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3.xml" ContentType="application/vnd.openxmlformats-officedocument.spreadsheetml.pivotTable+xml"/>
  <Override PartName="/xl/drawings/drawing9.xml" ContentType="application/vnd.openxmlformats-officedocument.drawing+xml"/>
  <Override PartName="/xl/charts/chartEx1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2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Ex3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4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5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Ex6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charts/chart1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1.xml" ContentType="application/vnd.openxmlformats-officedocument.drawingml.chartshapes+xml"/>
  <Override PartName="/xl/pivotTables/pivotTable4.xml" ContentType="application/vnd.openxmlformats-officedocument.spreadsheetml.pivotTab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Life_History\Confidential\Species (All)\Porgies\JHP\PeerJ\Revisions\"/>
    </mc:Choice>
  </mc:AlternateContent>
  <bookViews>
    <workbookView xWindow="0" yWindow="0" windowWidth="28380" windowHeight="8055" firstSheet="1" activeTab="4"/>
  </bookViews>
  <sheets>
    <sheet name="age comparison" sheetId="19" r:id="rId1"/>
    <sheet name="avgTl@age, STDERR,CV" sheetId="20" r:id="rId2"/>
    <sheet name="Data" sheetId="1" r:id="rId3"/>
    <sheet name="Z" sheetId="22" r:id="rId4"/>
    <sheet name="repro_stagexmonth" sheetId="18" r:id="rId5"/>
    <sheet name="growth" sheetId="11" r:id="rId6"/>
    <sheet name="Area comp TL@age" sheetId="21" r:id="rId7"/>
    <sheet name="growth)min_max" sheetId="14" r:id="rId8"/>
    <sheet name="growth_min250" sheetId="16" r:id="rId9"/>
    <sheet name="Growth parameters" sheetId="15" r:id="rId10"/>
    <sheet name="EdgeAnalysis" sheetId="6" r:id="rId11"/>
    <sheet name="landings" sheetId="24" r:id="rId12"/>
    <sheet name="FreqPlots_X_Age" sheetId="13" r:id="rId13"/>
    <sheet name="TL-W" sheetId="5" r:id="rId14"/>
    <sheet name="Margin Type" sheetId="2" r:id="rId15"/>
    <sheet name="Graphs" sheetId="3" r:id="rId16"/>
    <sheet name="tl_AT_AGE" sheetId="4" r:id="rId17"/>
    <sheet name="VB_JP" sheetId="7" r:id="rId18"/>
    <sheet name="VB_MLB" sheetId="10" r:id="rId19"/>
    <sheet name="new_VB_x_area" sheetId="23" r:id="rId20"/>
    <sheet name="AgeBias" sheetId="12" r:id="rId21"/>
    <sheet name="GSI" sheetId="17" r:id="rId22"/>
  </sheets>
  <externalReferences>
    <externalReference r:id="rId23"/>
    <externalReference r:id="rId24"/>
  </externalReferences>
  <definedNames>
    <definedName name="_xlnm._FilterDatabase" localSheetId="2" hidden="1">Data!$A$1:$AG$640</definedName>
    <definedName name="_xlnm._FilterDatabase" localSheetId="5" hidden="1">growth!$A$1:$AF$636</definedName>
    <definedName name="_xlnm._FilterDatabase" localSheetId="7" hidden="1">'growth)min_max'!$B$1:$I$1</definedName>
    <definedName name="_xlnm._FilterDatabase" localSheetId="8" hidden="1">growth_min250!$A$1:$D$635</definedName>
    <definedName name="_xlchart.v1.0" hidden="1">FreqPlots_X_Age!$B$564:$B$591</definedName>
    <definedName name="_xlchart.v1.1" hidden="1">FreqPlots_X_Age!$B$2:$B$122</definedName>
    <definedName name="_xlchart.v1.2" hidden="1">FreqPlots_X_Age!$B$361:$B$494</definedName>
    <definedName name="_xlchart.v1.3" hidden="1">FreqPlots_X_Age!$B$592:$B$613</definedName>
    <definedName name="_xlchart.v1.4" hidden="1">FreqPlots_X_Age!$B$123:$B$360</definedName>
    <definedName name="_xlchart.v1.5" hidden="1">FreqPlots_X_Age!$B$495:$B$563</definedName>
  </definedNames>
  <calcPr calcId="162913"/>
  <pivotCaches>
    <pivotCache cacheId="0" r:id="rId25"/>
    <pivotCache cacheId="1" r:id="rId26"/>
    <pivotCache cacheId="2" r:id="rId27"/>
    <pivotCache cacheId="3" r:id="rId2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22" l="1"/>
  <c r="T23" i="22"/>
  <c r="S23" i="22"/>
  <c r="F26" i="22"/>
  <c r="G26" i="22"/>
  <c r="H26" i="22"/>
  <c r="I26" i="22"/>
  <c r="J26" i="22"/>
  <c r="K26" i="22"/>
  <c r="L26" i="22"/>
  <c r="M26" i="22"/>
  <c r="P26" i="22"/>
  <c r="Q26" i="22"/>
  <c r="E26" i="22"/>
  <c r="L635" i="21" l="1"/>
  <c r="L634" i="21"/>
  <c r="L633" i="21"/>
  <c r="L632" i="21"/>
  <c r="L631" i="21"/>
  <c r="L630" i="21"/>
  <c r="L629" i="21"/>
  <c r="L628" i="21"/>
  <c r="L627" i="21"/>
  <c r="L191" i="21"/>
  <c r="L190" i="21"/>
  <c r="L189" i="21"/>
  <c r="L188" i="21"/>
  <c r="L187" i="21"/>
  <c r="L186" i="21"/>
  <c r="L185" i="21"/>
  <c r="L184" i="21"/>
  <c r="L183" i="21"/>
  <c r="L182" i="21"/>
  <c r="L181" i="21"/>
  <c r="L180" i="21"/>
  <c r="L179" i="21"/>
  <c r="L178" i="21"/>
  <c r="L177" i="21"/>
  <c r="L176" i="21"/>
  <c r="L175" i="21"/>
  <c r="L174" i="21"/>
  <c r="L173" i="21"/>
  <c r="L172" i="21"/>
  <c r="L171" i="21"/>
  <c r="L170" i="21"/>
  <c r="L169" i="21"/>
  <c r="L168" i="21"/>
  <c r="L167" i="21"/>
  <c r="L166" i="21"/>
  <c r="L165" i="21"/>
  <c r="L164" i="21"/>
  <c r="L163" i="21"/>
  <c r="L162" i="21"/>
  <c r="L161" i="21"/>
  <c r="L160" i="21"/>
  <c r="L159" i="21"/>
  <c r="L626" i="21"/>
  <c r="L158" i="21"/>
  <c r="L625" i="21"/>
  <c r="L624" i="21"/>
  <c r="L623" i="21"/>
  <c r="L622" i="21"/>
  <c r="L621" i="21"/>
  <c r="L620" i="21"/>
  <c r="L619" i="21"/>
  <c r="L618" i="21"/>
  <c r="L617" i="21"/>
  <c r="L616" i="21"/>
  <c r="L615" i="21"/>
  <c r="L614" i="21"/>
  <c r="L613" i="21"/>
  <c r="L612" i="21"/>
  <c r="L611" i="21"/>
  <c r="L610" i="21"/>
  <c r="L609" i="21"/>
  <c r="L608" i="21"/>
  <c r="L607" i="21"/>
  <c r="L606" i="21"/>
  <c r="L157" i="21"/>
  <c r="L156" i="21"/>
  <c r="L605" i="21"/>
  <c r="L604" i="21"/>
  <c r="L603" i="21"/>
  <c r="L602" i="21"/>
  <c r="L601" i="21"/>
  <c r="L600" i="21"/>
  <c r="L599" i="21"/>
  <c r="L598" i="21"/>
  <c r="L597" i="21"/>
  <c r="L596" i="21"/>
  <c r="L595" i="21"/>
  <c r="L594" i="21"/>
  <c r="L593" i="21"/>
  <c r="L592" i="21"/>
  <c r="L591" i="21"/>
  <c r="L590" i="21"/>
  <c r="L589" i="21"/>
  <c r="L588" i="21"/>
  <c r="L587" i="21"/>
  <c r="L586" i="21"/>
  <c r="L585" i="21"/>
  <c r="L584" i="21"/>
  <c r="L583" i="21"/>
  <c r="L582" i="21"/>
  <c r="L581" i="21"/>
  <c r="L580" i="21"/>
  <c r="L579" i="21"/>
  <c r="L578" i="21"/>
  <c r="L155" i="21"/>
  <c r="L154" i="21"/>
  <c r="L153" i="21"/>
  <c r="L152" i="21"/>
  <c r="L151" i="21"/>
  <c r="L150" i="21"/>
  <c r="L149" i="21"/>
  <c r="L148" i="21"/>
  <c r="L147" i="21"/>
  <c r="L146" i="21"/>
  <c r="L145" i="21"/>
  <c r="L144" i="21"/>
  <c r="L143" i="21"/>
  <c r="L142" i="21"/>
  <c r="L141" i="21"/>
  <c r="L140" i="21"/>
  <c r="L139" i="21"/>
  <c r="L138" i="21"/>
  <c r="L137" i="21"/>
  <c r="L136" i="21"/>
  <c r="L135" i="21"/>
  <c r="L134" i="21"/>
  <c r="L133" i="21"/>
  <c r="L132" i="21"/>
  <c r="L131" i="21"/>
  <c r="L130" i="21"/>
  <c r="L129" i="21"/>
  <c r="L128" i="21"/>
  <c r="L127" i="21"/>
  <c r="L126" i="21"/>
  <c r="L125" i="21"/>
  <c r="L124" i="21"/>
  <c r="L123" i="21"/>
  <c r="L122" i="21"/>
  <c r="L121" i="21"/>
  <c r="L120" i="21"/>
  <c r="L119" i="21"/>
  <c r="L118" i="21"/>
  <c r="L117" i="21"/>
  <c r="L116" i="21"/>
  <c r="L115" i="21"/>
  <c r="L114" i="21"/>
  <c r="L113" i="21"/>
  <c r="L112" i="21"/>
  <c r="L111" i="21"/>
  <c r="L110" i="21"/>
  <c r="L109" i="21"/>
  <c r="L577" i="21"/>
  <c r="L576" i="21"/>
  <c r="L575" i="21"/>
  <c r="L574" i="21"/>
  <c r="L573" i="21"/>
  <c r="L572" i="21"/>
  <c r="L571" i="21"/>
  <c r="L570" i="21"/>
  <c r="L569" i="21"/>
  <c r="L568" i="21"/>
  <c r="L567" i="21"/>
  <c r="L566" i="21"/>
  <c r="L565" i="21"/>
  <c r="L564" i="21"/>
  <c r="L563" i="21"/>
  <c r="L562" i="21"/>
  <c r="L561" i="21"/>
  <c r="L560" i="21"/>
  <c r="L559" i="21"/>
  <c r="L558" i="21"/>
  <c r="L557" i="21"/>
  <c r="L556" i="21"/>
  <c r="L555" i="21"/>
  <c r="L554" i="21"/>
  <c r="L553" i="21"/>
  <c r="L552" i="21"/>
  <c r="L551" i="21"/>
  <c r="L550" i="21"/>
  <c r="L549" i="21"/>
  <c r="L548" i="21"/>
  <c r="L547" i="21"/>
  <c r="L546" i="21"/>
  <c r="L545" i="21"/>
  <c r="L544" i="21"/>
  <c r="L543" i="21"/>
  <c r="L542" i="21"/>
  <c r="L541" i="21"/>
  <c r="L540" i="21"/>
  <c r="L539" i="21"/>
  <c r="L538" i="21"/>
  <c r="L537" i="21"/>
  <c r="L536" i="21"/>
  <c r="L535" i="21"/>
  <c r="L534" i="21"/>
  <c r="L533" i="21"/>
  <c r="L532" i="21"/>
  <c r="L531" i="21"/>
  <c r="L530" i="21"/>
  <c r="L529" i="21"/>
  <c r="L528" i="21"/>
  <c r="L527" i="21"/>
  <c r="L526" i="21"/>
  <c r="L525" i="21"/>
  <c r="L524" i="21"/>
  <c r="L523" i="21"/>
  <c r="L522" i="21"/>
  <c r="L108" i="21"/>
  <c r="L521" i="21"/>
  <c r="L520" i="21"/>
  <c r="L519" i="21"/>
  <c r="L518" i="21"/>
  <c r="L517" i="21"/>
  <c r="L516" i="21"/>
  <c r="L515" i="21"/>
  <c r="L514" i="21"/>
  <c r="L513" i="21"/>
  <c r="L512" i="21"/>
  <c r="L511" i="21"/>
  <c r="L107" i="21"/>
  <c r="L106" i="21"/>
  <c r="L105" i="21"/>
  <c r="L104" i="21"/>
  <c r="L103" i="21"/>
  <c r="L102" i="21"/>
  <c r="L101" i="21"/>
  <c r="L100" i="21"/>
  <c r="L99" i="21"/>
  <c r="L98" i="21"/>
  <c r="L97" i="21"/>
  <c r="L96" i="21"/>
  <c r="L95" i="21"/>
  <c r="L94" i="21"/>
  <c r="L93" i="21"/>
  <c r="L510" i="21"/>
  <c r="L509" i="21"/>
  <c r="L508" i="21"/>
  <c r="L507" i="21"/>
  <c r="L506" i="21"/>
  <c r="L505" i="21"/>
  <c r="L504" i="21"/>
  <c r="L503" i="21"/>
  <c r="L502" i="21"/>
  <c r="L501" i="21"/>
  <c r="L500" i="21"/>
  <c r="L499" i="21"/>
  <c r="L498" i="21"/>
  <c r="L497" i="21"/>
  <c r="L92" i="21"/>
  <c r="L91" i="21"/>
  <c r="L90" i="21"/>
  <c r="L89" i="21"/>
  <c r="L88" i="21"/>
  <c r="L87" i="21"/>
  <c r="L86" i="21"/>
  <c r="L85" i="21"/>
  <c r="L84" i="21"/>
  <c r="L83" i="21"/>
  <c r="L82" i="21"/>
  <c r="L496" i="21"/>
  <c r="L495" i="21"/>
  <c r="L494" i="21"/>
  <c r="L493" i="21"/>
  <c r="L492" i="21"/>
  <c r="L491" i="21"/>
  <c r="L81" i="21"/>
  <c r="L490" i="21"/>
  <c r="L489" i="21"/>
  <c r="L488" i="21"/>
  <c r="L487" i="21"/>
  <c r="L486" i="21"/>
  <c r="L485" i="21"/>
  <c r="L636" i="21"/>
  <c r="L80" i="21"/>
  <c r="L79" i="21"/>
  <c r="L78" i="21"/>
  <c r="L77" i="21"/>
  <c r="L76" i="21"/>
  <c r="L75" i="21"/>
  <c r="L74" i="21"/>
  <c r="L73" i="21"/>
  <c r="L72" i="21"/>
  <c r="L71" i="21"/>
  <c r="L70" i="21"/>
  <c r="L69" i="21"/>
  <c r="L68" i="21"/>
  <c r="L67" i="21"/>
  <c r="L484" i="21"/>
  <c r="L483" i="21"/>
  <c r="L482" i="21"/>
  <c r="L481" i="21"/>
  <c r="L480" i="21"/>
  <c r="L479" i="21"/>
  <c r="L478" i="21"/>
  <c r="L477" i="21"/>
  <c r="L476" i="21"/>
  <c r="L475" i="21"/>
  <c r="L474" i="21"/>
  <c r="L473" i="21"/>
  <c r="L472" i="21"/>
  <c r="L471" i="21"/>
  <c r="L470" i="21"/>
  <c r="L469" i="21"/>
  <c r="L468" i="21"/>
  <c r="L467" i="21"/>
  <c r="L466" i="21"/>
  <c r="L465" i="21"/>
  <c r="L464" i="21"/>
  <c r="L463" i="21"/>
  <c r="L462" i="21"/>
  <c r="L461" i="21"/>
  <c r="L460" i="21"/>
  <c r="L459" i="21"/>
  <c r="L458" i="21"/>
  <c r="L457" i="21"/>
  <c r="L456" i="21"/>
  <c r="L455" i="21"/>
  <c r="L454" i="21"/>
  <c r="L453" i="21"/>
  <c r="L452" i="21"/>
  <c r="L451" i="21"/>
  <c r="L450" i="21"/>
  <c r="L449" i="21"/>
  <c r="L448" i="21"/>
  <c r="L447" i="21"/>
  <c r="L446" i="21"/>
  <c r="L445" i="21"/>
  <c r="L444" i="21"/>
  <c r="L443" i="21"/>
  <c r="L442" i="21"/>
  <c r="L441" i="21"/>
  <c r="L440" i="21"/>
  <c r="L439" i="21"/>
  <c r="L66" i="21"/>
  <c r="L65" i="21"/>
  <c r="L64" i="21"/>
  <c r="L63" i="21"/>
  <c r="L62" i="21"/>
  <c r="L61" i="21"/>
  <c r="L60" i="21"/>
  <c r="L438" i="21"/>
  <c r="L437" i="21"/>
  <c r="L436" i="21"/>
  <c r="L435" i="21"/>
  <c r="L434" i="21"/>
  <c r="L433" i="21"/>
  <c r="L432" i="21"/>
  <c r="L431" i="21"/>
  <c r="L430" i="21"/>
  <c r="L429" i="21"/>
  <c r="L428" i="21"/>
  <c r="L427" i="21"/>
  <c r="L426" i="21"/>
  <c r="L425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24" i="21"/>
  <c r="L423" i="21"/>
  <c r="L47" i="21"/>
  <c r="L422" i="21"/>
  <c r="L421" i="21"/>
  <c r="L420" i="21"/>
  <c r="L419" i="21"/>
  <c r="L418" i="21"/>
  <c r="L417" i="21"/>
  <c r="L416" i="21"/>
  <c r="L415" i="21"/>
  <c r="L414" i="21"/>
  <c r="L413" i="21"/>
  <c r="L412" i="21"/>
  <c r="L411" i="21"/>
  <c r="L410" i="21"/>
  <c r="L409" i="21"/>
  <c r="L408" i="21"/>
  <c r="L407" i="21"/>
  <c r="L406" i="21"/>
  <c r="L405" i="21"/>
  <c r="L404" i="21"/>
  <c r="L403" i="21"/>
  <c r="L402" i="21"/>
  <c r="L401" i="21"/>
  <c r="L400" i="21"/>
  <c r="L399" i="21"/>
  <c r="L398" i="21"/>
  <c r="L397" i="21"/>
  <c r="L396" i="21"/>
  <c r="L395" i="21"/>
  <c r="L394" i="21"/>
  <c r="L393" i="21"/>
  <c r="L392" i="21"/>
  <c r="L391" i="21"/>
  <c r="L390" i="21"/>
  <c r="L389" i="21"/>
  <c r="L388" i="21"/>
  <c r="L387" i="21"/>
  <c r="L386" i="21"/>
  <c r="L385" i="21"/>
  <c r="L384" i="21"/>
  <c r="L383" i="21"/>
  <c r="L382" i="21"/>
  <c r="L381" i="21"/>
  <c r="L380" i="21"/>
  <c r="L379" i="21"/>
  <c r="L46" i="21"/>
  <c r="L378" i="21"/>
  <c r="L377" i="21"/>
  <c r="L376" i="21"/>
  <c r="L375" i="21"/>
  <c r="L374" i="21"/>
  <c r="L373" i="21"/>
  <c r="L372" i="21"/>
  <c r="L371" i="21"/>
  <c r="L370" i="21"/>
  <c r="L369" i="21"/>
  <c r="L368" i="21"/>
  <c r="L367" i="21"/>
  <c r="L366" i="21"/>
  <c r="L365" i="21"/>
  <c r="L364" i="21"/>
  <c r="L45" i="21"/>
  <c r="L44" i="21"/>
  <c r="L43" i="21"/>
  <c r="L363" i="21"/>
  <c r="L362" i="21"/>
  <c r="L361" i="21"/>
  <c r="L360" i="21"/>
  <c r="L359" i="21"/>
  <c r="L358" i="21"/>
  <c r="L357" i="21"/>
  <c r="L356" i="21"/>
  <c r="L355" i="21"/>
  <c r="L354" i="21"/>
  <c r="L353" i="21"/>
  <c r="L42" i="21"/>
  <c r="L41" i="21"/>
  <c r="L40" i="21"/>
  <c r="L352" i="21"/>
  <c r="L351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350" i="21"/>
  <c r="L349" i="21"/>
  <c r="L348" i="21"/>
  <c r="L347" i="21"/>
  <c r="L346" i="21"/>
  <c r="L345" i="21"/>
  <c r="L344" i="21"/>
  <c r="L343" i="21"/>
  <c r="L342" i="21"/>
  <c r="L341" i="21"/>
  <c r="L340" i="21"/>
  <c r="L339" i="21"/>
  <c r="L338" i="21"/>
  <c r="L337" i="21"/>
  <c r="L336" i="21"/>
  <c r="L335" i="21"/>
  <c r="L334" i="21"/>
  <c r="L333" i="21"/>
  <c r="L332" i="21"/>
  <c r="L331" i="21"/>
  <c r="L330" i="21"/>
  <c r="L329" i="21"/>
  <c r="L328" i="21"/>
  <c r="L327" i="21"/>
  <c r="L326" i="21"/>
  <c r="L325" i="21"/>
  <c r="L324" i="21"/>
  <c r="L323" i="21"/>
  <c r="L322" i="21"/>
  <c r="L321" i="21"/>
  <c r="L320" i="21"/>
  <c r="L319" i="21"/>
  <c r="L318" i="21"/>
  <c r="L317" i="21"/>
  <c r="L316" i="21"/>
  <c r="L315" i="21"/>
  <c r="L314" i="21"/>
  <c r="L313" i="21"/>
  <c r="L312" i="21"/>
  <c r="L311" i="21"/>
  <c r="L310" i="21"/>
  <c r="L309" i="21"/>
  <c r="L308" i="21"/>
  <c r="L307" i="21"/>
  <c r="L306" i="21"/>
  <c r="L305" i="21"/>
  <c r="L304" i="21"/>
  <c r="L303" i="21"/>
  <c r="L302" i="21"/>
  <c r="L301" i="21"/>
  <c r="L300" i="21"/>
  <c r="L299" i="21"/>
  <c r="L298" i="21"/>
  <c r="L297" i="21"/>
  <c r="L296" i="21"/>
  <c r="L295" i="21"/>
  <c r="L294" i="21"/>
  <c r="L293" i="21"/>
  <c r="L292" i="21"/>
  <c r="L291" i="21"/>
  <c r="L290" i="21"/>
  <c r="L289" i="21"/>
  <c r="L288" i="21"/>
  <c r="L287" i="21"/>
  <c r="L286" i="21"/>
  <c r="L285" i="21"/>
  <c r="L284" i="21"/>
  <c r="L283" i="21"/>
  <c r="L19" i="21"/>
  <c r="L18" i="21"/>
  <c r="L17" i="21"/>
  <c r="L16" i="21"/>
  <c r="L282" i="21"/>
  <c r="L281" i="21"/>
  <c r="L280" i="21"/>
  <c r="L279" i="21"/>
  <c r="L278" i="21"/>
  <c r="L277" i="21"/>
  <c r="L276" i="21"/>
  <c r="L275" i="21"/>
  <c r="L274" i="21"/>
  <c r="L273" i="21"/>
  <c r="L272" i="21"/>
  <c r="L271" i="21"/>
  <c r="L270" i="21"/>
  <c r="L269" i="21"/>
  <c r="L268" i="21"/>
  <c r="L267" i="21"/>
  <c r="L266" i="21"/>
  <c r="L265" i="21"/>
  <c r="L264" i="21"/>
  <c r="L263" i="21"/>
  <c r="L262" i="21"/>
  <c r="L261" i="21"/>
  <c r="L260" i="21"/>
  <c r="L259" i="21"/>
  <c r="L258" i="21"/>
  <c r="L257" i="21"/>
  <c r="L256" i="21"/>
  <c r="L255" i="21"/>
  <c r="L254" i="21"/>
  <c r="L253" i="21"/>
  <c r="L252" i="21"/>
  <c r="L251" i="21"/>
  <c r="L250" i="21"/>
  <c r="L249" i="21"/>
  <c r="L248" i="21"/>
  <c r="L247" i="21"/>
  <c r="L246" i="21"/>
  <c r="L245" i="21"/>
  <c r="L244" i="21"/>
  <c r="L243" i="21"/>
  <c r="L242" i="21"/>
  <c r="L241" i="21"/>
  <c r="L240" i="21"/>
  <c r="L239" i="21"/>
  <c r="L238" i="21"/>
  <c r="L237" i="21"/>
  <c r="L236" i="21"/>
  <c r="L235" i="21"/>
  <c r="L234" i="21"/>
  <c r="L233" i="21"/>
  <c r="L232" i="21"/>
  <c r="L231" i="21"/>
  <c r="L230" i="21"/>
  <c r="L229" i="21"/>
  <c r="L228" i="21"/>
  <c r="L227" i="21"/>
  <c r="L226" i="21"/>
  <c r="L225" i="21"/>
  <c r="L224" i="21"/>
  <c r="L223" i="21"/>
  <c r="L222" i="21"/>
  <c r="L221" i="21"/>
  <c r="L220" i="21"/>
  <c r="L219" i="21"/>
  <c r="L218" i="21"/>
  <c r="L217" i="21"/>
  <c r="L216" i="21"/>
  <c r="L215" i="21"/>
  <c r="L214" i="21"/>
  <c r="L213" i="21"/>
  <c r="L212" i="21"/>
  <c r="L211" i="21"/>
  <c r="L210" i="21"/>
  <c r="L209" i="21"/>
  <c r="L15" i="21"/>
  <c r="L14" i="21"/>
  <c r="L13" i="21"/>
  <c r="L12" i="21"/>
  <c r="L208" i="21"/>
  <c r="L207" i="21"/>
  <c r="L206" i="21"/>
  <c r="L205" i="21"/>
  <c r="L204" i="21"/>
  <c r="L203" i="21"/>
  <c r="L202" i="21"/>
  <c r="L201" i="21"/>
  <c r="L200" i="21"/>
  <c r="L199" i="21"/>
  <c r="L198" i="21"/>
  <c r="L197" i="21"/>
  <c r="L196" i="21"/>
  <c r="L195" i="21"/>
  <c r="L194" i="21"/>
  <c r="L193" i="21"/>
  <c r="L192" i="21"/>
  <c r="L11" i="21"/>
  <c r="L10" i="21"/>
  <c r="L9" i="21"/>
  <c r="L8" i="21"/>
  <c r="L7" i="21"/>
  <c r="L6" i="21"/>
  <c r="L5" i="21"/>
  <c r="L4" i="21"/>
  <c r="L3" i="21"/>
  <c r="L2" i="21"/>
  <c r="F14" i="15" l="1"/>
  <c r="F15" i="15"/>
  <c r="F16" i="15"/>
  <c r="F17" i="15"/>
  <c r="F18" i="15"/>
  <c r="F19" i="15"/>
  <c r="F20" i="15"/>
  <c r="F21" i="15"/>
  <c r="F22" i="15"/>
  <c r="F23" i="15"/>
  <c r="F24" i="15"/>
  <c r="F25" i="15"/>
  <c r="F26" i="15"/>
  <c r="F13" i="15"/>
  <c r="E13" i="15"/>
  <c r="D13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14" i="15"/>
  <c r="E24" i="20"/>
  <c r="E25" i="20"/>
  <c r="E26" i="20"/>
  <c r="E27" i="20"/>
  <c r="E28" i="20"/>
  <c r="E29" i="20"/>
  <c r="E30" i="20"/>
  <c r="E31" i="20"/>
  <c r="E32" i="20"/>
  <c r="E23" i="20"/>
  <c r="O73" i="19"/>
  <c r="O74" i="19"/>
  <c r="O75" i="19"/>
  <c r="O76" i="19"/>
  <c r="O77" i="19"/>
  <c r="O78" i="19"/>
  <c r="O79" i="19"/>
  <c r="O80" i="19"/>
  <c r="O81" i="19"/>
  <c r="O82" i="19"/>
  <c r="O83" i="19"/>
  <c r="O72" i="19"/>
  <c r="L73" i="19"/>
  <c r="L74" i="19"/>
  <c r="L75" i="19"/>
  <c r="L76" i="19"/>
  <c r="L77" i="19"/>
  <c r="L78" i="19"/>
  <c r="L79" i="19"/>
  <c r="L80" i="19"/>
  <c r="L81" i="19"/>
  <c r="L82" i="19"/>
  <c r="L83" i="19"/>
  <c r="L72" i="19"/>
  <c r="G73" i="19"/>
  <c r="G74" i="19"/>
  <c r="G75" i="19"/>
  <c r="G76" i="19"/>
  <c r="G77" i="19"/>
  <c r="G78" i="19"/>
  <c r="G79" i="19"/>
  <c r="G80" i="19"/>
  <c r="G81" i="19"/>
  <c r="G82" i="19"/>
  <c r="G83" i="19"/>
  <c r="G72" i="19"/>
  <c r="D73" i="19"/>
  <c r="D74" i="19"/>
  <c r="D75" i="19"/>
  <c r="D76" i="19"/>
  <c r="D77" i="19"/>
  <c r="D78" i="19"/>
  <c r="D79" i="19"/>
  <c r="D80" i="19"/>
  <c r="D81" i="19"/>
  <c r="D82" i="19"/>
  <c r="D83" i="19"/>
  <c r="D72" i="19"/>
  <c r="C48" i="19"/>
  <c r="R3" i="19"/>
  <c r="S3" i="19" s="1"/>
  <c r="R4" i="19"/>
  <c r="S4" i="19" s="1"/>
  <c r="R5" i="19"/>
  <c r="S5" i="19" s="1"/>
  <c r="R6" i="19"/>
  <c r="S6" i="19" s="1"/>
  <c r="R7" i="19"/>
  <c r="S7" i="19" s="1"/>
  <c r="R8" i="19"/>
  <c r="S8" i="19" s="1"/>
  <c r="R9" i="19"/>
  <c r="S9" i="19" s="1"/>
  <c r="R10" i="19"/>
  <c r="S10" i="19" s="1"/>
  <c r="R11" i="19"/>
  <c r="S11" i="19" s="1"/>
  <c r="R12" i="19"/>
  <c r="S12" i="19" s="1"/>
  <c r="R13" i="19"/>
  <c r="S13" i="19" s="1"/>
  <c r="R14" i="19"/>
  <c r="S14" i="19" s="1"/>
  <c r="R15" i="19"/>
  <c r="S15" i="19" s="1"/>
  <c r="R16" i="19"/>
  <c r="S16" i="19" s="1"/>
  <c r="R17" i="19"/>
  <c r="S17" i="19" s="1"/>
  <c r="R18" i="19"/>
  <c r="S18" i="19" s="1"/>
  <c r="R19" i="19"/>
  <c r="S19" i="19" s="1"/>
  <c r="R20" i="19"/>
  <c r="S20" i="19" s="1"/>
  <c r="R21" i="19"/>
  <c r="S21" i="19" s="1"/>
  <c r="R22" i="19"/>
  <c r="S22" i="19" s="1"/>
  <c r="R23" i="19"/>
  <c r="S23" i="19" s="1"/>
  <c r="R24" i="19"/>
  <c r="S24" i="19" s="1"/>
  <c r="R25" i="19"/>
  <c r="S25" i="19" s="1"/>
  <c r="R26" i="19"/>
  <c r="S26" i="19" s="1"/>
  <c r="R27" i="19"/>
  <c r="S27" i="19" s="1"/>
  <c r="R28" i="19"/>
  <c r="S28" i="19" s="1"/>
  <c r="R29" i="19"/>
  <c r="S29" i="19" s="1"/>
  <c r="R30" i="19"/>
  <c r="S30" i="19" s="1"/>
  <c r="R31" i="19"/>
  <c r="S31" i="19" s="1"/>
  <c r="R32" i="19"/>
  <c r="S32" i="19" s="1"/>
  <c r="R33" i="19"/>
  <c r="S33" i="19" s="1"/>
  <c r="R34" i="19"/>
  <c r="S34" i="19" s="1"/>
  <c r="R35" i="19"/>
  <c r="S35" i="19" s="1"/>
  <c r="R36" i="19"/>
  <c r="S36" i="19" s="1"/>
  <c r="R37" i="19"/>
  <c r="S37" i="19" s="1"/>
  <c r="R38" i="19"/>
  <c r="S38" i="19" s="1"/>
  <c r="R39" i="19"/>
  <c r="S39" i="19" s="1"/>
  <c r="R40" i="19"/>
  <c r="S40" i="19" s="1"/>
  <c r="R41" i="19"/>
  <c r="S41" i="19" s="1"/>
  <c r="R42" i="19"/>
  <c r="S42" i="19" s="1"/>
  <c r="R43" i="19"/>
  <c r="S43" i="19" s="1"/>
  <c r="R44" i="19"/>
  <c r="S44" i="19" s="1"/>
  <c r="R45" i="19"/>
  <c r="S45" i="19" s="1"/>
  <c r="R46" i="19"/>
  <c r="S46" i="19" s="1"/>
  <c r="R47" i="19"/>
  <c r="S47" i="19" s="1"/>
  <c r="R48" i="19"/>
  <c r="S48" i="19" s="1"/>
  <c r="R49" i="19"/>
  <c r="S49" i="19" s="1"/>
  <c r="R50" i="19"/>
  <c r="S50" i="19" s="1"/>
  <c r="R51" i="19"/>
  <c r="S51" i="19" s="1"/>
  <c r="R52" i="19"/>
  <c r="S52" i="19" s="1"/>
  <c r="R53" i="19"/>
  <c r="S53" i="19" s="1"/>
  <c r="R54" i="19"/>
  <c r="S54" i="19" s="1"/>
  <c r="R55" i="19"/>
  <c r="S55" i="19" s="1"/>
  <c r="R56" i="19"/>
  <c r="S56" i="19" s="1"/>
  <c r="R57" i="19"/>
  <c r="S57" i="19" s="1"/>
  <c r="R58" i="19"/>
  <c r="S58" i="19" s="1"/>
  <c r="R59" i="19"/>
  <c r="S59" i="19" s="1"/>
  <c r="R60" i="19"/>
  <c r="S60" i="19" s="1"/>
  <c r="R61" i="19"/>
  <c r="S61" i="19" s="1"/>
  <c r="R62" i="19"/>
  <c r="S62" i="19" s="1"/>
  <c r="R63" i="19"/>
  <c r="S63" i="19" s="1"/>
  <c r="R64" i="19"/>
  <c r="S64" i="19" s="1"/>
  <c r="R65" i="19"/>
  <c r="S65" i="19" s="1"/>
  <c r="R66" i="19"/>
  <c r="S66" i="19" s="1"/>
  <c r="R67" i="19"/>
  <c r="S67" i="19" s="1"/>
  <c r="R68" i="19"/>
  <c r="S68" i="19" s="1"/>
  <c r="R69" i="19"/>
  <c r="S69" i="19" s="1"/>
  <c r="R70" i="19"/>
  <c r="S70" i="19" s="1"/>
  <c r="R71" i="19"/>
  <c r="S71" i="19" s="1"/>
  <c r="R72" i="19"/>
  <c r="S72" i="19" s="1"/>
  <c r="R73" i="19"/>
  <c r="S73" i="19" s="1"/>
  <c r="R74" i="19"/>
  <c r="S74" i="19" s="1"/>
  <c r="R75" i="19"/>
  <c r="S75" i="19" s="1"/>
  <c r="R76" i="19"/>
  <c r="S76" i="19" s="1"/>
  <c r="R77" i="19"/>
  <c r="S77" i="19" s="1"/>
  <c r="R78" i="19"/>
  <c r="S78" i="19" s="1"/>
  <c r="R79" i="19"/>
  <c r="S79" i="19" s="1"/>
  <c r="R80" i="19"/>
  <c r="S80" i="19" s="1"/>
  <c r="R81" i="19"/>
  <c r="S81" i="19" s="1"/>
  <c r="R82" i="19"/>
  <c r="S82" i="19" s="1"/>
  <c r="R83" i="19"/>
  <c r="S83" i="19" s="1"/>
  <c r="R84" i="19"/>
  <c r="S84" i="19" s="1"/>
  <c r="R85" i="19"/>
  <c r="S85" i="19" s="1"/>
  <c r="R86" i="19"/>
  <c r="S86" i="19" s="1"/>
  <c r="R87" i="19"/>
  <c r="S87" i="19" s="1"/>
  <c r="R88" i="19"/>
  <c r="S88" i="19" s="1"/>
  <c r="R89" i="19"/>
  <c r="S89" i="19" s="1"/>
  <c r="R90" i="19"/>
  <c r="S90" i="19" s="1"/>
  <c r="R91" i="19"/>
  <c r="S91" i="19" s="1"/>
  <c r="R92" i="19"/>
  <c r="S92" i="19" s="1"/>
  <c r="R93" i="19"/>
  <c r="S93" i="19" s="1"/>
  <c r="R94" i="19"/>
  <c r="S94" i="19" s="1"/>
  <c r="R95" i="19"/>
  <c r="S95" i="19" s="1"/>
  <c r="R96" i="19"/>
  <c r="S96" i="19" s="1"/>
  <c r="R97" i="19"/>
  <c r="S97" i="19" s="1"/>
  <c r="R98" i="19"/>
  <c r="S98" i="19" s="1"/>
  <c r="R99" i="19"/>
  <c r="S99" i="19" s="1"/>
  <c r="R100" i="19"/>
  <c r="S100" i="19" s="1"/>
  <c r="R101" i="19"/>
  <c r="S101" i="19" s="1"/>
  <c r="R102" i="19"/>
  <c r="S102" i="19" s="1"/>
  <c r="R103" i="19"/>
  <c r="S103" i="19" s="1"/>
  <c r="R104" i="19"/>
  <c r="S104" i="19" s="1"/>
  <c r="R105" i="19"/>
  <c r="S105" i="19" s="1"/>
  <c r="R106" i="19"/>
  <c r="S106" i="19" s="1"/>
  <c r="R107" i="19"/>
  <c r="S107" i="19" s="1"/>
  <c r="R108" i="19"/>
  <c r="S108" i="19" s="1"/>
  <c r="R109" i="19"/>
  <c r="S109" i="19" s="1"/>
  <c r="R110" i="19"/>
  <c r="S110" i="19" s="1"/>
  <c r="R111" i="19"/>
  <c r="S111" i="19" s="1"/>
  <c r="R112" i="19"/>
  <c r="S112" i="19" s="1"/>
  <c r="R113" i="19"/>
  <c r="S113" i="19" s="1"/>
  <c r="R114" i="19"/>
  <c r="S114" i="19" s="1"/>
  <c r="R115" i="19"/>
  <c r="S115" i="19" s="1"/>
  <c r="R116" i="19"/>
  <c r="S116" i="19" s="1"/>
  <c r="R117" i="19"/>
  <c r="S117" i="19" s="1"/>
  <c r="R118" i="19"/>
  <c r="S118" i="19" s="1"/>
  <c r="R119" i="19"/>
  <c r="S119" i="19" s="1"/>
  <c r="R120" i="19"/>
  <c r="S120" i="19" s="1"/>
  <c r="R121" i="19"/>
  <c r="S121" i="19" s="1"/>
  <c r="R122" i="19"/>
  <c r="S122" i="19" s="1"/>
  <c r="R123" i="19"/>
  <c r="S123" i="19" s="1"/>
  <c r="R124" i="19"/>
  <c r="S124" i="19" s="1"/>
  <c r="R125" i="19"/>
  <c r="S125" i="19" s="1"/>
  <c r="R126" i="19"/>
  <c r="S126" i="19" s="1"/>
  <c r="R127" i="19"/>
  <c r="S127" i="19" s="1"/>
  <c r="R128" i="19"/>
  <c r="S128" i="19" s="1"/>
  <c r="R129" i="19"/>
  <c r="S129" i="19" s="1"/>
  <c r="R130" i="19"/>
  <c r="S130" i="19" s="1"/>
  <c r="R131" i="19"/>
  <c r="S131" i="19" s="1"/>
  <c r="R132" i="19"/>
  <c r="S132" i="19" s="1"/>
  <c r="R133" i="19"/>
  <c r="S133" i="19" s="1"/>
  <c r="R134" i="19"/>
  <c r="S134" i="19" s="1"/>
  <c r="R135" i="19"/>
  <c r="S135" i="19" s="1"/>
  <c r="R136" i="19"/>
  <c r="S136" i="19" s="1"/>
  <c r="R137" i="19"/>
  <c r="S137" i="19" s="1"/>
  <c r="R138" i="19"/>
  <c r="S138" i="19" s="1"/>
  <c r="R139" i="19"/>
  <c r="S139" i="19" s="1"/>
  <c r="R140" i="19"/>
  <c r="S140" i="19" s="1"/>
  <c r="R141" i="19"/>
  <c r="S141" i="19" s="1"/>
  <c r="R142" i="19"/>
  <c r="S142" i="19" s="1"/>
  <c r="R143" i="19"/>
  <c r="S143" i="19" s="1"/>
  <c r="R144" i="19"/>
  <c r="S144" i="19" s="1"/>
  <c r="R145" i="19"/>
  <c r="S145" i="19" s="1"/>
  <c r="R146" i="19"/>
  <c r="S146" i="19" s="1"/>
  <c r="R147" i="19"/>
  <c r="S147" i="19" s="1"/>
  <c r="R148" i="19"/>
  <c r="S148" i="19" s="1"/>
  <c r="R149" i="19"/>
  <c r="S149" i="19" s="1"/>
  <c r="R150" i="19"/>
  <c r="S150" i="19" s="1"/>
  <c r="R151" i="19"/>
  <c r="S151" i="19" s="1"/>
  <c r="R152" i="19"/>
  <c r="S152" i="19" s="1"/>
  <c r="R153" i="19"/>
  <c r="S153" i="19" s="1"/>
  <c r="R154" i="19"/>
  <c r="S154" i="19" s="1"/>
  <c r="R155" i="19"/>
  <c r="S155" i="19" s="1"/>
  <c r="R156" i="19"/>
  <c r="S156" i="19" s="1"/>
  <c r="R157" i="19"/>
  <c r="S157" i="19" s="1"/>
  <c r="R158" i="19"/>
  <c r="S158" i="19" s="1"/>
  <c r="R159" i="19"/>
  <c r="S159" i="19" s="1"/>
  <c r="R160" i="19"/>
  <c r="S160" i="19" s="1"/>
  <c r="R161" i="19"/>
  <c r="S161" i="19" s="1"/>
  <c r="R162" i="19"/>
  <c r="S162" i="19" s="1"/>
  <c r="R163" i="19"/>
  <c r="S163" i="19" s="1"/>
  <c r="R164" i="19"/>
  <c r="S164" i="19" s="1"/>
  <c r="R165" i="19"/>
  <c r="S165" i="19" s="1"/>
  <c r="R166" i="19"/>
  <c r="S166" i="19" s="1"/>
  <c r="R167" i="19"/>
  <c r="S167" i="19" s="1"/>
  <c r="R168" i="19"/>
  <c r="S168" i="19" s="1"/>
  <c r="R169" i="19"/>
  <c r="S169" i="19" s="1"/>
  <c r="R170" i="19"/>
  <c r="S170" i="19" s="1"/>
  <c r="R171" i="19"/>
  <c r="S171" i="19" s="1"/>
  <c r="R172" i="19"/>
  <c r="S172" i="19" s="1"/>
  <c r="R173" i="19"/>
  <c r="S173" i="19" s="1"/>
  <c r="R174" i="19"/>
  <c r="S174" i="19" s="1"/>
  <c r="R175" i="19"/>
  <c r="S175" i="19" s="1"/>
  <c r="R176" i="19"/>
  <c r="S176" i="19" s="1"/>
  <c r="R177" i="19"/>
  <c r="S177" i="19" s="1"/>
  <c r="R178" i="19"/>
  <c r="S178" i="19" s="1"/>
  <c r="R179" i="19"/>
  <c r="S179" i="19" s="1"/>
  <c r="R180" i="19"/>
  <c r="S180" i="19" s="1"/>
  <c r="R181" i="19"/>
  <c r="S181" i="19" s="1"/>
  <c r="R182" i="19"/>
  <c r="S182" i="19" s="1"/>
  <c r="R183" i="19"/>
  <c r="S183" i="19" s="1"/>
  <c r="R184" i="19"/>
  <c r="S184" i="19" s="1"/>
  <c r="R185" i="19"/>
  <c r="S185" i="19" s="1"/>
  <c r="R186" i="19"/>
  <c r="S186" i="19" s="1"/>
  <c r="R187" i="19"/>
  <c r="S187" i="19" s="1"/>
  <c r="R188" i="19"/>
  <c r="S188" i="19" s="1"/>
  <c r="R189" i="19"/>
  <c r="S189" i="19" s="1"/>
  <c r="R190" i="19"/>
  <c r="S190" i="19" s="1"/>
  <c r="R191" i="19"/>
  <c r="S191" i="19" s="1"/>
  <c r="R192" i="19"/>
  <c r="S192" i="19" s="1"/>
  <c r="R193" i="19"/>
  <c r="S193" i="19" s="1"/>
  <c r="R194" i="19"/>
  <c r="S194" i="19" s="1"/>
  <c r="R195" i="19"/>
  <c r="S195" i="19" s="1"/>
  <c r="R196" i="19"/>
  <c r="S196" i="19" s="1"/>
  <c r="R197" i="19"/>
  <c r="S197" i="19" s="1"/>
  <c r="R198" i="19"/>
  <c r="S198" i="19" s="1"/>
  <c r="R199" i="19"/>
  <c r="S199" i="19" s="1"/>
  <c r="R200" i="19"/>
  <c r="S200" i="19" s="1"/>
  <c r="R201" i="19"/>
  <c r="S201" i="19" s="1"/>
  <c r="R202" i="19"/>
  <c r="S202" i="19" s="1"/>
  <c r="R203" i="19"/>
  <c r="S203" i="19" s="1"/>
  <c r="R204" i="19"/>
  <c r="S204" i="19" s="1"/>
  <c r="R205" i="19"/>
  <c r="S205" i="19" s="1"/>
  <c r="R206" i="19"/>
  <c r="S206" i="19" s="1"/>
  <c r="R207" i="19"/>
  <c r="S207" i="19" s="1"/>
  <c r="R208" i="19"/>
  <c r="S208" i="19" s="1"/>
  <c r="R209" i="19"/>
  <c r="S209" i="19" s="1"/>
  <c r="R210" i="19"/>
  <c r="S210" i="19" s="1"/>
  <c r="R211" i="19"/>
  <c r="S211" i="19" s="1"/>
  <c r="R212" i="19"/>
  <c r="S212" i="19" s="1"/>
  <c r="R213" i="19"/>
  <c r="S213" i="19" s="1"/>
  <c r="R214" i="19"/>
  <c r="S214" i="19" s="1"/>
  <c r="R215" i="19"/>
  <c r="S215" i="19" s="1"/>
  <c r="R216" i="19"/>
  <c r="S216" i="19" s="1"/>
  <c r="R217" i="19"/>
  <c r="S217" i="19" s="1"/>
  <c r="R218" i="19"/>
  <c r="S218" i="19" s="1"/>
  <c r="R219" i="19"/>
  <c r="S219" i="19" s="1"/>
  <c r="R220" i="19"/>
  <c r="S220" i="19" s="1"/>
  <c r="R221" i="19"/>
  <c r="S221" i="19" s="1"/>
  <c r="R222" i="19"/>
  <c r="S222" i="19" s="1"/>
  <c r="R223" i="19"/>
  <c r="S223" i="19" s="1"/>
  <c r="R224" i="19"/>
  <c r="S224" i="19" s="1"/>
  <c r="R225" i="19"/>
  <c r="S225" i="19" s="1"/>
  <c r="R226" i="19"/>
  <c r="S226" i="19" s="1"/>
  <c r="R227" i="19"/>
  <c r="S227" i="19" s="1"/>
  <c r="R228" i="19"/>
  <c r="S228" i="19" s="1"/>
  <c r="R229" i="19"/>
  <c r="S229" i="19" s="1"/>
  <c r="R230" i="19"/>
  <c r="S230" i="19" s="1"/>
  <c r="R231" i="19"/>
  <c r="S231" i="19" s="1"/>
  <c r="R232" i="19"/>
  <c r="S232" i="19" s="1"/>
  <c r="R233" i="19"/>
  <c r="S233" i="19" s="1"/>
  <c r="R234" i="19"/>
  <c r="S234" i="19" s="1"/>
  <c r="R235" i="19"/>
  <c r="S235" i="19" s="1"/>
  <c r="R236" i="19"/>
  <c r="S236" i="19" s="1"/>
  <c r="R237" i="19"/>
  <c r="S237" i="19" s="1"/>
  <c r="R238" i="19"/>
  <c r="S238" i="19" s="1"/>
  <c r="R239" i="19"/>
  <c r="S239" i="19" s="1"/>
  <c r="R240" i="19"/>
  <c r="S240" i="19" s="1"/>
  <c r="R241" i="19"/>
  <c r="S241" i="19" s="1"/>
  <c r="R242" i="19"/>
  <c r="S242" i="19" s="1"/>
  <c r="R243" i="19"/>
  <c r="S243" i="19" s="1"/>
  <c r="R244" i="19"/>
  <c r="S244" i="19" s="1"/>
  <c r="R245" i="19"/>
  <c r="S245" i="19" s="1"/>
  <c r="R246" i="19"/>
  <c r="S246" i="19" s="1"/>
  <c r="R247" i="19"/>
  <c r="S247" i="19" s="1"/>
  <c r="R248" i="19"/>
  <c r="S248" i="19" s="1"/>
  <c r="R249" i="19"/>
  <c r="S249" i="19" s="1"/>
  <c r="R250" i="19"/>
  <c r="S250" i="19" s="1"/>
  <c r="R251" i="19"/>
  <c r="S251" i="19" s="1"/>
  <c r="R252" i="19"/>
  <c r="S252" i="19" s="1"/>
  <c r="R253" i="19"/>
  <c r="S253" i="19" s="1"/>
  <c r="R254" i="19"/>
  <c r="S254" i="19" s="1"/>
  <c r="R255" i="19"/>
  <c r="S255" i="19" s="1"/>
  <c r="R256" i="19"/>
  <c r="S256" i="19" s="1"/>
  <c r="R257" i="19"/>
  <c r="S257" i="19" s="1"/>
  <c r="R258" i="19"/>
  <c r="S258" i="19" s="1"/>
  <c r="R259" i="19"/>
  <c r="S259" i="19" s="1"/>
  <c r="R260" i="19"/>
  <c r="S260" i="19" s="1"/>
  <c r="R261" i="19"/>
  <c r="S261" i="19" s="1"/>
  <c r="R262" i="19"/>
  <c r="S262" i="19" s="1"/>
  <c r="R263" i="19"/>
  <c r="S263" i="19" s="1"/>
  <c r="R264" i="19"/>
  <c r="S264" i="19" s="1"/>
  <c r="R265" i="19"/>
  <c r="S265" i="19" s="1"/>
  <c r="R266" i="19"/>
  <c r="S266" i="19" s="1"/>
  <c r="R267" i="19"/>
  <c r="S267" i="19" s="1"/>
  <c r="R268" i="19"/>
  <c r="S268" i="19" s="1"/>
  <c r="R269" i="19"/>
  <c r="S269" i="19" s="1"/>
  <c r="R270" i="19"/>
  <c r="S270" i="19" s="1"/>
  <c r="R271" i="19"/>
  <c r="S271" i="19" s="1"/>
  <c r="R272" i="19"/>
  <c r="S272" i="19" s="1"/>
  <c r="R273" i="19"/>
  <c r="S273" i="19" s="1"/>
  <c r="R274" i="19"/>
  <c r="S274" i="19" s="1"/>
  <c r="R275" i="19"/>
  <c r="S275" i="19" s="1"/>
  <c r="R276" i="19"/>
  <c r="S276" i="19" s="1"/>
  <c r="R277" i="19"/>
  <c r="S277" i="19" s="1"/>
  <c r="R278" i="19"/>
  <c r="S278" i="19" s="1"/>
  <c r="R279" i="19"/>
  <c r="S279" i="19" s="1"/>
  <c r="R280" i="19"/>
  <c r="S280" i="19" s="1"/>
  <c r="R281" i="19"/>
  <c r="S281" i="19" s="1"/>
  <c r="R282" i="19"/>
  <c r="S282" i="19" s="1"/>
  <c r="R283" i="19"/>
  <c r="S283" i="19" s="1"/>
  <c r="R284" i="19"/>
  <c r="S284" i="19" s="1"/>
  <c r="R285" i="19"/>
  <c r="S285" i="19" s="1"/>
  <c r="R286" i="19"/>
  <c r="S286" i="19" s="1"/>
  <c r="R287" i="19"/>
  <c r="S287" i="19" s="1"/>
  <c r="R288" i="19"/>
  <c r="S288" i="19" s="1"/>
  <c r="R289" i="19"/>
  <c r="S289" i="19" s="1"/>
  <c r="R290" i="19"/>
  <c r="S290" i="19" s="1"/>
  <c r="R291" i="19"/>
  <c r="S291" i="19" s="1"/>
  <c r="R292" i="19"/>
  <c r="S292" i="19" s="1"/>
  <c r="R293" i="19"/>
  <c r="S293" i="19" s="1"/>
  <c r="R294" i="19"/>
  <c r="S294" i="19" s="1"/>
  <c r="R295" i="19"/>
  <c r="S295" i="19" s="1"/>
  <c r="R296" i="19"/>
  <c r="S296" i="19" s="1"/>
  <c r="R297" i="19"/>
  <c r="S297" i="19" s="1"/>
  <c r="R298" i="19"/>
  <c r="S298" i="19" s="1"/>
  <c r="R299" i="19"/>
  <c r="S299" i="19" s="1"/>
  <c r="R300" i="19"/>
  <c r="S300" i="19" s="1"/>
  <c r="R301" i="19"/>
  <c r="S301" i="19" s="1"/>
  <c r="R302" i="19"/>
  <c r="S302" i="19" s="1"/>
  <c r="R303" i="19"/>
  <c r="S303" i="19" s="1"/>
  <c r="R304" i="19"/>
  <c r="S304" i="19" s="1"/>
  <c r="R305" i="19"/>
  <c r="S305" i="19" s="1"/>
  <c r="R306" i="19"/>
  <c r="S306" i="19" s="1"/>
  <c r="R307" i="19"/>
  <c r="S307" i="19" s="1"/>
  <c r="R308" i="19"/>
  <c r="S308" i="19" s="1"/>
  <c r="R309" i="19"/>
  <c r="S309" i="19" s="1"/>
  <c r="R310" i="19"/>
  <c r="S310" i="19" s="1"/>
  <c r="R311" i="19"/>
  <c r="S311" i="19" s="1"/>
  <c r="R312" i="19"/>
  <c r="S312" i="19" s="1"/>
  <c r="R313" i="19"/>
  <c r="S313" i="19" s="1"/>
  <c r="R314" i="19"/>
  <c r="S314" i="19" s="1"/>
  <c r="R315" i="19"/>
  <c r="S315" i="19" s="1"/>
  <c r="R316" i="19"/>
  <c r="S316" i="19" s="1"/>
  <c r="R317" i="19"/>
  <c r="S317" i="19" s="1"/>
  <c r="R318" i="19"/>
  <c r="S318" i="19" s="1"/>
  <c r="R319" i="19"/>
  <c r="S319" i="19" s="1"/>
  <c r="R320" i="19"/>
  <c r="S320" i="19" s="1"/>
  <c r="R321" i="19"/>
  <c r="S321" i="19" s="1"/>
  <c r="R322" i="19"/>
  <c r="S322" i="19" s="1"/>
  <c r="R323" i="19"/>
  <c r="S323" i="19" s="1"/>
  <c r="R324" i="19"/>
  <c r="S324" i="19" s="1"/>
  <c r="R325" i="19"/>
  <c r="S325" i="19" s="1"/>
  <c r="R326" i="19"/>
  <c r="S326" i="19" s="1"/>
  <c r="R327" i="19"/>
  <c r="S327" i="19" s="1"/>
  <c r="R328" i="19"/>
  <c r="S328" i="19" s="1"/>
  <c r="R329" i="19"/>
  <c r="S329" i="19" s="1"/>
  <c r="R330" i="19"/>
  <c r="S330" i="19" s="1"/>
  <c r="R331" i="19"/>
  <c r="S331" i="19" s="1"/>
  <c r="R332" i="19"/>
  <c r="S332" i="19" s="1"/>
  <c r="R333" i="19"/>
  <c r="S333" i="19" s="1"/>
  <c r="R334" i="19"/>
  <c r="S334" i="19" s="1"/>
  <c r="R335" i="19"/>
  <c r="S335" i="19" s="1"/>
  <c r="R336" i="19"/>
  <c r="S336" i="19" s="1"/>
  <c r="R337" i="19"/>
  <c r="S337" i="19" s="1"/>
  <c r="R338" i="19"/>
  <c r="S338" i="19" s="1"/>
  <c r="R339" i="19"/>
  <c r="S339" i="19" s="1"/>
  <c r="R340" i="19"/>
  <c r="S340" i="19" s="1"/>
  <c r="R341" i="19"/>
  <c r="S341" i="19" s="1"/>
  <c r="R342" i="19"/>
  <c r="S342" i="19" s="1"/>
  <c r="R343" i="19"/>
  <c r="S343" i="19" s="1"/>
  <c r="R344" i="19"/>
  <c r="S344" i="19" s="1"/>
  <c r="R345" i="19"/>
  <c r="S345" i="19" s="1"/>
  <c r="R346" i="19"/>
  <c r="S346" i="19" s="1"/>
  <c r="R347" i="19"/>
  <c r="S347" i="19" s="1"/>
  <c r="R348" i="19"/>
  <c r="S348" i="19" s="1"/>
  <c r="R349" i="19"/>
  <c r="S349" i="19" s="1"/>
  <c r="R350" i="19"/>
  <c r="S350" i="19" s="1"/>
  <c r="R351" i="19"/>
  <c r="S351" i="19" s="1"/>
  <c r="R352" i="19"/>
  <c r="S352" i="19" s="1"/>
  <c r="R353" i="19"/>
  <c r="S353" i="19" s="1"/>
  <c r="R354" i="19"/>
  <c r="S354" i="19" s="1"/>
  <c r="R355" i="19"/>
  <c r="S355" i="19" s="1"/>
  <c r="R356" i="19"/>
  <c r="S356" i="19" s="1"/>
  <c r="R357" i="19"/>
  <c r="S357" i="19" s="1"/>
  <c r="R358" i="19"/>
  <c r="S358" i="19" s="1"/>
  <c r="R359" i="19"/>
  <c r="S359" i="19" s="1"/>
  <c r="R360" i="19"/>
  <c r="S360" i="19" s="1"/>
  <c r="R361" i="19"/>
  <c r="S361" i="19" s="1"/>
  <c r="R362" i="19"/>
  <c r="S362" i="19" s="1"/>
  <c r="R363" i="19"/>
  <c r="S363" i="19" s="1"/>
  <c r="R364" i="19"/>
  <c r="S364" i="19" s="1"/>
  <c r="R365" i="19"/>
  <c r="S365" i="19" s="1"/>
  <c r="R366" i="19"/>
  <c r="S366" i="19" s="1"/>
  <c r="R367" i="19"/>
  <c r="S367" i="19" s="1"/>
  <c r="R368" i="19"/>
  <c r="S368" i="19" s="1"/>
  <c r="R369" i="19"/>
  <c r="S369" i="19" s="1"/>
  <c r="R370" i="19"/>
  <c r="S370" i="19" s="1"/>
  <c r="R371" i="19"/>
  <c r="S371" i="19" s="1"/>
  <c r="R372" i="19"/>
  <c r="S372" i="19" s="1"/>
  <c r="R373" i="19"/>
  <c r="S373" i="19" s="1"/>
  <c r="R374" i="19"/>
  <c r="S374" i="19" s="1"/>
  <c r="R375" i="19"/>
  <c r="S375" i="19" s="1"/>
  <c r="R376" i="19"/>
  <c r="S376" i="19" s="1"/>
  <c r="R377" i="19"/>
  <c r="S377" i="19" s="1"/>
  <c r="R378" i="19"/>
  <c r="S378" i="19" s="1"/>
  <c r="R379" i="19"/>
  <c r="S379" i="19" s="1"/>
  <c r="R380" i="19"/>
  <c r="S380" i="19" s="1"/>
  <c r="R381" i="19"/>
  <c r="S381" i="19" s="1"/>
  <c r="R382" i="19"/>
  <c r="S382" i="19" s="1"/>
  <c r="R383" i="19"/>
  <c r="S383" i="19" s="1"/>
  <c r="R384" i="19"/>
  <c r="S384" i="19" s="1"/>
  <c r="R385" i="19"/>
  <c r="S385" i="19" s="1"/>
  <c r="R386" i="19"/>
  <c r="S386" i="19" s="1"/>
  <c r="R387" i="19"/>
  <c r="S387" i="19" s="1"/>
  <c r="R388" i="19"/>
  <c r="S388" i="19" s="1"/>
  <c r="R389" i="19"/>
  <c r="S389" i="19" s="1"/>
  <c r="R390" i="19"/>
  <c r="S390" i="19" s="1"/>
  <c r="R391" i="19"/>
  <c r="S391" i="19" s="1"/>
  <c r="R392" i="19"/>
  <c r="S392" i="19" s="1"/>
  <c r="R393" i="19"/>
  <c r="S393" i="19" s="1"/>
  <c r="R394" i="19"/>
  <c r="S394" i="19" s="1"/>
  <c r="R395" i="19"/>
  <c r="S395" i="19" s="1"/>
  <c r="R396" i="19"/>
  <c r="S396" i="19" s="1"/>
  <c r="R397" i="19"/>
  <c r="S397" i="19" s="1"/>
  <c r="R398" i="19"/>
  <c r="S398" i="19" s="1"/>
  <c r="R399" i="19"/>
  <c r="S399" i="19" s="1"/>
  <c r="R400" i="19"/>
  <c r="S400" i="19" s="1"/>
  <c r="R401" i="19"/>
  <c r="S401" i="19" s="1"/>
  <c r="R402" i="19"/>
  <c r="S402" i="19" s="1"/>
  <c r="R403" i="19"/>
  <c r="S403" i="19" s="1"/>
  <c r="R404" i="19"/>
  <c r="S404" i="19" s="1"/>
  <c r="R405" i="19"/>
  <c r="S405" i="19" s="1"/>
  <c r="R406" i="19"/>
  <c r="S406" i="19" s="1"/>
  <c r="R407" i="19"/>
  <c r="S407" i="19" s="1"/>
  <c r="R408" i="19"/>
  <c r="S408" i="19" s="1"/>
  <c r="R409" i="19"/>
  <c r="S409" i="19" s="1"/>
  <c r="R410" i="19"/>
  <c r="S410" i="19" s="1"/>
  <c r="R411" i="19"/>
  <c r="S411" i="19" s="1"/>
  <c r="R412" i="19"/>
  <c r="S412" i="19" s="1"/>
  <c r="R413" i="19"/>
  <c r="S413" i="19" s="1"/>
  <c r="R414" i="19"/>
  <c r="S414" i="19" s="1"/>
  <c r="R415" i="19"/>
  <c r="S415" i="19" s="1"/>
  <c r="R416" i="19"/>
  <c r="S416" i="19" s="1"/>
  <c r="R417" i="19"/>
  <c r="S417" i="19" s="1"/>
  <c r="R418" i="19"/>
  <c r="S418" i="19" s="1"/>
  <c r="R419" i="19"/>
  <c r="S419" i="19" s="1"/>
  <c r="R420" i="19"/>
  <c r="S420" i="19" s="1"/>
  <c r="R421" i="19"/>
  <c r="S421" i="19" s="1"/>
  <c r="R422" i="19"/>
  <c r="S422" i="19" s="1"/>
  <c r="R423" i="19"/>
  <c r="S423" i="19" s="1"/>
  <c r="R424" i="19"/>
  <c r="S424" i="19" s="1"/>
  <c r="R425" i="19"/>
  <c r="S425" i="19" s="1"/>
  <c r="R426" i="19"/>
  <c r="S426" i="19" s="1"/>
  <c r="R427" i="19"/>
  <c r="S427" i="19" s="1"/>
  <c r="R428" i="19"/>
  <c r="S428" i="19" s="1"/>
  <c r="R429" i="19"/>
  <c r="S429" i="19" s="1"/>
  <c r="R430" i="19"/>
  <c r="S430" i="19" s="1"/>
  <c r="R431" i="19"/>
  <c r="S431" i="19" s="1"/>
  <c r="R432" i="19"/>
  <c r="S432" i="19" s="1"/>
  <c r="R433" i="19"/>
  <c r="S433" i="19" s="1"/>
  <c r="R434" i="19"/>
  <c r="S434" i="19" s="1"/>
  <c r="R435" i="19"/>
  <c r="S435" i="19" s="1"/>
  <c r="R436" i="19"/>
  <c r="S436" i="19" s="1"/>
  <c r="R437" i="19"/>
  <c r="S437" i="19" s="1"/>
  <c r="R438" i="19"/>
  <c r="S438" i="19" s="1"/>
  <c r="R439" i="19"/>
  <c r="S439" i="19" s="1"/>
  <c r="R440" i="19"/>
  <c r="S440" i="19" s="1"/>
  <c r="R441" i="19"/>
  <c r="S441" i="19" s="1"/>
  <c r="R442" i="19"/>
  <c r="S442" i="19" s="1"/>
  <c r="R443" i="19"/>
  <c r="S443" i="19" s="1"/>
  <c r="R444" i="19"/>
  <c r="S444" i="19" s="1"/>
  <c r="R445" i="19"/>
  <c r="S445" i="19" s="1"/>
  <c r="R446" i="19"/>
  <c r="S446" i="19" s="1"/>
  <c r="R447" i="19"/>
  <c r="S447" i="19" s="1"/>
  <c r="R448" i="19"/>
  <c r="S448" i="19" s="1"/>
  <c r="R449" i="19"/>
  <c r="S449" i="19" s="1"/>
  <c r="R450" i="19"/>
  <c r="S450" i="19" s="1"/>
  <c r="R451" i="19"/>
  <c r="S451" i="19" s="1"/>
  <c r="R452" i="19"/>
  <c r="S452" i="19" s="1"/>
  <c r="R453" i="19"/>
  <c r="S453" i="19" s="1"/>
  <c r="R454" i="19"/>
  <c r="S454" i="19" s="1"/>
  <c r="R455" i="19"/>
  <c r="S455" i="19" s="1"/>
  <c r="R456" i="19"/>
  <c r="S456" i="19" s="1"/>
  <c r="R457" i="19"/>
  <c r="S457" i="19" s="1"/>
  <c r="R458" i="19"/>
  <c r="S458" i="19" s="1"/>
  <c r="R459" i="19"/>
  <c r="S459" i="19" s="1"/>
  <c r="R460" i="19"/>
  <c r="S460" i="19" s="1"/>
  <c r="R461" i="19"/>
  <c r="S461" i="19" s="1"/>
  <c r="R462" i="19"/>
  <c r="S462" i="19" s="1"/>
  <c r="R463" i="19"/>
  <c r="S463" i="19" s="1"/>
  <c r="R464" i="19"/>
  <c r="S464" i="19" s="1"/>
  <c r="R465" i="19"/>
  <c r="S465" i="19" s="1"/>
  <c r="R466" i="19"/>
  <c r="S466" i="19" s="1"/>
  <c r="R467" i="19"/>
  <c r="S467" i="19" s="1"/>
  <c r="R468" i="19"/>
  <c r="S468" i="19" s="1"/>
  <c r="R469" i="19"/>
  <c r="S469" i="19" s="1"/>
  <c r="R470" i="19"/>
  <c r="S470" i="19" s="1"/>
  <c r="R471" i="19"/>
  <c r="S471" i="19" s="1"/>
  <c r="R472" i="19"/>
  <c r="S472" i="19" s="1"/>
  <c r="R473" i="19"/>
  <c r="S473" i="19" s="1"/>
  <c r="R474" i="19"/>
  <c r="S474" i="19" s="1"/>
  <c r="R475" i="19"/>
  <c r="S475" i="19" s="1"/>
  <c r="R476" i="19"/>
  <c r="S476" i="19" s="1"/>
  <c r="R477" i="19"/>
  <c r="S477" i="19" s="1"/>
  <c r="R478" i="19"/>
  <c r="S478" i="19" s="1"/>
  <c r="R479" i="19"/>
  <c r="S479" i="19" s="1"/>
  <c r="R480" i="19"/>
  <c r="S480" i="19" s="1"/>
  <c r="R481" i="19"/>
  <c r="S481" i="19" s="1"/>
  <c r="R482" i="19"/>
  <c r="S482" i="19" s="1"/>
  <c r="R483" i="19"/>
  <c r="S483" i="19" s="1"/>
  <c r="R484" i="19"/>
  <c r="S484" i="19" s="1"/>
  <c r="R485" i="19"/>
  <c r="S485" i="19" s="1"/>
  <c r="R486" i="19"/>
  <c r="S486" i="19" s="1"/>
  <c r="R487" i="19"/>
  <c r="S487" i="19" s="1"/>
  <c r="R488" i="19"/>
  <c r="S488" i="19" s="1"/>
  <c r="R489" i="19"/>
  <c r="S489" i="19" s="1"/>
  <c r="R490" i="19"/>
  <c r="S490" i="19" s="1"/>
  <c r="R491" i="19"/>
  <c r="S491" i="19" s="1"/>
  <c r="R492" i="19"/>
  <c r="S492" i="19" s="1"/>
  <c r="R493" i="19"/>
  <c r="S493" i="19" s="1"/>
  <c r="R494" i="19"/>
  <c r="S494" i="19" s="1"/>
  <c r="R495" i="19"/>
  <c r="S495" i="19" s="1"/>
  <c r="R496" i="19"/>
  <c r="S496" i="19" s="1"/>
  <c r="R497" i="19"/>
  <c r="S497" i="19" s="1"/>
  <c r="R498" i="19"/>
  <c r="S498" i="19" s="1"/>
  <c r="R499" i="19"/>
  <c r="S499" i="19" s="1"/>
  <c r="R500" i="19"/>
  <c r="S500" i="19" s="1"/>
  <c r="R501" i="19"/>
  <c r="S501" i="19" s="1"/>
  <c r="R502" i="19"/>
  <c r="S502" i="19" s="1"/>
  <c r="R503" i="19"/>
  <c r="S503" i="19" s="1"/>
  <c r="R504" i="19"/>
  <c r="S504" i="19" s="1"/>
  <c r="R505" i="19"/>
  <c r="S505" i="19" s="1"/>
  <c r="R506" i="19"/>
  <c r="S506" i="19" s="1"/>
  <c r="R507" i="19"/>
  <c r="S507" i="19" s="1"/>
  <c r="R508" i="19"/>
  <c r="S508" i="19" s="1"/>
  <c r="R509" i="19"/>
  <c r="S509" i="19" s="1"/>
  <c r="R510" i="19"/>
  <c r="S510" i="19" s="1"/>
  <c r="R511" i="19"/>
  <c r="S511" i="19" s="1"/>
  <c r="R512" i="19"/>
  <c r="S512" i="19" s="1"/>
  <c r="R513" i="19"/>
  <c r="S513" i="19" s="1"/>
  <c r="R514" i="19"/>
  <c r="S514" i="19" s="1"/>
  <c r="R515" i="19"/>
  <c r="S515" i="19" s="1"/>
  <c r="R516" i="19"/>
  <c r="S516" i="19" s="1"/>
  <c r="R517" i="19"/>
  <c r="S517" i="19" s="1"/>
  <c r="R518" i="19"/>
  <c r="S518" i="19" s="1"/>
  <c r="R519" i="19"/>
  <c r="S519" i="19" s="1"/>
  <c r="R520" i="19"/>
  <c r="S520" i="19" s="1"/>
  <c r="R521" i="19"/>
  <c r="S521" i="19" s="1"/>
  <c r="R522" i="19"/>
  <c r="S522" i="19" s="1"/>
  <c r="R2" i="19"/>
  <c r="S2" i="19" s="1"/>
  <c r="E38" i="19"/>
  <c r="E37" i="19"/>
  <c r="K633" i="1"/>
  <c r="K632" i="1"/>
  <c r="K631" i="1"/>
  <c r="K626" i="1"/>
  <c r="K625" i="1"/>
  <c r="K624" i="1"/>
  <c r="K613" i="1"/>
  <c r="K612" i="1"/>
  <c r="K611" i="1"/>
  <c r="K610" i="1"/>
  <c r="K600" i="1"/>
  <c r="K599" i="1"/>
  <c r="K598" i="1"/>
  <c r="K597" i="1"/>
  <c r="K595" i="1"/>
  <c r="K572" i="1"/>
  <c r="K571" i="1"/>
  <c r="K570" i="1"/>
  <c r="K569" i="1"/>
  <c r="K568" i="1"/>
  <c r="K567" i="1"/>
  <c r="K566" i="1"/>
  <c r="K565" i="1"/>
  <c r="K562" i="1"/>
  <c r="K505" i="1"/>
  <c r="K504" i="1"/>
  <c r="K503" i="1"/>
  <c r="K502" i="1"/>
  <c r="K501" i="1"/>
  <c r="K500" i="1"/>
  <c r="K499" i="1"/>
  <c r="K494" i="1"/>
  <c r="K493" i="1"/>
  <c r="K492" i="1"/>
  <c r="K348" i="1"/>
  <c r="K347" i="1"/>
  <c r="K346" i="1"/>
  <c r="K345" i="1"/>
  <c r="K344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17" i="1"/>
  <c r="K316" i="1"/>
  <c r="K315" i="1"/>
  <c r="K314" i="1"/>
  <c r="K313" i="1"/>
  <c r="K312" i="1"/>
  <c r="K311" i="1"/>
  <c r="K310" i="1"/>
  <c r="K309" i="1"/>
  <c r="K308" i="1"/>
  <c r="K214" i="1"/>
  <c r="K213" i="1"/>
  <c r="K210" i="1"/>
  <c r="K181" i="1"/>
  <c r="K180" i="1"/>
  <c r="K174" i="1"/>
  <c r="K173" i="1"/>
  <c r="K172" i="1"/>
  <c r="K171" i="1"/>
  <c r="K170" i="1"/>
  <c r="K169" i="1"/>
  <c r="K168" i="1"/>
  <c r="K167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8" i="1"/>
  <c r="K137" i="1"/>
  <c r="K136" i="1"/>
  <c r="K13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72" i="1"/>
  <c r="K50" i="1"/>
  <c r="K49" i="1"/>
  <c r="K48" i="1"/>
  <c r="K47" i="1"/>
  <c r="K45" i="1"/>
  <c r="K44" i="1"/>
  <c r="K8" i="1"/>
  <c r="K636" i="1"/>
  <c r="K622" i="1"/>
  <c r="K606" i="1"/>
  <c r="K593" i="1"/>
  <c r="K592" i="1"/>
  <c r="K590" i="1"/>
  <c r="K589" i="1"/>
  <c r="K573" i="1"/>
  <c r="K561" i="1"/>
  <c r="K556" i="1"/>
  <c r="K555" i="1"/>
  <c r="K553" i="1"/>
  <c r="K552" i="1"/>
  <c r="K545" i="1"/>
  <c r="K491" i="1"/>
  <c r="K480" i="1"/>
  <c r="K467" i="1"/>
  <c r="K464" i="1"/>
  <c r="K363" i="1"/>
  <c r="K349" i="1"/>
  <c r="K321" i="1"/>
  <c r="K320" i="1"/>
  <c r="K318" i="1"/>
  <c r="K307" i="1"/>
  <c r="K306" i="1"/>
  <c r="K304" i="1"/>
  <c r="K303" i="1"/>
  <c r="K301" i="1"/>
  <c r="K300" i="1"/>
  <c r="K299" i="1"/>
  <c r="K298" i="1"/>
  <c r="K297" i="1"/>
  <c r="K296" i="1"/>
  <c r="K295" i="1"/>
  <c r="K294" i="1"/>
  <c r="K293" i="1"/>
  <c r="K291" i="1"/>
  <c r="K290" i="1"/>
  <c r="K286" i="1"/>
  <c r="K281" i="1"/>
  <c r="K280" i="1"/>
  <c r="K279" i="1"/>
  <c r="K247" i="1"/>
  <c r="K209" i="1"/>
  <c r="K208" i="1"/>
  <c r="K207" i="1"/>
  <c r="K205" i="1"/>
  <c r="K204" i="1"/>
  <c r="K203" i="1"/>
  <c r="K177" i="1"/>
  <c r="K163" i="1"/>
  <c r="K162" i="1"/>
  <c r="K139" i="1"/>
  <c r="K99" i="1"/>
  <c r="K98" i="1"/>
  <c r="K96" i="1"/>
  <c r="K91" i="1"/>
  <c r="K80" i="1"/>
  <c r="K79" i="1"/>
  <c r="K69" i="1"/>
  <c r="K56" i="1"/>
  <c r="K54" i="1"/>
  <c r="K20" i="1"/>
  <c r="K19" i="1"/>
  <c r="K16" i="1"/>
  <c r="K6" i="1"/>
  <c r="K640" i="1"/>
  <c r="K639" i="1"/>
  <c r="K638" i="1"/>
  <c r="K623" i="1"/>
  <c r="K621" i="1"/>
  <c r="K609" i="1"/>
  <c r="K608" i="1"/>
  <c r="K607" i="1"/>
  <c r="K596" i="1"/>
  <c r="K594" i="1"/>
  <c r="K591" i="1"/>
  <c r="K588" i="1"/>
  <c r="K564" i="1"/>
  <c r="K563" i="1"/>
  <c r="K560" i="1"/>
  <c r="K559" i="1"/>
  <c r="K558" i="1"/>
  <c r="K557" i="1"/>
  <c r="K554" i="1"/>
  <c r="K551" i="1"/>
  <c r="K550" i="1"/>
  <c r="K549" i="1"/>
  <c r="K548" i="1"/>
  <c r="K547" i="1"/>
  <c r="K546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11" i="1"/>
  <c r="K510" i="1"/>
  <c r="K509" i="1"/>
  <c r="K508" i="1"/>
  <c r="K507" i="1"/>
  <c r="K506" i="1"/>
  <c r="K498" i="1"/>
  <c r="K497" i="1"/>
  <c r="K496" i="1"/>
  <c r="K495" i="1"/>
  <c r="K490" i="1"/>
  <c r="K489" i="1"/>
  <c r="K488" i="1"/>
  <c r="K487" i="1"/>
  <c r="K486" i="1"/>
  <c r="K485" i="1"/>
  <c r="K484" i="1"/>
  <c r="K483" i="1"/>
  <c r="K482" i="1"/>
  <c r="K481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6" i="1"/>
  <c r="K465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390" i="1"/>
  <c r="K371" i="1"/>
  <c r="K370" i="1"/>
  <c r="K369" i="1"/>
  <c r="K368" i="1"/>
  <c r="K367" i="1"/>
  <c r="K366" i="1"/>
  <c r="K365" i="1"/>
  <c r="K364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3" i="1"/>
  <c r="K319" i="1"/>
  <c r="K305" i="1"/>
  <c r="K302" i="1"/>
  <c r="K292" i="1"/>
  <c r="K289" i="1"/>
  <c r="K288" i="1"/>
  <c r="K287" i="1"/>
  <c r="K285" i="1"/>
  <c r="K284" i="1"/>
  <c r="K283" i="1"/>
  <c r="K282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49" i="1"/>
  <c r="K248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2" i="1"/>
  <c r="K211" i="1"/>
  <c r="K206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79" i="1"/>
  <c r="K178" i="1"/>
  <c r="K176" i="1"/>
  <c r="K175" i="1"/>
  <c r="K166" i="1"/>
  <c r="K165" i="1"/>
  <c r="K164" i="1"/>
  <c r="K161" i="1"/>
  <c r="K160" i="1"/>
  <c r="K159" i="1"/>
  <c r="K158" i="1"/>
  <c r="K157" i="1"/>
  <c r="K156" i="1"/>
  <c r="K155" i="1"/>
  <c r="K154" i="1"/>
  <c r="K153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01" i="1"/>
  <c r="K100" i="1"/>
  <c r="K97" i="1"/>
  <c r="K95" i="1"/>
  <c r="K94" i="1"/>
  <c r="K93" i="1"/>
  <c r="K90" i="1"/>
  <c r="K89" i="1"/>
  <c r="K88" i="1"/>
  <c r="K87" i="1"/>
  <c r="K86" i="1"/>
  <c r="K85" i="1"/>
  <c r="K84" i="1"/>
  <c r="K83" i="1"/>
  <c r="K82" i="1"/>
  <c r="K81" i="1"/>
  <c r="K78" i="1"/>
  <c r="K77" i="1"/>
  <c r="K76" i="1"/>
  <c r="K75" i="1"/>
  <c r="K74" i="1"/>
  <c r="K73" i="1"/>
  <c r="K71" i="1"/>
  <c r="K70" i="1"/>
  <c r="K68" i="1"/>
  <c r="K67" i="1"/>
  <c r="K66" i="1"/>
  <c r="K65" i="1"/>
  <c r="K64" i="1"/>
  <c r="K63" i="1"/>
  <c r="K62" i="1"/>
  <c r="K61" i="1"/>
  <c r="K60" i="1"/>
  <c r="K59" i="1"/>
  <c r="K58" i="1"/>
  <c r="K57" i="1"/>
  <c r="K55" i="1"/>
  <c r="K53" i="1"/>
  <c r="K52" i="1"/>
  <c r="K51" i="1"/>
  <c r="K46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18" i="1"/>
  <c r="K17" i="1"/>
  <c r="K15" i="1"/>
  <c r="K14" i="1"/>
  <c r="K13" i="1"/>
  <c r="K12" i="1"/>
  <c r="K11" i="1"/>
  <c r="K10" i="1"/>
  <c r="K9" i="1"/>
  <c r="K7" i="1"/>
  <c r="K5" i="1"/>
  <c r="K4" i="1"/>
  <c r="K3" i="1"/>
  <c r="K2" i="1"/>
  <c r="T2" i="19" l="1"/>
  <c r="E17" i="12"/>
  <c r="K4" i="6" l="1"/>
  <c r="K5" i="6"/>
  <c r="K6" i="6"/>
  <c r="K7" i="6"/>
  <c r="K8" i="6"/>
  <c r="K9" i="6"/>
  <c r="K10" i="6"/>
  <c r="K11" i="6"/>
  <c r="K12" i="6"/>
  <c r="K13" i="6"/>
  <c r="K14" i="6"/>
  <c r="K3" i="6"/>
  <c r="K16" i="6" s="1"/>
  <c r="G3" i="10" l="1"/>
  <c r="G4" i="10"/>
  <c r="G5" i="10"/>
  <c r="G6" i="10"/>
  <c r="G7" i="10"/>
  <c r="G8" i="10"/>
  <c r="G9" i="10"/>
  <c r="G10" i="10"/>
  <c r="G11" i="10"/>
  <c r="G12" i="10"/>
  <c r="G13" i="10"/>
  <c r="G14" i="10"/>
  <c r="G2" i="10"/>
  <c r="F3" i="10"/>
  <c r="F4" i="10"/>
  <c r="F5" i="10"/>
  <c r="F6" i="10"/>
  <c r="F7" i="10"/>
  <c r="F8" i="10"/>
  <c r="F9" i="10"/>
  <c r="F10" i="10"/>
  <c r="F11" i="10"/>
  <c r="F12" i="10"/>
  <c r="F13" i="10"/>
  <c r="F14" i="10"/>
  <c r="F2" i="10"/>
  <c r="I5" i="16" l="1"/>
  <c r="I6" i="16"/>
  <c r="I7" i="16"/>
  <c r="I13" i="16"/>
  <c r="I14" i="16"/>
  <c r="I15" i="16"/>
  <c r="I22" i="16"/>
  <c r="I23" i="16"/>
  <c r="I46" i="16"/>
  <c r="I54" i="16"/>
  <c r="I55" i="16"/>
  <c r="I78" i="16"/>
  <c r="I86" i="16"/>
  <c r="I87" i="16"/>
  <c r="I110" i="16"/>
  <c r="I118" i="16"/>
  <c r="I119" i="16"/>
  <c r="I142" i="16"/>
  <c r="I150" i="16"/>
  <c r="I151" i="16"/>
  <c r="I174" i="16"/>
  <c r="I181" i="16"/>
  <c r="I182" i="16"/>
  <c r="I198" i="16"/>
  <c r="I205" i="16"/>
  <c r="I206" i="16"/>
  <c r="I221" i="16"/>
  <c r="I223" i="16"/>
  <c r="I229" i="16"/>
  <c r="I239" i="16"/>
  <c r="I246" i="16"/>
  <c r="I247" i="16"/>
  <c r="I262" i="16"/>
  <c r="I269" i="16"/>
  <c r="I270" i="16"/>
  <c r="I285" i="16"/>
  <c r="I287" i="16"/>
  <c r="I293" i="16"/>
  <c r="I303" i="16"/>
  <c r="I310" i="16"/>
  <c r="I311" i="16"/>
  <c r="I326" i="16"/>
  <c r="I333" i="16"/>
  <c r="I334" i="16"/>
  <c r="I349" i="16"/>
  <c r="I351" i="16"/>
  <c r="I357" i="16"/>
  <c r="I367" i="16"/>
  <c r="I374" i="16"/>
  <c r="I375" i="16"/>
  <c r="I390" i="16"/>
  <c r="I397" i="16"/>
  <c r="I398" i="16"/>
  <c r="I413" i="16"/>
  <c r="I415" i="16"/>
  <c r="I421" i="16"/>
  <c r="I431" i="16"/>
  <c r="I438" i="16"/>
  <c r="I439" i="16"/>
  <c r="I454" i="16"/>
  <c r="I461" i="16"/>
  <c r="I462" i="16"/>
  <c r="I477" i="16"/>
  <c r="I479" i="16"/>
  <c r="I485" i="16"/>
  <c r="I495" i="16"/>
  <c r="I502" i="16"/>
  <c r="I503" i="16"/>
  <c r="I518" i="16"/>
  <c r="I525" i="16"/>
  <c r="I526" i="16"/>
  <c r="I533" i="16"/>
  <c r="I534" i="16"/>
  <c r="I535" i="16"/>
  <c r="I541" i="16"/>
  <c r="I542" i="16"/>
  <c r="I543" i="16"/>
  <c r="I549" i="16"/>
  <c r="I550" i="16"/>
  <c r="I551" i="16"/>
  <c r="I557" i="16"/>
  <c r="I558" i="16"/>
  <c r="I559" i="16"/>
  <c r="I565" i="16"/>
  <c r="I566" i="16"/>
  <c r="I567" i="16"/>
  <c r="I573" i="16"/>
  <c r="I574" i="16"/>
  <c r="I575" i="16"/>
  <c r="I581" i="16"/>
  <c r="I582" i="16"/>
  <c r="I583" i="16"/>
  <c r="I584" i="16"/>
  <c r="I589" i="16"/>
  <c r="I590" i="16"/>
  <c r="I591" i="16"/>
  <c r="I592" i="16"/>
  <c r="I597" i="16"/>
  <c r="I598" i="16"/>
  <c r="I599" i="16"/>
  <c r="I600" i="16"/>
  <c r="I605" i="16"/>
  <c r="I606" i="16"/>
  <c r="I607" i="16"/>
  <c r="I608" i="16"/>
  <c r="I613" i="16"/>
  <c r="I614" i="16"/>
  <c r="I615" i="16"/>
  <c r="I616" i="16"/>
  <c r="I621" i="16"/>
  <c r="I622" i="16"/>
  <c r="I623" i="16"/>
  <c r="I624" i="16"/>
  <c r="I628" i="16"/>
  <c r="I629" i="16"/>
  <c r="I630" i="16"/>
  <c r="I631" i="16"/>
  <c r="I632" i="16"/>
  <c r="I2" i="16"/>
  <c r="O3" i="16"/>
  <c r="I38" i="16" s="1"/>
  <c r="O4" i="16"/>
  <c r="I254" i="16" s="1"/>
  <c r="O5" i="16"/>
  <c r="I414" i="16" s="1"/>
  <c r="O6" i="16"/>
  <c r="I539" i="16" s="1"/>
  <c r="O7" i="16"/>
  <c r="I579" i="16" s="1"/>
  <c r="O8" i="16"/>
  <c r="I611" i="16" s="1"/>
  <c r="O9" i="16"/>
  <c r="I627" i="16" s="1"/>
  <c r="O10" i="16"/>
  <c r="O11" i="16"/>
  <c r="O12" i="16"/>
  <c r="O13" i="16"/>
  <c r="O14" i="16"/>
  <c r="I635" i="16" s="1"/>
  <c r="O2" i="16"/>
  <c r="I3" i="16" s="1"/>
  <c r="I519" i="16" l="1"/>
  <c r="I501" i="16"/>
  <c r="I478" i="16"/>
  <c r="I455" i="16"/>
  <c r="I437" i="16"/>
  <c r="I391" i="16"/>
  <c r="I373" i="16"/>
  <c r="I350" i="16"/>
  <c r="I327" i="16"/>
  <c r="I309" i="16"/>
  <c r="I286" i="16"/>
  <c r="I263" i="16"/>
  <c r="I245" i="16"/>
  <c r="I222" i="16"/>
  <c r="I199" i="16"/>
  <c r="I175" i="16"/>
  <c r="I143" i="16"/>
  <c r="I111" i="16"/>
  <c r="I79" i="16"/>
  <c r="I47" i="16"/>
  <c r="I419" i="16"/>
  <c r="I427" i="16"/>
  <c r="I435" i="16"/>
  <c r="I443" i="16"/>
  <c r="I451" i="16"/>
  <c r="I459" i="16"/>
  <c r="I467" i="16"/>
  <c r="I475" i="16"/>
  <c r="I483" i="16"/>
  <c r="I491" i="16"/>
  <c r="I499" i="16"/>
  <c r="I507" i="16"/>
  <c r="I515" i="16"/>
  <c r="I523" i="16"/>
  <c r="I531" i="16"/>
  <c r="I420" i="16"/>
  <c r="I428" i="16"/>
  <c r="I436" i="16"/>
  <c r="I444" i="16"/>
  <c r="I452" i="16"/>
  <c r="I460" i="16"/>
  <c r="I468" i="16"/>
  <c r="I476" i="16"/>
  <c r="I484" i="16"/>
  <c r="I492" i="16"/>
  <c r="I500" i="16"/>
  <c r="I508" i="16"/>
  <c r="I516" i="16"/>
  <c r="I524" i="16"/>
  <c r="I532" i="16"/>
  <c r="I416" i="16"/>
  <c r="I424" i="16"/>
  <c r="I432" i="16"/>
  <c r="I440" i="16"/>
  <c r="I448" i="16"/>
  <c r="I456" i="16"/>
  <c r="I464" i="16"/>
  <c r="I472" i="16"/>
  <c r="I480" i="16"/>
  <c r="I488" i="16"/>
  <c r="I496" i="16"/>
  <c r="I504" i="16"/>
  <c r="I512" i="16"/>
  <c r="I520" i="16"/>
  <c r="I528" i="16"/>
  <c r="I417" i="16"/>
  <c r="I425" i="16"/>
  <c r="I433" i="16"/>
  <c r="I441" i="16"/>
  <c r="I449" i="16"/>
  <c r="I457" i="16"/>
  <c r="I465" i="16"/>
  <c r="I473" i="16"/>
  <c r="I481" i="16"/>
  <c r="I489" i="16"/>
  <c r="I497" i="16"/>
  <c r="I505" i="16"/>
  <c r="I513" i="16"/>
  <c r="I521" i="16"/>
  <c r="I529" i="16"/>
  <c r="I418" i="16"/>
  <c r="I426" i="16"/>
  <c r="I434" i="16"/>
  <c r="I442" i="16"/>
  <c r="I450" i="16"/>
  <c r="I458" i="16"/>
  <c r="I466" i="16"/>
  <c r="I474" i="16"/>
  <c r="I482" i="16"/>
  <c r="I490" i="16"/>
  <c r="I498" i="16"/>
  <c r="I506" i="16"/>
  <c r="I514" i="16"/>
  <c r="I522" i="16"/>
  <c r="I530" i="16"/>
  <c r="I517" i="16"/>
  <c r="I494" i="16"/>
  <c r="I471" i="16"/>
  <c r="I453" i="16"/>
  <c r="I430" i="16"/>
  <c r="I407" i="16"/>
  <c r="I389" i="16"/>
  <c r="I366" i="16"/>
  <c r="I343" i="16"/>
  <c r="I325" i="16"/>
  <c r="I302" i="16"/>
  <c r="I279" i="16"/>
  <c r="I261" i="16"/>
  <c r="I238" i="16"/>
  <c r="I215" i="16"/>
  <c r="I197" i="16"/>
  <c r="I167" i="16"/>
  <c r="I135" i="16"/>
  <c r="I103" i="16"/>
  <c r="I71" i="16"/>
  <c r="I39" i="16"/>
  <c r="I511" i="16"/>
  <c r="I493" i="16"/>
  <c r="I470" i="16"/>
  <c r="I447" i="16"/>
  <c r="I429" i="16"/>
  <c r="I406" i="16"/>
  <c r="I383" i="16"/>
  <c r="I365" i="16"/>
  <c r="I342" i="16"/>
  <c r="I319" i="16"/>
  <c r="I301" i="16"/>
  <c r="I278" i="16"/>
  <c r="I255" i="16"/>
  <c r="I237" i="16"/>
  <c r="I214" i="16"/>
  <c r="I191" i="16"/>
  <c r="I166" i="16"/>
  <c r="I134" i="16"/>
  <c r="I102" i="16"/>
  <c r="I70" i="16"/>
  <c r="I633" i="16"/>
  <c r="I634" i="16"/>
  <c r="I27" i="16"/>
  <c r="I35" i="16"/>
  <c r="I43" i="16"/>
  <c r="I51" i="16"/>
  <c r="I59" i="16"/>
  <c r="I67" i="16"/>
  <c r="I75" i="16"/>
  <c r="I83" i="16"/>
  <c r="I91" i="16"/>
  <c r="I99" i="16"/>
  <c r="I107" i="16"/>
  <c r="I115" i="16"/>
  <c r="I123" i="16"/>
  <c r="I131" i="16"/>
  <c r="I139" i="16"/>
  <c r="I147" i="16"/>
  <c r="I155" i="16"/>
  <c r="I163" i="16"/>
  <c r="I171" i="16"/>
  <c r="I179" i="16"/>
  <c r="I187" i="16"/>
  <c r="I195" i="16"/>
  <c r="I203" i="16"/>
  <c r="I211" i="16"/>
  <c r="I219" i="16"/>
  <c r="I227" i="16"/>
  <c r="I235" i="16"/>
  <c r="I243" i="16"/>
  <c r="I251" i="16"/>
  <c r="I29" i="16"/>
  <c r="I53" i="16"/>
  <c r="I85" i="16"/>
  <c r="I117" i="16"/>
  <c r="I157" i="16"/>
  <c r="I20" i="16"/>
  <c r="I28" i="16"/>
  <c r="I36" i="16"/>
  <c r="I44" i="16"/>
  <c r="I52" i="16"/>
  <c r="I60" i="16"/>
  <c r="I68" i="16"/>
  <c r="I76" i="16"/>
  <c r="I84" i="16"/>
  <c r="I92" i="16"/>
  <c r="I100" i="16"/>
  <c r="I108" i="16"/>
  <c r="I116" i="16"/>
  <c r="I124" i="16"/>
  <c r="I132" i="16"/>
  <c r="I140" i="16"/>
  <c r="I148" i="16"/>
  <c r="I156" i="16"/>
  <c r="I164" i="16"/>
  <c r="I172" i="16"/>
  <c r="I180" i="16"/>
  <c r="I188" i="16"/>
  <c r="I196" i="16"/>
  <c r="I204" i="16"/>
  <c r="I212" i="16"/>
  <c r="I220" i="16"/>
  <c r="I228" i="16"/>
  <c r="I236" i="16"/>
  <c r="I244" i="16"/>
  <c r="I252" i="16"/>
  <c r="I37" i="16"/>
  <c r="I45" i="16"/>
  <c r="I77" i="16"/>
  <c r="I109" i="16"/>
  <c r="I141" i="16"/>
  <c r="I165" i="16"/>
  <c r="I24" i="16"/>
  <c r="I32" i="16"/>
  <c r="I40" i="16"/>
  <c r="I48" i="16"/>
  <c r="I56" i="16"/>
  <c r="I64" i="16"/>
  <c r="I72" i="16"/>
  <c r="I80" i="16"/>
  <c r="I88" i="16"/>
  <c r="I96" i="16"/>
  <c r="I104" i="16"/>
  <c r="I112" i="16"/>
  <c r="I120" i="16"/>
  <c r="I128" i="16"/>
  <c r="I136" i="16"/>
  <c r="I144" i="16"/>
  <c r="I152" i="16"/>
  <c r="I160" i="16"/>
  <c r="I168" i="16"/>
  <c r="I176" i="16"/>
  <c r="I184" i="16"/>
  <c r="I192" i="16"/>
  <c r="I200" i="16"/>
  <c r="I208" i="16"/>
  <c r="I216" i="16"/>
  <c r="I224" i="16"/>
  <c r="I232" i="16"/>
  <c r="I240" i="16"/>
  <c r="I248" i="16"/>
  <c r="I25" i="16"/>
  <c r="I33" i="16"/>
  <c r="I41" i="16"/>
  <c r="I49" i="16"/>
  <c r="I57" i="16"/>
  <c r="I65" i="16"/>
  <c r="I73" i="16"/>
  <c r="I81" i="16"/>
  <c r="I89" i="16"/>
  <c r="I97" i="16"/>
  <c r="I105" i="16"/>
  <c r="I113" i="16"/>
  <c r="I121" i="16"/>
  <c r="I129" i="16"/>
  <c r="I137" i="16"/>
  <c r="I145" i="16"/>
  <c r="I153" i="16"/>
  <c r="I161" i="16"/>
  <c r="I169" i="16"/>
  <c r="I177" i="16"/>
  <c r="I185" i="16"/>
  <c r="I193" i="16"/>
  <c r="I201" i="16"/>
  <c r="I209" i="16"/>
  <c r="I217" i="16"/>
  <c r="I225" i="16"/>
  <c r="I233" i="16"/>
  <c r="I241" i="16"/>
  <c r="I249" i="16"/>
  <c r="I61" i="16"/>
  <c r="I101" i="16"/>
  <c r="I133" i="16"/>
  <c r="I173" i="16"/>
  <c r="I26" i="16"/>
  <c r="I34" i="16"/>
  <c r="I42" i="16"/>
  <c r="I50" i="16"/>
  <c r="I58" i="16"/>
  <c r="I66" i="16"/>
  <c r="I74" i="16"/>
  <c r="I82" i="16"/>
  <c r="I90" i="16"/>
  <c r="I98" i="16"/>
  <c r="I106" i="16"/>
  <c r="I114" i="16"/>
  <c r="I122" i="16"/>
  <c r="I130" i="16"/>
  <c r="I138" i="16"/>
  <c r="I146" i="16"/>
  <c r="I154" i="16"/>
  <c r="I162" i="16"/>
  <c r="I170" i="16"/>
  <c r="I178" i="16"/>
  <c r="I186" i="16"/>
  <c r="I194" i="16"/>
  <c r="I202" i="16"/>
  <c r="I210" i="16"/>
  <c r="I218" i="16"/>
  <c r="I226" i="16"/>
  <c r="I234" i="16"/>
  <c r="I242" i="16"/>
  <c r="I250" i="16"/>
  <c r="I21" i="16"/>
  <c r="I69" i="16"/>
  <c r="I93" i="16"/>
  <c r="I125" i="16"/>
  <c r="I149" i="16"/>
  <c r="I189" i="16"/>
  <c r="I510" i="16"/>
  <c r="I487" i="16"/>
  <c r="I469" i="16"/>
  <c r="I446" i="16"/>
  <c r="I423" i="16"/>
  <c r="I405" i="16"/>
  <c r="I382" i="16"/>
  <c r="I359" i="16"/>
  <c r="I341" i="16"/>
  <c r="I318" i="16"/>
  <c r="I295" i="16"/>
  <c r="I277" i="16"/>
  <c r="I231" i="16"/>
  <c r="I213" i="16"/>
  <c r="I190" i="16"/>
  <c r="I159" i="16"/>
  <c r="I127" i="16"/>
  <c r="I95" i="16"/>
  <c r="I63" i="16"/>
  <c r="I31" i="16"/>
  <c r="I259" i="16"/>
  <c r="I267" i="16"/>
  <c r="I275" i="16"/>
  <c r="I283" i="16"/>
  <c r="I291" i="16"/>
  <c r="I299" i="16"/>
  <c r="I307" i="16"/>
  <c r="I315" i="16"/>
  <c r="I323" i="16"/>
  <c r="I331" i="16"/>
  <c r="I339" i="16"/>
  <c r="I347" i="16"/>
  <c r="I355" i="16"/>
  <c r="I363" i="16"/>
  <c r="I371" i="16"/>
  <c r="I379" i="16"/>
  <c r="I387" i="16"/>
  <c r="I395" i="16"/>
  <c r="I403" i="16"/>
  <c r="I411" i="16"/>
  <c r="I260" i="16"/>
  <c r="I268" i="16"/>
  <c r="I276" i="16"/>
  <c r="I284" i="16"/>
  <c r="I292" i="16"/>
  <c r="I300" i="16"/>
  <c r="I308" i="16"/>
  <c r="I316" i="16"/>
  <c r="I324" i="16"/>
  <c r="I332" i="16"/>
  <c r="I340" i="16"/>
  <c r="I348" i="16"/>
  <c r="I356" i="16"/>
  <c r="I364" i="16"/>
  <c r="I372" i="16"/>
  <c r="I380" i="16"/>
  <c r="I388" i="16"/>
  <c r="I396" i="16"/>
  <c r="I404" i="16"/>
  <c r="I412" i="16"/>
  <c r="I256" i="16"/>
  <c r="I264" i="16"/>
  <c r="I272" i="16"/>
  <c r="I280" i="16"/>
  <c r="I288" i="16"/>
  <c r="I296" i="16"/>
  <c r="I304" i="16"/>
  <c r="I312" i="16"/>
  <c r="I320" i="16"/>
  <c r="I328" i="16"/>
  <c r="I336" i="16"/>
  <c r="I344" i="16"/>
  <c r="I352" i="16"/>
  <c r="I360" i="16"/>
  <c r="I368" i="16"/>
  <c r="I376" i="16"/>
  <c r="I384" i="16"/>
  <c r="I392" i="16"/>
  <c r="I400" i="16"/>
  <c r="I408" i="16"/>
  <c r="I257" i="16"/>
  <c r="I265" i="16"/>
  <c r="I273" i="16"/>
  <c r="I281" i="16"/>
  <c r="I289" i="16"/>
  <c r="I297" i="16"/>
  <c r="I305" i="16"/>
  <c r="I313" i="16"/>
  <c r="I321" i="16"/>
  <c r="I329" i="16"/>
  <c r="I337" i="16"/>
  <c r="I345" i="16"/>
  <c r="I353" i="16"/>
  <c r="I361" i="16"/>
  <c r="I369" i="16"/>
  <c r="I377" i="16"/>
  <c r="I385" i="16"/>
  <c r="I393" i="16"/>
  <c r="I401" i="16"/>
  <c r="I409" i="16"/>
  <c r="I258" i="16"/>
  <c r="I266" i="16"/>
  <c r="I274" i="16"/>
  <c r="I282" i="16"/>
  <c r="I290" i="16"/>
  <c r="I298" i="16"/>
  <c r="I306" i="16"/>
  <c r="I314" i="16"/>
  <c r="I322" i="16"/>
  <c r="I330" i="16"/>
  <c r="I338" i="16"/>
  <c r="I346" i="16"/>
  <c r="I354" i="16"/>
  <c r="I362" i="16"/>
  <c r="I370" i="16"/>
  <c r="I378" i="16"/>
  <c r="I386" i="16"/>
  <c r="I394" i="16"/>
  <c r="I402" i="16"/>
  <c r="I410" i="16"/>
  <c r="I527" i="16"/>
  <c r="I509" i="16"/>
  <c r="I486" i="16"/>
  <c r="I463" i="16"/>
  <c r="I445" i="16"/>
  <c r="I422" i="16"/>
  <c r="I399" i="16"/>
  <c r="I381" i="16"/>
  <c r="I358" i="16"/>
  <c r="I335" i="16"/>
  <c r="I317" i="16"/>
  <c r="I294" i="16"/>
  <c r="I271" i="16"/>
  <c r="I253" i="16"/>
  <c r="I230" i="16"/>
  <c r="I207" i="16"/>
  <c r="I183" i="16"/>
  <c r="I158" i="16"/>
  <c r="I126" i="16"/>
  <c r="I94" i="16"/>
  <c r="I62" i="16"/>
  <c r="I30" i="16"/>
  <c r="I626" i="16"/>
  <c r="I618" i="16"/>
  <c r="I610" i="16"/>
  <c r="I602" i="16"/>
  <c r="I594" i="16"/>
  <c r="I586" i="16"/>
  <c r="I578" i="16"/>
  <c r="I570" i="16"/>
  <c r="I562" i="16"/>
  <c r="I554" i="16"/>
  <c r="I546" i="16"/>
  <c r="I538" i="16"/>
  <c r="I18" i="16"/>
  <c r="I10" i="16"/>
  <c r="I625" i="16"/>
  <c r="I617" i="16"/>
  <c r="I609" i="16"/>
  <c r="I601" i="16"/>
  <c r="I593" i="16"/>
  <c r="I585" i="16"/>
  <c r="I577" i="16"/>
  <c r="I569" i="16"/>
  <c r="I561" i="16"/>
  <c r="I553" i="16"/>
  <c r="I545" i="16"/>
  <c r="I537" i="16"/>
  <c r="I17" i="16"/>
  <c r="I9" i="16"/>
  <c r="I576" i="16"/>
  <c r="I568" i="16"/>
  <c r="I560" i="16"/>
  <c r="I552" i="16"/>
  <c r="I544" i="16"/>
  <c r="I536" i="16"/>
  <c r="I16" i="16"/>
  <c r="I8" i="16"/>
  <c r="I620" i="16"/>
  <c r="I612" i="16"/>
  <c r="I604" i="16"/>
  <c r="I596" i="16"/>
  <c r="I588" i="16"/>
  <c r="I580" i="16"/>
  <c r="I572" i="16"/>
  <c r="I564" i="16"/>
  <c r="I556" i="16"/>
  <c r="I548" i="16"/>
  <c r="I540" i="16"/>
  <c r="I12" i="16"/>
  <c r="I4" i="16"/>
  <c r="I619" i="16"/>
  <c r="I603" i="16"/>
  <c r="I595" i="16"/>
  <c r="I587" i="16"/>
  <c r="I571" i="16"/>
  <c r="I563" i="16"/>
  <c r="I555" i="16"/>
  <c r="I547" i="16"/>
  <c r="I19" i="16"/>
  <c r="I11" i="16"/>
  <c r="G5" i="14"/>
  <c r="G7" i="14"/>
  <c r="G8" i="14"/>
  <c r="G13" i="14"/>
  <c r="G15" i="14"/>
  <c r="G16" i="14"/>
  <c r="G21" i="14"/>
  <c r="G23" i="14"/>
  <c r="G24" i="14"/>
  <c r="G29" i="14"/>
  <c r="G31" i="14"/>
  <c r="G32" i="14"/>
  <c r="G37" i="14"/>
  <c r="G39" i="14"/>
  <c r="G40" i="14"/>
  <c r="G45" i="14"/>
  <c r="G47" i="14"/>
  <c r="G48" i="14"/>
  <c r="G53" i="14"/>
  <c r="G55" i="14"/>
  <c r="G56" i="14"/>
  <c r="G61" i="14"/>
  <c r="G63" i="14"/>
  <c r="G64" i="14"/>
  <c r="G69" i="14"/>
  <c r="G71" i="14"/>
  <c r="G72" i="14"/>
  <c r="G77" i="14"/>
  <c r="G79" i="14"/>
  <c r="G80" i="14"/>
  <c r="G85" i="14"/>
  <c r="G87" i="14"/>
  <c r="G88" i="14"/>
  <c r="G93" i="14"/>
  <c r="G95" i="14"/>
  <c r="G96" i="14"/>
  <c r="G101" i="14"/>
  <c r="G103" i="14"/>
  <c r="G104" i="14"/>
  <c r="G109" i="14"/>
  <c r="G111" i="14"/>
  <c r="G112" i="14"/>
  <c r="G117" i="14"/>
  <c r="G119" i="14"/>
  <c r="G120" i="14"/>
  <c r="G125" i="14"/>
  <c r="G127" i="14"/>
  <c r="G128" i="14"/>
  <c r="G133" i="14"/>
  <c r="G135" i="14"/>
  <c r="G136" i="14"/>
  <c r="G141" i="14"/>
  <c r="G143" i="14"/>
  <c r="G144" i="14"/>
  <c r="G149" i="14"/>
  <c r="G151" i="14"/>
  <c r="G152" i="14"/>
  <c r="G157" i="14"/>
  <c r="G159" i="14"/>
  <c r="G160" i="14"/>
  <c r="G165" i="14"/>
  <c r="G167" i="14"/>
  <c r="G168" i="14"/>
  <c r="G173" i="14"/>
  <c r="G175" i="14"/>
  <c r="G176" i="14"/>
  <c r="G181" i="14"/>
  <c r="G183" i="14"/>
  <c r="G184" i="14"/>
  <c r="G189" i="14"/>
  <c r="G191" i="14"/>
  <c r="G192" i="14"/>
  <c r="G197" i="14"/>
  <c r="G199" i="14"/>
  <c r="G200" i="14"/>
  <c r="G205" i="14"/>
  <c r="G207" i="14"/>
  <c r="G208" i="14"/>
  <c r="G213" i="14"/>
  <c r="G215" i="14"/>
  <c r="G216" i="14"/>
  <c r="G221" i="14"/>
  <c r="G223" i="14"/>
  <c r="G224" i="14"/>
  <c r="G229" i="14"/>
  <c r="G231" i="14"/>
  <c r="G232" i="14"/>
  <c r="G237" i="14"/>
  <c r="G239" i="14"/>
  <c r="G240" i="14"/>
  <c r="G245" i="14"/>
  <c r="G247" i="14"/>
  <c r="G248" i="14"/>
  <c r="G253" i="14"/>
  <c r="G279" i="14"/>
  <c r="G280" i="14"/>
  <c r="G311" i="14"/>
  <c r="G312" i="14"/>
  <c r="G343" i="14"/>
  <c r="G344" i="14"/>
  <c r="G375" i="14"/>
  <c r="G376" i="14"/>
  <c r="G407" i="14"/>
  <c r="G408" i="14"/>
  <c r="G439" i="14"/>
  <c r="G461" i="14"/>
  <c r="G480" i="14"/>
  <c r="G503" i="14"/>
  <c r="G525" i="14"/>
  <c r="G535" i="14"/>
  <c r="G536" i="14"/>
  <c r="G541" i="14"/>
  <c r="G543" i="14"/>
  <c r="G544" i="14"/>
  <c r="G549" i="14"/>
  <c r="G551" i="14"/>
  <c r="G552" i="14"/>
  <c r="G557" i="14"/>
  <c r="G559" i="14"/>
  <c r="G560" i="14"/>
  <c r="G565" i="14"/>
  <c r="G567" i="14"/>
  <c r="G568" i="14"/>
  <c r="G573" i="14"/>
  <c r="G575" i="14"/>
  <c r="G576" i="14"/>
  <c r="G581" i="14"/>
  <c r="G583" i="14"/>
  <c r="G584" i="14"/>
  <c r="G585" i="14"/>
  <c r="G589" i="14"/>
  <c r="G591" i="14"/>
  <c r="G592" i="14"/>
  <c r="G593" i="14"/>
  <c r="G597" i="14"/>
  <c r="G599" i="14"/>
  <c r="G600" i="14"/>
  <c r="G601" i="14"/>
  <c r="G605" i="14"/>
  <c r="G606" i="14"/>
  <c r="G607" i="14"/>
  <c r="G608" i="14"/>
  <c r="G609" i="14"/>
  <c r="G613" i="14"/>
  <c r="G614" i="14"/>
  <c r="G615" i="14"/>
  <c r="G616" i="14"/>
  <c r="G617" i="14"/>
  <c r="G621" i="14"/>
  <c r="G622" i="14"/>
  <c r="G623" i="14"/>
  <c r="G624" i="14"/>
  <c r="G625" i="14"/>
  <c r="G629" i="14"/>
  <c r="G630" i="14"/>
  <c r="G631" i="14"/>
  <c r="G2" i="14"/>
  <c r="N3" i="14"/>
  <c r="G25" i="14" s="1"/>
  <c r="N4" i="14"/>
  <c r="G271" i="14" s="1"/>
  <c r="N5" i="14"/>
  <c r="N6" i="14"/>
  <c r="G537" i="14" s="1"/>
  <c r="N7" i="14"/>
  <c r="G586" i="14" s="1"/>
  <c r="N8" i="14"/>
  <c r="G610" i="14" s="1"/>
  <c r="N9" i="14"/>
  <c r="G626" i="14" s="1"/>
  <c r="N10" i="14"/>
  <c r="G633" i="14" s="1"/>
  <c r="N11" i="14"/>
  <c r="N12" i="14"/>
  <c r="N13" i="14"/>
  <c r="N14" i="14"/>
  <c r="G636" i="14" s="1"/>
  <c r="N2" i="14"/>
  <c r="G9" i="14" s="1"/>
  <c r="G417" i="14" l="1"/>
  <c r="G425" i="14"/>
  <c r="G433" i="14"/>
  <c r="G441" i="14"/>
  <c r="G449" i="14"/>
  <c r="G457" i="14"/>
  <c r="G465" i="14"/>
  <c r="G473" i="14"/>
  <c r="G481" i="14"/>
  <c r="G489" i="14"/>
  <c r="G497" i="14"/>
  <c r="G505" i="14"/>
  <c r="G513" i="14"/>
  <c r="G521" i="14"/>
  <c r="G529" i="14"/>
  <c r="G421" i="14"/>
  <c r="G418" i="14"/>
  <c r="G426" i="14"/>
  <c r="G434" i="14"/>
  <c r="G442" i="14"/>
  <c r="G450" i="14"/>
  <c r="G458" i="14"/>
  <c r="G466" i="14"/>
  <c r="G474" i="14"/>
  <c r="G482" i="14"/>
  <c r="G490" i="14"/>
  <c r="G498" i="14"/>
  <c r="G506" i="14"/>
  <c r="G514" i="14"/>
  <c r="G522" i="14"/>
  <c r="G530" i="14"/>
  <c r="G429" i="14"/>
  <c r="G419" i="14"/>
  <c r="G427" i="14"/>
  <c r="G435" i="14"/>
  <c r="G443" i="14"/>
  <c r="G451" i="14"/>
  <c r="G459" i="14"/>
  <c r="G467" i="14"/>
  <c r="G475" i="14"/>
  <c r="G483" i="14"/>
  <c r="G491" i="14"/>
  <c r="G499" i="14"/>
  <c r="G507" i="14"/>
  <c r="G515" i="14"/>
  <c r="G523" i="14"/>
  <c r="G531" i="14"/>
  <c r="G420" i="14"/>
  <c r="G428" i="14"/>
  <c r="G436" i="14"/>
  <c r="G444" i="14"/>
  <c r="G452" i="14"/>
  <c r="G460" i="14"/>
  <c r="G468" i="14"/>
  <c r="G476" i="14"/>
  <c r="G484" i="14"/>
  <c r="G492" i="14"/>
  <c r="G500" i="14"/>
  <c r="G508" i="14"/>
  <c r="G516" i="14"/>
  <c r="G524" i="14"/>
  <c r="G532" i="14"/>
  <c r="G414" i="14"/>
  <c r="G422" i="14"/>
  <c r="G430" i="14"/>
  <c r="G438" i="14"/>
  <c r="G446" i="14"/>
  <c r="G454" i="14"/>
  <c r="G462" i="14"/>
  <c r="G470" i="14"/>
  <c r="G478" i="14"/>
  <c r="G486" i="14"/>
  <c r="G494" i="14"/>
  <c r="G502" i="14"/>
  <c r="G510" i="14"/>
  <c r="G518" i="14"/>
  <c r="G526" i="14"/>
  <c r="G437" i="14"/>
  <c r="G519" i="14"/>
  <c r="G496" i="14"/>
  <c r="G477" i="14"/>
  <c r="G455" i="14"/>
  <c r="G432" i="14"/>
  <c r="G400" i="14"/>
  <c r="G368" i="14"/>
  <c r="G336" i="14"/>
  <c r="G304" i="14"/>
  <c r="G272" i="14"/>
  <c r="G479" i="14"/>
  <c r="G517" i="14"/>
  <c r="G495" i="14"/>
  <c r="G472" i="14"/>
  <c r="G453" i="14"/>
  <c r="G431" i="14"/>
  <c r="G399" i="14"/>
  <c r="G367" i="14"/>
  <c r="G335" i="14"/>
  <c r="G303" i="14"/>
  <c r="G257" i="14"/>
  <c r="G265" i="14"/>
  <c r="G273" i="14"/>
  <c r="G281" i="14"/>
  <c r="G289" i="14"/>
  <c r="G297" i="14"/>
  <c r="G305" i="14"/>
  <c r="G313" i="14"/>
  <c r="G321" i="14"/>
  <c r="G329" i="14"/>
  <c r="G337" i="14"/>
  <c r="G345" i="14"/>
  <c r="G353" i="14"/>
  <c r="G361" i="14"/>
  <c r="G369" i="14"/>
  <c r="G377" i="14"/>
  <c r="G385" i="14"/>
  <c r="G393" i="14"/>
  <c r="G401" i="14"/>
  <c r="G409" i="14"/>
  <c r="G277" i="14"/>
  <c r="G309" i="14"/>
  <c r="G333" i="14"/>
  <c r="G357" i="14"/>
  <c r="G389" i="14"/>
  <c r="G258" i="14"/>
  <c r="G266" i="14"/>
  <c r="G274" i="14"/>
  <c r="G282" i="14"/>
  <c r="G290" i="14"/>
  <c r="G298" i="14"/>
  <c r="G306" i="14"/>
  <c r="G314" i="14"/>
  <c r="G322" i="14"/>
  <c r="G330" i="14"/>
  <c r="G338" i="14"/>
  <c r="G346" i="14"/>
  <c r="G354" i="14"/>
  <c r="G362" i="14"/>
  <c r="G370" i="14"/>
  <c r="G378" i="14"/>
  <c r="G386" i="14"/>
  <c r="G394" i="14"/>
  <c r="G402" i="14"/>
  <c r="G410" i="14"/>
  <c r="G269" i="14"/>
  <c r="G301" i="14"/>
  <c r="G341" i="14"/>
  <c r="G373" i="14"/>
  <c r="G397" i="14"/>
  <c r="G259" i="14"/>
  <c r="G267" i="14"/>
  <c r="G275" i="14"/>
  <c r="G283" i="14"/>
  <c r="G291" i="14"/>
  <c r="G299" i="14"/>
  <c r="G307" i="14"/>
  <c r="G315" i="14"/>
  <c r="G323" i="14"/>
  <c r="G331" i="14"/>
  <c r="G339" i="14"/>
  <c r="G347" i="14"/>
  <c r="G355" i="14"/>
  <c r="G363" i="14"/>
  <c r="G371" i="14"/>
  <c r="G379" i="14"/>
  <c r="G387" i="14"/>
  <c r="G395" i="14"/>
  <c r="G403" i="14"/>
  <c r="G411" i="14"/>
  <c r="G261" i="14"/>
  <c r="G293" i="14"/>
  <c r="G325" i="14"/>
  <c r="G365" i="14"/>
  <c r="G405" i="14"/>
  <c r="G260" i="14"/>
  <c r="G268" i="14"/>
  <c r="G276" i="14"/>
  <c r="G284" i="14"/>
  <c r="G292" i="14"/>
  <c r="G300" i="14"/>
  <c r="G308" i="14"/>
  <c r="G316" i="14"/>
  <c r="G324" i="14"/>
  <c r="G332" i="14"/>
  <c r="G340" i="14"/>
  <c r="G348" i="14"/>
  <c r="G356" i="14"/>
  <c r="G364" i="14"/>
  <c r="G372" i="14"/>
  <c r="G380" i="14"/>
  <c r="G388" i="14"/>
  <c r="G396" i="14"/>
  <c r="G404" i="14"/>
  <c r="G412" i="14"/>
  <c r="G285" i="14"/>
  <c r="G317" i="14"/>
  <c r="G349" i="14"/>
  <c r="G381" i="14"/>
  <c r="G413" i="14"/>
  <c r="G262" i="14"/>
  <c r="G270" i="14"/>
  <c r="G278" i="14"/>
  <c r="G286" i="14"/>
  <c r="G294" i="14"/>
  <c r="G302" i="14"/>
  <c r="G310" i="14"/>
  <c r="G318" i="14"/>
  <c r="G326" i="14"/>
  <c r="G334" i="14"/>
  <c r="G342" i="14"/>
  <c r="G350" i="14"/>
  <c r="G358" i="14"/>
  <c r="G366" i="14"/>
  <c r="G374" i="14"/>
  <c r="G382" i="14"/>
  <c r="G390" i="14"/>
  <c r="G398" i="14"/>
  <c r="G406" i="14"/>
  <c r="G512" i="14"/>
  <c r="G493" i="14"/>
  <c r="G471" i="14"/>
  <c r="G448" i="14"/>
  <c r="G424" i="14"/>
  <c r="G392" i="14"/>
  <c r="G360" i="14"/>
  <c r="G328" i="14"/>
  <c r="G296" i="14"/>
  <c r="G264" i="14"/>
  <c r="G634" i="14"/>
  <c r="G635" i="14"/>
  <c r="G501" i="14"/>
  <c r="G533" i="14"/>
  <c r="G511" i="14"/>
  <c r="G488" i="14"/>
  <c r="G469" i="14"/>
  <c r="G447" i="14"/>
  <c r="G423" i="14"/>
  <c r="G391" i="14"/>
  <c r="G359" i="14"/>
  <c r="G327" i="14"/>
  <c r="G295" i="14"/>
  <c r="G263" i="14"/>
  <c r="G520" i="14"/>
  <c r="G528" i="14"/>
  <c r="G509" i="14"/>
  <c r="G487" i="14"/>
  <c r="G464" i="14"/>
  <c r="G445" i="14"/>
  <c r="G416" i="14"/>
  <c r="G384" i="14"/>
  <c r="G352" i="14"/>
  <c r="G320" i="14"/>
  <c r="G288" i="14"/>
  <c r="G256" i="14"/>
  <c r="G456" i="14"/>
  <c r="G632" i="14"/>
  <c r="G527" i="14"/>
  <c r="G504" i="14"/>
  <c r="G485" i="14"/>
  <c r="G463" i="14"/>
  <c r="G440" i="14"/>
  <c r="G415" i="14"/>
  <c r="G383" i="14"/>
  <c r="G351" i="14"/>
  <c r="G319" i="14"/>
  <c r="G287" i="14"/>
  <c r="G255" i="14"/>
  <c r="G598" i="14"/>
  <c r="G590" i="14"/>
  <c r="G582" i="14"/>
  <c r="G574" i="14"/>
  <c r="G566" i="14"/>
  <c r="G558" i="14"/>
  <c r="G550" i="14"/>
  <c r="G542" i="14"/>
  <c r="G534" i="14"/>
  <c r="G254" i="14"/>
  <c r="G246" i="14"/>
  <c r="G238" i="14"/>
  <c r="G230" i="14"/>
  <c r="G222" i="14"/>
  <c r="G214" i="14"/>
  <c r="G206" i="14"/>
  <c r="G198" i="14"/>
  <c r="G190" i="14"/>
  <c r="G182" i="14"/>
  <c r="G174" i="14"/>
  <c r="G166" i="14"/>
  <c r="G158" i="14"/>
  <c r="G150" i="14"/>
  <c r="G142" i="14"/>
  <c r="G134" i="14"/>
  <c r="G126" i="14"/>
  <c r="G118" i="14"/>
  <c r="G110" i="14"/>
  <c r="G102" i="14"/>
  <c r="G94" i="14"/>
  <c r="G86" i="14"/>
  <c r="G78" i="14"/>
  <c r="G70" i="14"/>
  <c r="G62" i="14"/>
  <c r="G54" i="14"/>
  <c r="G46" i="14"/>
  <c r="G38" i="14"/>
  <c r="G30" i="14"/>
  <c r="G22" i="14"/>
  <c r="G14" i="14"/>
  <c r="G6" i="14"/>
  <c r="G628" i="14"/>
  <c r="G620" i="14"/>
  <c r="G612" i="14"/>
  <c r="G604" i="14"/>
  <c r="G596" i="14"/>
  <c r="G588" i="14"/>
  <c r="G580" i="14"/>
  <c r="G572" i="14"/>
  <c r="G564" i="14"/>
  <c r="G556" i="14"/>
  <c r="G548" i="14"/>
  <c r="G540" i="14"/>
  <c r="G252" i="14"/>
  <c r="G244" i="14"/>
  <c r="G236" i="14"/>
  <c r="G228" i="14"/>
  <c r="G220" i="14"/>
  <c r="G212" i="14"/>
  <c r="G204" i="14"/>
  <c r="G196" i="14"/>
  <c r="G188" i="14"/>
  <c r="G180" i="14"/>
  <c r="G172" i="14"/>
  <c r="G164" i="14"/>
  <c r="G156" i="14"/>
  <c r="G148" i="14"/>
  <c r="G140" i="14"/>
  <c r="G132" i="14"/>
  <c r="G124" i="14"/>
  <c r="G116" i="14"/>
  <c r="G108" i="14"/>
  <c r="G100" i="14"/>
  <c r="G92" i="14"/>
  <c r="G84" i="14"/>
  <c r="G76" i="14"/>
  <c r="G68" i="14"/>
  <c r="G60" i="14"/>
  <c r="G52" i="14"/>
  <c r="G44" i="14"/>
  <c r="G36" i="14"/>
  <c r="G28" i="14"/>
  <c r="G20" i="14"/>
  <c r="G12" i="14"/>
  <c r="G4" i="14"/>
  <c r="G627" i="14"/>
  <c r="G619" i="14"/>
  <c r="G611" i="14"/>
  <c r="G603" i="14"/>
  <c r="G595" i="14"/>
  <c r="G587" i="14"/>
  <c r="G579" i="14"/>
  <c r="G571" i="14"/>
  <c r="G563" i="14"/>
  <c r="G555" i="14"/>
  <c r="G547" i="14"/>
  <c r="G539" i="14"/>
  <c r="G251" i="14"/>
  <c r="G243" i="14"/>
  <c r="G235" i="14"/>
  <c r="G227" i="14"/>
  <c r="G219" i="14"/>
  <c r="G211" i="14"/>
  <c r="G203" i="14"/>
  <c r="G195" i="14"/>
  <c r="G187" i="14"/>
  <c r="G179" i="14"/>
  <c r="G171" i="14"/>
  <c r="G163" i="14"/>
  <c r="G155" i="14"/>
  <c r="G147" i="14"/>
  <c r="G139" i="14"/>
  <c r="G131" i="14"/>
  <c r="G123" i="14"/>
  <c r="G115" i="14"/>
  <c r="G107" i="14"/>
  <c r="G99" i="14"/>
  <c r="G91" i="14"/>
  <c r="G83" i="14"/>
  <c r="G75" i="14"/>
  <c r="G67" i="14"/>
  <c r="G59" i="14"/>
  <c r="G51" i="14"/>
  <c r="G43" i="14"/>
  <c r="G35" i="14"/>
  <c r="G27" i="14"/>
  <c r="G19" i="14"/>
  <c r="G11" i="14"/>
  <c r="G3" i="14"/>
  <c r="G618" i="14"/>
  <c r="G602" i="14"/>
  <c r="G594" i="14"/>
  <c r="G578" i="14"/>
  <c r="G570" i="14"/>
  <c r="G562" i="14"/>
  <c r="G554" i="14"/>
  <c r="G546" i="14"/>
  <c r="G538" i="14"/>
  <c r="G250" i="14"/>
  <c r="G242" i="14"/>
  <c r="G234" i="14"/>
  <c r="G226" i="14"/>
  <c r="G218" i="14"/>
  <c r="G210" i="14"/>
  <c r="G202" i="14"/>
  <c r="G194" i="14"/>
  <c r="G186" i="14"/>
  <c r="G178" i="14"/>
  <c r="G170" i="14"/>
  <c r="G162" i="14"/>
  <c r="G154" i="14"/>
  <c r="G146" i="14"/>
  <c r="G138" i="14"/>
  <c r="G130" i="14"/>
  <c r="G122" i="14"/>
  <c r="G114" i="14"/>
  <c r="G106" i="14"/>
  <c r="G98" i="14"/>
  <c r="G90" i="14"/>
  <c r="G82" i="14"/>
  <c r="G74" i="14"/>
  <c r="G66" i="14"/>
  <c r="G58" i="14"/>
  <c r="G50" i="14"/>
  <c r="G42" i="14"/>
  <c r="G34" i="14"/>
  <c r="G26" i="14"/>
  <c r="G18" i="14"/>
  <c r="G10" i="14"/>
  <c r="G577" i="14"/>
  <c r="G569" i="14"/>
  <c r="G561" i="14"/>
  <c r="G553" i="14"/>
  <c r="G545" i="14"/>
  <c r="G249" i="14"/>
  <c r="G241" i="14"/>
  <c r="G233" i="14"/>
  <c r="G225" i="14"/>
  <c r="G217" i="14"/>
  <c r="G209" i="14"/>
  <c r="G201" i="14"/>
  <c r="G193" i="14"/>
  <c r="G185" i="14"/>
  <c r="G177" i="14"/>
  <c r="G169" i="14"/>
  <c r="G161" i="14"/>
  <c r="G153" i="14"/>
  <c r="G145" i="14"/>
  <c r="G137" i="14"/>
  <c r="G129" i="14"/>
  <c r="G121" i="14"/>
  <c r="G113" i="14"/>
  <c r="G105" i="14"/>
  <c r="G97" i="14"/>
  <c r="G89" i="14"/>
  <c r="G81" i="14"/>
  <c r="G73" i="14"/>
  <c r="G65" i="14"/>
  <c r="G57" i="14"/>
  <c r="G49" i="14"/>
  <c r="G41" i="14"/>
  <c r="G33" i="14"/>
  <c r="G17" i="14"/>
  <c r="D8" i="13"/>
  <c r="D16" i="13"/>
  <c r="D24" i="13"/>
  <c r="D32" i="13"/>
  <c r="D40" i="13"/>
  <c r="D48" i="13"/>
  <c r="D56" i="13"/>
  <c r="D64" i="13"/>
  <c r="D72" i="13"/>
  <c r="D80" i="13"/>
  <c r="D88" i="13"/>
  <c r="D96" i="13"/>
  <c r="D104" i="13"/>
  <c r="D112" i="13"/>
  <c r="D120" i="13"/>
  <c r="D128" i="13"/>
  <c r="D136" i="13"/>
  <c r="D144" i="13"/>
  <c r="D152" i="13"/>
  <c r="D160" i="13"/>
  <c r="D168" i="13"/>
  <c r="D176" i="13"/>
  <c r="D184" i="13"/>
  <c r="D192" i="13"/>
  <c r="D200" i="13"/>
  <c r="D208" i="13"/>
  <c r="D216" i="13"/>
  <c r="D224" i="13"/>
  <c r="D232" i="13"/>
  <c r="D240" i="13"/>
  <c r="D248" i="13"/>
  <c r="D256" i="13"/>
  <c r="D264" i="13"/>
  <c r="D272" i="13"/>
  <c r="D280" i="13"/>
  <c r="D288" i="13"/>
  <c r="D296" i="13"/>
  <c r="D304" i="13"/>
  <c r="D312" i="13"/>
  <c r="D320" i="13"/>
  <c r="D328" i="13"/>
  <c r="D336" i="13"/>
  <c r="D344" i="13"/>
  <c r="D352" i="13"/>
  <c r="D360" i="13"/>
  <c r="D368" i="13"/>
  <c r="D376" i="13"/>
  <c r="D384" i="13"/>
  <c r="D392" i="13"/>
  <c r="D400" i="13"/>
  <c r="D408" i="13"/>
  <c r="D416" i="13"/>
  <c r="D424" i="13"/>
  <c r="D432" i="13"/>
  <c r="D440" i="13"/>
  <c r="D448" i="13"/>
  <c r="D456" i="13"/>
  <c r="D464" i="13"/>
  <c r="D472" i="13"/>
  <c r="D480" i="13"/>
  <c r="D488" i="13"/>
  <c r="D496" i="13"/>
  <c r="D504" i="13"/>
  <c r="D512" i="13"/>
  <c r="D520" i="13"/>
  <c r="D528" i="13"/>
  <c r="D536" i="13"/>
  <c r="D544" i="13"/>
  <c r="D552" i="13"/>
  <c r="D560" i="13"/>
  <c r="D568" i="13"/>
  <c r="D576" i="13"/>
  <c r="D584" i="13"/>
  <c r="D592" i="13"/>
  <c r="D600" i="13"/>
  <c r="D608" i="13"/>
  <c r="D616" i="13"/>
  <c r="D624" i="13"/>
  <c r="D632" i="13"/>
  <c r="D4" i="13"/>
  <c r="D5" i="13"/>
  <c r="C3" i="13"/>
  <c r="D3" i="13" s="1"/>
  <c r="C4" i="13"/>
  <c r="C5" i="13"/>
  <c r="C6" i="13"/>
  <c r="D6" i="13" s="1"/>
  <c r="C7" i="13"/>
  <c r="D7" i="13" s="1"/>
  <c r="C8" i="13"/>
  <c r="C9" i="13"/>
  <c r="D9" i="13" s="1"/>
  <c r="C10" i="13"/>
  <c r="D10" i="13" s="1"/>
  <c r="C11" i="13"/>
  <c r="D11" i="13" s="1"/>
  <c r="C12" i="13"/>
  <c r="D12" i="13" s="1"/>
  <c r="C13" i="13"/>
  <c r="D13" i="13" s="1"/>
  <c r="C14" i="13"/>
  <c r="D14" i="13" s="1"/>
  <c r="C15" i="13"/>
  <c r="D15" i="13" s="1"/>
  <c r="C16" i="13"/>
  <c r="C17" i="13"/>
  <c r="D17" i="13" s="1"/>
  <c r="C18" i="13"/>
  <c r="D18" i="13" s="1"/>
  <c r="C19" i="13"/>
  <c r="D19" i="13" s="1"/>
  <c r="C20" i="13"/>
  <c r="D20" i="13" s="1"/>
  <c r="C21" i="13"/>
  <c r="D21" i="13" s="1"/>
  <c r="C22" i="13"/>
  <c r="D22" i="13" s="1"/>
  <c r="C23" i="13"/>
  <c r="D23" i="13" s="1"/>
  <c r="C24" i="13"/>
  <c r="C25" i="13"/>
  <c r="D25" i="13" s="1"/>
  <c r="C26" i="13"/>
  <c r="D26" i="13" s="1"/>
  <c r="C27" i="13"/>
  <c r="D27" i="13" s="1"/>
  <c r="C28" i="13"/>
  <c r="D28" i="13" s="1"/>
  <c r="C29" i="13"/>
  <c r="D29" i="13" s="1"/>
  <c r="C30" i="13"/>
  <c r="D30" i="13" s="1"/>
  <c r="C31" i="13"/>
  <c r="D31" i="13" s="1"/>
  <c r="C32" i="13"/>
  <c r="C33" i="13"/>
  <c r="D33" i="13" s="1"/>
  <c r="C34" i="13"/>
  <c r="D34" i="13" s="1"/>
  <c r="C35" i="13"/>
  <c r="D35" i="13" s="1"/>
  <c r="C36" i="13"/>
  <c r="D36" i="13" s="1"/>
  <c r="C37" i="13"/>
  <c r="D37" i="13" s="1"/>
  <c r="C38" i="13"/>
  <c r="D38" i="13" s="1"/>
  <c r="C39" i="13"/>
  <c r="D39" i="13" s="1"/>
  <c r="C40" i="13"/>
  <c r="C41" i="13"/>
  <c r="D41" i="13" s="1"/>
  <c r="C42" i="13"/>
  <c r="D42" i="13" s="1"/>
  <c r="C43" i="13"/>
  <c r="D43" i="13" s="1"/>
  <c r="C44" i="13"/>
  <c r="D44" i="13" s="1"/>
  <c r="C45" i="13"/>
  <c r="D45" i="13" s="1"/>
  <c r="C46" i="13"/>
  <c r="D46" i="13" s="1"/>
  <c r="C47" i="13"/>
  <c r="D47" i="13" s="1"/>
  <c r="C48" i="13"/>
  <c r="C49" i="13"/>
  <c r="D49" i="13" s="1"/>
  <c r="C50" i="13"/>
  <c r="D50" i="13" s="1"/>
  <c r="C51" i="13"/>
  <c r="D51" i="13" s="1"/>
  <c r="C52" i="13"/>
  <c r="D52" i="13" s="1"/>
  <c r="C53" i="13"/>
  <c r="D53" i="13" s="1"/>
  <c r="C54" i="13"/>
  <c r="D54" i="13" s="1"/>
  <c r="C55" i="13"/>
  <c r="D55" i="13" s="1"/>
  <c r="C56" i="13"/>
  <c r="C57" i="13"/>
  <c r="D57" i="13" s="1"/>
  <c r="C58" i="13"/>
  <c r="D58" i="13" s="1"/>
  <c r="C59" i="13"/>
  <c r="D59" i="13" s="1"/>
  <c r="C60" i="13"/>
  <c r="D60" i="13" s="1"/>
  <c r="C61" i="13"/>
  <c r="D61" i="13" s="1"/>
  <c r="C62" i="13"/>
  <c r="D62" i="13" s="1"/>
  <c r="C63" i="13"/>
  <c r="D63" i="13" s="1"/>
  <c r="C64" i="13"/>
  <c r="C65" i="13"/>
  <c r="D65" i="13" s="1"/>
  <c r="C66" i="13"/>
  <c r="D66" i="13" s="1"/>
  <c r="C67" i="13"/>
  <c r="D67" i="13" s="1"/>
  <c r="C68" i="13"/>
  <c r="D68" i="13" s="1"/>
  <c r="C69" i="13"/>
  <c r="D69" i="13" s="1"/>
  <c r="C70" i="13"/>
  <c r="D70" i="13" s="1"/>
  <c r="C71" i="13"/>
  <c r="D71" i="13" s="1"/>
  <c r="C72" i="13"/>
  <c r="C73" i="13"/>
  <c r="D73" i="13" s="1"/>
  <c r="C74" i="13"/>
  <c r="D74" i="13" s="1"/>
  <c r="C75" i="13"/>
  <c r="D75" i="13" s="1"/>
  <c r="C76" i="13"/>
  <c r="D76" i="13" s="1"/>
  <c r="C77" i="13"/>
  <c r="D77" i="13" s="1"/>
  <c r="C78" i="13"/>
  <c r="D78" i="13" s="1"/>
  <c r="C79" i="13"/>
  <c r="D79" i="13" s="1"/>
  <c r="C80" i="13"/>
  <c r="C81" i="13"/>
  <c r="D81" i="13" s="1"/>
  <c r="C82" i="13"/>
  <c r="D82" i="13" s="1"/>
  <c r="C83" i="13"/>
  <c r="D83" i="13" s="1"/>
  <c r="C84" i="13"/>
  <c r="D84" i="13" s="1"/>
  <c r="C85" i="13"/>
  <c r="D85" i="13" s="1"/>
  <c r="C86" i="13"/>
  <c r="D86" i="13" s="1"/>
  <c r="C87" i="13"/>
  <c r="D87" i="13" s="1"/>
  <c r="C88" i="13"/>
  <c r="C89" i="13"/>
  <c r="D89" i="13" s="1"/>
  <c r="C90" i="13"/>
  <c r="D90" i="13" s="1"/>
  <c r="C91" i="13"/>
  <c r="D91" i="13" s="1"/>
  <c r="C92" i="13"/>
  <c r="D92" i="13" s="1"/>
  <c r="C93" i="13"/>
  <c r="D93" i="13" s="1"/>
  <c r="C94" i="13"/>
  <c r="D94" i="13" s="1"/>
  <c r="C95" i="13"/>
  <c r="D95" i="13" s="1"/>
  <c r="C96" i="13"/>
  <c r="C97" i="13"/>
  <c r="D97" i="13" s="1"/>
  <c r="C98" i="13"/>
  <c r="D98" i="13" s="1"/>
  <c r="C99" i="13"/>
  <c r="D99" i="13" s="1"/>
  <c r="C100" i="13"/>
  <c r="D100" i="13" s="1"/>
  <c r="C101" i="13"/>
  <c r="D101" i="13" s="1"/>
  <c r="C102" i="13"/>
  <c r="D102" i="13" s="1"/>
  <c r="C103" i="13"/>
  <c r="D103" i="13" s="1"/>
  <c r="C104" i="13"/>
  <c r="C105" i="13"/>
  <c r="D105" i="13" s="1"/>
  <c r="C106" i="13"/>
  <c r="D106" i="13" s="1"/>
  <c r="C107" i="13"/>
  <c r="D107" i="13" s="1"/>
  <c r="C108" i="13"/>
  <c r="D108" i="13" s="1"/>
  <c r="C109" i="13"/>
  <c r="D109" i="13" s="1"/>
  <c r="C110" i="13"/>
  <c r="D110" i="13" s="1"/>
  <c r="C111" i="13"/>
  <c r="D111" i="13" s="1"/>
  <c r="C112" i="13"/>
  <c r="C113" i="13"/>
  <c r="D113" i="13" s="1"/>
  <c r="C114" i="13"/>
  <c r="D114" i="13" s="1"/>
  <c r="C115" i="13"/>
  <c r="D115" i="13" s="1"/>
  <c r="C116" i="13"/>
  <c r="D116" i="13" s="1"/>
  <c r="C117" i="13"/>
  <c r="D117" i="13" s="1"/>
  <c r="C118" i="13"/>
  <c r="D118" i="13" s="1"/>
  <c r="C119" i="13"/>
  <c r="D119" i="13" s="1"/>
  <c r="C120" i="13"/>
  <c r="C121" i="13"/>
  <c r="D121" i="13" s="1"/>
  <c r="C122" i="13"/>
  <c r="D122" i="13" s="1"/>
  <c r="C123" i="13"/>
  <c r="D123" i="13" s="1"/>
  <c r="C124" i="13"/>
  <c r="D124" i="13" s="1"/>
  <c r="C125" i="13"/>
  <c r="D125" i="13" s="1"/>
  <c r="C126" i="13"/>
  <c r="D126" i="13" s="1"/>
  <c r="C127" i="13"/>
  <c r="D127" i="13" s="1"/>
  <c r="C128" i="13"/>
  <c r="C129" i="13"/>
  <c r="D129" i="13" s="1"/>
  <c r="C130" i="13"/>
  <c r="D130" i="13" s="1"/>
  <c r="C131" i="13"/>
  <c r="D131" i="13" s="1"/>
  <c r="C132" i="13"/>
  <c r="D132" i="13" s="1"/>
  <c r="C133" i="13"/>
  <c r="D133" i="13" s="1"/>
  <c r="C134" i="13"/>
  <c r="D134" i="13" s="1"/>
  <c r="C135" i="13"/>
  <c r="D135" i="13" s="1"/>
  <c r="C136" i="13"/>
  <c r="C137" i="13"/>
  <c r="D137" i="13" s="1"/>
  <c r="C138" i="13"/>
  <c r="D138" i="13" s="1"/>
  <c r="C139" i="13"/>
  <c r="D139" i="13" s="1"/>
  <c r="C140" i="13"/>
  <c r="D140" i="13" s="1"/>
  <c r="C141" i="13"/>
  <c r="D141" i="13" s="1"/>
  <c r="C142" i="13"/>
  <c r="D142" i="13" s="1"/>
  <c r="C143" i="13"/>
  <c r="D143" i="13" s="1"/>
  <c r="C144" i="13"/>
  <c r="C145" i="13"/>
  <c r="D145" i="13" s="1"/>
  <c r="C146" i="13"/>
  <c r="D146" i="13" s="1"/>
  <c r="C147" i="13"/>
  <c r="D147" i="13" s="1"/>
  <c r="C148" i="13"/>
  <c r="D148" i="13" s="1"/>
  <c r="C149" i="13"/>
  <c r="D149" i="13" s="1"/>
  <c r="C150" i="13"/>
  <c r="D150" i="13" s="1"/>
  <c r="C151" i="13"/>
  <c r="D151" i="13" s="1"/>
  <c r="C152" i="13"/>
  <c r="C153" i="13"/>
  <c r="D153" i="13" s="1"/>
  <c r="C154" i="13"/>
  <c r="D154" i="13" s="1"/>
  <c r="C155" i="13"/>
  <c r="D155" i="13" s="1"/>
  <c r="C156" i="13"/>
  <c r="D156" i="13" s="1"/>
  <c r="C157" i="13"/>
  <c r="D157" i="13" s="1"/>
  <c r="C158" i="13"/>
  <c r="D158" i="13" s="1"/>
  <c r="C159" i="13"/>
  <c r="D159" i="13" s="1"/>
  <c r="C160" i="13"/>
  <c r="C161" i="13"/>
  <c r="D161" i="13" s="1"/>
  <c r="C162" i="13"/>
  <c r="D162" i="13" s="1"/>
  <c r="C163" i="13"/>
  <c r="D163" i="13" s="1"/>
  <c r="C164" i="13"/>
  <c r="D164" i="13" s="1"/>
  <c r="C165" i="13"/>
  <c r="D165" i="13" s="1"/>
  <c r="C166" i="13"/>
  <c r="D166" i="13" s="1"/>
  <c r="C167" i="13"/>
  <c r="D167" i="13" s="1"/>
  <c r="C168" i="13"/>
  <c r="C169" i="13"/>
  <c r="D169" i="13" s="1"/>
  <c r="C170" i="13"/>
  <c r="D170" i="13" s="1"/>
  <c r="C171" i="13"/>
  <c r="D171" i="13" s="1"/>
  <c r="C172" i="13"/>
  <c r="D172" i="13" s="1"/>
  <c r="C173" i="13"/>
  <c r="D173" i="13" s="1"/>
  <c r="C174" i="13"/>
  <c r="D174" i="13" s="1"/>
  <c r="C175" i="13"/>
  <c r="D175" i="13" s="1"/>
  <c r="C176" i="13"/>
  <c r="C177" i="13"/>
  <c r="D177" i="13" s="1"/>
  <c r="C178" i="13"/>
  <c r="D178" i="13" s="1"/>
  <c r="C179" i="13"/>
  <c r="D179" i="13" s="1"/>
  <c r="C180" i="13"/>
  <c r="D180" i="13" s="1"/>
  <c r="C181" i="13"/>
  <c r="D181" i="13" s="1"/>
  <c r="C182" i="13"/>
  <c r="D182" i="13" s="1"/>
  <c r="C183" i="13"/>
  <c r="D183" i="13" s="1"/>
  <c r="C184" i="13"/>
  <c r="C185" i="13"/>
  <c r="D185" i="13" s="1"/>
  <c r="C186" i="13"/>
  <c r="D186" i="13" s="1"/>
  <c r="C187" i="13"/>
  <c r="D187" i="13" s="1"/>
  <c r="C188" i="13"/>
  <c r="D188" i="13" s="1"/>
  <c r="C189" i="13"/>
  <c r="D189" i="13" s="1"/>
  <c r="C190" i="13"/>
  <c r="D190" i="13" s="1"/>
  <c r="C191" i="13"/>
  <c r="D191" i="13" s="1"/>
  <c r="C192" i="13"/>
  <c r="C193" i="13"/>
  <c r="D193" i="13" s="1"/>
  <c r="C194" i="13"/>
  <c r="D194" i="13" s="1"/>
  <c r="C195" i="13"/>
  <c r="D195" i="13" s="1"/>
  <c r="C196" i="13"/>
  <c r="D196" i="13" s="1"/>
  <c r="C197" i="13"/>
  <c r="D197" i="13" s="1"/>
  <c r="C198" i="13"/>
  <c r="D198" i="13" s="1"/>
  <c r="C199" i="13"/>
  <c r="D199" i="13" s="1"/>
  <c r="C200" i="13"/>
  <c r="C201" i="13"/>
  <c r="D201" i="13" s="1"/>
  <c r="C202" i="13"/>
  <c r="D202" i="13" s="1"/>
  <c r="C203" i="13"/>
  <c r="D203" i="13" s="1"/>
  <c r="C204" i="13"/>
  <c r="D204" i="13" s="1"/>
  <c r="C205" i="13"/>
  <c r="D205" i="13" s="1"/>
  <c r="C206" i="13"/>
  <c r="D206" i="13" s="1"/>
  <c r="C207" i="13"/>
  <c r="D207" i="13" s="1"/>
  <c r="C208" i="13"/>
  <c r="C209" i="13"/>
  <c r="D209" i="13" s="1"/>
  <c r="C210" i="13"/>
  <c r="D210" i="13" s="1"/>
  <c r="C211" i="13"/>
  <c r="D211" i="13" s="1"/>
  <c r="C212" i="13"/>
  <c r="D212" i="13" s="1"/>
  <c r="C213" i="13"/>
  <c r="D213" i="13" s="1"/>
  <c r="C214" i="13"/>
  <c r="D214" i="13" s="1"/>
  <c r="C215" i="13"/>
  <c r="D215" i="13" s="1"/>
  <c r="C216" i="13"/>
  <c r="C217" i="13"/>
  <c r="D217" i="13" s="1"/>
  <c r="C218" i="13"/>
  <c r="D218" i="13" s="1"/>
  <c r="C219" i="13"/>
  <c r="D219" i="13" s="1"/>
  <c r="C220" i="13"/>
  <c r="D220" i="13" s="1"/>
  <c r="C221" i="13"/>
  <c r="D221" i="13" s="1"/>
  <c r="C222" i="13"/>
  <c r="D222" i="13" s="1"/>
  <c r="C223" i="13"/>
  <c r="D223" i="13" s="1"/>
  <c r="C224" i="13"/>
  <c r="C225" i="13"/>
  <c r="D225" i="13" s="1"/>
  <c r="C226" i="13"/>
  <c r="D226" i="13" s="1"/>
  <c r="C227" i="13"/>
  <c r="D227" i="13" s="1"/>
  <c r="C228" i="13"/>
  <c r="D228" i="13" s="1"/>
  <c r="C229" i="13"/>
  <c r="D229" i="13" s="1"/>
  <c r="C230" i="13"/>
  <c r="D230" i="13" s="1"/>
  <c r="C231" i="13"/>
  <c r="D231" i="13" s="1"/>
  <c r="C232" i="13"/>
  <c r="C233" i="13"/>
  <c r="D233" i="13" s="1"/>
  <c r="C234" i="13"/>
  <c r="D234" i="13" s="1"/>
  <c r="C235" i="13"/>
  <c r="D235" i="13" s="1"/>
  <c r="C236" i="13"/>
  <c r="D236" i="13" s="1"/>
  <c r="C237" i="13"/>
  <c r="D237" i="13" s="1"/>
  <c r="C238" i="13"/>
  <c r="D238" i="13" s="1"/>
  <c r="C239" i="13"/>
  <c r="D239" i="13" s="1"/>
  <c r="C240" i="13"/>
  <c r="C241" i="13"/>
  <c r="D241" i="13" s="1"/>
  <c r="C242" i="13"/>
  <c r="D242" i="13" s="1"/>
  <c r="C243" i="13"/>
  <c r="D243" i="13" s="1"/>
  <c r="C244" i="13"/>
  <c r="D244" i="13" s="1"/>
  <c r="C245" i="13"/>
  <c r="D245" i="13" s="1"/>
  <c r="C246" i="13"/>
  <c r="D246" i="13" s="1"/>
  <c r="C247" i="13"/>
  <c r="D247" i="13" s="1"/>
  <c r="C248" i="13"/>
  <c r="C249" i="13"/>
  <c r="D249" i="13" s="1"/>
  <c r="C250" i="13"/>
  <c r="D250" i="13" s="1"/>
  <c r="C251" i="13"/>
  <c r="D251" i="13" s="1"/>
  <c r="C252" i="13"/>
  <c r="D252" i="13" s="1"/>
  <c r="C253" i="13"/>
  <c r="D253" i="13" s="1"/>
  <c r="C254" i="13"/>
  <c r="D254" i="13" s="1"/>
  <c r="C255" i="13"/>
  <c r="D255" i="13" s="1"/>
  <c r="C256" i="13"/>
  <c r="C257" i="13"/>
  <c r="D257" i="13" s="1"/>
  <c r="C258" i="13"/>
  <c r="D258" i="13" s="1"/>
  <c r="C259" i="13"/>
  <c r="D259" i="13" s="1"/>
  <c r="C260" i="13"/>
  <c r="D260" i="13" s="1"/>
  <c r="C261" i="13"/>
  <c r="D261" i="13" s="1"/>
  <c r="C262" i="13"/>
  <c r="D262" i="13" s="1"/>
  <c r="C263" i="13"/>
  <c r="D263" i="13" s="1"/>
  <c r="C264" i="13"/>
  <c r="C265" i="13"/>
  <c r="D265" i="13" s="1"/>
  <c r="C266" i="13"/>
  <c r="D266" i="13" s="1"/>
  <c r="C267" i="13"/>
  <c r="D267" i="13" s="1"/>
  <c r="C268" i="13"/>
  <c r="D268" i="13" s="1"/>
  <c r="C269" i="13"/>
  <c r="D269" i="13" s="1"/>
  <c r="C270" i="13"/>
  <c r="D270" i="13" s="1"/>
  <c r="C271" i="13"/>
  <c r="D271" i="13" s="1"/>
  <c r="C272" i="13"/>
  <c r="C273" i="13"/>
  <c r="D273" i="13" s="1"/>
  <c r="C274" i="13"/>
  <c r="D274" i="13" s="1"/>
  <c r="C275" i="13"/>
  <c r="D275" i="13" s="1"/>
  <c r="C276" i="13"/>
  <c r="D276" i="13" s="1"/>
  <c r="C277" i="13"/>
  <c r="D277" i="13" s="1"/>
  <c r="C278" i="13"/>
  <c r="D278" i="13" s="1"/>
  <c r="C279" i="13"/>
  <c r="D279" i="13" s="1"/>
  <c r="C280" i="13"/>
  <c r="C281" i="13"/>
  <c r="D281" i="13" s="1"/>
  <c r="C282" i="13"/>
  <c r="D282" i="13" s="1"/>
  <c r="C283" i="13"/>
  <c r="D283" i="13" s="1"/>
  <c r="C284" i="13"/>
  <c r="D284" i="13" s="1"/>
  <c r="C285" i="13"/>
  <c r="D285" i="13" s="1"/>
  <c r="C286" i="13"/>
  <c r="D286" i="13" s="1"/>
  <c r="C287" i="13"/>
  <c r="D287" i="13" s="1"/>
  <c r="C288" i="13"/>
  <c r="C289" i="13"/>
  <c r="D289" i="13" s="1"/>
  <c r="C290" i="13"/>
  <c r="D290" i="13" s="1"/>
  <c r="C291" i="13"/>
  <c r="D291" i="13" s="1"/>
  <c r="C292" i="13"/>
  <c r="D292" i="13" s="1"/>
  <c r="C293" i="13"/>
  <c r="D293" i="13" s="1"/>
  <c r="C294" i="13"/>
  <c r="D294" i="13" s="1"/>
  <c r="C295" i="13"/>
  <c r="D295" i="13" s="1"/>
  <c r="C296" i="13"/>
  <c r="C297" i="13"/>
  <c r="D297" i="13" s="1"/>
  <c r="C298" i="13"/>
  <c r="D298" i="13" s="1"/>
  <c r="C299" i="13"/>
  <c r="D299" i="13" s="1"/>
  <c r="C300" i="13"/>
  <c r="D300" i="13" s="1"/>
  <c r="C301" i="13"/>
  <c r="D301" i="13" s="1"/>
  <c r="C302" i="13"/>
  <c r="D302" i="13" s="1"/>
  <c r="C303" i="13"/>
  <c r="D303" i="13" s="1"/>
  <c r="C304" i="13"/>
  <c r="C305" i="13"/>
  <c r="D305" i="13" s="1"/>
  <c r="C306" i="13"/>
  <c r="D306" i="13" s="1"/>
  <c r="C307" i="13"/>
  <c r="D307" i="13" s="1"/>
  <c r="C308" i="13"/>
  <c r="D308" i="13" s="1"/>
  <c r="C309" i="13"/>
  <c r="D309" i="13" s="1"/>
  <c r="C310" i="13"/>
  <c r="D310" i="13" s="1"/>
  <c r="C311" i="13"/>
  <c r="D311" i="13" s="1"/>
  <c r="C312" i="13"/>
  <c r="C313" i="13"/>
  <c r="D313" i="13" s="1"/>
  <c r="C314" i="13"/>
  <c r="D314" i="13" s="1"/>
  <c r="C315" i="13"/>
  <c r="D315" i="13" s="1"/>
  <c r="C316" i="13"/>
  <c r="D316" i="13" s="1"/>
  <c r="C317" i="13"/>
  <c r="D317" i="13" s="1"/>
  <c r="C318" i="13"/>
  <c r="D318" i="13" s="1"/>
  <c r="C319" i="13"/>
  <c r="D319" i="13" s="1"/>
  <c r="C320" i="13"/>
  <c r="C321" i="13"/>
  <c r="D321" i="13" s="1"/>
  <c r="C322" i="13"/>
  <c r="D322" i="13" s="1"/>
  <c r="C323" i="13"/>
  <c r="D323" i="13" s="1"/>
  <c r="C324" i="13"/>
  <c r="D324" i="13" s="1"/>
  <c r="C325" i="13"/>
  <c r="D325" i="13" s="1"/>
  <c r="C326" i="13"/>
  <c r="D326" i="13" s="1"/>
  <c r="C327" i="13"/>
  <c r="D327" i="13" s="1"/>
  <c r="C328" i="13"/>
  <c r="C329" i="13"/>
  <c r="D329" i="13" s="1"/>
  <c r="C330" i="13"/>
  <c r="D330" i="13" s="1"/>
  <c r="C331" i="13"/>
  <c r="D331" i="13" s="1"/>
  <c r="C332" i="13"/>
  <c r="D332" i="13" s="1"/>
  <c r="C333" i="13"/>
  <c r="D333" i="13" s="1"/>
  <c r="C334" i="13"/>
  <c r="D334" i="13" s="1"/>
  <c r="C335" i="13"/>
  <c r="D335" i="13" s="1"/>
  <c r="C336" i="13"/>
  <c r="C337" i="13"/>
  <c r="D337" i="13" s="1"/>
  <c r="C338" i="13"/>
  <c r="D338" i="13" s="1"/>
  <c r="C339" i="13"/>
  <c r="D339" i="13" s="1"/>
  <c r="C340" i="13"/>
  <c r="D340" i="13" s="1"/>
  <c r="C341" i="13"/>
  <c r="D341" i="13" s="1"/>
  <c r="C342" i="13"/>
  <c r="D342" i="13" s="1"/>
  <c r="C343" i="13"/>
  <c r="D343" i="13" s="1"/>
  <c r="C344" i="13"/>
  <c r="C345" i="13"/>
  <c r="D345" i="13" s="1"/>
  <c r="C346" i="13"/>
  <c r="D346" i="13" s="1"/>
  <c r="C347" i="13"/>
  <c r="D347" i="13" s="1"/>
  <c r="C348" i="13"/>
  <c r="D348" i="13" s="1"/>
  <c r="C349" i="13"/>
  <c r="D349" i="13" s="1"/>
  <c r="C350" i="13"/>
  <c r="D350" i="13" s="1"/>
  <c r="C351" i="13"/>
  <c r="D351" i="13" s="1"/>
  <c r="C352" i="13"/>
  <c r="C353" i="13"/>
  <c r="D353" i="13" s="1"/>
  <c r="C354" i="13"/>
  <c r="D354" i="13" s="1"/>
  <c r="C355" i="13"/>
  <c r="D355" i="13" s="1"/>
  <c r="C356" i="13"/>
  <c r="D356" i="13" s="1"/>
  <c r="C357" i="13"/>
  <c r="D357" i="13" s="1"/>
  <c r="C358" i="13"/>
  <c r="D358" i="13" s="1"/>
  <c r="C359" i="13"/>
  <c r="D359" i="13" s="1"/>
  <c r="C360" i="13"/>
  <c r="C361" i="13"/>
  <c r="D361" i="13" s="1"/>
  <c r="C362" i="13"/>
  <c r="D362" i="13" s="1"/>
  <c r="C363" i="13"/>
  <c r="D363" i="13" s="1"/>
  <c r="C364" i="13"/>
  <c r="D364" i="13" s="1"/>
  <c r="C365" i="13"/>
  <c r="D365" i="13" s="1"/>
  <c r="C366" i="13"/>
  <c r="D366" i="13" s="1"/>
  <c r="C367" i="13"/>
  <c r="D367" i="13" s="1"/>
  <c r="C368" i="13"/>
  <c r="C369" i="13"/>
  <c r="D369" i="13" s="1"/>
  <c r="C370" i="13"/>
  <c r="D370" i="13" s="1"/>
  <c r="C371" i="13"/>
  <c r="D371" i="13" s="1"/>
  <c r="C372" i="13"/>
  <c r="D372" i="13" s="1"/>
  <c r="C373" i="13"/>
  <c r="D373" i="13" s="1"/>
  <c r="C374" i="13"/>
  <c r="D374" i="13" s="1"/>
  <c r="C375" i="13"/>
  <c r="D375" i="13" s="1"/>
  <c r="C376" i="13"/>
  <c r="C377" i="13"/>
  <c r="D377" i="13" s="1"/>
  <c r="C378" i="13"/>
  <c r="D378" i="13" s="1"/>
  <c r="C379" i="13"/>
  <c r="D379" i="13" s="1"/>
  <c r="C380" i="13"/>
  <c r="D380" i="13" s="1"/>
  <c r="C381" i="13"/>
  <c r="D381" i="13" s="1"/>
  <c r="C382" i="13"/>
  <c r="D382" i="13" s="1"/>
  <c r="C383" i="13"/>
  <c r="D383" i="13" s="1"/>
  <c r="C384" i="13"/>
  <c r="C385" i="13"/>
  <c r="D385" i="13" s="1"/>
  <c r="C386" i="13"/>
  <c r="D386" i="13" s="1"/>
  <c r="C387" i="13"/>
  <c r="D387" i="13" s="1"/>
  <c r="C388" i="13"/>
  <c r="D388" i="13" s="1"/>
  <c r="C389" i="13"/>
  <c r="D389" i="13" s="1"/>
  <c r="C390" i="13"/>
  <c r="D390" i="13" s="1"/>
  <c r="C391" i="13"/>
  <c r="D391" i="13" s="1"/>
  <c r="C392" i="13"/>
  <c r="C393" i="13"/>
  <c r="D393" i="13" s="1"/>
  <c r="C394" i="13"/>
  <c r="D394" i="13" s="1"/>
  <c r="C395" i="13"/>
  <c r="D395" i="13" s="1"/>
  <c r="C396" i="13"/>
  <c r="D396" i="13" s="1"/>
  <c r="C397" i="13"/>
  <c r="D397" i="13" s="1"/>
  <c r="C398" i="13"/>
  <c r="D398" i="13" s="1"/>
  <c r="C399" i="13"/>
  <c r="D399" i="13" s="1"/>
  <c r="C400" i="13"/>
  <c r="C401" i="13"/>
  <c r="D401" i="13" s="1"/>
  <c r="C402" i="13"/>
  <c r="D402" i="13" s="1"/>
  <c r="C403" i="13"/>
  <c r="D403" i="13" s="1"/>
  <c r="C404" i="13"/>
  <c r="D404" i="13" s="1"/>
  <c r="C405" i="13"/>
  <c r="D405" i="13" s="1"/>
  <c r="C406" i="13"/>
  <c r="D406" i="13" s="1"/>
  <c r="C407" i="13"/>
  <c r="D407" i="13" s="1"/>
  <c r="C408" i="13"/>
  <c r="C409" i="13"/>
  <c r="D409" i="13" s="1"/>
  <c r="C410" i="13"/>
  <c r="D410" i="13" s="1"/>
  <c r="C411" i="13"/>
  <c r="D411" i="13" s="1"/>
  <c r="C412" i="13"/>
  <c r="D412" i="13" s="1"/>
  <c r="C413" i="13"/>
  <c r="D413" i="13" s="1"/>
  <c r="C414" i="13"/>
  <c r="D414" i="13" s="1"/>
  <c r="C415" i="13"/>
  <c r="D415" i="13" s="1"/>
  <c r="C416" i="13"/>
  <c r="C417" i="13"/>
  <c r="D417" i="13" s="1"/>
  <c r="C418" i="13"/>
  <c r="D418" i="13" s="1"/>
  <c r="C419" i="13"/>
  <c r="D419" i="13" s="1"/>
  <c r="C420" i="13"/>
  <c r="D420" i="13" s="1"/>
  <c r="C421" i="13"/>
  <c r="D421" i="13" s="1"/>
  <c r="C422" i="13"/>
  <c r="D422" i="13" s="1"/>
  <c r="C423" i="13"/>
  <c r="D423" i="13" s="1"/>
  <c r="C424" i="13"/>
  <c r="C425" i="13"/>
  <c r="D425" i="13" s="1"/>
  <c r="C426" i="13"/>
  <c r="D426" i="13" s="1"/>
  <c r="C427" i="13"/>
  <c r="D427" i="13" s="1"/>
  <c r="C428" i="13"/>
  <c r="D428" i="13" s="1"/>
  <c r="C429" i="13"/>
  <c r="D429" i="13" s="1"/>
  <c r="C430" i="13"/>
  <c r="D430" i="13" s="1"/>
  <c r="C431" i="13"/>
  <c r="D431" i="13" s="1"/>
  <c r="C432" i="13"/>
  <c r="C433" i="13"/>
  <c r="D433" i="13" s="1"/>
  <c r="C434" i="13"/>
  <c r="D434" i="13" s="1"/>
  <c r="C435" i="13"/>
  <c r="D435" i="13" s="1"/>
  <c r="C436" i="13"/>
  <c r="D436" i="13" s="1"/>
  <c r="C437" i="13"/>
  <c r="D437" i="13" s="1"/>
  <c r="C438" i="13"/>
  <c r="D438" i="13" s="1"/>
  <c r="C439" i="13"/>
  <c r="D439" i="13" s="1"/>
  <c r="C440" i="13"/>
  <c r="C441" i="13"/>
  <c r="D441" i="13" s="1"/>
  <c r="C442" i="13"/>
  <c r="D442" i="13" s="1"/>
  <c r="C443" i="13"/>
  <c r="D443" i="13" s="1"/>
  <c r="C444" i="13"/>
  <c r="D444" i="13" s="1"/>
  <c r="C445" i="13"/>
  <c r="D445" i="13" s="1"/>
  <c r="C446" i="13"/>
  <c r="D446" i="13" s="1"/>
  <c r="C447" i="13"/>
  <c r="D447" i="13" s="1"/>
  <c r="C448" i="13"/>
  <c r="C449" i="13"/>
  <c r="D449" i="13" s="1"/>
  <c r="C450" i="13"/>
  <c r="D450" i="13" s="1"/>
  <c r="C451" i="13"/>
  <c r="D451" i="13" s="1"/>
  <c r="C452" i="13"/>
  <c r="D452" i="13" s="1"/>
  <c r="C453" i="13"/>
  <c r="D453" i="13" s="1"/>
  <c r="C454" i="13"/>
  <c r="D454" i="13" s="1"/>
  <c r="C455" i="13"/>
  <c r="D455" i="13" s="1"/>
  <c r="C456" i="13"/>
  <c r="C457" i="13"/>
  <c r="D457" i="13" s="1"/>
  <c r="C458" i="13"/>
  <c r="D458" i="13" s="1"/>
  <c r="C459" i="13"/>
  <c r="D459" i="13" s="1"/>
  <c r="C460" i="13"/>
  <c r="D460" i="13" s="1"/>
  <c r="C461" i="13"/>
  <c r="D461" i="13" s="1"/>
  <c r="C462" i="13"/>
  <c r="D462" i="13" s="1"/>
  <c r="C463" i="13"/>
  <c r="D463" i="13" s="1"/>
  <c r="C464" i="13"/>
  <c r="C465" i="13"/>
  <c r="D465" i="13" s="1"/>
  <c r="C466" i="13"/>
  <c r="D466" i="13" s="1"/>
  <c r="C467" i="13"/>
  <c r="D467" i="13" s="1"/>
  <c r="C468" i="13"/>
  <c r="D468" i="13" s="1"/>
  <c r="C469" i="13"/>
  <c r="D469" i="13" s="1"/>
  <c r="C470" i="13"/>
  <c r="D470" i="13" s="1"/>
  <c r="C471" i="13"/>
  <c r="D471" i="13" s="1"/>
  <c r="C472" i="13"/>
  <c r="C473" i="13"/>
  <c r="D473" i="13" s="1"/>
  <c r="C474" i="13"/>
  <c r="D474" i="13" s="1"/>
  <c r="C475" i="13"/>
  <c r="D475" i="13" s="1"/>
  <c r="C476" i="13"/>
  <c r="D476" i="13" s="1"/>
  <c r="C477" i="13"/>
  <c r="D477" i="13" s="1"/>
  <c r="C478" i="13"/>
  <c r="D478" i="13" s="1"/>
  <c r="C479" i="13"/>
  <c r="D479" i="13" s="1"/>
  <c r="C480" i="13"/>
  <c r="C481" i="13"/>
  <c r="D481" i="13" s="1"/>
  <c r="C482" i="13"/>
  <c r="D482" i="13" s="1"/>
  <c r="C483" i="13"/>
  <c r="D483" i="13" s="1"/>
  <c r="C484" i="13"/>
  <c r="D484" i="13" s="1"/>
  <c r="C485" i="13"/>
  <c r="D485" i="13" s="1"/>
  <c r="C486" i="13"/>
  <c r="D486" i="13" s="1"/>
  <c r="C487" i="13"/>
  <c r="D487" i="13" s="1"/>
  <c r="C488" i="13"/>
  <c r="C489" i="13"/>
  <c r="D489" i="13" s="1"/>
  <c r="C490" i="13"/>
  <c r="D490" i="13" s="1"/>
  <c r="C491" i="13"/>
  <c r="D491" i="13" s="1"/>
  <c r="C492" i="13"/>
  <c r="D492" i="13" s="1"/>
  <c r="C493" i="13"/>
  <c r="D493" i="13" s="1"/>
  <c r="C494" i="13"/>
  <c r="D494" i="13" s="1"/>
  <c r="C495" i="13"/>
  <c r="D495" i="13" s="1"/>
  <c r="C496" i="13"/>
  <c r="C497" i="13"/>
  <c r="D497" i="13" s="1"/>
  <c r="C498" i="13"/>
  <c r="D498" i="13" s="1"/>
  <c r="C499" i="13"/>
  <c r="D499" i="13" s="1"/>
  <c r="C500" i="13"/>
  <c r="D500" i="13" s="1"/>
  <c r="C501" i="13"/>
  <c r="D501" i="13" s="1"/>
  <c r="C502" i="13"/>
  <c r="D502" i="13" s="1"/>
  <c r="C503" i="13"/>
  <c r="D503" i="13" s="1"/>
  <c r="C504" i="13"/>
  <c r="C505" i="13"/>
  <c r="D505" i="13" s="1"/>
  <c r="C506" i="13"/>
  <c r="D506" i="13" s="1"/>
  <c r="C507" i="13"/>
  <c r="D507" i="13" s="1"/>
  <c r="C508" i="13"/>
  <c r="D508" i="13" s="1"/>
  <c r="C509" i="13"/>
  <c r="D509" i="13" s="1"/>
  <c r="C510" i="13"/>
  <c r="D510" i="13" s="1"/>
  <c r="C511" i="13"/>
  <c r="D511" i="13" s="1"/>
  <c r="C512" i="13"/>
  <c r="C513" i="13"/>
  <c r="D513" i="13" s="1"/>
  <c r="C514" i="13"/>
  <c r="D514" i="13" s="1"/>
  <c r="C515" i="13"/>
  <c r="D515" i="13" s="1"/>
  <c r="C516" i="13"/>
  <c r="D516" i="13" s="1"/>
  <c r="C517" i="13"/>
  <c r="D517" i="13" s="1"/>
  <c r="C518" i="13"/>
  <c r="D518" i="13" s="1"/>
  <c r="C519" i="13"/>
  <c r="D519" i="13" s="1"/>
  <c r="C520" i="13"/>
  <c r="C521" i="13"/>
  <c r="D521" i="13" s="1"/>
  <c r="C522" i="13"/>
  <c r="D522" i="13" s="1"/>
  <c r="C523" i="13"/>
  <c r="D523" i="13" s="1"/>
  <c r="C524" i="13"/>
  <c r="D524" i="13" s="1"/>
  <c r="C525" i="13"/>
  <c r="D525" i="13" s="1"/>
  <c r="C526" i="13"/>
  <c r="D526" i="13" s="1"/>
  <c r="C527" i="13"/>
  <c r="D527" i="13" s="1"/>
  <c r="C528" i="13"/>
  <c r="C529" i="13"/>
  <c r="D529" i="13" s="1"/>
  <c r="C530" i="13"/>
  <c r="D530" i="13" s="1"/>
  <c r="C531" i="13"/>
  <c r="D531" i="13" s="1"/>
  <c r="C532" i="13"/>
  <c r="D532" i="13" s="1"/>
  <c r="C533" i="13"/>
  <c r="D533" i="13" s="1"/>
  <c r="C534" i="13"/>
  <c r="D534" i="13" s="1"/>
  <c r="C535" i="13"/>
  <c r="D535" i="13" s="1"/>
  <c r="C536" i="13"/>
  <c r="C537" i="13"/>
  <c r="D537" i="13" s="1"/>
  <c r="C538" i="13"/>
  <c r="D538" i="13" s="1"/>
  <c r="C539" i="13"/>
  <c r="D539" i="13" s="1"/>
  <c r="C540" i="13"/>
  <c r="D540" i="13" s="1"/>
  <c r="C541" i="13"/>
  <c r="D541" i="13" s="1"/>
  <c r="C542" i="13"/>
  <c r="D542" i="13" s="1"/>
  <c r="C543" i="13"/>
  <c r="D543" i="13" s="1"/>
  <c r="C544" i="13"/>
  <c r="C545" i="13"/>
  <c r="D545" i="13" s="1"/>
  <c r="C546" i="13"/>
  <c r="D546" i="13" s="1"/>
  <c r="C547" i="13"/>
  <c r="D547" i="13" s="1"/>
  <c r="C548" i="13"/>
  <c r="D548" i="13" s="1"/>
  <c r="C549" i="13"/>
  <c r="D549" i="13" s="1"/>
  <c r="C550" i="13"/>
  <c r="D550" i="13" s="1"/>
  <c r="C551" i="13"/>
  <c r="D551" i="13" s="1"/>
  <c r="C552" i="13"/>
  <c r="C553" i="13"/>
  <c r="D553" i="13" s="1"/>
  <c r="C554" i="13"/>
  <c r="D554" i="13" s="1"/>
  <c r="C555" i="13"/>
  <c r="D555" i="13" s="1"/>
  <c r="C556" i="13"/>
  <c r="D556" i="13" s="1"/>
  <c r="C557" i="13"/>
  <c r="D557" i="13" s="1"/>
  <c r="C558" i="13"/>
  <c r="D558" i="13" s="1"/>
  <c r="C559" i="13"/>
  <c r="D559" i="13" s="1"/>
  <c r="C560" i="13"/>
  <c r="C561" i="13"/>
  <c r="D561" i="13" s="1"/>
  <c r="C562" i="13"/>
  <c r="D562" i="13" s="1"/>
  <c r="C563" i="13"/>
  <c r="D563" i="13" s="1"/>
  <c r="C564" i="13"/>
  <c r="D564" i="13" s="1"/>
  <c r="C565" i="13"/>
  <c r="D565" i="13" s="1"/>
  <c r="C566" i="13"/>
  <c r="D566" i="13" s="1"/>
  <c r="C567" i="13"/>
  <c r="D567" i="13" s="1"/>
  <c r="C568" i="13"/>
  <c r="C569" i="13"/>
  <c r="D569" i="13" s="1"/>
  <c r="C570" i="13"/>
  <c r="D570" i="13" s="1"/>
  <c r="C571" i="13"/>
  <c r="D571" i="13" s="1"/>
  <c r="C572" i="13"/>
  <c r="D572" i="13" s="1"/>
  <c r="C573" i="13"/>
  <c r="D573" i="13" s="1"/>
  <c r="C574" i="13"/>
  <c r="D574" i="13" s="1"/>
  <c r="C575" i="13"/>
  <c r="D575" i="13" s="1"/>
  <c r="C576" i="13"/>
  <c r="C577" i="13"/>
  <c r="D577" i="13" s="1"/>
  <c r="C578" i="13"/>
  <c r="D578" i="13" s="1"/>
  <c r="C579" i="13"/>
  <c r="D579" i="13" s="1"/>
  <c r="C580" i="13"/>
  <c r="D580" i="13" s="1"/>
  <c r="C581" i="13"/>
  <c r="D581" i="13" s="1"/>
  <c r="C582" i="13"/>
  <c r="D582" i="13" s="1"/>
  <c r="C583" i="13"/>
  <c r="D583" i="13" s="1"/>
  <c r="C584" i="13"/>
  <c r="C585" i="13"/>
  <c r="D585" i="13" s="1"/>
  <c r="C586" i="13"/>
  <c r="D586" i="13" s="1"/>
  <c r="C587" i="13"/>
  <c r="D587" i="13" s="1"/>
  <c r="C588" i="13"/>
  <c r="D588" i="13" s="1"/>
  <c r="C589" i="13"/>
  <c r="D589" i="13" s="1"/>
  <c r="C590" i="13"/>
  <c r="D590" i="13" s="1"/>
  <c r="C591" i="13"/>
  <c r="D591" i="13" s="1"/>
  <c r="C592" i="13"/>
  <c r="C593" i="13"/>
  <c r="D593" i="13" s="1"/>
  <c r="C594" i="13"/>
  <c r="D594" i="13" s="1"/>
  <c r="C595" i="13"/>
  <c r="D595" i="13" s="1"/>
  <c r="C596" i="13"/>
  <c r="D596" i="13" s="1"/>
  <c r="C597" i="13"/>
  <c r="D597" i="13" s="1"/>
  <c r="C598" i="13"/>
  <c r="D598" i="13" s="1"/>
  <c r="C599" i="13"/>
  <c r="D599" i="13" s="1"/>
  <c r="C600" i="13"/>
  <c r="C601" i="13"/>
  <c r="D601" i="13" s="1"/>
  <c r="C602" i="13"/>
  <c r="D602" i="13" s="1"/>
  <c r="C603" i="13"/>
  <c r="D603" i="13" s="1"/>
  <c r="C604" i="13"/>
  <c r="D604" i="13" s="1"/>
  <c r="C605" i="13"/>
  <c r="D605" i="13" s="1"/>
  <c r="C606" i="13"/>
  <c r="D606" i="13" s="1"/>
  <c r="C607" i="13"/>
  <c r="D607" i="13" s="1"/>
  <c r="C608" i="13"/>
  <c r="C609" i="13"/>
  <c r="D609" i="13" s="1"/>
  <c r="C610" i="13"/>
  <c r="D610" i="13" s="1"/>
  <c r="C611" i="13"/>
  <c r="D611" i="13" s="1"/>
  <c r="C612" i="13"/>
  <c r="D612" i="13" s="1"/>
  <c r="C613" i="13"/>
  <c r="D613" i="13" s="1"/>
  <c r="C614" i="13"/>
  <c r="D614" i="13" s="1"/>
  <c r="C615" i="13"/>
  <c r="D615" i="13" s="1"/>
  <c r="C616" i="13"/>
  <c r="C617" i="13"/>
  <c r="D617" i="13" s="1"/>
  <c r="C618" i="13"/>
  <c r="D618" i="13" s="1"/>
  <c r="C619" i="13"/>
  <c r="D619" i="13" s="1"/>
  <c r="C620" i="13"/>
  <c r="D620" i="13" s="1"/>
  <c r="C621" i="13"/>
  <c r="D621" i="13" s="1"/>
  <c r="C622" i="13"/>
  <c r="D622" i="13" s="1"/>
  <c r="C623" i="13"/>
  <c r="D623" i="13" s="1"/>
  <c r="C624" i="13"/>
  <c r="C625" i="13"/>
  <c r="D625" i="13" s="1"/>
  <c r="C626" i="13"/>
  <c r="D626" i="13" s="1"/>
  <c r="C627" i="13"/>
  <c r="D627" i="13" s="1"/>
  <c r="C628" i="13"/>
  <c r="D628" i="13" s="1"/>
  <c r="C629" i="13"/>
  <c r="D629" i="13" s="1"/>
  <c r="C630" i="13"/>
  <c r="D630" i="13" s="1"/>
  <c r="C631" i="13"/>
  <c r="D631" i="13" s="1"/>
  <c r="C632" i="13"/>
  <c r="C633" i="13"/>
  <c r="D633" i="13" s="1"/>
  <c r="C634" i="13"/>
  <c r="D634" i="13" s="1"/>
  <c r="C635" i="13"/>
  <c r="D635" i="13" s="1"/>
  <c r="C2" i="13"/>
  <c r="D2" i="13" s="1"/>
  <c r="J16" i="6" l="1"/>
  <c r="W640" i="1" l="1"/>
  <c r="I14" i="12" l="1"/>
  <c r="J14" i="12" s="1"/>
  <c r="I15" i="12"/>
  <c r="J15" i="12" s="1"/>
  <c r="I12" i="12"/>
  <c r="J12" i="12" s="1"/>
  <c r="I11" i="12"/>
  <c r="J11" i="12" s="1"/>
  <c r="I10" i="12"/>
  <c r="J10" i="12" s="1"/>
  <c r="I9" i="12"/>
  <c r="J9" i="12" s="1"/>
  <c r="H9" i="12"/>
  <c r="K9" i="12" s="1"/>
  <c r="H8" i="12"/>
  <c r="K8" i="12" s="1"/>
  <c r="I4" i="12"/>
  <c r="J4" i="12" s="1"/>
  <c r="I5" i="12"/>
  <c r="J5" i="12" s="1"/>
  <c r="I6" i="12"/>
  <c r="J6" i="12" s="1"/>
  <c r="I7" i="12"/>
  <c r="J7" i="12" s="1"/>
  <c r="I8" i="12"/>
  <c r="J8" i="12" s="1"/>
  <c r="H7" i="12"/>
  <c r="K7" i="12" s="1"/>
  <c r="H6" i="12"/>
  <c r="K6" i="12" s="1"/>
  <c r="H5" i="12"/>
  <c r="K5" i="12" s="1"/>
  <c r="H4" i="12"/>
  <c r="K4" i="12" s="1"/>
  <c r="I3" i="12"/>
  <c r="J3" i="12" s="1"/>
  <c r="H3" i="12"/>
  <c r="K3" i="12" s="1"/>
  <c r="L3" i="12" l="1"/>
  <c r="J16" i="12"/>
  <c r="L2" i="12"/>
  <c r="M249" i="11"/>
  <c r="M251" i="11"/>
  <c r="M254" i="11"/>
  <c r="M256" i="11"/>
  <c r="M267" i="11"/>
  <c r="M268" i="11"/>
  <c r="M269" i="11"/>
  <c r="M270" i="11"/>
  <c r="M273" i="11"/>
  <c r="M275" i="11"/>
  <c r="M276" i="11"/>
  <c r="M292" i="11"/>
  <c r="M303" i="11"/>
  <c r="M305" i="11"/>
  <c r="M374" i="11"/>
  <c r="M378" i="11"/>
  <c r="M609" i="11"/>
  <c r="M2" i="11"/>
  <c r="M3" i="11"/>
  <c r="M4" i="11"/>
  <c r="M5" i="11"/>
  <c r="M8" i="11"/>
  <c r="M13" i="11"/>
  <c r="M16" i="11"/>
  <c r="M17" i="11"/>
  <c r="M22" i="11"/>
  <c r="M24" i="11"/>
  <c r="M28" i="11"/>
  <c r="M33" i="11"/>
  <c r="M34" i="11"/>
  <c r="M99" i="11"/>
  <c r="M109" i="11"/>
  <c r="M111" i="11"/>
  <c r="M113" i="11"/>
  <c r="M116" i="11"/>
  <c r="M117" i="11"/>
  <c r="M118" i="11"/>
  <c r="M119" i="11"/>
  <c r="M131" i="11"/>
  <c r="M132" i="11"/>
  <c r="M138" i="11"/>
  <c r="M139" i="11"/>
  <c r="M140" i="11"/>
  <c r="M143" i="11"/>
  <c r="M144" i="11"/>
  <c r="M145" i="11"/>
  <c r="M146" i="11"/>
  <c r="M147" i="11"/>
  <c r="M148" i="11"/>
  <c r="M149" i="11"/>
  <c r="M150" i="11"/>
  <c r="M151" i="11"/>
  <c r="M152" i="11"/>
  <c r="M155" i="11"/>
  <c r="M156" i="11"/>
  <c r="M157" i="11"/>
  <c r="M159" i="11"/>
  <c r="M163" i="11"/>
  <c r="M165" i="11"/>
  <c r="M175" i="11"/>
  <c r="M176" i="11"/>
  <c r="M180" i="11"/>
  <c r="M182" i="11"/>
  <c r="M183" i="11"/>
  <c r="M184" i="11"/>
  <c r="M186" i="11"/>
  <c r="M187" i="11"/>
  <c r="M188" i="11"/>
  <c r="M189" i="11"/>
  <c r="M190" i="11"/>
  <c r="M192" i="11"/>
  <c r="M193" i="11"/>
  <c r="M197" i="11"/>
  <c r="M198" i="11"/>
  <c r="M204" i="11"/>
  <c r="M209" i="11"/>
  <c r="M210" i="11"/>
  <c r="M214" i="11"/>
  <c r="M217" i="11"/>
  <c r="M223" i="11"/>
  <c r="M224" i="11"/>
  <c r="M225" i="11"/>
  <c r="M226" i="11"/>
  <c r="M228" i="11"/>
  <c r="M229" i="11"/>
  <c r="M230" i="11"/>
  <c r="M232" i="11"/>
  <c r="M248" i="11"/>
  <c r="M255" i="11"/>
  <c r="M257" i="11"/>
  <c r="M258" i="11"/>
  <c r="M259" i="11"/>
  <c r="M261" i="11"/>
  <c r="M265" i="11"/>
  <c r="M266" i="11"/>
  <c r="M271" i="11"/>
  <c r="M272" i="11"/>
  <c r="M274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1" i="11"/>
  <c r="M294" i="11"/>
  <c r="M297" i="11"/>
  <c r="M302" i="11"/>
  <c r="M304" i="11"/>
  <c r="M306" i="11"/>
  <c r="M307" i="11"/>
  <c r="M308" i="11"/>
  <c r="M309" i="11"/>
  <c r="M327" i="11"/>
  <c r="M333" i="11"/>
  <c r="M334" i="11"/>
  <c r="M340" i="11"/>
  <c r="M341" i="11"/>
  <c r="M343" i="11"/>
  <c r="M348" i="11"/>
  <c r="M350" i="11"/>
  <c r="M353" i="11"/>
  <c r="M354" i="11"/>
  <c r="M359" i="11"/>
  <c r="M360" i="11"/>
  <c r="M362" i="11"/>
  <c r="M365" i="11"/>
  <c r="M368" i="11"/>
  <c r="M369" i="11"/>
  <c r="M373" i="11"/>
  <c r="M375" i="11"/>
  <c r="M376" i="11"/>
  <c r="M377" i="11"/>
  <c r="M379" i="11"/>
  <c r="M380" i="11"/>
  <c r="M390" i="11"/>
  <c r="M393" i="11"/>
  <c r="M395" i="11"/>
  <c r="M396" i="11"/>
  <c r="M398" i="11"/>
  <c r="M403" i="11"/>
  <c r="M411" i="11"/>
  <c r="M412" i="11"/>
  <c r="M413" i="11"/>
  <c r="M414" i="11"/>
  <c r="M415" i="11"/>
  <c r="M418" i="11"/>
  <c r="M420" i="11"/>
  <c r="M421" i="11"/>
  <c r="M422" i="11"/>
  <c r="M423" i="11"/>
  <c r="M425" i="11"/>
  <c r="M426" i="11"/>
  <c r="M428" i="11"/>
  <c r="M429" i="11"/>
  <c r="M433" i="11"/>
  <c r="M437" i="11"/>
  <c r="M440" i="11"/>
  <c r="M441" i="11"/>
  <c r="M459" i="11"/>
  <c r="M462" i="11"/>
  <c r="M463" i="11"/>
  <c r="M464" i="11"/>
  <c r="M466" i="11"/>
  <c r="M467" i="11"/>
  <c r="M468" i="11"/>
  <c r="M469" i="11"/>
  <c r="M470" i="11"/>
  <c r="M471" i="11"/>
  <c r="M472" i="11"/>
  <c r="M473" i="11"/>
  <c r="M474" i="11"/>
  <c r="M475" i="11"/>
  <c r="M476" i="11"/>
  <c r="M477" i="11"/>
  <c r="M486" i="11"/>
  <c r="M487" i="11"/>
  <c r="M489" i="11"/>
  <c r="M490" i="11"/>
  <c r="M491" i="11"/>
  <c r="M492" i="11"/>
  <c r="M493" i="11"/>
  <c r="M494" i="11"/>
  <c r="M495" i="11"/>
  <c r="M496" i="11"/>
  <c r="M497" i="11"/>
  <c r="M498" i="11"/>
  <c r="M499" i="11"/>
  <c r="M500" i="11"/>
  <c r="M501" i="11"/>
  <c r="M502" i="11"/>
  <c r="M504" i="11"/>
  <c r="M505" i="11"/>
  <c r="M506" i="11"/>
  <c r="M507" i="11"/>
  <c r="M508" i="11"/>
  <c r="M509" i="11"/>
  <c r="M510" i="11"/>
  <c r="M516" i="11"/>
  <c r="M529" i="11"/>
  <c r="M534" i="11"/>
  <c r="M539" i="11"/>
  <c r="M540" i="11"/>
  <c r="M541" i="11"/>
  <c r="M542" i="11"/>
  <c r="M555" i="11"/>
  <c r="M568" i="11"/>
  <c r="M571" i="11"/>
  <c r="M573" i="11"/>
  <c r="M578" i="11"/>
  <c r="M579" i="11"/>
  <c r="M580" i="11"/>
  <c r="M581" i="11"/>
  <c r="M583" i="11"/>
  <c r="M584" i="11"/>
  <c r="M588" i="11"/>
  <c r="M589" i="11"/>
  <c r="M590" i="11"/>
  <c r="M591" i="11"/>
  <c r="M592" i="11"/>
  <c r="M593" i="11"/>
  <c r="M594" i="11"/>
  <c r="M595" i="11"/>
  <c r="M596" i="11"/>
  <c r="M597" i="11"/>
  <c r="M598" i="11"/>
  <c r="M601" i="11"/>
  <c r="M602" i="11"/>
  <c r="M604" i="11"/>
  <c r="M605" i="11"/>
  <c r="M606" i="11"/>
  <c r="M607" i="11"/>
  <c r="M610" i="11"/>
  <c r="M611" i="11"/>
  <c r="M612" i="11"/>
  <c r="M613" i="11"/>
  <c r="M615" i="11"/>
  <c r="M616" i="11"/>
  <c r="M625" i="11"/>
  <c r="M626" i="11"/>
  <c r="M627" i="11"/>
  <c r="M629" i="11"/>
  <c r="M631" i="11"/>
  <c r="M632" i="11"/>
  <c r="M633" i="11"/>
  <c r="M635" i="11"/>
  <c r="M6" i="11"/>
  <c r="M14" i="11"/>
  <c r="M18" i="11"/>
  <c r="M21" i="11"/>
  <c r="M23" i="11"/>
  <c r="M25" i="11"/>
  <c r="M26" i="11"/>
  <c r="M40" i="11"/>
  <c r="M44" i="11"/>
  <c r="M64" i="11"/>
  <c r="M66" i="11"/>
  <c r="M70" i="11"/>
  <c r="M75" i="11"/>
  <c r="M80" i="11"/>
  <c r="M82" i="11"/>
  <c r="M87" i="11"/>
  <c r="M90" i="11"/>
  <c r="M95" i="11"/>
  <c r="M96" i="11"/>
  <c r="M97" i="11"/>
  <c r="M98" i="11"/>
  <c r="M101" i="11"/>
  <c r="M103" i="11"/>
  <c r="M106" i="11"/>
  <c r="M110" i="11"/>
  <c r="M112" i="11"/>
  <c r="M114" i="11"/>
  <c r="M115" i="11"/>
  <c r="M124" i="11"/>
  <c r="M125" i="11"/>
  <c r="M126" i="11"/>
  <c r="M130" i="11"/>
  <c r="M133" i="11"/>
  <c r="M134" i="11"/>
  <c r="M135" i="11"/>
  <c r="M137" i="11"/>
  <c r="M141" i="11"/>
  <c r="M158" i="11"/>
  <c r="M168" i="11"/>
  <c r="M177" i="11"/>
  <c r="M181" i="11"/>
  <c r="M191" i="11"/>
  <c r="M195" i="11"/>
  <c r="M202" i="11"/>
  <c r="M208" i="11"/>
  <c r="M215" i="11"/>
  <c r="M227" i="11"/>
  <c r="M233" i="11"/>
  <c r="M234" i="11"/>
  <c r="M237" i="11"/>
  <c r="M238" i="11"/>
  <c r="M245" i="11"/>
  <c r="M250" i="11"/>
  <c r="M252" i="11"/>
  <c r="M253" i="11"/>
  <c r="M260" i="11"/>
  <c r="M290" i="11"/>
  <c r="M295" i="11"/>
  <c r="M310" i="11"/>
  <c r="M311" i="11"/>
  <c r="M312" i="11"/>
  <c r="M316" i="11"/>
  <c r="M317" i="11"/>
  <c r="M318" i="11"/>
  <c r="M324" i="11"/>
  <c r="M325" i="11"/>
  <c r="M328" i="11"/>
  <c r="M331" i="11"/>
  <c r="M332" i="11"/>
  <c r="M335" i="11"/>
  <c r="M337" i="11"/>
  <c r="M342" i="11"/>
  <c r="M345" i="11"/>
  <c r="M346" i="11"/>
  <c r="M347" i="11"/>
  <c r="M351" i="11"/>
  <c r="M352" i="11"/>
  <c r="M357" i="11"/>
  <c r="M358" i="11"/>
  <c r="M361" i="11"/>
  <c r="M363" i="11"/>
  <c r="M364" i="11"/>
  <c r="M367" i="11"/>
  <c r="M370" i="11"/>
  <c r="M371" i="11"/>
  <c r="M372" i="11"/>
  <c r="M381" i="11"/>
  <c r="M388" i="11"/>
  <c r="M391" i="11"/>
  <c r="M397" i="11"/>
  <c r="M400" i="11"/>
  <c r="M401" i="11"/>
  <c r="M402" i="11"/>
  <c r="M405" i="11"/>
  <c r="M406" i="11"/>
  <c r="M407" i="11"/>
  <c r="M408" i="11"/>
  <c r="M409" i="11"/>
  <c r="M416" i="11"/>
  <c r="M431" i="11"/>
  <c r="M432" i="11"/>
  <c r="M434" i="11"/>
  <c r="M438" i="11"/>
  <c r="M442" i="11"/>
  <c r="M451" i="11"/>
  <c r="M453" i="11"/>
  <c r="M454" i="11"/>
  <c r="M456" i="11"/>
  <c r="M460" i="11"/>
  <c r="M461" i="11"/>
  <c r="M465" i="11"/>
  <c r="M478" i="11"/>
  <c r="M479" i="11"/>
  <c r="M480" i="11"/>
  <c r="M481" i="11"/>
  <c r="M482" i="11"/>
  <c r="M483" i="11"/>
  <c r="M484" i="11"/>
  <c r="M485" i="11"/>
  <c r="M488" i="11"/>
  <c r="M511" i="11"/>
  <c r="M512" i="11"/>
  <c r="M513" i="11"/>
  <c r="M514" i="11"/>
  <c r="M515" i="11"/>
  <c r="M517" i="11"/>
  <c r="M518" i="11"/>
  <c r="M519" i="11"/>
  <c r="M520" i="11"/>
  <c r="M522" i="11"/>
  <c r="M525" i="11"/>
  <c r="M526" i="11"/>
  <c r="M527" i="11"/>
  <c r="M528" i="11"/>
  <c r="M533" i="11"/>
  <c r="M535" i="11"/>
  <c r="M536" i="11"/>
  <c r="M538" i="11"/>
  <c r="M543" i="11"/>
  <c r="M546" i="11"/>
  <c r="M551" i="11"/>
  <c r="M552" i="11"/>
  <c r="M553" i="11"/>
  <c r="M554" i="11"/>
  <c r="M564" i="11"/>
  <c r="M566" i="11"/>
  <c r="M567" i="11"/>
  <c r="M570" i="11"/>
  <c r="M575" i="11"/>
  <c r="M576" i="11"/>
  <c r="M582" i="11"/>
  <c r="M600" i="11"/>
  <c r="M608" i="11"/>
  <c r="M614" i="11"/>
  <c r="M620" i="11"/>
  <c r="M623" i="11"/>
  <c r="M630" i="11"/>
  <c r="M634" i="11"/>
  <c r="M636" i="11"/>
  <c r="M7" i="11"/>
  <c r="M9" i="11"/>
  <c r="M11" i="11"/>
  <c r="M12" i="11"/>
  <c r="M15" i="11"/>
  <c r="M19" i="11"/>
  <c r="M29" i="11"/>
  <c r="M30" i="11"/>
  <c r="M32" i="11"/>
  <c r="M37" i="11"/>
  <c r="M42" i="11"/>
  <c r="M43" i="11"/>
  <c r="M47" i="11"/>
  <c r="M51" i="11"/>
  <c r="M52" i="11"/>
  <c r="M53" i="11"/>
  <c r="M54" i="11"/>
  <c r="M55" i="11"/>
  <c r="M56" i="11"/>
  <c r="M57" i="11"/>
  <c r="M58" i="11"/>
  <c r="M59" i="11"/>
  <c r="M60" i="11"/>
  <c r="M61" i="11"/>
  <c r="M63" i="11"/>
  <c r="M65" i="11"/>
  <c r="M67" i="11"/>
  <c r="M68" i="11"/>
  <c r="M69" i="11"/>
  <c r="M71" i="11"/>
  <c r="M72" i="11"/>
  <c r="M73" i="11"/>
  <c r="M74" i="11"/>
  <c r="M76" i="11"/>
  <c r="M77" i="11"/>
  <c r="M78" i="11"/>
  <c r="M79" i="11"/>
  <c r="M81" i="11"/>
  <c r="M84" i="11"/>
  <c r="M85" i="11"/>
  <c r="M86" i="11"/>
  <c r="M88" i="11"/>
  <c r="M92" i="11"/>
  <c r="M93" i="11"/>
  <c r="M94" i="11"/>
  <c r="M100" i="11"/>
  <c r="M102" i="11"/>
  <c r="M104" i="11"/>
  <c r="M105" i="11"/>
  <c r="M107" i="11"/>
  <c r="M108" i="11"/>
  <c r="M120" i="11"/>
  <c r="M121" i="11"/>
  <c r="M122" i="11"/>
  <c r="M123" i="11"/>
  <c r="M127" i="11"/>
  <c r="M128" i="11"/>
  <c r="M129" i="11"/>
  <c r="M154" i="11"/>
  <c r="M160" i="11"/>
  <c r="M164" i="11"/>
  <c r="M174" i="11"/>
  <c r="M178" i="11"/>
  <c r="M179" i="11"/>
  <c r="M185" i="11"/>
  <c r="M194" i="11"/>
  <c r="M201" i="11"/>
  <c r="M203" i="11"/>
  <c r="M206" i="11"/>
  <c r="M216" i="11"/>
  <c r="M219" i="11"/>
  <c r="M220" i="11"/>
  <c r="M221" i="11"/>
  <c r="M222" i="11"/>
  <c r="M236" i="11"/>
  <c r="M242" i="11"/>
  <c r="M246" i="11"/>
  <c r="M262" i="11"/>
  <c r="M263" i="11"/>
  <c r="M264" i="11"/>
  <c r="M296" i="11"/>
  <c r="M298" i="11"/>
  <c r="M299" i="11"/>
  <c r="M315" i="11"/>
  <c r="M319" i="11"/>
  <c r="M320" i="11"/>
  <c r="M326" i="11"/>
  <c r="M329" i="11"/>
  <c r="M336" i="11"/>
  <c r="M338" i="11"/>
  <c r="M349" i="11"/>
  <c r="M366" i="11"/>
  <c r="M382" i="11"/>
  <c r="M384" i="11"/>
  <c r="M389" i="11"/>
  <c r="M394" i="11"/>
  <c r="M399" i="11"/>
  <c r="M410" i="11"/>
  <c r="M417" i="11"/>
  <c r="M424" i="11"/>
  <c r="M430" i="11"/>
  <c r="M435" i="11"/>
  <c r="M439" i="11"/>
  <c r="M444" i="11"/>
  <c r="M455" i="11"/>
  <c r="M503" i="11"/>
  <c r="M521" i="11"/>
  <c r="M524" i="11"/>
  <c r="M537" i="11"/>
  <c r="M545" i="11"/>
  <c r="M548" i="11"/>
  <c r="M549" i="11"/>
  <c r="M563" i="11"/>
  <c r="M565" i="11"/>
  <c r="M572" i="11"/>
  <c r="M577" i="11"/>
  <c r="M599" i="11"/>
  <c r="M603" i="11"/>
  <c r="M624" i="11"/>
  <c r="M628" i="11"/>
  <c r="M20" i="11"/>
  <c r="M27" i="11"/>
  <c r="M31" i="11"/>
  <c r="M36" i="11"/>
  <c r="M39" i="11"/>
  <c r="M41" i="11"/>
  <c r="M45" i="11"/>
  <c r="M46" i="11"/>
  <c r="M49" i="11"/>
  <c r="M50" i="11"/>
  <c r="M62" i="11"/>
  <c r="M83" i="11"/>
  <c r="M89" i="11"/>
  <c r="M91" i="11"/>
  <c r="M136" i="11"/>
  <c r="M153" i="11"/>
  <c r="M161" i="11"/>
  <c r="M162" i="11"/>
  <c r="M166" i="11"/>
  <c r="M167" i="11"/>
  <c r="M169" i="11"/>
  <c r="M172" i="11"/>
  <c r="M173" i="11"/>
  <c r="M196" i="11"/>
  <c r="M212" i="11"/>
  <c r="M213" i="11"/>
  <c r="M235" i="11"/>
  <c r="M277" i="11"/>
  <c r="M323" i="11"/>
  <c r="M339" i="11"/>
  <c r="M392" i="11"/>
  <c r="M404" i="11"/>
  <c r="M419" i="11"/>
  <c r="M436" i="11"/>
  <c r="M447" i="11"/>
  <c r="M448" i="11"/>
  <c r="M450" i="11"/>
  <c r="M452" i="11"/>
  <c r="M458" i="11"/>
  <c r="M523" i="11"/>
  <c r="M547" i="11"/>
  <c r="M558" i="11"/>
  <c r="M561" i="11"/>
  <c r="M562" i="11"/>
  <c r="M619" i="11"/>
  <c r="M622" i="11"/>
  <c r="M10" i="11"/>
  <c r="M35" i="11"/>
  <c r="M38" i="11"/>
  <c r="M205" i="11"/>
  <c r="M241" i="11"/>
  <c r="M247" i="11"/>
  <c r="M293" i="11"/>
  <c r="M301" i="11"/>
  <c r="M313" i="11"/>
  <c r="M314" i="11"/>
  <c r="M322" i="11"/>
  <c r="M330" i="11"/>
  <c r="M344" i="11"/>
  <c r="M355" i="11"/>
  <c r="M383" i="11"/>
  <c r="M385" i="11"/>
  <c r="M387" i="11"/>
  <c r="M449" i="11"/>
  <c r="M457" i="11"/>
  <c r="M550" i="11"/>
  <c r="M557" i="11"/>
  <c r="M569" i="11"/>
  <c r="M574" i="11"/>
  <c r="M585" i="11"/>
  <c r="M617" i="11"/>
  <c r="M621" i="11"/>
  <c r="M48" i="11"/>
  <c r="M142" i="11"/>
  <c r="M170" i="11"/>
  <c r="M199" i="11"/>
  <c r="M239" i="11"/>
  <c r="M240" i="11"/>
  <c r="M300" i="11"/>
  <c r="M321" i="11"/>
  <c r="M356" i="11"/>
  <c r="M427" i="11"/>
  <c r="M445" i="11"/>
  <c r="M446" i="11"/>
  <c r="M530" i="11"/>
  <c r="M531" i="11"/>
  <c r="M544" i="11"/>
  <c r="M560" i="11"/>
  <c r="M587" i="11"/>
  <c r="M618" i="11"/>
  <c r="M207" i="11"/>
  <c r="M218" i="11"/>
  <c r="M243" i="11"/>
  <c r="M244" i="11"/>
  <c r="M386" i="11"/>
  <c r="M532" i="11"/>
  <c r="M556" i="11"/>
  <c r="M559" i="11"/>
  <c r="M200" i="11"/>
  <c r="M586" i="11"/>
  <c r="M211" i="11"/>
  <c r="M443" i="11"/>
  <c r="M171" i="11"/>
  <c r="M231" i="11"/>
  <c r="E3" i="10" l="1"/>
  <c r="E4" i="10"/>
  <c r="E5" i="10"/>
  <c r="E6" i="10"/>
  <c r="E7" i="10"/>
  <c r="E8" i="10"/>
  <c r="E9" i="10"/>
  <c r="E10" i="10"/>
  <c r="E11" i="10"/>
  <c r="E12" i="10"/>
  <c r="E13" i="10"/>
  <c r="E14" i="10"/>
  <c r="E2" i="10"/>
  <c r="C3" i="10"/>
  <c r="C4" i="10"/>
  <c r="C5" i="10"/>
  <c r="C6" i="10"/>
  <c r="C7" i="10"/>
  <c r="C8" i="10"/>
  <c r="C9" i="10"/>
  <c r="C10" i="10"/>
  <c r="C11" i="10"/>
  <c r="C12" i="10"/>
  <c r="C13" i="10"/>
  <c r="C14" i="10"/>
  <c r="C2" i="10"/>
  <c r="F418" i="1" l="1"/>
  <c r="F586" i="1"/>
  <c r="F419" i="1"/>
  <c r="F420" i="1"/>
  <c r="F421" i="1"/>
  <c r="F587" i="1"/>
  <c r="F422" i="1"/>
  <c r="F530" i="1"/>
  <c r="F423" i="1"/>
  <c r="F424" i="1"/>
  <c r="F425" i="1"/>
  <c r="F426" i="1"/>
  <c r="F427" i="1"/>
  <c r="F531" i="1"/>
  <c r="F605" i="1"/>
  <c r="F411" i="1"/>
  <c r="F601" i="1"/>
  <c r="F511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352" i="1"/>
  <c r="F353" i="1"/>
  <c r="F354" i="1"/>
  <c r="F355" i="1"/>
  <c r="F356" i="1"/>
  <c r="F357" i="1"/>
  <c r="F358" i="1"/>
  <c r="F359" i="1"/>
  <c r="F489" i="1"/>
  <c r="F360" i="1"/>
  <c r="F230" i="1"/>
  <c r="F361" i="1"/>
  <c r="F231" i="1"/>
  <c r="F232" i="1"/>
  <c r="F233" i="1"/>
  <c r="F234" i="1"/>
  <c r="F235" i="1"/>
  <c r="F236" i="1"/>
  <c r="F237" i="1"/>
  <c r="F362" i="1"/>
  <c r="F238" i="1"/>
  <c r="F239" i="1"/>
  <c r="F240" i="1"/>
  <c r="F241" i="1"/>
  <c r="F242" i="1"/>
  <c r="F243" i="1"/>
  <c r="F508" i="1"/>
  <c r="F244" i="1"/>
  <c r="F245" i="1"/>
  <c r="F246" i="1"/>
  <c r="F247" i="1"/>
  <c r="F363" i="1"/>
  <c r="F248" i="1"/>
  <c r="F249" i="1"/>
  <c r="F364" i="1"/>
  <c r="F509" i="1"/>
  <c r="F510" i="1"/>
  <c r="F365" i="1"/>
  <c r="F366" i="1"/>
  <c r="F367" i="1"/>
  <c r="F368" i="1"/>
  <c r="F369" i="1"/>
  <c r="F370" i="1"/>
  <c r="F371" i="1"/>
  <c r="F351" i="1"/>
  <c r="F345" i="1"/>
  <c r="F346" i="1"/>
  <c r="F214" i="1"/>
  <c r="F347" i="1"/>
  <c r="F348" i="1"/>
  <c r="F506" i="1"/>
  <c r="F344" i="1"/>
  <c r="F314" i="1"/>
  <c r="F3" i="7" l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2" i="7"/>
  <c r="Y639" i="1" l="1"/>
  <c r="Z639" i="1" s="1"/>
  <c r="W639" i="1"/>
  <c r="Q639" i="1"/>
  <c r="Y20" i="1"/>
  <c r="Z20" i="1" s="1"/>
  <c r="W20" i="1"/>
  <c r="Q20" i="1"/>
  <c r="Y638" i="1"/>
  <c r="Z638" i="1" s="1"/>
  <c r="W638" i="1"/>
  <c r="Q638" i="1"/>
  <c r="Y624" i="1"/>
  <c r="Z624" i="1" s="1"/>
  <c r="W624" i="1"/>
  <c r="Q624" i="1"/>
  <c r="Y631" i="1"/>
  <c r="Z631" i="1" s="1"/>
  <c r="W631" i="1"/>
  <c r="Q631" i="1"/>
  <c r="Y623" i="1"/>
  <c r="Z623" i="1" s="1"/>
  <c r="W623" i="1"/>
  <c r="Q623" i="1"/>
  <c r="Y607" i="1"/>
  <c r="Z607" i="1" s="1"/>
  <c r="W607" i="1"/>
  <c r="Q607" i="1"/>
  <c r="Y95" i="1"/>
  <c r="Z95" i="1" s="1"/>
  <c r="W95" i="1"/>
  <c r="Q95" i="1"/>
  <c r="Y589" i="1"/>
  <c r="Z589" i="1" s="1"/>
  <c r="W589" i="1"/>
  <c r="Q589" i="1"/>
  <c r="Y626" i="1"/>
  <c r="Z626" i="1" s="1"/>
  <c r="W626" i="1"/>
  <c r="Q626" i="1"/>
  <c r="Y633" i="1"/>
  <c r="Z633" i="1" s="1"/>
  <c r="W633" i="1"/>
  <c r="Q633" i="1"/>
  <c r="Y609" i="1"/>
  <c r="Z609" i="1" s="1"/>
  <c r="W609" i="1"/>
  <c r="Q609" i="1"/>
  <c r="Y613" i="1"/>
  <c r="Z613" i="1" s="1"/>
  <c r="W613" i="1"/>
  <c r="Q613" i="1"/>
  <c r="Y9" i="1"/>
  <c r="Z9" i="1" s="1"/>
  <c r="W9" i="1"/>
  <c r="Q9" i="1"/>
  <c r="Y636" i="1"/>
  <c r="Z636" i="1" s="1"/>
  <c r="W636" i="1"/>
  <c r="Q636" i="1"/>
  <c r="Y610" i="1"/>
  <c r="Z610" i="1" s="1"/>
  <c r="W610" i="1"/>
  <c r="Q610" i="1"/>
  <c r="Y622" i="1"/>
  <c r="Z622" i="1" s="1"/>
  <c r="W622" i="1"/>
  <c r="Q622" i="1"/>
  <c r="Y19" i="1"/>
  <c r="Z19" i="1" s="1"/>
  <c r="W19" i="1"/>
  <c r="Q19" i="1"/>
  <c r="Y558" i="1"/>
  <c r="Z558" i="1" s="1"/>
  <c r="W558" i="1"/>
  <c r="Q558" i="1"/>
  <c r="Y599" i="1"/>
  <c r="Z599" i="1" s="1"/>
  <c r="W599" i="1"/>
  <c r="Q599" i="1"/>
  <c r="Y608" i="1"/>
  <c r="Z608" i="1" s="1"/>
  <c r="W608" i="1"/>
  <c r="Q608" i="1"/>
  <c r="Y556" i="1"/>
  <c r="Z556" i="1" s="1"/>
  <c r="W556" i="1"/>
  <c r="Q556" i="1"/>
  <c r="Y593" i="1"/>
  <c r="Z593" i="1" s="1"/>
  <c r="W593" i="1"/>
  <c r="Q593" i="1"/>
  <c r="Y8" i="1"/>
  <c r="Z8" i="1" s="1"/>
  <c r="W8" i="1"/>
  <c r="Q8" i="1"/>
  <c r="Y598" i="1"/>
  <c r="Z598" i="1" s="1"/>
  <c r="W598" i="1"/>
  <c r="Q598" i="1"/>
  <c r="Y13" i="1"/>
  <c r="Z13" i="1" s="1"/>
  <c r="W13" i="1"/>
  <c r="Q13" i="1"/>
  <c r="Y550" i="1"/>
  <c r="Z550" i="1" s="1"/>
  <c r="W550" i="1"/>
  <c r="Q550" i="1"/>
  <c r="Y503" i="1"/>
  <c r="Z503" i="1" s="1"/>
  <c r="W503" i="1"/>
  <c r="Q503" i="1"/>
  <c r="Y592" i="1"/>
  <c r="Z592" i="1" s="1"/>
  <c r="W592" i="1"/>
  <c r="Q592" i="1"/>
  <c r="Y12" i="1"/>
  <c r="Z12" i="1" s="1"/>
  <c r="W12" i="1"/>
  <c r="Q12" i="1"/>
  <c r="Y612" i="1"/>
  <c r="Z612" i="1" s="1"/>
  <c r="W612" i="1"/>
  <c r="Q612" i="1"/>
  <c r="Y448" i="1"/>
  <c r="Z448" i="1" s="1"/>
  <c r="W448" i="1"/>
  <c r="Q448" i="1"/>
  <c r="Y596" i="1"/>
  <c r="Z596" i="1" s="1"/>
  <c r="W596" i="1"/>
  <c r="Q596" i="1"/>
  <c r="Y564" i="1"/>
  <c r="Z564" i="1" s="1"/>
  <c r="W564" i="1"/>
  <c r="Q564" i="1"/>
  <c r="Y594" i="1"/>
  <c r="Z594" i="1" s="1"/>
  <c r="W594" i="1"/>
  <c r="Q594" i="1"/>
  <c r="Y14" i="1"/>
  <c r="Z14" i="1" s="1"/>
  <c r="W14" i="1"/>
  <c r="Q14" i="1"/>
  <c r="Y504" i="1"/>
  <c r="Z504" i="1" s="1"/>
  <c r="W504" i="1"/>
  <c r="Q504" i="1"/>
  <c r="Y7" i="1"/>
  <c r="Z7" i="1" s="1"/>
  <c r="W7" i="1"/>
  <c r="Q7" i="1"/>
  <c r="Y23" i="1"/>
  <c r="Z23" i="1" s="1"/>
  <c r="W23" i="1"/>
  <c r="Q23" i="1"/>
  <c r="Y460" i="1"/>
  <c r="Z460" i="1" s="1"/>
  <c r="W460" i="1"/>
  <c r="Q460" i="1"/>
  <c r="Y595" i="1"/>
  <c r="Z595" i="1" s="1"/>
  <c r="W595" i="1"/>
  <c r="Q595" i="1"/>
  <c r="Y18" i="1"/>
  <c r="Z18" i="1" s="1"/>
  <c r="W18" i="1"/>
  <c r="Q18" i="1"/>
  <c r="Y632" i="1"/>
  <c r="Z632" i="1" s="1"/>
  <c r="W632" i="1"/>
  <c r="Q632" i="1"/>
  <c r="Y543" i="1"/>
  <c r="Z543" i="1" s="1"/>
  <c r="W543" i="1"/>
  <c r="Q543" i="1"/>
  <c r="Y185" i="1"/>
  <c r="Z185" i="1" s="1"/>
  <c r="W185" i="1"/>
  <c r="Q185" i="1"/>
  <c r="Y588" i="1"/>
  <c r="Z588" i="1" s="1"/>
  <c r="W588" i="1"/>
  <c r="Q588" i="1"/>
  <c r="Y16" i="1"/>
  <c r="Z16" i="1" s="1"/>
  <c r="W16" i="1"/>
  <c r="Q16" i="1"/>
  <c r="Y559" i="1"/>
  <c r="Z559" i="1" s="1"/>
  <c r="W559" i="1"/>
  <c r="Q559" i="1"/>
  <c r="Y548" i="1"/>
  <c r="Z548" i="1" s="1"/>
  <c r="W548" i="1"/>
  <c r="Q548" i="1"/>
  <c r="Y597" i="1"/>
  <c r="Z597" i="1" s="1"/>
  <c r="W597" i="1"/>
  <c r="Q597" i="1"/>
  <c r="Y542" i="1"/>
  <c r="Z542" i="1" s="1"/>
  <c r="W542" i="1"/>
  <c r="Q542" i="1"/>
  <c r="Y565" i="1"/>
  <c r="Z565" i="1" s="1"/>
  <c r="W565" i="1"/>
  <c r="Q565" i="1"/>
  <c r="Y562" i="1"/>
  <c r="Z562" i="1" s="1"/>
  <c r="W562" i="1"/>
  <c r="Q562" i="1"/>
  <c r="Y553" i="1"/>
  <c r="Z553" i="1" s="1"/>
  <c r="W553" i="1"/>
  <c r="Q553" i="1"/>
  <c r="Y625" i="1"/>
  <c r="Z625" i="1" s="1"/>
  <c r="W625" i="1"/>
  <c r="Q625" i="1"/>
  <c r="Y606" i="1"/>
  <c r="Z606" i="1" s="1"/>
  <c r="W606" i="1"/>
  <c r="Q606" i="1"/>
  <c r="Y450" i="1"/>
  <c r="Z450" i="1" s="1"/>
  <c r="W450" i="1"/>
  <c r="Q450" i="1"/>
  <c r="Y506" i="1"/>
  <c r="Z506" i="1" s="1"/>
  <c r="W506" i="1"/>
  <c r="Y439" i="1"/>
  <c r="Z439" i="1" s="1"/>
  <c r="W439" i="1"/>
  <c r="Q439" i="1"/>
  <c r="Y453" i="1"/>
  <c r="Z453" i="1" s="1"/>
  <c r="W453" i="1"/>
  <c r="Q453" i="1"/>
  <c r="Y482" i="1"/>
  <c r="Z482" i="1" s="1"/>
  <c r="W482" i="1"/>
  <c r="Q482" i="1"/>
  <c r="Y99" i="1"/>
  <c r="Z99" i="1" s="1"/>
  <c r="W99" i="1"/>
  <c r="Q99" i="1"/>
  <c r="Y15" i="1"/>
  <c r="Z15" i="1" s="1"/>
  <c r="W15" i="1"/>
  <c r="Q15" i="1"/>
  <c r="Y560" i="1"/>
  <c r="Z560" i="1" s="1"/>
  <c r="W560" i="1"/>
  <c r="Q560" i="1"/>
  <c r="Y101" i="1"/>
  <c r="Z101" i="1" s="1"/>
  <c r="W101" i="1"/>
  <c r="Q101" i="1"/>
  <c r="Y552" i="1"/>
  <c r="Z552" i="1" s="1"/>
  <c r="W552" i="1"/>
  <c r="Q552" i="1"/>
  <c r="Y541" i="1"/>
  <c r="Z541" i="1" s="1"/>
  <c r="W541" i="1"/>
  <c r="Q541" i="1"/>
  <c r="Y571" i="1"/>
  <c r="Z571" i="1" s="1"/>
  <c r="W571" i="1"/>
  <c r="Q571" i="1"/>
  <c r="Y546" i="1"/>
  <c r="Z546" i="1" s="1"/>
  <c r="W546" i="1"/>
  <c r="Q546" i="1"/>
  <c r="Y567" i="1"/>
  <c r="Z567" i="1" s="1"/>
  <c r="W567" i="1"/>
  <c r="Q567" i="1"/>
  <c r="Y621" i="1"/>
  <c r="Z621" i="1" s="1"/>
  <c r="W621" i="1"/>
  <c r="Q621" i="1"/>
  <c r="Y495" i="1"/>
  <c r="Z495" i="1" s="1"/>
  <c r="W495" i="1"/>
  <c r="Q495" i="1"/>
  <c r="Y459" i="1"/>
  <c r="Z459" i="1" s="1"/>
  <c r="W459" i="1"/>
  <c r="Q459" i="1"/>
  <c r="Y11" i="1"/>
  <c r="Z11" i="1" s="1"/>
  <c r="W11" i="1"/>
  <c r="Q11" i="1"/>
  <c r="Y561" i="1"/>
  <c r="Z561" i="1" s="1"/>
  <c r="W561" i="1"/>
  <c r="Q561" i="1"/>
  <c r="Y549" i="1"/>
  <c r="Z549" i="1" s="1"/>
  <c r="W549" i="1"/>
  <c r="Q549" i="1"/>
  <c r="Y572" i="1"/>
  <c r="Z572" i="1" s="1"/>
  <c r="W572" i="1"/>
  <c r="Q572" i="1"/>
  <c r="Y46" i="1"/>
  <c r="Z46" i="1" s="1"/>
  <c r="W46" i="1"/>
  <c r="Q46" i="1"/>
  <c r="Y454" i="1"/>
  <c r="Z454" i="1" s="1"/>
  <c r="W454" i="1"/>
  <c r="Q454" i="1"/>
  <c r="Y44" i="1"/>
  <c r="Z44" i="1" s="1"/>
  <c r="W44" i="1"/>
  <c r="Q44" i="1"/>
  <c r="Y487" i="1"/>
  <c r="Z487" i="1" s="1"/>
  <c r="W487" i="1"/>
  <c r="Q487" i="1"/>
  <c r="Y568" i="1"/>
  <c r="Z568" i="1" s="1"/>
  <c r="W568" i="1"/>
  <c r="Q568" i="1"/>
  <c r="Y590" i="1"/>
  <c r="Z590" i="1" s="1"/>
  <c r="W590" i="1"/>
  <c r="Q590" i="1"/>
  <c r="Y89" i="1"/>
  <c r="Z89" i="1" s="1"/>
  <c r="W89" i="1"/>
  <c r="Q89" i="1"/>
  <c r="Y573" i="1"/>
  <c r="Z573" i="1" s="1"/>
  <c r="W573" i="1"/>
  <c r="Q573" i="1"/>
  <c r="Y507" i="1"/>
  <c r="Z507" i="1" s="1"/>
  <c r="W507" i="1"/>
  <c r="Q507" i="1"/>
  <c r="Y82" i="1"/>
  <c r="Z82" i="1" s="1"/>
  <c r="W82" i="1"/>
  <c r="Q82" i="1"/>
  <c r="Y445" i="1"/>
  <c r="Z445" i="1" s="1"/>
  <c r="W445" i="1"/>
  <c r="Q445" i="1"/>
  <c r="Y537" i="1"/>
  <c r="Z537" i="1" s="1"/>
  <c r="W537" i="1"/>
  <c r="Q537" i="1"/>
  <c r="Y458" i="1"/>
  <c r="Z458" i="1" s="1"/>
  <c r="W458" i="1"/>
  <c r="Q458" i="1"/>
  <c r="Y263" i="1"/>
  <c r="Z263" i="1" s="1"/>
  <c r="W263" i="1"/>
  <c r="Q263" i="1"/>
  <c r="Y49" i="1"/>
  <c r="Z49" i="1" s="1"/>
  <c r="W49" i="1"/>
  <c r="Q49" i="1"/>
  <c r="Y569" i="1"/>
  <c r="Z569" i="1" s="1"/>
  <c r="W569" i="1"/>
  <c r="Q569" i="1"/>
  <c r="Y84" i="1"/>
  <c r="Z84" i="1" s="1"/>
  <c r="W84" i="1"/>
  <c r="Q84" i="1"/>
  <c r="Y6" i="1"/>
  <c r="Z6" i="1" s="1"/>
  <c r="W6" i="1"/>
  <c r="Q6" i="1"/>
  <c r="Y48" i="1"/>
  <c r="Z48" i="1" s="1"/>
  <c r="W48" i="1"/>
  <c r="Q48" i="1"/>
  <c r="Y501" i="1"/>
  <c r="Z501" i="1" s="1"/>
  <c r="W501" i="1"/>
  <c r="Q501" i="1"/>
  <c r="Y180" i="1"/>
  <c r="Z180" i="1" s="1"/>
  <c r="W180" i="1"/>
  <c r="Q180" i="1"/>
  <c r="Y494" i="1"/>
  <c r="Z494" i="1" s="1"/>
  <c r="W494" i="1"/>
  <c r="Q494" i="1"/>
  <c r="Y640" i="1"/>
  <c r="Z640" i="1" s="1"/>
  <c r="Q640" i="1"/>
  <c r="Y447" i="1"/>
  <c r="Z447" i="1" s="1"/>
  <c r="W447" i="1"/>
  <c r="Q447" i="1"/>
  <c r="Y557" i="1"/>
  <c r="Z557" i="1" s="1"/>
  <c r="W557" i="1"/>
  <c r="Q557" i="1"/>
  <c r="Y600" i="1"/>
  <c r="Z600" i="1" s="1"/>
  <c r="W600" i="1"/>
  <c r="Q600" i="1"/>
  <c r="Y10" i="1"/>
  <c r="Z10" i="1" s="1"/>
  <c r="W10" i="1"/>
  <c r="Q10" i="1"/>
  <c r="Y171" i="1"/>
  <c r="Z171" i="1" s="1"/>
  <c r="W171" i="1"/>
  <c r="Q171" i="1"/>
  <c r="Y456" i="1"/>
  <c r="Z456" i="1" s="1"/>
  <c r="W456" i="1"/>
  <c r="Q456" i="1"/>
  <c r="Y470" i="1"/>
  <c r="Z470" i="1" s="1"/>
  <c r="W470" i="1"/>
  <c r="Q470" i="1"/>
  <c r="Y58" i="1"/>
  <c r="Z58" i="1" s="1"/>
  <c r="W58" i="1"/>
  <c r="Q58" i="1"/>
  <c r="Y566" i="1"/>
  <c r="Z566" i="1" s="1"/>
  <c r="W566" i="1"/>
  <c r="Q566" i="1"/>
  <c r="Y98" i="1"/>
  <c r="Z98" i="1" s="1"/>
  <c r="W98" i="1"/>
  <c r="Q98" i="1"/>
  <c r="Y465" i="1"/>
  <c r="Z465" i="1" s="1"/>
  <c r="W465" i="1"/>
  <c r="Q465" i="1"/>
  <c r="Y2" i="1"/>
  <c r="Z2" i="1" s="1"/>
  <c r="W2" i="1"/>
  <c r="Q2" i="1"/>
  <c r="Y184" i="1"/>
  <c r="Z184" i="1" s="1"/>
  <c r="W184" i="1"/>
  <c r="Q184" i="1"/>
  <c r="Y455" i="1"/>
  <c r="Z455" i="1" s="1"/>
  <c r="W455" i="1"/>
  <c r="Q455" i="1"/>
  <c r="Y438" i="1"/>
  <c r="Z438" i="1" s="1"/>
  <c r="W438" i="1"/>
  <c r="Q438" i="1"/>
  <c r="Y534" i="1"/>
  <c r="Z534" i="1" s="1"/>
  <c r="W534" i="1"/>
  <c r="Q534" i="1"/>
  <c r="Y493" i="1"/>
  <c r="Z493" i="1" s="1"/>
  <c r="W493" i="1"/>
  <c r="Q493" i="1"/>
  <c r="Y540" i="1"/>
  <c r="Z540" i="1" s="1"/>
  <c r="W540" i="1"/>
  <c r="Q540" i="1"/>
  <c r="Y276" i="1"/>
  <c r="Z276" i="1" s="1"/>
  <c r="W276" i="1"/>
  <c r="Q276" i="1"/>
  <c r="Y446" i="1"/>
  <c r="Z446" i="1" s="1"/>
  <c r="W446" i="1"/>
  <c r="Q446" i="1"/>
  <c r="Y490" i="1"/>
  <c r="Z490" i="1" s="1"/>
  <c r="W490" i="1"/>
  <c r="Q490" i="1"/>
  <c r="Y4" i="1"/>
  <c r="Z4" i="1" s="1"/>
  <c r="W4" i="1"/>
  <c r="Q4" i="1"/>
  <c r="Y463" i="1"/>
  <c r="Z463" i="1" s="1"/>
  <c r="W463" i="1"/>
  <c r="Q463" i="1"/>
  <c r="Y264" i="1"/>
  <c r="Z264" i="1" s="1"/>
  <c r="W264" i="1"/>
  <c r="Q264" i="1"/>
  <c r="Y611" i="1"/>
  <c r="Z611" i="1" s="1"/>
  <c r="W611" i="1"/>
  <c r="Q611" i="1"/>
  <c r="Y437" i="1"/>
  <c r="Z437" i="1" s="1"/>
  <c r="W437" i="1"/>
  <c r="Q437" i="1"/>
  <c r="Y478" i="1"/>
  <c r="Z478" i="1" s="1"/>
  <c r="W478" i="1"/>
  <c r="Q478" i="1"/>
  <c r="Y284" i="1"/>
  <c r="Z284" i="1" s="1"/>
  <c r="W284" i="1"/>
  <c r="Q284" i="1"/>
  <c r="Y498" i="1"/>
  <c r="Z498" i="1" s="1"/>
  <c r="W498" i="1"/>
  <c r="Q498" i="1"/>
  <c r="Y457" i="1"/>
  <c r="Z457" i="1" s="1"/>
  <c r="W457" i="1"/>
  <c r="Q457" i="1"/>
  <c r="Y497" i="1"/>
  <c r="Z497" i="1" s="1"/>
  <c r="W497" i="1"/>
  <c r="Q497" i="1"/>
  <c r="Y473" i="1"/>
  <c r="Z473" i="1" s="1"/>
  <c r="W473" i="1"/>
  <c r="Q473" i="1"/>
  <c r="Y265" i="1"/>
  <c r="Z265" i="1" s="1"/>
  <c r="W265" i="1"/>
  <c r="Q265" i="1"/>
  <c r="Y41" i="1"/>
  <c r="Z41" i="1" s="1"/>
  <c r="W41" i="1"/>
  <c r="Q41" i="1"/>
  <c r="Y3" i="1"/>
  <c r="Z3" i="1" s="1"/>
  <c r="W3" i="1"/>
  <c r="Q3" i="1"/>
  <c r="Y69" i="1"/>
  <c r="Z69" i="1" s="1"/>
  <c r="W69" i="1"/>
  <c r="Q69" i="1"/>
  <c r="Y45" i="1"/>
  <c r="Z45" i="1" s="1"/>
  <c r="W45" i="1"/>
  <c r="Q45" i="1"/>
  <c r="Y173" i="1"/>
  <c r="Z173" i="1" s="1"/>
  <c r="W173" i="1"/>
  <c r="Q173" i="1"/>
  <c r="Y468" i="1"/>
  <c r="Z468" i="1" s="1"/>
  <c r="W468" i="1"/>
  <c r="Q468" i="1"/>
  <c r="Y174" i="1"/>
  <c r="Z174" i="1" s="1"/>
  <c r="W174" i="1"/>
  <c r="Q174" i="1"/>
  <c r="Y544" i="1"/>
  <c r="Z544" i="1" s="1"/>
  <c r="W544" i="1"/>
  <c r="Q544" i="1"/>
  <c r="Y87" i="1"/>
  <c r="Z87" i="1" s="1"/>
  <c r="W87" i="1"/>
  <c r="Q87" i="1"/>
  <c r="Y94" i="1"/>
  <c r="Z94" i="1" s="1"/>
  <c r="W94" i="1"/>
  <c r="Q94" i="1"/>
  <c r="Y476" i="1"/>
  <c r="Z476" i="1" s="1"/>
  <c r="W476" i="1"/>
  <c r="Q476" i="1"/>
  <c r="Y17" i="1"/>
  <c r="Z17" i="1" s="1"/>
  <c r="W17" i="1"/>
  <c r="Q17" i="1"/>
  <c r="Y461" i="1"/>
  <c r="Z461" i="1" s="1"/>
  <c r="W461" i="1"/>
  <c r="Q461" i="1"/>
  <c r="Y477" i="1"/>
  <c r="Z477" i="1" s="1"/>
  <c r="W477" i="1"/>
  <c r="Q477" i="1"/>
  <c r="Y160" i="1"/>
  <c r="Z160" i="1" s="1"/>
  <c r="W160" i="1"/>
  <c r="Q160" i="1"/>
  <c r="Y466" i="1"/>
  <c r="Z466" i="1" s="1"/>
  <c r="W466" i="1"/>
  <c r="Q466" i="1"/>
  <c r="Y175" i="1"/>
  <c r="Z175" i="1" s="1"/>
  <c r="W175" i="1"/>
  <c r="Q175" i="1"/>
  <c r="Y431" i="1"/>
  <c r="Z431" i="1" s="1"/>
  <c r="W431" i="1"/>
  <c r="Q431" i="1"/>
  <c r="Y536" i="1"/>
  <c r="Z536" i="1" s="1"/>
  <c r="W536" i="1"/>
  <c r="Q536" i="1"/>
  <c r="Y570" i="1"/>
  <c r="Z570" i="1" s="1"/>
  <c r="W570" i="1"/>
  <c r="Q570" i="1"/>
  <c r="Y100" i="1"/>
  <c r="Z100" i="1" s="1"/>
  <c r="W100" i="1"/>
  <c r="Q100" i="1"/>
  <c r="Y488" i="1"/>
  <c r="Z488" i="1" s="1"/>
  <c r="W488" i="1"/>
  <c r="Q488" i="1"/>
  <c r="Y47" i="1"/>
  <c r="Z47" i="1" s="1"/>
  <c r="W47" i="1"/>
  <c r="Q47" i="1"/>
  <c r="Y499" i="1"/>
  <c r="Z499" i="1" s="1"/>
  <c r="W499" i="1"/>
  <c r="Q499" i="1"/>
  <c r="Y312" i="1"/>
  <c r="Z312" i="1" s="1"/>
  <c r="W312" i="1"/>
  <c r="Q312" i="1"/>
  <c r="Y267" i="1"/>
  <c r="Z267" i="1" s="1"/>
  <c r="W267" i="1"/>
  <c r="Q267" i="1"/>
  <c r="Y169" i="1"/>
  <c r="Z169" i="1" s="1"/>
  <c r="W169" i="1"/>
  <c r="Q169" i="1"/>
  <c r="Y479" i="1"/>
  <c r="Z479" i="1" s="1"/>
  <c r="W479" i="1"/>
  <c r="Q479" i="1"/>
  <c r="Y68" i="1"/>
  <c r="Z68" i="1" s="1"/>
  <c r="W68" i="1"/>
  <c r="Q68" i="1"/>
  <c r="Y66" i="1"/>
  <c r="Z66" i="1" s="1"/>
  <c r="W66" i="1"/>
  <c r="Q66" i="1"/>
  <c r="Y547" i="1"/>
  <c r="Z547" i="1" s="1"/>
  <c r="W547" i="1"/>
  <c r="Q547" i="1"/>
  <c r="Y302" i="1"/>
  <c r="Z302" i="1" s="1"/>
  <c r="W302" i="1"/>
  <c r="Q302" i="1"/>
  <c r="Y32" i="1"/>
  <c r="Z32" i="1" s="1"/>
  <c r="W32" i="1"/>
  <c r="Q32" i="1"/>
  <c r="Y533" i="1"/>
  <c r="Z533" i="1" s="1"/>
  <c r="W533" i="1"/>
  <c r="Q533" i="1"/>
  <c r="Y474" i="1"/>
  <c r="Z474" i="1" s="1"/>
  <c r="W474" i="1"/>
  <c r="Q474" i="1"/>
  <c r="Y172" i="1"/>
  <c r="Z172" i="1" s="1"/>
  <c r="W172" i="1"/>
  <c r="Q172" i="1"/>
  <c r="Y290" i="1"/>
  <c r="Z290" i="1" s="1"/>
  <c r="W290" i="1"/>
  <c r="Q290" i="1"/>
  <c r="Y545" i="1"/>
  <c r="Z545" i="1" s="1"/>
  <c r="W545" i="1"/>
  <c r="Q545" i="1"/>
  <c r="Y483" i="1"/>
  <c r="Z483" i="1" s="1"/>
  <c r="W483" i="1"/>
  <c r="Q483" i="1"/>
  <c r="Y63" i="1"/>
  <c r="Z63" i="1" s="1"/>
  <c r="W63" i="1"/>
  <c r="Q63" i="1"/>
  <c r="Y433" i="1"/>
  <c r="Z433" i="1" s="1"/>
  <c r="W433" i="1"/>
  <c r="Q433" i="1"/>
  <c r="Y444" i="1"/>
  <c r="Z444" i="1" s="1"/>
  <c r="W444" i="1"/>
  <c r="Q444" i="1"/>
  <c r="Y168" i="1"/>
  <c r="Z168" i="1" s="1"/>
  <c r="W168" i="1"/>
  <c r="Q168" i="1"/>
  <c r="Y43" i="1"/>
  <c r="Z43" i="1" s="1"/>
  <c r="W43" i="1"/>
  <c r="Q43" i="1"/>
  <c r="Y155" i="1"/>
  <c r="Z155" i="1" s="1"/>
  <c r="W155" i="1"/>
  <c r="Q155" i="1"/>
  <c r="Y181" i="1"/>
  <c r="Z181" i="1" s="1"/>
  <c r="W181" i="1"/>
  <c r="Q181" i="1"/>
  <c r="Y272" i="1"/>
  <c r="Z272" i="1" s="1"/>
  <c r="W272" i="1"/>
  <c r="Q272" i="1"/>
  <c r="Y505" i="1"/>
  <c r="Z505" i="1" s="1"/>
  <c r="W505" i="1"/>
  <c r="Q505" i="1"/>
  <c r="Y354" i="1"/>
  <c r="Z354" i="1" s="1"/>
  <c r="W354" i="1"/>
  <c r="Y5" i="1"/>
  <c r="Z5" i="1" s="1"/>
  <c r="W5" i="1"/>
  <c r="Q5" i="1"/>
  <c r="Y485" i="1"/>
  <c r="Z485" i="1" s="1"/>
  <c r="W485" i="1"/>
  <c r="Q485" i="1"/>
  <c r="Y532" i="1"/>
  <c r="Z532" i="1" s="1"/>
  <c r="W532" i="1"/>
  <c r="Q532" i="1"/>
  <c r="Y554" i="1"/>
  <c r="Z554" i="1" s="1"/>
  <c r="W554" i="1"/>
  <c r="Q554" i="1"/>
  <c r="Y76" i="1"/>
  <c r="Z76" i="1" s="1"/>
  <c r="W76" i="1"/>
  <c r="Q76" i="1"/>
  <c r="Y271" i="1"/>
  <c r="Z271" i="1" s="1"/>
  <c r="W271" i="1"/>
  <c r="Q271" i="1"/>
  <c r="Y471" i="1"/>
  <c r="Z471" i="1" s="1"/>
  <c r="W471" i="1"/>
  <c r="Q471" i="1"/>
  <c r="Y97" i="1"/>
  <c r="Z97" i="1" s="1"/>
  <c r="W97" i="1"/>
  <c r="Q97" i="1"/>
  <c r="Y449" i="1"/>
  <c r="Z449" i="1" s="1"/>
  <c r="W449" i="1"/>
  <c r="Q449" i="1"/>
  <c r="Y464" i="1"/>
  <c r="Z464" i="1" s="1"/>
  <c r="W464" i="1"/>
  <c r="Q464" i="1"/>
  <c r="Y176" i="1"/>
  <c r="Z176" i="1" s="1"/>
  <c r="W176" i="1"/>
  <c r="Q176" i="1"/>
  <c r="Y88" i="1"/>
  <c r="Z88" i="1" s="1"/>
  <c r="W88" i="1"/>
  <c r="Q88" i="1"/>
  <c r="Y61" i="1"/>
  <c r="Z61" i="1" s="1"/>
  <c r="W61" i="1"/>
  <c r="Q61" i="1"/>
  <c r="Y441" i="1"/>
  <c r="Z441" i="1" s="1"/>
  <c r="W441" i="1"/>
  <c r="Q441" i="1"/>
  <c r="Y269" i="1"/>
  <c r="Z269" i="1" s="1"/>
  <c r="W269" i="1"/>
  <c r="Q269" i="1"/>
  <c r="Y275" i="1"/>
  <c r="Z275" i="1" s="1"/>
  <c r="W275" i="1"/>
  <c r="Q275" i="1"/>
  <c r="Y440" i="1"/>
  <c r="Z440" i="1" s="1"/>
  <c r="W440" i="1"/>
  <c r="Q440" i="1"/>
  <c r="Y141" i="1"/>
  <c r="Z141" i="1" s="1"/>
  <c r="W141" i="1"/>
  <c r="Q141" i="1"/>
  <c r="Y274" i="1"/>
  <c r="Z274" i="1" s="1"/>
  <c r="W274" i="1"/>
  <c r="Q274" i="1"/>
  <c r="Y356" i="1"/>
  <c r="Z356" i="1" s="1"/>
  <c r="W356" i="1"/>
  <c r="Y508" i="1"/>
  <c r="Z508" i="1" s="1"/>
  <c r="W508" i="1"/>
  <c r="Y563" i="1"/>
  <c r="Z563" i="1" s="1"/>
  <c r="W563" i="1"/>
  <c r="Q563" i="1"/>
  <c r="Y475" i="1"/>
  <c r="Z475" i="1" s="1"/>
  <c r="W475" i="1"/>
  <c r="Q475" i="1"/>
  <c r="Y452" i="1"/>
  <c r="Z452" i="1" s="1"/>
  <c r="W452" i="1"/>
  <c r="Q452" i="1"/>
  <c r="Y539" i="1"/>
  <c r="Z539" i="1" s="1"/>
  <c r="W539" i="1"/>
  <c r="Q539" i="1"/>
  <c r="Y292" i="1"/>
  <c r="Z292" i="1" s="1"/>
  <c r="W292" i="1"/>
  <c r="Q292" i="1"/>
  <c r="Y270" i="1"/>
  <c r="Z270" i="1" s="1"/>
  <c r="W270" i="1"/>
  <c r="Q270" i="1"/>
  <c r="Y165" i="1"/>
  <c r="Z165" i="1" s="1"/>
  <c r="W165" i="1"/>
  <c r="Q165" i="1"/>
  <c r="Y159" i="1"/>
  <c r="Z159" i="1" s="1"/>
  <c r="W159" i="1"/>
  <c r="Q159" i="1"/>
  <c r="Y326" i="1"/>
  <c r="Z326" i="1" s="1"/>
  <c r="W326" i="1"/>
  <c r="Q326" i="1"/>
  <c r="Y72" i="1"/>
  <c r="Z72" i="1" s="1"/>
  <c r="W72" i="1"/>
  <c r="Q72" i="1"/>
  <c r="Y538" i="1"/>
  <c r="Z538" i="1" s="1"/>
  <c r="W538" i="1"/>
  <c r="Q538" i="1"/>
  <c r="Y83" i="1"/>
  <c r="Z83" i="1" s="1"/>
  <c r="W83" i="1"/>
  <c r="Q83" i="1"/>
  <c r="Y33" i="1"/>
  <c r="Z33" i="1" s="1"/>
  <c r="W33" i="1"/>
  <c r="Q33" i="1"/>
  <c r="Y35" i="1"/>
  <c r="Z35" i="1" s="1"/>
  <c r="W35" i="1"/>
  <c r="Q35" i="1"/>
  <c r="Y353" i="1"/>
  <c r="Z353" i="1" s="1"/>
  <c r="W353" i="1"/>
  <c r="Y135" i="1"/>
  <c r="Z135" i="1" s="1"/>
  <c r="W135" i="1"/>
  <c r="Q135" i="1"/>
  <c r="Y39" i="1"/>
  <c r="Z39" i="1" s="1"/>
  <c r="W39" i="1"/>
  <c r="Q39" i="1"/>
  <c r="Y502" i="1"/>
  <c r="Z502" i="1" s="1"/>
  <c r="W502" i="1"/>
  <c r="Q502" i="1"/>
  <c r="Y70" i="1"/>
  <c r="Z70" i="1" s="1"/>
  <c r="W70" i="1"/>
  <c r="Q70" i="1"/>
  <c r="Y287" i="1"/>
  <c r="Z287" i="1" s="1"/>
  <c r="W287" i="1"/>
  <c r="Q287" i="1"/>
  <c r="Y486" i="1"/>
  <c r="Z486" i="1" s="1"/>
  <c r="W486" i="1"/>
  <c r="Q486" i="1"/>
  <c r="Y484" i="1"/>
  <c r="Z484" i="1" s="1"/>
  <c r="W484" i="1"/>
  <c r="Q484" i="1"/>
  <c r="Y268" i="1"/>
  <c r="Z268" i="1" s="1"/>
  <c r="W268" i="1"/>
  <c r="Q268" i="1"/>
  <c r="Y62" i="1"/>
  <c r="Z62" i="1" s="1"/>
  <c r="W62" i="1"/>
  <c r="Q62" i="1"/>
  <c r="Y105" i="1"/>
  <c r="Z105" i="1" s="1"/>
  <c r="W105" i="1"/>
  <c r="Q105" i="1"/>
  <c r="Y282" i="1"/>
  <c r="Z282" i="1" s="1"/>
  <c r="W282" i="1"/>
  <c r="Q282" i="1"/>
  <c r="Y85" i="1"/>
  <c r="Z85" i="1" s="1"/>
  <c r="W85" i="1"/>
  <c r="Q85" i="1"/>
  <c r="Y152" i="1"/>
  <c r="Z152" i="1" s="1"/>
  <c r="W152" i="1"/>
  <c r="Q152" i="1"/>
  <c r="Y278" i="1"/>
  <c r="Z278" i="1" s="1"/>
  <c r="W278" i="1"/>
  <c r="Q278" i="1"/>
  <c r="Y481" i="1"/>
  <c r="Z481" i="1" s="1"/>
  <c r="W481" i="1"/>
  <c r="Q481" i="1"/>
  <c r="Y81" i="1"/>
  <c r="Z81" i="1" s="1"/>
  <c r="W81" i="1"/>
  <c r="Q81" i="1"/>
  <c r="Y71" i="1"/>
  <c r="Z71" i="1" s="1"/>
  <c r="W71" i="1"/>
  <c r="Q71" i="1"/>
  <c r="Y364" i="1"/>
  <c r="Z364" i="1" s="1"/>
  <c r="W364" i="1"/>
  <c r="Y430" i="1"/>
  <c r="Z430" i="1" s="1"/>
  <c r="W430" i="1"/>
  <c r="Q430" i="1"/>
  <c r="Y73" i="1"/>
  <c r="Z73" i="1" s="1"/>
  <c r="W73" i="1"/>
  <c r="Q73" i="1"/>
  <c r="Y67" i="1"/>
  <c r="Z67" i="1" s="1"/>
  <c r="W67" i="1"/>
  <c r="Q67" i="1"/>
  <c r="Y451" i="1"/>
  <c r="Z451" i="1" s="1"/>
  <c r="W451" i="1"/>
  <c r="Q451" i="1"/>
  <c r="Y273" i="1"/>
  <c r="Z273" i="1" s="1"/>
  <c r="W273" i="1"/>
  <c r="Q273" i="1"/>
  <c r="Y491" i="1"/>
  <c r="Z491" i="1" s="1"/>
  <c r="W491" i="1"/>
  <c r="Q491" i="1"/>
  <c r="Y283" i="1"/>
  <c r="Z283" i="1" s="1"/>
  <c r="W283" i="1"/>
  <c r="Q283" i="1"/>
  <c r="Y164" i="1"/>
  <c r="Z164" i="1" s="1"/>
  <c r="W164" i="1"/>
  <c r="Q164" i="1"/>
  <c r="Y341" i="1"/>
  <c r="Z341" i="1" s="1"/>
  <c r="W341" i="1"/>
  <c r="Q341" i="1"/>
  <c r="Y510" i="1"/>
  <c r="Z510" i="1" s="1"/>
  <c r="W510" i="1"/>
  <c r="Y365" i="1"/>
  <c r="Z365" i="1" s="1"/>
  <c r="W365" i="1"/>
  <c r="Y496" i="1"/>
  <c r="Z496" i="1" s="1"/>
  <c r="W496" i="1"/>
  <c r="Q496" i="1"/>
  <c r="Y469" i="1"/>
  <c r="Z469" i="1" s="1"/>
  <c r="W469" i="1"/>
  <c r="Q469" i="1"/>
  <c r="Y266" i="1"/>
  <c r="Z266" i="1" s="1"/>
  <c r="W266" i="1"/>
  <c r="Q266" i="1"/>
  <c r="Y178" i="1"/>
  <c r="Z178" i="1" s="1"/>
  <c r="W178" i="1"/>
  <c r="Q178" i="1"/>
  <c r="Y332" i="1"/>
  <c r="Z332" i="1" s="1"/>
  <c r="W332" i="1"/>
  <c r="Q332" i="1"/>
  <c r="Y480" i="1"/>
  <c r="Z480" i="1" s="1"/>
  <c r="W480" i="1"/>
  <c r="Q480" i="1"/>
  <c r="Y551" i="1"/>
  <c r="Z551" i="1" s="1"/>
  <c r="W551" i="1"/>
  <c r="Q551" i="1"/>
  <c r="Y322" i="1"/>
  <c r="Z322" i="1" s="1"/>
  <c r="W322" i="1"/>
  <c r="Q322" i="1"/>
  <c r="Y462" i="1"/>
  <c r="Z462" i="1" s="1"/>
  <c r="W462" i="1"/>
  <c r="Q462" i="1"/>
  <c r="Y153" i="1"/>
  <c r="Z153" i="1" s="1"/>
  <c r="W153" i="1"/>
  <c r="Q153" i="1"/>
  <c r="Y143" i="1"/>
  <c r="Z143" i="1" s="1"/>
  <c r="W143" i="1"/>
  <c r="Q143" i="1"/>
  <c r="Y91" i="1"/>
  <c r="Z91" i="1" s="1"/>
  <c r="W91" i="1"/>
  <c r="Q91" i="1"/>
  <c r="Y370" i="1"/>
  <c r="Z370" i="1" s="1"/>
  <c r="W370" i="1"/>
  <c r="Y509" i="1"/>
  <c r="Z509" i="1" s="1"/>
  <c r="W509" i="1"/>
  <c r="Y261" i="1"/>
  <c r="Z261" i="1" s="1"/>
  <c r="W261" i="1"/>
  <c r="Q261" i="1"/>
  <c r="Y357" i="1"/>
  <c r="Z357" i="1" s="1"/>
  <c r="W357" i="1"/>
  <c r="Y435" i="1"/>
  <c r="Z435" i="1" s="1"/>
  <c r="W435" i="1"/>
  <c r="Q435" i="1"/>
  <c r="Y167" i="1"/>
  <c r="Z167" i="1" s="1"/>
  <c r="W167" i="1"/>
  <c r="Q167" i="1"/>
  <c r="Y472" i="1"/>
  <c r="Z472" i="1" s="1"/>
  <c r="W472" i="1"/>
  <c r="Q472" i="1"/>
  <c r="Y358" i="1"/>
  <c r="Z358" i="1" s="1"/>
  <c r="W358" i="1"/>
  <c r="Y366" i="1"/>
  <c r="Z366" i="1" s="1"/>
  <c r="W366" i="1"/>
  <c r="Y390" i="1"/>
  <c r="Z390" i="1" s="1"/>
  <c r="W390" i="1"/>
  <c r="Q390" i="1"/>
  <c r="Y535" i="1"/>
  <c r="Z535" i="1" s="1"/>
  <c r="W535" i="1"/>
  <c r="Q535" i="1"/>
  <c r="Y154" i="1"/>
  <c r="Z154" i="1" s="1"/>
  <c r="W154" i="1"/>
  <c r="Q154" i="1"/>
  <c r="Y74" i="1"/>
  <c r="Z74" i="1" s="1"/>
  <c r="W74" i="1"/>
  <c r="Q74" i="1"/>
  <c r="Y591" i="1"/>
  <c r="Z591" i="1" s="1"/>
  <c r="W591" i="1"/>
  <c r="Q591" i="1"/>
  <c r="Y158" i="1"/>
  <c r="Z158" i="1" s="1"/>
  <c r="W158" i="1"/>
  <c r="Q158" i="1"/>
  <c r="Y57" i="1"/>
  <c r="Z57" i="1" s="1"/>
  <c r="W57" i="1"/>
  <c r="Q57" i="1"/>
  <c r="Y371" i="1"/>
  <c r="Z371" i="1" s="1"/>
  <c r="W371" i="1"/>
  <c r="Y179" i="1"/>
  <c r="Z179" i="1" s="1"/>
  <c r="W179" i="1"/>
  <c r="Q179" i="1"/>
  <c r="Y37" i="1"/>
  <c r="Z37" i="1" s="1"/>
  <c r="W37" i="1"/>
  <c r="Q37" i="1"/>
  <c r="Y443" i="1"/>
  <c r="Z443" i="1" s="1"/>
  <c r="W443" i="1"/>
  <c r="Q443" i="1"/>
  <c r="Y319" i="1"/>
  <c r="Z319" i="1" s="1"/>
  <c r="W319" i="1"/>
  <c r="Q319" i="1"/>
  <c r="Y313" i="1"/>
  <c r="Z313" i="1" s="1"/>
  <c r="W313" i="1"/>
  <c r="Q313" i="1"/>
  <c r="Y77" i="1"/>
  <c r="Z77" i="1" s="1"/>
  <c r="W77" i="1"/>
  <c r="Q77" i="1"/>
  <c r="Y361" i="1"/>
  <c r="Z361" i="1" s="1"/>
  <c r="W361" i="1"/>
  <c r="Y355" i="1"/>
  <c r="Z355" i="1" s="1"/>
  <c r="W355" i="1"/>
  <c r="Y142" i="1"/>
  <c r="Z142" i="1" s="1"/>
  <c r="W142" i="1"/>
  <c r="Q142" i="1"/>
  <c r="Y137" i="1"/>
  <c r="Z137" i="1" s="1"/>
  <c r="W137" i="1"/>
  <c r="Q137" i="1"/>
  <c r="Y285" i="1"/>
  <c r="Z285" i="1" s="1"/>
  <c r="W285" i="1"/>
  <c r="Q285" i="1"/>
  <c r="Y335" i="1"/>
  <c r="Z335" i="1" s="1"/>
  <c r="W335" i="1"/>
  <c r="Q335" i="1"/>
  <c r="Y368" i="1"/>
  <c r="Z368" i="1" s="1"/>
  <c r="W368" i="1"/>
  <c r="Y348" i="1"/>
  <c r="Z348" i="1" s="1"/>
  <c r="W348" i="1"/>
  <c r="Y428" i="1"/>
  <c r="Z428" i="1" s="1"/>
  <c r="W428" i="1"/>
  <c r="Q428" i="1"/>
  <c r="Y336" i="1"/>
  <c r="Z336" i="1" s="1"/>
  <c r="W336" i="1"/>
  <c r="Q336" i="1"/>
  <c r="Y93" i="1"/>
  <c r="Z93" i="1" s="1"/>
  <c r="W93" i="1"/>
  <c r="Q93" i="1"/>
  <c r="Y90" i="1"/>
  <c r="Z90" i="1" s="1"/>
  <c r="W90" i="1"/>
  <c r="Q90" i="1"/>
  <c r="Y40" i="1"/>
  <c r="Z40" i="1" s="1"/>
  <c r="W40" i="1"/>
  <c r="Q40" i="1"/>
  <c r="Y207" i="1"/>
  <c r="Z207" i="1" s="1"/>
  <c r="W207" i="1"/>
  <c r="Q207" i="1"/>
  <c r="Y343" i="1"/>
  <c r="Z343" i="1" s="1"/>
  <c r="W343" i="1"/>
  <c r="Q343" i="1"/>
  <c r="Y96" i="1"/>
  <c r="Z96" i="1" s="1"/>
  <c r="W96" i="1"/>
  <c r="Q96" i="1"/>
  <c r="Y352" i="1"/>
  <c r="Z352" i="1" s="1"/>
  <c r="W352" i="1"/>
  <c r="Y65" i="1"/>
  <c r="Z65" i="1" s="1"/>
  <c r="W65" i="1"/>
  <c r="Q65" i="1"/>
  <c r="Y555" i="1"/>
  <c r="Z555" i="1" s="1"/>
  <c r="W555" i="1"/>
  <c r="Q555" i="1"/>
  <c r="Y166" i="1"/>
  <c r="Z166" i="1" s="1"/>
  <c r="W166" i="1"/>
  <c r="Q166" i="1"/>
  <c r="Y359" i="1"/>
  <c r="Z359" i="1" s="1"/>
  <c r="W359" i="1"/>
  <c r="Y434" i="1"/>
  <c r="Z434" i="1" s="1"/>
  <c r="W434" i="1"/>
  <c r="Q434" i="1"/>
  <c r="Y50" i="1"/>
  <c r="Z50" i="1" s="1"/>
  <c r="W50" i="1"/>
  <c r="Q50" i="1"/>
  <c r="Y342" i="1"/>
  <c r="Z342" i="1" s="1"/>
  <c r="W342" i="1"/>
  <c r="Q342" i="1"/>
  <c r="Y330" i="1"/>
  <c r="Z330" i="1" s="1"/>
  <c r="W330" i="1"/>
  <c r="Q330" i="1"/>
  <c r="Y467" i="1"/>
  <c r="Z467" i="1" s="1"/>
  <c r="W467" i="1"/>
  <c r="Q467" i="1"/>
  <c r="Y183" i="1"/>
  <c r="Z183" i="1" s="1"/>
  <c r="W183" i="1"/>
  <c r="Q183" i="1"/>
  <c r="Y149" i="1"/>
  <c r="Z149" i="1" s="1"/>
  <c r="W149" i="1"/>
  <c r="Q149" i="1"/>
  <c r="Y157" i="1"/>
  <c r="Z157" i="1" s="1"/>
  <c r="W157" i="1"/>
  <c r="Q157" i="1"/>
  <c r="Y200" i="1"/>
  <c r="Z200" i="1" s="1"/>
  <c r="W200" i="1"/>
  <c r="Q200" i="1"/>
  <c r="Y369" i="1"/>
  <c r="Z369" i="1" s="1"/>
  <c r="W369" i="1"/>
  <c r="Y38" i="1"/>
  <c r="Z38" i="1" s="1"/>
  <c r="W38" i="1"/>
  <c r="Q38" i="1"/>
  <c r="Y170" i="1"/>
  <c r="Z170" i="1" s="1"/>
  <c r="W170" i="1"/>
  <c r="Q170" i="1"/>
  <c r="Y151" i="1"/>
  <c r="Z151" i="1" s="1"/>
  <c r="W151" i="1"/>
  <c r="Q151" i="1"/>
  <c r="Y146" i="1"/>
  <c r="Z146" i="1" s="1"/>
  <c r="W146" i="1"/>
  <c r="Q146" i="1"/>
  <c r="Y145" i="1"/>
  <c r="Z145" i="1" s="1"/>
  <c r="W145" i="1"/>
  <c r="Q145" i="1"/>
  <c r="Y86" i="1"/>
  <c r="Z86" i="1" s="1"/>
  <c r="W86" i="1"/>
  <c r="Q86" i="1"/>
  <c r="Y147" i="1"/>
  <c r="Z147" i="1" s="1"/>
  <c r="W147" i="1"/>
  <c r="Q147" i="1"/>
  <c r="Y31" i="1"/>
  <c r="Z31" i="1" s="1"/>
  <c r="W31" i="1"/>
  <c r="Q31" i="1"/>
  <c r="Y345" i="1"/>
  <c r="Z345" i="1" s="1"/>
  <c r="W345" i="1"/>
  <c r="Y34" i="1"/>
  <c r="Z34" i="1" s="1"/>
  <c r="W34" i="1"/>
  <c r="Q34" i="1"/>
  <c r="Y42" i="1"/>
  <c r="Z42" i="1" s="1"/>
  <c r="W42" i="1"/>
  <c r="Q42" i="1"/>
  <c r="Y310" i="1"/>
  <c r="Z310" i="1" s="1"/>
  <c r="W310" i="1"/>
  <c r="Q310" i="1"/>
  <c r="Y80" i="1"/>
  <c r="Z80" i="1" s="1"/>
  <c r="W80" i="1"/>
  <c r="Q80" i="1"/>
  <c r="Y367" i="1"/>
  <c r="Z367" i="1" s="1"/>
  <c r="W367" i="1"/>
  <c r="Y128" i="1"/>
  <c r="Z128" i="1" s="1"/>
  <c r="W128" i="1"/>
  <c r="Q128" i="1"/>
  <c r="Y288" i="1"/>
  <c r="Z288" i="1" s="1"/>
  <c r="W288" i="1"/>
  <c r="Q288" i="1"/>
  <c r="Y442" i="1"/>
  <c r="Z442" i="1" s="1"/>
  <c r="W442" i="1"/>
  <c r="Q442" i="1"/>
  <c r="Y331" i="1"/>
  <c r="Z331" i="1" s="1"/>
  <c r="W331" i="1"/>
  <c r="Q331" i="1"/>
  <c r="Y350" i="1"/>
  <c r="Z350" i="1" s="1"/>
  <c r="W350" i="1"/>
  <c r="Q350" i="1"/>
  <c r="Y492" i="1"/>
  <c r="Z492" i="1" s="1"/>
  <c r="W492" i="1"/>
  <c r="Q492" i="1"/>
  <c r="Y337" i="1"/>
  <c r="Z337" i="1" s="1"/>
  <c r="W337" i="1"/>
  <c r="Q337" i="1"/>
  <c r="Y317" i="1"/>
  <c r="Z317" i="1" s="1"/>
  <c r="W317" i="1"/>
  <c r="Q317" i="1"/>
  <c r="Y56" i="1"/>
  <c r="Z56" i="1" s="1"/>
  <c r="W56" i="1"/>
  <c r="Q56" i="1"/>
  <c r="Y318" i="1"/>
  <c r="Z318" i="1" s="1"/>
  <c r="W318" i="1"/>
  <c r="Q318" i="1"/>
  <c r="Y208" i="1"/>
  <c r="Z208" i="1" s="1"/>
  <c r="W208" i="1"/>
  <c r="Q208" i="1"/>
  <c r="Y295" i="1"/>
  <c r="Z295" i="1" s="1"/>
  <c r="W295" i="1"/>
  <c r="Q295" i="1"/>
  <c r="Y247" i="1"/>
  <c r="Z247" i="1" s="1"/>
  <c r="W247" i="1"/>
  <c r="Y347" i="1"/>
  <c r="Z347" i="1" s="1"/>
  <c r="W347" i="1"/>
  <c r="Y246" i="1"/>
  <c r="Z246" i="1" s="1"/>
  <c r="W246" i="1"/>
  <c r="Y150" i="1"/>
  <c r="Z150" i="1" s="1"/>
  <c r="W150" i="1"/>
  <c r="Q150" i="1"/>
  <c r="Y79" i="1"/>
  <c r="Z79" i="1" s="1"/>
  <c r="W79" i="1"/>
  <c r="Q79" i="1"/>
  <c r="Y289" i="1"/>
  <c r="Z289" i="1" s="1"/>
  <c r="W289" i="1"/>
  <c r="Q289" i="1"/>
  <c r="Y197" i="1"/>
  <c r="Z197" i="1" s="1"/>
  <c r="W197" i="1"/>
  <c r="Q197" i="1"/>
  <c r="Y314" i="1"/>
  <c r="Z314" i="1" s="1"/>
  <c r="W314" i="1"/>
  <c r="Q314" i="1"/>
  <c r="Y362" i="1"/>
  <c r="Z362" i="1" s="1"/>
  <c r="W362" i="1"/>
  <c r="Y189" i="1"/>
  <c r="Z189" i="1" s="1"/>
  <c r="W189" i="1"/>
  <c r="Q189" i="1"/>
  <c r="Y334" i="1"/>
  <c r="Z334" i="1" s="1"/>
  <c r="W334" i="1"/>
  <c r="Q334" i="1"/>
  <c r="Y113" i="1"/>
  <c r="Z113" i="1" s="1"/>
  <c r="W113" i="1"/>
  <c r="Q113" i="1"/>
  <c r="Y315" i="1"/>
  <c r="Z315" i="1" s="1"/>
  <c r="W315" i="1"/>
  <c r="Q315" i="1"/>
  <c r="Y133" i="1"/>
  <c r="Z133" i="1" s="1"/>
  <c r="W133" i="1"/>
  <c r="Q133" i="1"/>
  <c r="Y209" i="1"/>
  <c r="Z209" i="1" s="1"/>
  <c r="W209" i="1"/>
  <c r="Q209" i="1"/>
  <c r="Y511" i="1"/>
  <c r="Z511" i="1" s="1"/>
  <c r="W511" i="1"/>
  <c r="Y351" i="1"/>
  <c r="Z351" i="1" s="1"/>
  <c r="W351" i="1"/>
  <c r="Y328" i="1"/>
  <c r="Z328" i="1" s="1"/>
  <c r="W328" i="1"/>
  <c r="Q328" i="1"/>
  <c r="Y291" i="1"/>
  <c r="Z291" i="1" s="1"/>
  <c r="W291" i="1"/>
  <c r="Q291" i="1"/>
  <c r="Y144" i="1"/>
  <c r="Z144" i="1" s="1"/>
  <c r="W144" i="1"/>
  <c r="Q144" i="1"/>
  <c r="Y323" i="1"/>
  <c r="Z323" i="1" s="1"/>
  <c r="W323" i="1"/>
  <c r="Q323" i="1"/>
  <c r="Y136" i="1"/>
  <c r="Z136" i="1" s="1"/>
  <c r="W136" i="1"/>
  <c r="Q136" i="1"/>
  <c r="Y129" i="1"/>
  <c r="Z129" i="1" s="1"/>
  <c r="W129" i="1"/>
  <c r="Q129" i="1"/>
  <c r="Y340" i="1"/>
  <c r="Z340" i="1" s="1"/>
  <c r="W340" i="1"/>
  <c r="Q340" i="1"/>
  <c r="Y233" i="1"/>
  <c r="Z233" i="1" s="1"/>
  <c r="W233" i="1"/>
  <c r="Y311" i="1"/>
  <c r="Z311" i="1" s="1"/>
  <c r="W311" i="1"/>
  <c r="Q311" i="1"/>
  <c r="Y162" i="1"/>
  <c r="Z162" i="1" s="1"/>
  <c r="W162" i="1"/>
  <c r="Q162" i="1"/>
  <c r="Y306" i="1"/>
  <c r="Z306" i="1" s="1"/>
  <c r="W306" i="1"/>
  <c r="Q306" i="1"/>
  <c r="Y195" i="1"/>
  <c r="Z195" i="1" s="1"/>
  <c r="W195" i="1"/>
  <c r="Q195" i="1"/>
  <c r="Y279" i="1"/>
  <c r="Z279" i="1" s="1"/>
  <c r="W279" i="1"/>
  <c r="Q279" i="1"/>
  <c r="Y36" i="1"/>
  <c r="Z36" i="1" s="1"/>
  <c r="W36" i="1"/>
  <c r="Q36" i="1"/>
  <c r="Y134" i="1"/>
  <c r="Z134" i="1" s="1"/>
  <c r="W134" i="1"/>
  <c r="Q134" i="1"/>
  <c r="Y182" i="1"/>
  <c r="Z182" i="1" s="1"/>
  <c r="W182" i="1"/>
  <c r="Q182" i="1"/>
  <c r="Y53" i="1"/>
  <c r="Z53" i="1" s="1"/>
  <c r="W53" i="1"/>
  <c r="Q53" i="1"/>
  <c r="Y203" i="1"/>
  <c r="Z203" i="1" s="1"/>
  <c r="W203" i="1"/>
  <c r="Q203" i="1"/>
  <c r="Y140" i="1"/>
  <c r="Z140" i="1" s="1"/>
  <c r="W140" i="1"/>
  <c r="Q140" i="1"/>
  <c r="Y138" i="1"/>
  <c r="Z138" i="1" s="1"/>
  <c r="W138" i="1"/>
  <c r="Q138" i="1"/>
  <c r="Y346" i="1"/>
  <c r="Z346" i="1" s="1"/>
  <c r="W346" i="1"/>
  <c r="Y308" i="1"/>
  <c r="Z308" i="1" s="1"/>
  <c r="W308" i="1"/>
  <c r="Q308" i="1"/>
  <c r="Y307" i="1"/>
  <c r="Z307" i="1" s="1"/>
  <c r="W307" i="1"/>
  <c r="Q307" i="1"/>
  <c r="Y339" i="1"/>
  <c r="Z339" i="1" s="1"/>
  <c r="W339" i="1"/>
  <c r="Q339" i="1"/>
  <c r="Y244" i="1"/>
  <c r="Z244" i="1" s="1"/>
  <c r="W244" i="1"/>
  <c r="Y238" i="1"/>
  <c r="Z238" i="1" s="1"/>
  <c r="W238" i="1"/>
  <c r="Y338" i="1"/>
  <c r="Z338" i="1" s="1"/>
  <c r="W338" i="1"/>
  <c r="Q338" i="1"/>
  <c r="Y104" i="1"/>
  <c r="Z104" i="1" s="1"/>
  <c r="W104" i="1"/>
  <c r="Q104" i="1"/>
  <c r="Y231" i="1"/>
  <c r="Z231" i="1" s="1"/>
  <c r="W231" i="1"/>
  <c r="Y54" i="1"/>
  <c r="Z54" i="1" s="1"/>
  <c r="W54" i="1"/>
  <c r="Q54" i="1"/>
  <c r="Y241" i="1"/>
  <c r="Z241" i="1" s="1"/>
  <c r="W241" i="1"/>
  <c r="Y237" i="1"/>
  <c r="Z237" i="1" s="1"/>
  <c r="W237" i="1"/>
  <c r="Y212" i="1"/>
  <c r="Z212" i="1" s="1"/>
  <c r="W212" i="1"/>
  <c r="Q212" i="1"/>
  <c r="Y206" i="1"/>
  <c r="Z206" i="1" s="1"/>
  <c r="W206" i="1"/>
  <c r="Q206" i="1"/>
  <c r="Y156" i="1"/>
  <c r="Z156" i="1" s="1"/>
  <c r="W156" i="1"/>
  <c r="Q156" i="1"/>
  <c r="Y198" i="1"/>
  <c r="Z198" i="1" s="1"/>
  <c r="W198" i="1"/>
  <c r="Q198" i="1"/>
  <c r="Y21" i="1"/>
  <c r="Z21" i="1" s="1"/>
  <c r="W21" i="1"/>
  <c r="Q21" i="1"/>
  <c r="Y500" i="1"/>
  <c r="Z500" i="1" s="1"/>
  <c r="W500" i="1"/>
  <c r="Q500" i="1"/>
  <c r="Y59" i="1"/>
  <c r="Z59" i="1" s="1"/>
  <c r="W59" i="1"/>
  <c r="Q59" i="1"/>
  <c r="Y201" i="1"/>
  <c r="Z201" i="1" s="1"/>
  <c r="W201" i="1"/>
  <c r="Q201" i="1"/>
  <c r="Y124" i="1"/>
  <c r="Z124" i="1" s="1"/>
  <c r="W124" i="1"/>
  <c r="Q124" i="1"/>
  <c r="Y296" i="1"/>
  <c r="Z296" i="1" s="1"/>
  <c r="W296" i="1"/>
  <c r="Q296" i="1"/>
  <c r="Y225" i="1"/>
  <c r="Z225" i="1" s="1"/>
  <c r="W225" i="1"/>
  <c r="Y436" i="1"/>
  <c r="Z436" i="1" s="1"/>
  <c r="W436" i="1"/>
  <c r="Q436" i="1"/>
  <c r="Y224" i="1"/>
  <c r="Z224" i="1" s="1"/>
  <c r="W224" i="1"/>
  <c r="Y117" i="1"/>
  <c r="Z117" i="1" s="1"/>
  <c r="W117" i="1"/>
  <c r="Q117" i="1"/>
  <c r="Y163" i="1"/>
  <c r="Z163" i="1" s="1"/>
  <c r="W163" i="1"/>
  <c r="Q163" i="1"/>
  <c r="Y304" i="1"/>
  <c r="Z304" i="1" s="1"/>
  <c r="W304" i="1"/>
  <c r="Q304" i="1"/>
  <c r="Y60" i="1"/>
  <c r="Z60" i="1" s="1"/>
  <c r="W60" i="1"/>
  <c r="Q60" i="1"/>
  <c r="Y303" i="1"/>
  <c r="Z303" i="1" s="1"/>
  <c r="W303" i="1"/>
  <c r="Q303" i="1"/>
  <c r="Y217" i="1"/>
  <c r="Z217" i="1" s="1"/>
  <c r="W217" i="1"/>
  <c r="Q217" i="1"/>
  <c r="Y309" i="1"/>
  <c r="Z309" i="1" s="1"/>
  <c r="W309" i="1"/>
  <c r="Q309" i="1"/>
  <c r="Y75" i="1"/>
  <c r="Z75" i="1" s="1"/>
  <c r="W75" i="1"/>
  <c r="Q75" i="1"/>
  <c r="Y177" i="1"/>
  <c r="Z177" i="1" s="1"/>
  <c r="W177" i="1"/>
  <c r="Q177" i="1"/>
  <c r="Y29" i="1"/>
  <c r="Z29" i="1" s="1"/>
  <c r="W29" i="1"/>
  <c r="Q29" i="1"/>
  <c r="Y329" i="1"/>
  <c r="Z329" i="1" s="1"/>
  <c r="W329" i="1"/>
  <c r="Q329" i="1"/>
  <c r="Y78" i="1"/>
  <c r="Z78" i="1" s="1"/>
  <c r="W78" i="1"/>
  <c r="Q78" i="1"/>
  <c r="Y199" i="1"/>
  <c r="Z199" i="1" s="1"/>
  <c r="W199" i="1"/>
  <c r="Q199" i="1"/>
  <c r="Y202" i="1"/>
  <c r="Z202" i="1" s="1"/>
  <c r="W202" i="1"/>
  <c r="Q202" i="1"/>
  <c r="Y55" i="1"/>
  <c r="Z55" i="1" s="1"/>
  <c r="W55" i="1"/>
  <c r="Q55" i="1"/>
  <c r="Y218" i="1"/>
  <c r="Z218" i="1" s="1"/>
  <c r="W218" i="1"/>
  <c r="Y227" i="1"/>
  <c r="Z227" i="1" s="1"/>
  <c r="W227" i="1"/>
  <c r="Y126" i="1"/>
  <c r="Z126" i="1" s="1"/>
  <c r="W126" i="1"/>
  <c r="Q126" i="1"/>
  <c r="Y27" i="1"/>
  <c r="Z27" i="1" s="1"/>
  <c r="W27" i="1"/>
  <c r="Q27" i="1"/>
  <c r="Y236" i="1"/>
  <c r="Z236" i="1" s="1"/>
  <c r="W236" i="1"/>
  <c r="Y64" i="1"/>
  <c r="Z64" i="1" s="1"/>
  <c r="W64" i="1"/>
  <c r="Q64" i="1"/>
  <c r="Y305" i="1"/>
  <c r="Z305" i="1" s="1"/>
  <c r="W305" i="1"/>
  <c r="Q305" i="1"/>
  <c r="Y344" i="1"/>
  <c r="Z344" i="1" s="1"/>
  <c r="W344" i="1"/>
  <c r="Q344" i="1"/>
  <c r="Y228" i="1"/>
  <c r="Z228" i="1" s="1"/>
  <c r="W228" i="1"/>
  <c r="Y243" i="1"/>
  <c r="Z243" i="1" s="1"/>
  <c r="W243" i="1"/>
  <c r="Y190" i="1"/>
  <c r="Z190" i="1" s="1"/>
  <c r="W190" i="1"/>
  <c r="Q190" i="1"/>
  <c r="Y258" i="1"/>
  <c r="Z258" i="1" s="1"/>
  <c r="W258" i="1"/>
  <c r="Q258" i="1"/>
  <c r="Y299" i="1"/>
  <c r="Z299" i="1" s="1"/>
  <c r="W299" i="1"/>
  <c r="Q299" i="1"/>
  <c r="Y277" i="1"/>
  <c r="Z277" i="1" s="1"/>
  <c r="W277" i="1"/>
  <c r="Q277" i="1"/>
  <c r="Y280" i="1"/>
  <c r="Z280" i="1" s="1"/>
  <c r="W280" i="1"/>
  <c r="Q280" i="1"/>
  <c r="Y52" i="1"/>
  <c r="Z52" i="1" s="1"/>
  <c r="W52" i="1"/>
  <c r="Q52" i="1"/>
  <c r="Y161" i="1"/>
  <c r="Z161" i="1" s="1"/>
  <c r="W161" i="1"/>
  <c r="Q161" i="1"/>
  <c r="Y109" i="1"/>
  <c r="Z109" i="1" s="1"/>
  <c r="W109" i="1"/>
  <c r="Q109" i="1"/>
  <c r="Y333" i="1"/>
  <c r="Z333" i="1" s="1"/>
  <c r="W333" i="1"/>
  <c r="Q333" i="1"/>
  <c r="Y187" i="1"/>
  <c r="Z187" i="1" s="1"/>
  <c r="W187" i="1"/>
  <c r="Q187" i="1"/>
  <c r="Y259" i="1"/>
  <c r="Z259" i="1" s="1"/>
  <c r="W259" i="1"/>
  <c r="Q259" i="1"/>
  <c r="Y230" i="1"/>
  <c r="Z230" i="1" s="1"/>
  <c r="W230" i="1"/>
  <c r="Y235" i="1"/>
  <c r="Z235" i="1" s="1"/>
  <c r="W235" i="1"/>
  <c r="Y132" i="1"/>
  <c r="Z132" i="1" s="1"/>
  <c r="W132" i="1"/>
  <c r="Q132" i="1"/>
  <c r="Y239" i="1"/>
  <c r="Z239" i="1" s="1"/>
  <c r="W239" i="1"/>
  <c r="Y260" i="1"/>
  <c r="Z260" i="1" s="1"/>
  <c r="W260" i="1"/>
  <c r="Q260" i="1"/>
  <c r="Y242" i="1"/>
  <c r="Z242" i="1" s="1"/>
  <c r="W242" i="1"/>
  <c r="Y221" i="1"/>
  <c r="Z221" i="1" s="1"/>
  <c r="W221" i="1"/>
  <c r="Y300" i="1"/>
  <c r="Z300" i="1" s="1"/>
  <c r="W300" i="1"/>
  <c r="Q300" i="1"/>
  <c r="Y286" i="1"/>
  <c r="Z286" i="1" s="1"/>
  <c r="W286" i="1"/>
  <c r="Q286" i="1"/>
  <c r="Y301" i="1"/>
  <c r="Z301" i="1" s="1"/>
  <c r="W301" i="1"/>
  <c r="Q301" i="1"/>
  <c r="Y115" i="1"/>
  <c r="Z115" i="1" s="1"/>
  <c r="W115" i="1"/>
  <c r="Q115" i="1"/>
  <c r="Y122" i="1"/>
  <c r="Z122" i="1" s="1"/>
  <c r="W122" i="1"/>
  <c r="Q122" i="1"/>
  <c r="Y108" i="1"/>
  <c r="Z108" i="1" s="1"/>
  <c r="W108" i="1"/>
  <c r="Q108" i="1"/>
  <c r="Y320" i="1"/>
  <c r="Z320" i="1" s="1"/>
  <c r="W320" i="1"/>
  <c r="Q320" i="1"/>
  <c r="Y293" i="1"/>
  <c r="Z293" i="1" s="1"/>
  <c r="W293" i="1"/>
  <c r="Q293" i="1"/>
  <c r="Y321" i="1"/>
  <c r="Z321" i="1" s="1"/>
  <c r="W321" i="1"/>
  <c r="Q321" i="1"/>
  <c r="Y298" i="1"/>
  <c r="Z298" i="1" s="1"/>
  <c r="W298" i="1"/>
  <c r="Q298" i="1"/>
  <c r="Y245" i="1"/>
  <c r="Z245" i="1" s="1"/>
  <c r="W245" i="1"/>
  <c r="Y125" i="1"/>
  <c r="Z125" i="1" s="1"/>
  <c r="W125" i="1"/>
  <c r="Q125" i="1"/>
  <c r="Y28" i="1"/>
  <c r="Z28" i="1" s="1"/>
  <c r="W28" i="1"/>
  <c r="Q28" i="1"/>
  <c r="Y127" i="1"/>
  <c r="Z127" i="1" s="1"/>
  <c r="W127" i="1"/>
  <c r="Q127" i="1"/>
  <c r="Y204" i="1"/>
  <c r="Z204" i="1" s="1"/>
  <c r="W204" i="1"/>
  <c r="Q204" i="1"/>
  <c r="Y294" i="1"/>
  <c r="Z294" i="1" s="1"/>
  <c r="W294" i="1"/>
  <c r="Q294" i="1"/>
  <c r="Y193" i="1"/>
  <c r="Z193" i="1" s="1"/>
  <c r="W193" i="1"/>
  <c r="Q193" i="1"/>
  <c r="Y118" i="1"/>
  <c r="Z118" i="1" s="1"/>
  <c r="W118" i="1"/>
  <c r="Q118" i="1"/>
  <c r="Y219" i="1"/>
  <c r="Z219" i="1" s="1"/>
  <c r="W219" i="1"/>
  <c r="Y360" i="1"/>
  <c r="Z360" i="1" s="1"/>
  <c r="W360" i="1"/>
  <c r="Y216" i="1"/>
  <c r="Z216" i="1" s="1"/>
  <c r="W216" i="1"/>
  <c r="Q216" i="1"/>
  <c r="Y26" i="1"/>
  <c r="Z26" i="1" s="1"/>
  <c r="W26" i="1"/>
  <c r="Q26" i="1"/>
  <c r="Y229" i="1"/>
  <c r="Z229" i="1" s="1"/>
  <c r="W229" i="1"/>
  <c r="Y222" i="1"/>
  <c r="Z222" i="1" s="1"/>
  <c r="W222" i="1"/>
  <c r="Y51" i="1"/>
  <c r="Z51" i="1" s="1"/>
  <c r="W51" i="1"/>
  <c r="Q51" i="1"/>
  <c r="Y262" i="1"/>
  <c r="Z262" i="1" s="1"/>
  <c r="W262" i="1"/>
  <c r="Q262" i="1"/>
  <c r="Y248" i="1"/>
  <c r="Z248" i="1" s="1"/>
  <c r="W248" i="1"/>
  <c r="Y191" i="1"/>
  <c r="Z191" i="1" s="1"/>
  <c r="W191" i="1"/>
  <c r="Q191" i="1"/>
  <c r="Y121" i="1"/>
  <c r="Z121" i="1" s="1"/>
  <c r="W121" i="1"/>
  <c r="Q121" i="1"/>
  <c r="Y111" i="1"/>
  <c r="Z111" i="1" s="1"/>
  <c r="W111" i="1"/>
  <c r="Q111" i="1"/>
  <c r="Y210" i="1"/>
  <c r="Z210" i="1" s="1"/>
  <c r="W210" i="1"/>
  <c r="Q210" i="1"/>
  <c r="Y116" i="1"/>
  <c r="Z116" i="1" s="1"/>
  <c r="W116" i="1"/>
  <c r="Q116" i="1"/>
  <c r="Y226" i="1"/>
  <c r="Z226" i="1" s="1"/>
  <c r="W226" i="1"/>
  <c r="Y223" i="1"/>
  <c r="Z223" i="1" s="1"/>
  <c r="W223" i="1"/>
  <c r="Y324" i="1"/>
  <c r="Z324" i="1" s="1"/>
  <c r="W324" i="1"/>
  <c r="Q324" i="1"/>
  <c r="Y194" i="1"/>
  <c r="Z194" i="1" s="1"/>
  <c r="W194" i="1"/>
  <c r="Q194" i="1"/>
  <c r="Y327" i="1"/>
  <c r="Z327" i="1" s="1"/>
  <c r="W327" i="1"/>
  <c r="Q327" i="1"/>
  <c r="Y325" i="1"/>
  <c r="Z325" i="1" s="1"/>
  <c r="W325" i="1"/>
  <c r="Q325" i="1"/>
  <c r="Y192" i="1"/>
  <c r="Z192" i="1" s="1"/>
  <c r="W192" i="1"/>
  <c r="Q192" i="1"/>
  <c r="Y234" i="1"/>
  <c r="Z234" i="1" s="1"/>
  <c r="W234" i="1"/>
  <c r="Y119" i="1"/>
  <c r="Z119" i="1" s="1"/>
  <c r="W119" i="1"/>
  <c r="Q119" i="1"/>
  <c r="Y249" i="1"/>
  <c r="Z249" i="1" s="1"/>
  <c r="W249" i="1"/>
  <c r="Y240" i="1"/>
  <c r="Z240" i="1" s="1"/>
  <c r="W240" i="1"/>
  <c r="Y130" i="1"/>
  <c r="Z130" i="1" s="1"/>
  <c r="W130" i="1"/>
  <c r="Q130" i="1"/>
  <c r="Y316" i="1"/>
  <c r="Z316" i="1" s="1"/>
  <c r="W316" i="1"/>
  <c r="Q316" i="1"/>
  <c r="Y349" i="1"/>
  <c r="Z349" i="1" s="1"/>
  <c r="W349" i="1"/>
  <c r="Q349" i="1"/>
  <c r="Y114" i="1"/>
  <c r="Z114" i="1" s="1"/>
  <c r="W114" i="1"/>
  <c r="Q114" i="1"/>
  <c r="Y297" i="1"/>
  <c r="Z297" i="1" s="1"/>
  <c r="W297" i="1"/>
  <c r="Q297" i="1"/>
  <c r="Y257" i="1"/>
  <c r="Z257" i="1" s="1"/>
  <c r="W257" i="1"/>
  <c r="Q257" i="1"/>
  <c r="Y196" i="1"/>
  <c r="Z196" i="1" s="1"/>
  <c r="W196" i="1"/>
  <c r="Q196" i="1"/>
  <c r="Y110" i="1"/>
  <c r="Z110" i="1" s="1"/>
  <c r="W110" i="1"/>
  <c r="Q110" i="1"/>
  <c r="Y232" i="1"/>
  <c r="Z232" i="1" s="1"/>
  <c r="W232" i="1"/>
  <c r="Y211" i="1"/>
  <c r="Z211" i="1" s="1"/>
  <c r="W211" i="1"/>
  <c r="Q211" i="1"/>
  <c r="Y186" i="1"/>
  <c r="Z186" i="1" s="1"/>
  <c r="W186" i="1"/>
  <c r="Q186" i="1"/>
  <c r="Y363" i="1"/>
  <c r="Z363" i="1" s="1"/>
  <c r="W363" i="1"/>
  <c r="Y131" i="1"/>
  <c r="Z131" i="1" s="1"/>
  <c r="W131" i="1"/>
  <c r="Q131" i="1"/>
  <c r="Y215" i="1"/>
  <c r="Z215" i="1" s="1"/>
  <c r="W215" i="1"/>
  <c r="Q215" i="1"/>
  <c r="Y432" i="1"/>
  <c r="Z432" i="1" s="1"/>
  <c r="W432" i="1"/>
  <c r="Q432" i="1"/>
  <c r="Y30" i="1"/>
  <c r="Z30" i="1" s="1"/>
  <c r="W30" i="1"/>
  <c r="Q30" i="1"/>
  <c r="Y220" i="1"/>
  <c r="Z220" i="1" s="1"/>
  <c r="W220" i="1"/>
  <c r="Y214" i="1"/>
  <c r="Z214" i="1" s="1"/>
  <c r="W214" i="1"/>
  <c r="Y22" i="1"/>
  <c r="Z22" i="1" s="1"/>
  <c r="W22" i="1"/>
  <c r="Q22" i="1"/>
  <c r="Y429" i="1"/>
  <c r="Z429" i="1" s="1"/>
  <c r="W429" i="1"/>
  <c r="Q429" i="1"/>
  <c r="Y148" i="1"/>
  <c r="Z148" i="1" s="1"/>
  <c r="W148" i="1"/>
  <c r="Q148" i="1"/>
  <c r="Y205" i="1"/>
  <c r="Z205" i="1" s="1"/>
  <c r="W205" i="1"/>
  <c r="Q205" i="1"/>
  <c r="Y107" i="1"/>
  <c r="Z107" i="1" s="1"/>
  <c r="W107" i="1"/>
  <c r="Q107" i="1"/>
  <c r="Y123" i="1"/>
  <c r="Z123" i="1" s="1"/>
  <c r="W123" i="1"/>
  <c r="Q123" i="1"/>
  <c r="Y112" i="1"/>
  <c r="Z112" i="1" s="1"/>
  <c r="W112" i="1"/>
  <c r="Q112" i="1"/>
  <c r="Y24" i="1"/>
  <c r="Z24" i="1" s="1"/>
  <c r="W24" i="1"/>
  <c r="Q24" i="1"/>
  <c r="Y106" i="1"/>
  <c r="Z106" i="1" s="1"/>
  <c r="W106" i="1"/>
  <c r="Q106" i="1"/>
  <c r="Y25" i="1"/>
  <c r="Z25" i="1" s="1"/>
  <c r="W25" i="1"/>
  <c r="Q25" i="1"/>
  <c r="Y102" i="1"/>
  <c r="Z102" i="1" s="1"/>
  <c r="W102" i="1"/>
  <c r="Q102" i="1"/>
  <c r="Y188" i="1"/>
  <c r="Z188" i="1" s="1"/>
  <c r="W188" i="1"/>
  <c r="Q188" i="1"/>
  <c r="Y120" i="1"/>
  <c r="Z120" i="1" s="1"/>
  <c r="W120" i="1"/>
  <c r="Q120" i="1"/>
  <c r="Y103" i="1"/>
  <c r="Z103" i="1" s="1"/>
  <c r="W103" i="1"/>
  <c r="Q103" i="1"/>
  <c r="Y213" i="1"/>
  <c r="Z213" i="1" s="1"/>
  <c r="W213" i="1"/>
  <c r="Q213" i="1"/>
  <c r="Y281" i="1"/>
  <c r="Z281" i="1" s="1"/>
  <c r="W281" i="1"/>
  <c r="Q281" i="1"/>
  <c r="AA186" i="1" l="1"/>
</calcChain>
</file>

<file path=xl/sharedStrings.xml><?xml version="1.0" encoding="utf-8"?>
<sst xmlns="http://schemas.openxmlformats.org/spreadsheetml/2006/main" count="13105" uniqueCount="538">
  <si>
    <t>INTERVIEW_ID</t>
  </si>
  <si>
    <t>TAG_NUMBER</t>
  </si>
  <si>
    <t>SEX</t>
  </si>
  <si>
    <t>SLIDE_BOX_NO</t>
  </si>
  <si>
    <t>FISHING_MODE_ID</t>
  </si>
  <si>
    <t>GEAR_CODE</t>
  </si>
  <si>
    <t>LANDING_AREA_STATE_CODE</t>
  </si>
  <si>
    <t>AREA_ID</t>
  </si>
  <si>
    <t>092215DT001</t>
  </si>
  <si>
    <t>1</t>
  </si>
  <si>
    <t/>
  </si>
  <si>
    <t>F</t>
  </si>
  <si>
    <t>JHP_05_Jpa</t>
  </si>
  <si>
    <t>4</t>
  </si>
  <si>
    <t>611</t>
  </si>
  <si>
    <t>12</t>
  </si>
  <si>
    <t>2</t>
  </si>
  <si>
    <t>3</t>
  </si>
  <si>
    <t>5</t>
  </si>
  <si>
    <t>6</t>
  </si>
  <si>
    <t>47355</t>
  </si>
  <si>
    <t>05</t>
  </si>
  <si>
    <t>JHP_01_Jpa</t>
  </si>
  <si>
    <t>47357</t>
  </si>
  <si>
    <t>21</t>
  </si>
  <si>
    <t>47363</t>
  </si>
  <si>
    <t>07</t>
  </si>
  <si>
    <t>09</t>
  </si>
  <si>
    <t>47373</t>
  </si>
  <si>
    <t>11</t>
  </si>
  <si>
    <t>M</t>
  </si>
  <si>
    <t>47378</t>
  </si>
  <si>
    <t>17</t>
  </si>
  <si>
    <t>47379</t>
  </si>
  <si>
    <t>06</t>
  </si>
  <si>
    <t>47381</t>
  </si>
  <si>
    <t>13</t>
  </si>
  <si>
    <t>47386</t>
  </si>
  <si>
    <t>47395</t>
  </si>
  <si>
    <t>47411</t>
  </si>
  <si>
    <t>03</t>
  </si>
  <si>
    <t>47413</t>
  </si>
  <si>
    <t>47414</t>
  </si>
  <si>
    <t>16</t>
  </si>
  <si>
    <t>U</t>
  </si>
  <si>
    <t>18</t>
  </si>
  <si>
    <t>47415</t>
  </si>
  <si>
    <t>19</t>
  </si>
  <si>
    <t>47420</t>
  </si>
  <si>
    <t>47422</t>
  </si>
  <si>
    <t>10</t>
  </si>
  <si>
    <t>14</t>
  </si>
  <si>
    <t>47423</t>
  </si>
  <si>
    <t>47429</t>
  </si>
  <si>
    <t>47551</t>
  </si>
  <si>
    <t>47552</t>
  </si>
  <si>
    <t>02</t>
  </si>
  <si>
    <t>47558</t>
  </si>
  <si>
    <t>47560</t>
  </si>
  <si>
    <t>01</t>
  </si>
  <si>
    <t>91</t>
  </si>
  <si>
    <t>47562</t>
  </si>
  <si>
    <t>23</t>
  </si>
  <si>
    <t>77</t>
  </si>
  <si>
    <t>47563</t>
  </si>
  <si>
    <t>48</t>
  </si>
  <si>
    <t>47564</t>
  </si>
  <si>
    <t>26</t>
  </si>
  <si>
    <t>47567</t>
  </si>
  <si>
    <t>15</t>
  </si>
  <si>
    <t>47569</t>
  </si>
  <si>
    <t>47577</t>
  </si>
  <si>
    <t>47579</t>
  </si>
  <si>
    <t>28</t>
  </si>
  <si>
    <t>47583</t>
  </si>
  <si>
    <t>04</t>
  </si>
  <si>
    <t>08</t>
  </si>
  <si>
    <t>20</t>
  </si>
  <si>
    <t>22</t>
  </si>
  <si>
    <t>47584</t>
  </si>
  <si>
    <t>70</t>
  </si>
  <si>
    <t>47589</t>
  </si>
  <si>
    <t>35</t>
  </si>
  <si>
    <t>40</t>
  </si>
  <si>
    <t>41</t>
  </si>
  <si>
    <t>47590</t>
  </si>
  <si>
    <t>47591</t>
  </si>
  <si>
    <t>47599</t>
  </si>
  <si>
    <t>JHP_02_Jpa</t>
  </si>
  <si>
    <t>47705</t>
  </si>
  <si>
    <t>47706</t>
  </si>
  <si>
    <t>47708</t>
  </si>
  <si>
    <t>99</t>
  </si>
  <si>
    <t>47711</t>
  </si>
  <si>
    <t>47712</t>
  </si>
  <si>
    <t>47714</t>
  </si>
  <si>
    <t>47716</t>
  </si>
  <si>
    <t>38</t>
  </si>
  <si>
    <t>47718</t>
  </si>
  <si>
    <t>47724</t>
  </si>
  <si>
    <t>47727</t>
  </si>
  <si>
    <t>47728</t>
  </si>
  <si>
    <t>24</t>
  </si>
  <si>
    <t>25</t>
  </si>
  <si>
    <t>47730</t>
  </si>
  <si>
    <t>47732</t>
  </si>
  <si>
    <t>31</t>
  </si>
  <si>
    <t>47733</t>
  </si>
  <si>
    <t>47736</t>
  </si>
  <si>
    <t>47738</t>
  </si>
  <si>
    <t>47740</t>
  </si>
  <si>
    <t>47741</t>
  </si>
  <si>
    <t>47743</t>
  </si>
  <si>
    <t>47744</t>
  </si>
  <si>
    <t>47746</t>
  </si>
  <si>
    <t>37</t>
  </si>
  <si>
    <t>47751</t>
  </si>
  <si>
    <t>34</t>
  </si>
  <si>
    <t>47783</t>
  </si>
  <si>
    <t>47788</t>
  </si>
  <si>
    <t>47789</t>
  </si>
  <si>
    <t>47792</t>
  </si>
  <si>
    <t>29</t>
  </si>
  <si>
    <t>50</t>
  </si>
  <si>
    <t>52</t>
  </si>
  <si>
    <t>53</t>
  </si>
  <si>
    <t>47795</t>
  </si>
  <si>
    <t>36</t>
  </si>
  <si>
    <t>47798</t>
  </si>
  <si>
    <t>47804</t>
  </si>
  <si>
    <t>47808</t>
  </si>
  <si>
    <t>47819</t>
  </si>
  <si>
    <t>JHP_03_Jpa</t>
  </si>
  <si>
    <t>47845</t>
  </si>
  <si>
    <t>47848</t>
  </si>
  <si>
    <t>47856</t>
  </si>
  <si>
    <t>47862</t>
  </si>
  <si>
    <t>47863</t>
  </si>
  <si>
    <t>47864</t>
  </si>
  <si>
    <t>47868</t>
  </si>
  <si>
    <t>47872</t>
  </si>
  <si>
    <t>47874</t>
  </si>
  <si>
    <t>30</t>
  </si>
  <si>
    <t>47876</t>
  </si>
  <si>
    <t>47877</t>
  </si>
  <si>
    <t>47880</t>
  </si>
  <si>
    <t>47886</t>
  </si>
  <si>
    <t>47890</t>
  </si>
  <si>
    <t>47895</t>
  </si>
  <si>
    <t>47898</t>
  </si>
  <si>
    <t>48007</t>
  </si>
  <si>
    <t>48022</t>
  </si>
  <si>
    <t>48028</t>
  </si>
  <si>
    <t>48035</t>
  </si>
  <si>
    <t>48037</t>
  </si>
  <si>
    <t>43</t>
  </si>
  <si>
    <t>48039</t>
  </si>
  <si>
    <t>48050</t>
  </si>
  <si>
    <t>39</t>
  </si>
  <si>
    <t>48053</t>
  </si>
  <si>
    <t>42</t>
  </si>
  <si>
    <t>48061</t>
  </si>
  <si>
    <t>48076</t>
  </si>
  <si>
    <t>48077</t>
  </si>
  <si>
    <t>48079</t>
  </si>
  <si>
    <t>48091</t>
  </si>
  <si>
    <t>55</t>
  </si>
  <si>
    <t>69</t>
  </si>
  <si>
    <t>48093</t>
  </si>
  <si>
    <t>45</t>
  </si>
  <si>
    <t>48400</t>
  </si>
  <si>
    <t>48408</t>
  </si>
  <si>
    <t>48418</t>
  </si>
  <si>
    <t>48421</t>
  </si>
  <si>
    <t>48424</t>
  </si>
  <si>
    <t>27</t>
  </si>
  <si>
    <t>33</t>
  </si>
  <si>
    <t>48430</t>
  </si>
  <si>
    <t>48433</t>
  </si>
  <si>
    <t>48434</t>
  </si>
  <si>
    <t>48436</t>
  </si>
  <si>
    <t>48437</t>
  </si>
  <si>
    <t>48442</t>
  </si>
  <si>
    <t>48443</t>
  </si>
  <si>
    <t>48444</t>
  </si>
  <si>
    <t>48447</t>
  </si>
  <si>
    <t>48448</t>
  </si>
  <si>
    <t>48449</t>
  </si>
  <si>
    <t>48450</t>
  </si>
  <si>
    <t>48457</t>
  </si>
  <si>
    <t>48461</t>
  </si>
  <si>
    <t>48464</t>
  </si>
  <si>
    <t>48467</t>
  </si>
  <si>
    <t>48473</t>
  </si>
  <si>
    <t>48474</t>
  </si>
  <si>
    <t>48480</t>
  </si>
  <si>
    <t>48484</t>
  </si>
  <si>
    <t>JHP_04_Jpa</t>
  </si>
  <si>
    <t>48486</t>
  </si>
  <si>
    <t>48487</t>
  </si>
  <si>
    <t>48492</t>
  </si>
  <si>
    <t>48496</t>
  </si>
  <si>
    <t>48498</t>
  </si>
  <si>
    <t>48505</t>
  </si>
  <si>
    <t>48511</t>
  </si>
  <si>
    <t>48516</t>
  </si>
  <si>
    <t>48534</t>
  </si>
  <si>
    <t>48544</t>
  </si>
  <si>
    <t>48545</t>
  </si>
  <si>
    <t>48546</t>
  </si>
  <si>
    <t>48549</t>
  </si>
  <si>
    <t>48551</t>
  </si>
  <si>
    <t>48558</t>
  </si>
  <si>
    <t>48802</t>
  </si>
  <si>
    <t>48803</t>
  </si>
  <si>
    <t>48806</t>
  </si>
  <si>
    <t>48808</t>
  </si>
  <si>
    <t>48812</t>
  </si>
  <si>
    <t>48813</t>
  </si>
  <si>
    <t>48815</t>
  </si>
  <si>
    <t>FL1573620151129001</t>
  </si>
  <si>
    <t>KY1500843</t>
  </si>
  <si>
    <t>610</t>
  </si>
  <si>
    <t>48371</t>
  </si>
  <si>
    <t>48564</t>
  </si>
  <si>
    <t>48568</t>
  </si>
  <si>
    <t>48572</t>
  </si>
  <si>
    <t>48576</t>
  </si>
  <si>
    <t>48577</t>
  </si>
  <si>
    <t>48581</t>
  </si>
  <si>
    <t>48583</t>
  </si>
  <si>
    <t>48584</t>
  </si>
  <si>
    <t>48586</t>
  </si>
  <si>
    <t>48587</t>
  </si>
  <si>
    <t>48590</t>
  </si>
  <si>
    <t>48592</t>
  </si>
  <si>
    <t>48593</t>
  </si>
  <si>
    <t>48595</t>
  </si>
  <si>
    <t>48598</t>
  </si>
  <si>
    <t>48825</t>
  </si>
  <si>
    <t>48826</t>
  </si>
  <si>
    <t>48830</t>
  </si>
  <si>
    <t>48839</t>
  </si>
  <si>
    <t>48842</t>
  </si>
  <si>
    <t>48847</t>
  </si>
  <si>
    <t>48850</t>
  </si>
  <si>
    <t>48857</t>
  </si>
  <si>
    <t>48858</t>
  </si>
  <si>
    <t>48861</t>
  </si>
  <si>
    <t>48862</t>
  </si>
  <si>
    <t>48866</t>
  </si>
  <si>
    <t>48870</t>
  </si>
  <si>
    <t>48873</t>
  </si>
  <si>
    <t>48875</t>
  </si>
  <si>
    <t>48876</t>
  </si>
  <si>
    <t>32</t>
  </si>
  <si>
    <t>44</t>
  </si>
  <si>
    <t>48877</t>
  </si>
  <si>
    <t>48878</t>
  </si>
  <si>
    <t>48884</t>
  </si>
  <si>
    <t>48888</t>
  </si>
  <si>
    <t>48891</t>
  </si>
  <si>
    <t>48893</t>
  </si>
  <si>
    <t>48897</t>
  </si>
  <si>
    <t>48901</t>
  </si>
  <si>
    <t>48903</t>
  </si>
  <si>
    <t>48904</t>
  </si>
  <si>
    <t>48905</t>
  </si>
  <si>
    <t>48909</t>
  </si>
  <si>
    <t>48915</t>
  </si>
  <si>
    <t>48920</t>
  </si>
  <si>
    <t>48922</t>
  </si>
  <si>
    <t>48926</t>
  </si>
  <si>
    <t>48930</t>
  </si>
  <si>
    <t>48940</t>
  </si>
  <si>
    <t>48941</t>
  </si>
  <si>
    <t>48944</t>
  </si>
  <si>
    <t>48948</t>
  </si>
  <si>
    <t>48949</t>
  </si>
  <si>
    <t>48951</t>
  </si>
  <si>
    <t>48952</t>
  </si>
  <si>
    <t>48953</t>
  </si>
  <si>
    <t>48954</t>
  </si>
  <si>
    <t>48957</t>
  </si>
  <si>
    <t>48961</t>
  </si>
  <si>
    <t>49300</t>
  </si>
  <si>
    <t>49301</t>
  </si>
  <si>
    <t>49304</t>
  </si>
  <si>
    <t>49305</t>
  </si>
  <si>
    <t>49314</t>
  </si>
  <si>
    <t>49317</t>
  </si>
  <si>
    <t>49320</t>
  </si>
  <si>
    <t>49321</t>
  </si>
  <si>
    <t>49323</t>
  </si>
  <si>
    <t>49330</t>
  </si>
  <si>
    <t>49333</t>
  </si>
  <si>
    <t>49344</t>
  </si>
  <si>
    <t>49345</t>
  </si>
  <si>
    <t>JHP_06_Jpa</t>
  </si>
  <si>
    <t>65</t>
  </si>
  <si>
    <t>66</t>
  </si>
  <si>
    <t>67</t>
  </si>
  <si>
    <t>82</t>
  </si>
  <si>
    <t>85</t>
  </si>
  <si>
    <t>49347</t>
  </si>
  <si>
    <t>49354</t>
  </si>
  <si>
    <t>49358</t>
  </si>
  <si>
    <t>49361</t>
  </si>
  <si>
    <t>Row Labels</t>
  </si>
  <si>
    <t>Grand Total</t>
  </si>
  <si>
    <t>Column Labels</t>
  </si>
  <si>
    <t>Count of 1st_MARGIN_TYPE</t>
  </si>
  <si>
    <t>SLIDE</t>
  </si>
  <si>
    <t>FL_mm</t>
  </si>
  <si>
    <t>TL_mm</t>
  </si>
  <si>
    <t>Wt_g</t>
  </si>
  <si>
    <t>JP_ring</t>
  </si>
  <si>
    <t>JP_edge</t>
  </si>
  <si>
    <t>Year</t>
  </si>
  <si>
    <t>MONTH</t>
  </si>
  <si>
    <t>MLB_ring</t>
  </si>
  <si>
    <t>MLB_edge</t>
  </si>
  <si>
    <t>MLB_qual</t>
  </si>
  <si>
    <t>Cal_age</t>
  </si>
  <si>
    <t>Frac_age</t>
  </si>
  <si>
    <t>Difference</t>
  </si>
  <si>
    <t>Agree(Y/N)</t>
  </si>
  <si>
    <t>Average</t>
  </si>
  <si>
    <t>error</t>
  </si>
  <si>
    <t>APE</t>
  </si>
  <si>
    <t>Gender</t>
  </si>
  <si>
    <t>Stage</t>
  </si>
  <si>
    <t>Substage</t>
  </si>
  <si>
    <t>Gonad_wt</t>
  </si>
  <si>
    <t>GSI</t>
  </si>
  <si>
    <t>CM</t>
  </si>
  <si>
    <t>b</t>
  </si>
  <si>
    <t>c</t>
  </si>
  <si>
    <t>d</t>
  </si>
  <si>
    <t>n</t>
  </si>
  <si>
    <t>y</t>
  </si>
  <si>
    <t xml:space="preserve">n </t>
  </si>
  <si>
    <t>C</t>
  </si>
  <si>
    <t>D</t>
  </si>
  <si>
    <t>E</t>
  </si>
  <si>
    <t>B</t>
  </si>
  <si>
    <t>A</t>
  </si>
  <si>
    <t>EE</t>
  </si>
  <si>
    <t>CM HL</t>
  </si>
  <si>
    <t>CM SPEARS</t>
  </si>
  <si>
    <t>month</t>
  </si>
  <si>
    <t>Edge Type</t>
  </si>
  <si>
    <t>total</t>
  </si>
  <si>
    <t>FEInvWtd</t>
  </si>
  <si>
    <t>Invwtd_0.5</t>
  </si>
  <si>
    <t>Mean Obs</t>
  </si>
  <si>
    <t>stderr</t>
  </si>
  <si>
    <t>JHP_07_JPA</t>
  </si>
  <si>
    <t>FL</t>
  </si>
  <si>
    <t>JHP_08_JPA</t>
  </si>
  <si>
    <t>40775</t>
  </si>
  <si>
    <t>TQ0803691</t>
  </si>
  <si>
    <t>FL1532120080427002</t>
  </si>
  <si>
    <t>TQ0803436</t>
  </si>
  <si>
    <t>JHP_07_Jpa</t>
  </si>
  <si>
    <t>TQ0803437</t>
  </si>
  <si>
    <t>TQ0803438</t>
  </si>
  <si>
    <t>TQ0803439</t>
  </si>
  <si>
    <t>FL1532120080427006</t>
  </si>
  <si>
    <t>TQ0803509</t>
  </si>
  <si>
    <t>43929</t>
  </si>
  <si>
    <t>MI1101585</t>
  </si>
  <si>
    <t>43937</t>
  </si>
  <si>
    <t>MI1101682</t>
  </si>
  <si>
    <t>48968</t>
  </si>
  <si>
    <t>48970</t>
  </si>
  <si>
    <t>48973</t>
  </si>
  <si>
    <t>48981</t>
  </si>
  <si>
    <t>TQ1600740</t>
  </si>
  <si>
    <t>48983</t>
  </si>
  <si>
    <t>TQ1600754</t>
  </si>
  <si>
    <t>TQ1600755</t>
  </si>
  <si>
    <t>48986</t>
  </si>
  <si>
    <t>48994</t>
  </si>
  <si>
    <t>TQ1600831</t>
  </si>
  <si>
    <t>TQ1600832</t>
  </si>
  <si>
    <t>TQ1600833</t>
  </si>
  <si>
    <t>48999</t>
  </si>
  <si>
    <t>49365</t>
  </si>
  <si>
    <t>49368</t>
  </si>
  <si>
    <t>49370</t>
  </si>
  <si>
    <t>49373</t>
  </si>
  <si>
    <t>49385</t>
  </si>
  <si>
    <t>49395</t>
  </si>
  <si>
    <t>59</t>
  </si>
  <si>
    <t>60</t>
  </si>
  <si>
    <t>49700</t>
  </si>
  <si>
    <t>57</t>
  </si>
  <si>
    <t>49708</t>
  </si>
  <si>
    <t>49712</t>
  </si>
  <si>
    <t>49715</t>
  </si>
  <si>
    <t>49716</t>
  </si>
  <si>
    <t>49717</t>
  </si>
  <si>
    <t>49720</t>
  </si>
  <si>
    <t>49722</t>
  </si>
  <si>
    <t>49731</t>
  </si>
  <si>
    <t>49733</t>
  </si>
  <si>
    <t>49735</t>
  </si>
  <si>
    <t>49749</t>
  </si>
  <si>
    <t>49750</t>
  </si>
  <si>
    <t>49754</t>
  </si>
  <si>
    <t>49768</t>
  </si>
  <si>
    <t>49800</t>
  </si>
  <si>
    <t>49802</t>
  </si>
  <si>
    <t>49</t>
  </si>
  <si>
    <t>TQ1600920</t>
  </si>
  <si>
    <t>49803</t>
  </si>
  <si>
    <t>TQ1600923</t>
  </si>
  <si>
    <t>49806</t>
  </si>
  <si>
    <t>49807</t>
  </si>
  <si>
    <t>49809</t>
  </si>
  <si>
    <t>49810</t>
  </si>
  <si>
    <t>49814</t>
  </si>
  <si>
    <t>49817</t>
  </si>
  <si>
    <t>49821</t>
  </si>
  <si>
    <t>49822</t>
  </si>
  <si>
    <t>49826</t>
  </si>
  <si>
    <t>49828</t>
  </si>
  <si>
    <t>Alternate tag#</t>
  </si>
  <si>
    <t>Age</t>
  </si>
  <si>
    <t>FE_unwt</t>
  </si>
  <si>
    <t>FE_InvWt</t>
  </si>
  <si>
    <t>TZ0.5_Inv</t>
  </si>
  <si>
    <t>min_size</t>
  </si>
  <si>
    <t>minsize</t>
  </si>
  <si>
    <t>wt</t>
  </si>
  <si>
    <t>mlb_ring</t>
  </si>
  <si>
    <t>N</t>
  </si>
  <si>
    <t>MLB_age</t>
  </si>
  <si>
    <t>JP_Age</t>
  </si>
  <si>
    <t>stdev</t>
  </si>
  <si>
    <t>difference</t>
  </si>
  <si>
    <t>absvalue</t>
  </si>
  <si>
    <t>ages 1-7</t>
  </si>
  <si>
    <t>ages 8-13</t>
  </si>
  <si>
    <t>AD_250SL</t>
  </si>
  <si>
    <t>TL_cm</t>
  </si>
  <si>
    <t>tl_class</t>
  </si>
  <si>
    <t>Count of tl_class</t>
  </si>
  <si>
    <t>max_size</t>
  </si>
  <si>
    <t>weight</t>
  </si>
  <si>
    <t>age of switch</t>
  </si>
  <si>
    <t>bin</t>
  </si>
  <si>
    <t>Bin</t>
  </si>
  <si>
    <t>More</t>
  </si>
  <si>
    <t>Frequency</t>
  </si>
  <si>
    <t>inverse</t>
  </si>
  <si>
    <t>inv_wgt</t>
  </si>
  <si>
    <t>linf</t>
  </si>
  <si>
    <t>se</t>
  </si>
  <si>
    <t>k</t>
  </si>
  <si>
    <t>t0</t>
  </si>
  <si>
    <t>min250, max 600</t>
  </si>
  <si>
    <t>min_max</t>
  </si>
  <si>
    <t>none</t>
  </si>
  <si>
    <t>min250, const sigma</t>
  </si>
  <si>
    <t>min250, const CV</t>
  </si>
  <si>
    <t>neg-log likelihood</t>
  </si>
  <si>
    <t>inv</t>
  </si>
  <si>
    <t>inv wgt</t>
  </si>
  <si>
    <t>no SL, const CV</t>
  </si>
  <si>
    <t>AD_FE</t>
  </si>
  <si>
    <t>Month</t>
  </si>
  <si>
    <t>GSI_Female</t>
  </si>
  <si>
    <t>Mean Monthly gonadosomatic index, jolthead porgy females.</t>
  </si>
  <si>
    <t>Stage 1</t>
  </si>
  <si>
    <t>stage 2</t>
  </si>
  <si>
    <t>stage 3</t>
  </si>
  <si>
    <t>stage 4</t>
  </si>
  <si>
    <t>stage 5</t>
  </si>
  <si>
    <t xml:space="preserve">stage 6 </t>
  </si>
  <si>
    <t>stage 7</t>
  </si>
  <si>
    <t>Monthly Macroscopic Stages of Female Jolthead Porgy. Sample sizes above columns.</t>
  </si>
  <si>
    <t>Females</t>
  </si>
  <si>
    <t>Males</t>
  </si>
  <si>
    <t>Stage 2</t>
  </si>
  <si>
    <t>Stage 3</t>
  </si>
  <si>
    <t>Stage 4</t>
  </si>
  <si>
    <t>Total</t>
  </si>
  <si>
    <t>95% CI</t>
  </si>
  <si>
    <t>JP_age</t>
  </si>
  <si>
    <t>(blank)</t>
  </si>
  <si>
    <t>Count of JP_age2</t>
  </si>
  <si>
    <t>Average of JP_age</t>
  </si>
  <si>
    <t>StdDev of JP_age3</t>
  </si>
  <si>
    <t>average</t>
  </si>
  <si>
    <t>Count of JP_edge</t>
  </si>
  <si>
    <t>Count of MLB_edge</t>
  </si>
  <si>
    <t>(Multiple Items)</t>
  </si>
  <si>
    <t>JP</t>
  </si>
  <si>
    <t>total3-4</t>
  </si>
  <si>
    <t>total1-2</t>
  </si>
  <si>
    <t>Average of TL_mm</t>
  </si>
  <si>
    <t>Count of TL_mm</t>
  </si>
  <si>
    <t>StdDev of TL_mm2</t>
  </si>
  <si>
    <t>CV</t>
  </si>
  <si>
    <t>age</t>
  </si>
  <si>
    <t>no SL</t>
  </si>
  <si>
    <t>Theoretical growth</t>
  </si>
  <si>
    <t>SL=250</t>
  </si>
  <si>
    <t>min/max</t>
  </si>
  <si>
    <t>cal_age</t>
  </si>
  <si>
    <t>freq</t>
  </si>
  <si>
    <t>Freq</t>
  </si>
  <si>
    <t>slope</t>
  </si>
  <si>
    <t>ln-trans</t>
  </si>
  <si>
    <t>Z</t>
  </si>
  <si>
    <t>slope_2-9</t>
  </si>
  <si>
    <t>Z_2-9</t>
  </si>
  <si>
    <t>year</t>
  </si>
  <si>
    <t>FL-GA_#</t>
  </si>
  <si>
    <t>SC_#</t>
  </si>
  <si>
    <t>NC_#</t>
  </si>
  <si>
    <t>%FL</t>
  </si>
  <si>
    <t>Headboat</t>
  </si>
  <si>
    <t>FL_lbs</t>
  </si>
  <si>
    <t>FL_kg</t>
  </si>
  <si>
    <t>Commercial</t>
  </si>
  <si>
    <t>AVG</t>
  </si>
  <si>
    <t>EFL-GA_A+B1</t>
  </si>
  <si>
    <t>Keys A+B1</t>
  </si>
  <si>
    <t>FL_total</t>
  </si>
  <si>
    <t>SC_A+B1</t>
  </si>
  <si>
    <t>NC_A+B1</t>
  </si>
  <si>
    <t>Total_SEUS #</t>
  </si>
  <si>
    <t>%Keys</t>
  </si>
  <si>
    <t>Florida contribution to total private rec landings of jolthead porgy, averaged from 1981-2015</t>
  </si>
  <si>
    <t>MRIP - Private Recreational and Charterboat Landings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</si>
</sst>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2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2" xfId="1" applyBorder="1"/>
    <xf numFmtId="0" fontId="1" fillId="0" borderId="0" xfId="1" applyFont="1" applyFill="1" applyBorder="1" applyAlignment="1">
      <alignment horizontal="right" wrapText="1"/>
    </xf>
    <xf numFmtId="1" fontId="1" fillId="0" borderId="2" xfId="1" applyNumberFormat="1" applyFont="1" applyFill="1" applyBorder="1" applyAlignment="1">
      <alignment horizontal="right" wrapText="1"/>
    </xf>
    <xf numFmtId="1" fontId="1" fillId="0" borderId="0" xfId="1" applyNumberFormat="1" applyFont="1" applyFill="1" applyBorder="1" applyAlignment="1">
      <alignment horizontal="right" wrapText="1"/>
    </xf>
    <xf numFmtId="1" fontId="2" fillId="0" borderId="0" xfId="1" applyNumberFormat="1" applyBorder="1"/>
    <xf numFmtId="0" fontId="3" fillId="2" borderId="1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right" wrapText="1"/>
    </xf>
    <xf numFmtId="0" fontId="0" fillId="0" borderId="0" xfId="0" applyBorder="1"/>
    <xf numFmtId="0" fontId="1" fillId="0" borderId="4" xfId="1" applyFont="1" applyFill="1" applyBorder="1" applyAlignment="1">
      <alignment wrapText="1"/>
    </xf>
    <xf numFmtId="1" fontId="2" fillId="0" borderId="2" xfId="1" applyNumberForma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ill="1"/>
    <xf numFmtId="1" fontId="0" fillId="0" borderId="0" xfId="0" applyNumberFormat="1"/>
    <xf numFmtId="0" fontId="1" fillId="0" borderId="2" xfId="1" applyFont="1" applyFill="1" applyBorder="1" applyAlignment="1"/>
    <xf numFmtId="0" fontId="1" fillId="0" borderId="2" xfId="1" applyFont="1" applyFill="1" applyBorder="1" applyAlignment="1">
      <alignment horizontal="right"/>
    </xf>
    <xf numFmtId="2" fontId="1" fillId="0" borderId="2" xfId="1" applyNumberFormat="1" applyFont="1" applyFill="1" applyBorder="1" applyAlignment="1">
      <alignment horizontal="right"/>
    </xf>
    <xf numFmtId="0" fontId="2" fillId="0" borderId="0" xfId="1" applyAlignment="1"/>
    <xf numFmtId="0" fontId="1" fillId="0" borderId="0" xfId="1" applyFont="1" applyFill="1" applyBorder="1" applyAlignment="1">
      <alignment horizontal="right"/>
    </xf>
    <xf numFmtId="0" fontId="1" fillId="2" borderId="3" xfId="1" applyFont="1" applyFill="1" applyBorder="1" applyAlignment="1">
      <alignment horizontal="center"/>
    </xf>
    <xf numFmtId="1" fontId="2" fillId="0" borderId="2" xfId="1" applyNumberFormat="1" applyBorder="1" applyAlignment="1"/>
    <xf numFmtId="0" fontId="0" fillId="0" borderId="0" xfId="0" applyAlignment="1"/>
    <xf numFmtId="0" fontId="2" fillId="3" borderId="2" xfId="1" applyFill="1" applyBorder="1"/>
    <xf numFmtId="1" fontId="0" fillId="3" borderId="2" xfId="0" applyNumberFormat="1" applyFill="1" applyBorder="1"/>
    <xf numFmtId="0" fontId="2" fillId="0" borderId="0" xfId="1" applyBorder="1"/>
    <xf numFmtId="0" fontId="2" fillId="0" borderId="0" xfId="1" applyBorder="1" applyAlignment="1"/>
    <xf numFmtId="0" fontId="2" fillId="0" borderId="0" xfId="1" applyFill="1" applyBorder="1"/>
    <xf numFmtId="0" fontId="1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2" fillId="0" borderId="0" xfId="1" applyBorder="1" applyAlignment="1">
      <alignment wrapText="1"/>
    </xf>
    <xf numFmtId="0" fontId="0" fillId="0" borderId="0" xfId="0" applyBorder="1" applyAlignment="1">
      <alignment wrapText="1"/>
    </xf>
    <xf numFmtId="0" fontId="2" fillId="3" borderId="2" xfId="1" applyFill="1" applyBorder="1" applyAlignment="1">
      <alignment wrapText="1"/>
    </xf>
    <xf numFmtId="1" fontId="0" fillId="3" borderId="0" xfId="0" applyNumberFormat="1" applyFill="1" applyBorder="1" applyAlignment="1">
      <alignment wrapText="1"/>
    </xf>
    <xf numFmtId="0" fontId="2" fillId="0" borderId="0" xfId="1" applyFill="1" applyBorder="1" applyAlignment="1">
      <alignment wrapText="1"/>
    </xf>
    <xf numFmtId="1" fontId="0" fillId="3" borderId="2" xfId="0" applyNumberFormat="1" applyFill="1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left" wrapText="1"/>
    </xf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1" fillId="0" borderId="0" xfId="1" applyFont="1" applyFill="1" applyBorder="1" applyAlignment="1">
      <alignment wrapText="1"/>
    </xf>
    <xf numFmtId="1" fontId="0" fillId="0" borderId="0" xfId="0" applyNumberFormat="1" applyBorder="1"/>
    <xf numFmtId="0" fontId="0" fillId="3" borderId="0" xfId="0" applyFill="1"/>
    <xf numFmtId="1" fontId="0" fillId="3" borderId="0" xfId="0" applyNumberFormat="1" applyFill="1"/>
    <xf numFmtId="0" fontId="0" fillId="0" borderId="2" xfId="0" applyBorder="1"/>
    <xf numFmtId="0" fontId="1" fillId="0" borderId="0" xfId="1" applyFont="1" applyFill="1" applyBorder="1" applyAlignment="1"/>
    <xf numFmtId="1" fontId="2" fillId="3" borderId="2" xfId="1" applyNumberFormat="1" applyFill="1" applyBorder="1" applyAlignment="1"/>
    <xf numFmtId="0" fontId="2" fillId="0" borderId="2" xfId="1" applyBorder="1" applyAlignment="1"/>
    <xf numFmtId="2" fontId="1" fillId="0" borderId="0" xfId="1" applyNumberFormat="1" applyFont="1" applyFill="1" applyBorder="1" applyAlignment="1">
      <alignment horizontal="right"/>
    </xf>
    <xf numFmtId="1" fontId="0" fillId="0" borderId="2" xfId="0" applyNumberFormat="1" applyBorder="1"/>
    <xf numFmtId="0" fontId="1" fillId="0" borderId="4" xfId="1" applyFont="1" applyFill="1" applyBorder="1" applyAlignment="1">
      <alignment horizontal="right"/>
    </xf>
    <xf numFmtId="0" fontId="1" fillId="0" borderId="4" xfId="1" applyFont="1" applyFill="1" applyBorder="1" applyAlignment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4" xfId="0" applyFill="1" applyBorder="1" applyAlignment="1"/>
    <xf numFmtId="0" fontId="4" fillId="0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1" fillId="0" borderId="4" xfId="1" applyNumberFormat="1" applyFont="1" applyFill="1" applyBorder="1" applyAlignment="1">
      <alignment horizontal="right"/>
    </xf>
    <xf numFmtId="0" fontId="2" fillId="0" borderId="4" xfId="1" applyBorder="1" applyAlignment="1"/>
    <xf numFmtId="1" fontId="2" fillId="3" borderId="0" xfId="1" applyNumberFormat="1" applyFill="1" applyBorder="1" applyAlignment="1">
      <alignment wrapText="1"/>
    </xf>
    <xf numFmtId="1" fontId="0" fillId="0" borderId="0" xfId="0" applyNumberFormat="1" applyBorder="1" applyAlignment="1">
      <alignment wrapText="1"/>
    </xf>
    <xf numFmtId="165" fontId="0" fillId="0" borderId="0" xfId="0" applyNumberFormat="1"/>
    <xf numFmtId="49" fontId="1" fillId="2" borderId="1" xfId="1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wrapText="1"/>
    </xf>
    <xf numFmtId="49" fontId="1" fillId="0" borderId="2" xfId="1" applyNumberFormat="1" applyFont="1" applyFill="1" applyBorder="1" applyAlignment="1"/>
    <xf numFmtId="49" fontId="0" fillId="0" borderId="2" xfId="0" applyNumberFormat="1" applyBorder="1"/>
    <xf numFmtId="49" fontId="1" fillId="0" borderId="0" xfId="1" applyNumberFormat="1" applyFont="1" applyFill="1" applyBorder="1" applyAlignment="1"/>
    <xf numFmtId="49" fontId="1" fillId="0" borderId="0" xfId="1" applyNumberFormat="1" applyFont="1" applyFill="1" applyBorder="1" applyAlignment="1">
      <alignment wrapText="1"/>
    </xf>
    <xf numFmtId="49" fontId="0" fillId="0" borderId="0" xfId="0" applyNumberFormat="1" applyBorder="1"/>
    <xf numFmtId="49" fontId="0" fillId="0" borderId="0" xfId="0" applyNumberFormat="1"/>
    <xf numFmtId="0" fontId="0" fillId="0" borderId="0" xfId="0" applyBorder="1" applyAlignment="1"/>
    <xf numFmtId="0" fontId="2" fillId="3" borderId="2" xfId="1" applyFill="1" applyBorder="1" applyAlignment="1"/>
    <xf numFmtId="1" fontId="0" fillId="3" borderId="0" xfId="0" applyNumberFormat="1" applyFill="1" applyBorder="1" applyAlignment="1"/>
    <xf numFmtId="0" fontId="2" fillId="0" borderId="0" xfId="1" applyFill="1" applyBorder="1" applyAlignment="1"/>
    <xf numFmtId="1" fontId="0" fillId="3" borderId="2" xfId="0" applyNumberFormat="1" applyFill="1" applyBorder="1" applyAlignment="1"/>
    <xf numFmtId="1" fontId="0" fillId="0" borderId="0" xfId="0" applyNumberFormat="1" applyBorder="1" applyAlignment="1"/>
    <xf numFmtId="1" fontId="0" fillId="0" borderId="0" xfId="0" applyNumberFormat="1" applyAlignment="1"/>
    <xf numFmtId="0" fontId="0" fillId="0" borderId="2" xfId="0" applyBorder="1" applyAlignment="1"/>
    <xf numFmtId="1" fontId="0" fillId="0" borderId="2" xfId="0" applyNumberFormat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pivotCacheDefinition" Target="pivotCache/pivotCacheDefinition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3.xml"/><Relationship Id="rId30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1:1 Line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'age comparison'!$A$34:$A$47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'age comparison'!$A$34:$A$47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8A-4986-B43A-929011181107}"/>
            </c:ext>
          </c:extLst>
        </c:ser>
        <c:ser>
          <c:idx val="1"/>
          <c:order val="1"/>
          <c:tx>
            <c:v>Average age of Reader2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'age comparison'!$E$34:$E$47</c:f>
                <c:numCache>
                  <c:formatCode>General</c:formatCode>
                  <c:ptCount val="14"/>
                  <c:pt idx="1">
                    <c:v>0</c:v>
                  </c:pt>
                  <c:pt idx="2">
                    <c:v>0</c:v>
                  </c:pt>
                  <c:pt idx="3">
                    <c:v>1.5338533719673151E-2</c:v>
                  </c:pt>
                  <c:pt idx="4">
                    <c:v>1.8528946371639186E-2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Ref>
                <c:f>'age comparison'!$E$34:$E$47</c:f>
                <c:numCache>
                  <c:formatCode>General</c:formatCode>
                  <c:ptCount val="14"/>
                  <c:pt idx="1">
                    <c:v>0</c:v>
                  </c:pt>
                  <c:pt idx="2">
                    <c:v>0</c:v>
                  </c:pt>
                  <c:pt idx="3">
                    <c:v>1.5338533719673151E-2</c:v>
                  </c:pt>
                  <c:pt idx="4">
                    <c:v>1.8528946371639186E-2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minus>
          </c:errBars>
          <c:xVal>
            <c:numRef>
              <c:f>'age comparison'!$A$34:$A$47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'age comparison'!$B$34:$B$47</c:f>
              <c:numCache>
                <c:formatCode>General</c:formatCode>
                <c:ptCount val="14"/>
                <c:pt idx="1">
                  <c:v>1</c:v>
                </c:pt>
                <c:pt idx="2">
                  <c:v>2</c:v>
                </c:pt>
                <c:pt idx="3">
                  <c:v>3.0077519379844961</c:v>
                </c:pt>
                <c:pt idx="4">
                  <c:v>3.9906542056074765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8A-4986-B43A-929011181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62432"/>
        <c:axId val="85760640"/>
      </c:scatterChart>
      <c:valAx>
        <c:axId val="85762432"/>
        <c:scaling>
          <c:orientation val="minMax"/>
          <c:max val="1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760640"/>
        <c:crosses val="autoZero"/>
        <c:crossBetween val="midCat"/>
        <c:majorUnit val="1"/>
      </c:valAx>
      <c:valAx>
        <c:axId val="85760640"/>
        <c:scaling>
          <c:orientation val="minMax"/>
          <c:max val="13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762432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64917133956386297"/>
          <c:y val="0.7672415123279811"/>
          <c:w val="0.26747998272367851"/>
          <c:h val="9.577179212475484E-2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FreqPlots_X_Age!$G$3:$G$17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FreqPlots_X_Age!$H$3:$H$17</c:f>
              <c:numCache>
                <c:formatCode>General</c:formatCode>
                <c:ptCount val="15"/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8</c:v>
                </c:pt>
                <c:pt idx="5">
                  <c:v>14</c:v>
                </c:pt>
                <c:pt idx="6">
                  <c:v>24</c:v>
                </c:pt>
                <c:pt idx="7">
                  <c:v>21</c:v>
                </c:pt>
                <c:pt idx="8">
                  <c:v>22</c:v>
                </c:pt>
                <c:pt idx="9">
                  <c:v>14</c:v>
                </c:pt>
                <c:pt idx="10">
                  <c:v>5</c:v>
                </c:pt>
                <c:pt idx="11">
                  <c:v>4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1-4578-8409-FC6A97E5A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7263616"/>
        <c:axId val="167273600"/>
      </c:barChart>
      <c:catAx>
        <c:axId val="16726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73600"/>
        <c:crosses val="autoZero"/>
        <c:auto val="1"/>
        <c:lblAlgn val="ctr"/>
        <c:lblOffset val="100"/>
        <c:noMultiLvlLbl val="0"/>
      </c:catAx>
      <c:valAx>
        <c:axId val="16727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63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17431351124028"/>
          <c:y val="0.10424013132614972"/>
          <c:w val="0.86851858110010927"/>
          <c:h val="0.7992310331519576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 cmpd="sng">
                <a:solidFill>
                  <a:schemeClr val="tx1"/>
                </a:solidFill>
                <a:prstDash val="solid"/>
              </a:ln>
              <a:effectLst/>
            </c:spPr>
            <c:trendlineType val="power"/>
            <c:dispRSqr val="0"/>
            <c:dispEq val="0"/>
          </c:trendline>
          <c:xVal>
            <c:numRef>
              <c:f>'TL-W'!$A$2:$A$578</c:f>
              <c:numCache>
                <c:formatCode>General</c:formatCode>
                <c:ptCount val="577"/>
                <c:pt idx="0">
                  <c:v>235</c:v>
                </c:pt>
                <c:pt idx="1">
                  <c:v>255</c:v>
                </c:pt>
                <c:pt idx="2">
                  <c:v>260</c:v>
                </c:pt>
                <c:pt idx="3">
                  <c:v>256</c:v>
                </c:pt>
                <c:pt idx="4">
                  <c:v>270</c:v>
                </c:pt>
                <c:pt idx="5">
                  <c:v>275</c:v>
                </c:pt>
                <c:pt idx="6">
                  <c:v>282</c:v>
                </c:pt>
                <c:pt idx="7">
                  <c:v>280</c:v>
                </c:pt>
                <c:pt idx="8">
                  <c:v>272</c:v>
                </c:pt>
                <c:pt idx="9">
                  <c:v>280</c:v>
                </c:pt>
                <c:pt idx="10">
                  <c:v>252</c:v>
                </c:pt>
                <c:pt idx="11">
                  <c:v>284</c:v>
                </c:pt>
                <c:pt idx="12">
                  <c:v>283</c:v>
                </c:pt>
                <c:pt idx="13">
                  <c:v>278</c:v>
                </c:pt>
                <c:pt idx="14">
                  <c:v>287</c:v>
                </c:pt>
                <c:pt idx="15">
                  <c:v>295</c:v>
                </c:pt>
                <c:pt idx="16">
                  <c:v>290</c:v>
                </c:pt>
                <c:pt idx="17">
                  <c:v>286</c:v>
                </c:pt>
                <c:pt idx="18">
                  <c:v>280</c:v>
                </c:pt>
                <c:pt idx="19">
                  <c:v>290</c:v>
                </c:pt>
                <c:pt idx="20">
                  <c:v>284.33599999999996</c:v>
                </c:pt>
                <c:pt idx="21">
                  <c:v>284.33599999999996</c:v>
                </c:pt>
                <c:pt idx="22">
                  <c:v>290</c:v>
                </c:pt>
                <c:pt idx="23">
                  <c:v>292</c:v>
                </c:pt>
                <c:pt idx="24">
                  <c:v>289.81099999999998</c:v>
                </c:pt>
                <c:pt idx="25">
                  <c:v>289</c:v>
                </c:pt>
                <c:pt idx="26">
                  <c:v>300</c:v>
                </c:pt>
                <c:pt idx="27">
                  <c:v>305</c:v>
                </c:pt>
                <c:pt idx="28">
                  <c:v>305</c:v>
                </c:pt>
                <c:pt idx="29">
                  <c:v>297</c:v>
                </c:pt>
                <c:pt idx="30">
                  <c:v>302</c:v>
                </c:pt>
                <c:pt idx="31">
                  <c:v>293</c:v>
                </c:pt>
                <c:pt idx="32">
                  <c:v>284</c:v>
                </c:pt>
                <c:pt idx="33">
                  <c:v>285</c:v>
                </c:pt>
                <c:pt idx="34">
                  <c:v>288.71599999999995</c:v>
                </c:pt>
                <c:pt idx="35">
                  <c:v>299.66599999999994</c:v>
                </c:pt>
                <c:pt idx="36">
                  <c:v>291</c:v>
                </c:pt>
                <c:pt idx="37">
                  <c:v>295</c:v>
                </c:pt>
                <c:pt idx="38">
                  <c:v>297</c:v>
                </c:pt>
                <c:pt idx="39">
                  <c:v>300</c:v>
                </c:pt>
                <c:pt idx="40">
                  <c:v>292.00099999999998</c:v>
                </c:pt>
                <c:pt idx="41">
                  <c:v>302</c:v>
                </c:pt>
                <c:pt idx="42">
                  <c:v>302</c:v>
                </c:pt>
                <c:pt idx="43">
                  <c:v>290</c:v>
                </c:pt>
                <c:pt idx="44">
                  <c:v>295</c:v>
                </c:pt>
                <c:pt idx="45">
                  <c:v>310</c:v>
                </c:pt>
                <c:pt idx="46">
                  <c:v>299</c:v>
                </c:pt>
                <c:pt idx="47">
                  <c:v>294.19099999999997</c:v>
                </c:pt>
                <c:pt idx="48">
                  <c:v>303</c:v>
                </c:pt>
                <c:pt idx="49">
                  <c:v>292</c:v>
                </c:pt>
                <c:pt idx="50">
                  <c:v>295</c:v>
                </c:pt>
                <c:pt idx="51">
                  <c:v>312</c:v>
                </c:pt>
                <c:pt idx="52">
                  <c:v>294.19099999999997</c:v>
                </c:pt>
                <c:pt idx="53">
                  <c:v>297</c:v>
                </c:pt>
                <c:pt idx="54">
                  <c:v>295.28599999999994</c:v>
                </c:pt>
                <c:pt idx="55">
                  <c:v>305</c:v>
                </c:pt>
                <c:pt idx="56">
                  <c:v>287</c:v>
                </c:pt>
                <c:pt idx="57">
                  <c:v>309</c:v>
                </c:pt>
                <c:pt idx="58">
                  <c:v>305</c:v>
                </c:pt>
                <c:pt idx="59">
                  <c:v>305</c:v>
                </c:pt>
                <c:pt idx="60">
                  <c:v>305</c:v>
                </c:pt>
                <c:pt idx="61">
                  <c:v>315</c:v>
                </c:pt>
                <c:pt idx="62">
                  <c:v>305.14099999999996</c:v>
                </c:pt>
                <c:pt idx="63">
                  <c:v>295.28599999999994</c:v>
                </c:pt>
                <c:pt idx="64">
                  <c:v>301.85599999999999</c:v>
                </c:pt>
                <c:pt idx="65">
                  <c:v>312</c:v>
                </c:pt>
                <c:pt idx="66">
                  <c:v>290</c:v>
                </c:pt>
                <c:pt idx="67">
                  <c:v>301</c:v>
                </c:pt>
                <c:pt idx="68">
                  <c:v>305</c:v>
                </c:pt>
                <c:pt idx="69">
                  <c:v>304</c:v>
                </c:pt>
                <c:pt idx="70">
                  <c:v>317</c:v>
                </c:pt>
                <c:pt idx="71">
                  <c:v>307</c:v>
                </c:pt>
                <c:pt idx="72">
                  <c:v>309</c:v>
                </c:pt>
                <c:pt idx="73">
                  <c:v>295</c:v>
                </c:pt>
                <c:pt idx="74">
                  <c:v>320</c:v>
                </c:pt>
                <c:pt idx="75">
                  <c:v>315</c:v>
                </c:pt>
                <c:pt idx="76">
                  <c:v>317</c:v>
                </c:pt>
                <c:pt idx="77">
                  <c:v>310</c:v>
                </c:pt>
                <c:pt idx="78">
                  <c:v>317</c:v>
                </c:pt>
                <c:pt idx="79">
                  <c:v>306.23599999999999</c:v>
                </c:pt>
                <c:pt idx="80">
                  <c:v>304.04599999999999</c:v>
                </c:pt>
                <c:pt idx="81">
                  <c:v>311</c:v>
                </c:pt>
                <c:pt idx="82">
                  <c:v>315</c:v>
                </c:pt>
                <c:pt idx="83">
                  <c:v>317</c:v>
                </c:pt>
                <c:pt idx="84">
                  <c:v>305</c:v>
                </c:pt>
                <c:pt idx="85">
                  <c:v>310</c:v>
                </c:pt>
                <c:pt idx="86">
                  <c:v>304</c:v>
                </c:pt>
                <c:pt idx="87">
                  <c:v>304</c:v>
                </c:pt>
                <c:pt idx="88">
                  <c:v>310</c:v>
                </c:pt>
                <c:pt idx="89">
                  <c:v>317</c:v>
                </c:pt>
                <c:pt idx="90">
                  <c:v>301.85599999999999</c:v>
                </c:pt>
                <c:pt idx="91">
                  <c:v>300.76099999999997</c:v>
                </c:pt>
                <c:pt idx="92">
                  <c:v>300.76099999999997</c:v>
                </c:pt>
                <c:pt idx="93">
                  <c:v>317</c:v>
                </c:pt>
                <c:pt idx="94">
                  <c:v>310</c:v>
                </c:pt>
                <c:pt idx="95">
                  <c:v>320</c:v>
                </c:pt>
                <c:pt idx="96">
                  <c:v>308.42599999999999</c:v>
                </c:pt>
                <c:pt idx="97">
                  <c:v>310.61599999999999</c:v>
                </c:pt>
                <c:pt idx="98">
                  <c:v>309.52099999999996</c:v>
                </c:pt>
                <c:pt idx="99">
                  <c:v>300.76099999999997</c:v>
                </c:pt>
                <c:pt idx="100">
                  <c:v>282</c:v>
                </c:pt>
                <c:pt idx="101">
                  <c:v>305</c:v>
                </c:pt>
                <c:pt idx="102">
                  <c:v>313</c:v>
                </c:pt>
                <c:pt idx="103">
                  <c:v>310.61599999999999</c:v>
                </c:pt>
                <c:pt idx="104">
                  <c:v>321.56599999999997</c:v>
                </c:pt>
                <c:pt idx="105">
                  <c:v>307.33099999999996</c:v>
                </c:pt>
                <c:pt idx="106">
                  <c:v>305.14099999999996</c:v>
                </c:pt>
                <c:pt idx="107">
                  <c:v>306</c:v>
                </c:pt>
                <c:pt idx="108">
                  <c:v>320</c:v>
                </c:pt>
                <c:pt idx="109">
                  <c:v>321</c:v>
                </c:pt>
                <c:pt idx="110">
                  <c:v>315</c:v>
                </c:pt>
                <c:pt idx="111">
                  <c:v>313</c:v>
                </c:pt>
                <c:pt idx="112">
                  <c:v>330</c:v>
                </c:pt>
                <c:pt idx="113">
                  <c:v>325</c:v>
                </c:pt>
                <c:pt idx="114">
                  <c:v>311</c:v>
                </c:pt>
                <c:pt idx="115">
                  <c:v>310</c:v>
                </c:pt>
                <c:pt idx="116">
                  <c:v>325</c:v>
                </c:pt>
                <c:pt idx="117">
                  <c:v>295</c:v>
                </c:pt>
                <c:pt idx="118">
                  <c:v>325</c:v>
                </c:pt>
                <c:pt idx="119">
                  <c:v>320</c:v>
                </c:pt>
                <c:pt idx="120">
                  <c:v>311.71099999999996</c:v>
                </c:pt>
                <c:pt idx="121">
                  <c:v>336.89599999999996</c:v>
                </c:pt>
                <c:pt idx="122">
                  <c:v>314.99599999999998</c:v>
                </c:pt>
                <c:pt idx="123">
                  <c:v>328.13599999999997</c:v>
                </c:pt>
                <c:pt idx="124">
                  <c:v>382</c:v>
                </c:pt>
                <c:pt idx="125">
                  <c:v>305</c:v>
                </c:pt>
                <c:pt idx="126">
                  <c:v>325</c:v>
                </c:pt>
                <c:pt idx="127">
                  <c:v>302</c:v>
                </c:pt>
                <c:pt idx="128">
                  <c:v>305</c:v>
                </c:pt>
                <c:pt idx="129">
                  <c:v>325</c:v>
                </c:pt>
                <c:pt idx="130">
                  <c:v>316</c:v>
                </c:pt>
                <c:pt idx="131">
                  <c:v>317.18599999999998</c:v>
                </c:pt>
                <c:pt idx="132">
                  <c:v>322.66099999999994</c:v>
                </c:pt>
                <c:pt idx="133">
                  <c:v>322.66099999999994</c:v>
                </c:pt>
                <c:pt idx="134">
                  <c:v>315</c:v>
                </c:pt>
                <c:pt idx="135">
                  <c:v>304</c:v>
                </c:pt>
                <c:pt idx="136">
                  <c:v>308.42599999999999</c:v>
                </c:pt>
                <c:pt idx="137">
                  <c:v>308.42599999999999</c:v>
                </c:pt>
                <c:pt idx="138">
                  <c:v>320</c:v>
                </c:pt>
                <c:pt idx="139">
                  <c:v>330</c:v>
                </c:pt>
                <c:pt idx="140">
                  <c:v>365</c:v>
                </c:pt>
                <c:pt idx="141">
                  <c:v>325</c:v>
                </c:pt>
                <c:pt idx="142">
                  <c:v>316</c:v>
                </c:pt>
                <c:pt idx="143">
                  <c:v>320</c:v>
                </c:pt>
                <c:pt idx="144">
                  <c:v>313.90099999999995</c:v>
                </c:pt>
                <c:pt idx="145">
                  <c:v>314.99599999999998</c:v>
                </c:pt>
                <c:pt idx="146">
                  <c:v>312.80599999999998</c:v>
                </c:pt>
                <c:pt idx="147">
                  <c:v>317</c:v>
                </c:pt>
                <c:pt idx="148">
                  <c:v>327</c:v>
                </c:pt>
                <c:pt idx="149">
                  <c:v>342</c:v>
                </c:pt>
                <c:pt idx="150">
                  <c:v>310.61599999999999</c:v>
                </c:pt>
                <c:pt idx="151">
                  <c:v>320</c:v>
                </c:pt>
                <c:pt idx="152">
                  <c:v>330</c:v>
                </c:pt>
                <c:pt idx="153">
                  <c:v>322</c:v>
                </c:pt>
                <c:pt idx="154">
                  <c:v>330</c:v>
                </c:pt>
                <c:pt idx="155">
                  <c:v>325</c:v>
                </c:pt>
                <c:pt idx="156">
                  <c:v>316</c:v>
                </c:pt>
                <c:pt idx="157">
                  <c:v>327</c:v>
                </c:pt>
                <c:pt idx="158">
                  <c:v>340</c:v>
                </c:pt>
                <c:pt idx="159">
                  <c:v>332</c:v>
                </c:pt>
                <c:pt idx="160">
                  <c:v>325</c:v>
                </c:pt>
                <c:pt idx="161">
                  <c:v>328</c:v>
                </c:pt>
                <c:pt idx="162">
                  <c:v>304</c:v>
                </c:pt>
                <c:pt idx="163">
                  <c:v>316</c:v>
                </c:pt>
                <c:pt idx="164">
                  <c:v>330</c:v>
                </c:pt>
                <c:pt idx="165">
                  <c:v>329</c:v>
                </c:pt>
                <c:pt idx="166">
                  <c:v>320</c:v>
                </c:pt>
                <c:pt idx="167">
                  <c:v>317</c:v>
                </c:pt>
                <c:pt idx="168">
                  <c:v>325</c:v>
                </c:pt>
                <c:pt idx="169">
                  <c:v>318.28099999999995</c:v>
                </c:pt>
                <c:pt idx="170">
                  <c:v>320.47099999999995</c:v>
                </c:pt>
                <c:pt idx="171">
                  <c:v>335.80099999999999</c:v>
                </c:pt>
                <c:pt idx="172">
                  <c:v>325</c:v>
                </c:pt>
                <c:pt idx="173">
                  <c:v>337</c:v>
                </c:pt>
                <c:pt idx="174">
                  <c:v>310</c:v>
                </c:pt>
                <c:pt idx="175">
                  <c:v>320</c:v>
                </c:pt>
                <c:pt idx="176">
                  <c:v>320.47099999999995</c:v>
                </c:pt>
                <c:pt idx="177">
                  <c:v>325</c:v>
                </c:pt>
                <c:pt idx="178">
                  <c:v>314</c:v>
                </c:pt>
                <c:pt idx="179">
                  <c:v>324</c:v>
                </c:pt>
                <c:pt idx="180">
                  <c:v>316</c:v>
                </c:pt>
                <c:pt idx="181">
                  <c:v>333.61099999999999</c:v>
                </c:pt>
                <c:pt idx="182">
                  <c:v>332</c:v>
                </c:pt>
                <c:pt idx="183">
                  <c:v>330</c:v>
                </c:pt>
                <c:pt idx="184">
                  <c:v>323</c:v>
                </c:pt>
                <c:pt idx="185">
                  <c:v>342</c:v>
                </c:pt>
                <c:pt idx="186">
                  <c:v>350</c:v>
                </c:pt>
                <c:pt idx="187">
                  <c:v>329.23099999999999</c:v>
                </c:pt>
                <c:pt idx="188">
                  <c:v>325</c:v>
                </c:pt>
                <c:pt idx="189">
                  <c:v>335</c:v>
                </c:pt>
                <c:pt idx="190">
                  <c:v>345</c:v>
                </c:pt>
                <c:pt idx="191">
                  <c:v>326</c:v>
                </c:pt>
                <c:pt idx="192">
                  <c:v>315</c:v>
                </c:pt>
                <c:pt idx="193">
                  <c:v>340</c:v>
                </c:pt>
                <c:pt idx="194">
                  <c:v>322</c:v>
                </c:pt>
                <c:pt idx="195">
                  <c:v>332</c:v>
                </c:pt>
                <c:pt idx="196">
                  <c:v>332.51599999999996</c:v>
                </c:pt>
                <c:pt idx="197">
                  <c:v>335</c:v>
                </c:pt>
                <c:pt idx="198">
                  <c:v>340</c:v>
                </c:pt>
                <c:pt idx="199">
                  <c:v>335</c:v>
                </c:pt>
                <c:pt idx="200">
                  <c:v>347</c:v>
                </c:pt>
                <c:pt idx="201">
                  <c:v>350</c:v>
                </c:pt>
                <c:pt idx="202">
                  <c:v>352</c:v>
                </c:pt>
                <c:pt idx="203">
                  <c:v>337</c:v>
                </c:pt>
                <c:pt idx="204">
                  <c:v>327</c:v>
                </c:pt>
                <c:pt idx="205">
                  <c:v>335</c:v>
                </c:pt>
                <c:pt idx="206">
                  <c:v>347</c:v>
                </c:pt>
                <c:pt idx="207">
                  <c:v>345</c:v>
                </c:pt>
                <c:pt idx="208">
                  <c:v>339</c:v>
                </c:pt>
                <c:pt idx="209">
                  <c:v>335</c:v>
                </c:pt>
                <c:pt idx="210">
                  <c:v>312</c:v>
                </c:pt>
                <c:pt idx="211">
                  <c:v>317</c:v>
                </c:pt>
                <c:pt idx="212">
                  <c:v>341</c:v>
                </c:pt>
                <c:pt idx="213">
                  <c:v>332</c:v>
                </c:pt>
                <c:pt idx="214">
                  <c:v>347</c:v>
                </c:pt>
                <c:pt idx="215">
                  <c:v>336.89599999999996</c:v>
                </c:pt>
                <c:pt idx="216">
                  <c:v>341.27599999999995</c:v>
                </c:pt>
                <c:pt idx="217">
                  <c:v>331</c:v>
                </c:pt>
                <c:pt idx="218">
                  <c:v>340</c:v>
                </c:pt>
                <c:pt idx="219">
                  <c:v>342</c:v>
                </c:pt>
                <c:pt idx="220">
                  <c:v>338</c:v>
                </c:pt>
                <c:pt idx="221">
                  <c:v>324.85099999999994</c:v>
                </c:pt>
                <c:pt idx="222">
                  <c:v>345</c:v>
                </c:pt>
                <c:pt idx="223">
                  <c:v>330.32599999999996</c:v>
                </c:pt>
                <c:pt idx="224">
                  <c:v>330.32599999999996</c:v>
                </c:pt>
                <c:pt idx="225">
                  <c:v>345</c:v>
                </c:pt>
                <c:pt idx="226">
                  <c:v>327</c:v>
                </c:pt>
                <c:pt idx="227">
                  <c:v>325.94599999999997</c:v>
                </c:pt>
                <c:pt idx="228">
                  <c:v>340</c:v>
                </c:pt>
                <c:pt idx="229">
                  <c:v>347</c:v>
                </c:pt>
                <c:pt idx="230">
                  <c:v>350</c:v>
                </c:pt>
                <c:pt idx="231">
                  <c:v>351</c:v>
                </c:pt>
                <c:pt idx="232">
                  <c:v>352</c:v>
                </c:pt>
                <c:pt idx="233">
                  <c:v>377</c:v>
                </c:pt>
                <c:pt idx="234">
                  <c:v>345</c:v>
                </c:pt>
                <c:pt idx="235">
                  <c:v>345</c:v>
                </c:pt>
                <c:pt idx="236">
                  <c:v>345</c:v>
                </c:pt>
                <c:pt idx="237">
                  <c:v>360</c:v>
                </c:pt>
                <c:pt idx="238">
                  <c:v>345.65599999999995</c:v>
                </c:pt>
                <c:pt idx="239">
                  <c:v>332</c:v>
                </c:pt>
                <c:pt idx="240">
                  <c:v>354</c:v>
                </c:pt>
                <c:pt idx="241">
                  <c:v>352</c:v>
                </c:pt>
                <c:pt idx="242">
                  <c:v>332</c:v>
                </c:pt>
                <c:pt idx="243">
                  <c:v>355</c:v>
                </c:pt>
                <c:pt idx="244">
                  <c:v>360</c:v>
                </c:pt>
                <c:pt idx="245">
                  <c:v>342</c:v>
                </c:pt>
                <c:pt idx="246">
                  <c:v>342</c:v>
                </c:pt>
                <c:pt idx="247">
                  <c:v>360</c:v>
                </c:pt>
                <c:pt idx="248">
                  <c:v>347</c:v>
                </c:pt>
                <c:pt idx="249">
                  <c:v>360</c:v>
                </c:pt>
                <c:pt idx="250">
                  <c:v>377</c:v>
                </c:pt>
                <c:pt idx="251">
                  <c:v>349</c:v>
                </c:pt>
                <c:pt idx="252">
                  <c:v>344</c:v>
                </c:pt>
                <c:pt idx="253">
                  <c:v>347</c:v>
                </c:pt>
                <c:pt idx="254">
                  <c:v>352</c:v>
                </c:pt>
                <c:pt idx="255">
                  <c:v>344.56099999999998</c:v>
                </c:pt>
                <c:pt idx="256">
                  <c:v>356</c:v>
                </c:pt>
                <c:pt idx="257">
                  <c:v>370</c:v>
                </c:pt>
                <c:pt idx="258">
                  <c:v>357</c:v>
                </c:pt>
                <c:pt idx="259">
                  <c:v>350</c:v>
                </c:pt>
                <c:pt idx="260">
                  <c:v>356</c:v>
                </c:pt>
                <c:pt idx="261">
                  <c:v>357</c:v>
                </c:pt>
                <c:pt idx="262">
                  <c:v>345</c:v>
                </c:pt>
                <c:pt idx="263">
                  <c:v>359</c:v>
                </c:pt>
                <c:pt idx="264">
                  <c:v>340</c:v>
                </c:pt>
                <c:pt idx="265">
                  <c:v>350.03599999999994</c:v>
                </c:pt>
                <c:pt idx="266">
                  <c:v>360</c:v>
                </c:pt>
                <c:pt idx="267">
                  <c:v>353.32099999999997</c:v>
                </c:pt>
                <c:pt idx="268">
                  <c:v>349</c:v>
                </c:pt>
                <c:pt idx="269">
                  <c:v>357</c:v>
                </c:pt>
                <c:pt idx="270">
                  <c:v>355</c:v>
                </c:pt>
                <c:pt idx="271">
                  <c:v>365</c:v>
                </c:pt>
                <c:pt idx="272">
                  <c:v>366</c:v>
                </c:pt>
                <c:pt idx="273">
                  <c:v>362</c:v>
                </c:pt>
                <c:pt idx="274">
                  <c:v>365</c:v>
                </c:pt>
                <c:pt idx="275">
                  <c:v>353.32099999999997</c:v>
                </c:pt>
                <c:pt idx="276">
                  <c:v>355</c:v>
                </c:pt>
                <c:pt idx="277">
                  <c:v>364.27099999999996</c:v>
                </c:pt>
                <c:pt idx="278">
                  <c:v>359.89099999999996</c:v>
                </c:pt>
                <c:pt idx="279">
                  <c:v>365</c:v>
                </c:pt>
                <c:pt idx="280">
                  <c:v>355</c:v>
                </c:pt>
                <c:pt idx="281">
                  <c:v>357</c:v>
                </c:pt>
                <c:pt idx="282">
                  <c:v>360</c:v>
                </c:pt>
                <c:pt idx="283">
                  <c:v>370</c:v>
                </c:pt>
                <c:pt idx="284">
                  <c:v>365</c:v>
                </c:pt>
                <c:pt idx="285">
                  <c:v>352</c:v>
                </c:pt>
                <c:pt idx="286">
                  <c:v>367</c:v>
                </c:pt>
                <c:pt idx="287">
                  <c:v>357</c:v>
                </c:pt>
                <c:pt idx="288">
                  <c:v>375</c:v>
                </c:pt>
                <c:pt idx="289">
                  <c:v>355.51099999999997</c:v>
                </c:pt>
                <c:pt idx="290">
                  <c:v>375</c:v>
                </c:pt>
                <c:pt idx="291">
                  <c:v>365.36599999999999</c:v>
                </c:pt>
                <c:pt idx="292">
                  <c:v>392</c:v>
                </c:pt>
                <c:pt idx="293">
                  <c:v>370</c:v>
                </c:pt>
                <c:pt idx="294">
                  <c:v>375</c:v>
                </c:pt>
                <c:pt idx="295">
                  <c:v>375</c:v>
                </c:pt>
                <c:pt idx="296">
                  <c:v>375</c:v>
                </c:pt>
                <c:pt idx="297">
                  <c:v>365</c:v>
                </c:pt>
                <c:pt idx="298">
                  <c:v>382</c:v>
                </c:pt>
                <c:pt idx="299">
                  <c:v>362</c:v>
                </c:pt>
                <c:pt idx="300">
                  <c:v>375</c:v>
                </c:pt>
                <c:pt idx="301">
                  <c:v>380</c:v>
                </c:pt>
                <c:pt idx="302">
                  <c:v>366.46099999999996</c:v>
                </c:pt>
                <c:pt idx="303">
                  <c:v>367</c:v>
                </c:pt>
                <c:pt idx="304">
                  <c:v>348</c:v>
                </c:pt>
                <c:pt idx="305">
                  <c:v>380</c:v>
                </c:pt>
                <c:pt idx="306">
                  <c:v>351.13099999999997</c:v>
                </c:pt>
                <c:pt idx="307">
                  <c:v>358.79599999999999</c:v>
                </c:pt>
                <c:pt idx="308">
                  <c:v>375</c:v>
                </c:pt>
                <c:pt idx="309">
                  <c:v>380</c:v>
                </c:pt>
                <c:pt idx="310">
                  <c:v>360</c:v>
                </c:pt>
                <c:pt idx="311">
                  <c:v>377</c:v>
                </c:pt>
                <c:pt idx="312">
                  <c:v>363.17599999999999</c:v>
                </c:pt>
                <c:pt idx="313">
                  <c:v>362.08099999999996</c:v>
                </c:pt>
                <c:pt idx="314">
                  <c:v>364.27099999999996</c:v>
                </c:pt>
                <c:pt idx="315">
                  <c:v>385</c:v>
                </c:pt>
                <c:pt idx="316">
                  <c:v>372</c:v>
                </c:pt>
                <c:pt idx="317">
                  <c:v>370</c:v>
                </c:pt>
                <c:pt idx="318">
                  <c:v>365</c:v>
                </c:pt>
                <c:pt idx="319">
                  <c:v>377</c:v>
                </c:pt>
                <c:pt idx="320">
                  <c:v>365</c:v>
                </c:pt>
                <c:pt idx="321">
                  <c:v>355.51099999999997</c:v>
                </c:pt>
                <c:pt idx="322">
                  <c:v>360.98599999999999</c:v>
                </c:pt>
                <c:pt idx="323">
                  <c:v>373.03099999999995</c:v>
                </c:pt>
                <c:pt idx="324">
                  <c:v>365</c:v>
                </c:pt>
                <c:pt idx="325">
                  <c:v>365</c:v>
                </c:pt>
                <c:pt idx="326">
                  <c:v>375</c:v>
                </c:pt>
                <c:pt idx="327">
                  <c:v>375</c:v>
                </c:pt>
                <c:pt idx="328">
                  <c:v>380</c:v>
                </c:pt>
                <c:pt idx="329">
                  <c:v>365</c:v>
                </c:pt>
                <c:pt idx="330">
                  <c:v>375</c:v>
                </c:pt>
                <c:pt idx="331">
                  <c:v>375</c:v>
                </c:pt>
                <c:pt idx="332">
                  <c:v>380</c:v>
                </c:pt>
                <c:pt idx="333">
                  <c:v>375</c:v>
                </c:pt>
                <c:pt idx="334">
                  <c:v>366.46099999999996</c:v>
                </c:pt>
                <c:pt idx="335">
                  <c:v>353</c:v>
                </c:pt>
                <c:pt idx="336">
                  <c:v>375.22099999999995</c:v>
                </c:pt>
                <c:pt idx="337">
                  <c:v>385</c:v>
                </c:pt>
                <c:pt idx="338">
                  <c:v>364.27099999999996</c:v>
                </c:pt>
                <c:pt idx="339">
                  <c:v>382</c:v>
                </c:pt>
                <c:pt idx="340">
                  <c:v>370</c:v>
                </c:pt>
                <c:pt idx="341">
                  <c:v>390</c:v>
                </c:pt>
                <c:pt idx="342">
                  <c:v>377</c:v>
                </c:pt>
                <c:pt idx="343">
                  <c:v>380</c:v>
                </c:pt>
                <c:pt idx="344">
                  <c:v>370</c:v>
                </c:pt>
                <c:pt idx="345">
                  <c:v>375</c:v>
                </c:pt>
                <c:pt idx="346">
                  <c:v>377</c:v>
                </c:pt>
                <c:pt idx="347">
                  <c:v>380</c:v>
                </c:pt>
                <c:pt idx="348">
                  <c:v>382</c:v>
                </c:pt>
                <c:pt idx="349">
                  <c:v>382</c:v>
                </c:pt>
                <c:pt idx="350">
                  <c:v>382</c:v>
                </c:pt>
                <c:pt idx="351">
                  <c:v>370</c:v>
                </c:pt>
                <c:pt idx="352">
                  <c:v>390</c:v>
                </c:pt>
                <c:pt idx="353">
                  <c:v>402</c:v>
                </c:pt>
                <c:pt idx="354">
                  <c:v>397</c:v>
                </c:pt>
                <c:pt idx="355">
                  <c:v>380</c:v>
                </c:pt>
                <c:pt idx="356">
                  <c:v>390</c:v>
                </c:pt>
                <c:pt idx="357">
                  <c:v>385</c:v>
                </c:pt>
                <c:pt idx="358">
                  <c:v>375</c:v>
                </c:pt>
                <c:pt idx="359">
                  <c:v>385</c:v>
                </c:pt>
                <c:pt idx="360">
                  <c:v>385</c:v>
                </c:pt>
                <c:pt idx="361">
                  <c:v>385</c:v>
                </c:pt>
                <c:pt idx="362">
                  <c:v>397</c:v>
                </c:pt>
                <c:pt idx="363">
                  <c:v>397</c:v>
                </c:pt>
                <c:pt idx="364">
                  <c:v>390</c:v>
                </c:pt>
                <c:pt idx="365">
                  <c:v>382.88599999999997</c:v>
                </c:pt>
                <c:pt idx="366">
                  <c:v>387</c:v>
                </c:pt>
                <c:pt idx="367">
                  <c:v>385</c:v>
                </c:pt>
                <c:pt idx="368">
                  <c:v>390</c:v>
                </c:pt>
                <c:pt idx="369">
                  <c:v>387</c:v>
                </c:pt>
                <c:pt idx="370">
                  <c:v>387</c:v>
                </c:pt>
                <c:pt idx="371">
                  <c:v>391</c:v>
                </c:pt>
                <c:pt idx="372">
                  <c:v>380</c:v>
                </c:pt>
                <c:pt idx="373">
                  <c:v>390</c:v>
                </c:pt>
                <c:pt idx="374">
                  <c:v>380</c:v>
                </c:pt>
                <c:pt idx="375">
                  <c:v>395</c:v>
                </c:pt>
                <c:pt idx="376">
                  <c:v>400</c:v>
                </c:pt>
                <c:pt idx="377">
                  <c:v>385</c:v>
                </c:pt>
                <c:pt idx="378">
                  <c:v>395</c:v>
                </c:pt>
                <c:pt idx="379">
                  <c:v>397</c:v>
                </c:pt>
                <c:pt idx="380">
                  <c:v>397</c:v>
                </c:pt>
                <c:pt idx="381">
                  <c:v>410</c:v>
                </c:pt>
                <c:pt idx="382">
                  <c:v>383.98099999999994</c:v>
                </c:pt>
                <c:pt idx="383">
                  <c:v>392</c:v>
                </c:pt>
                <c:pt idx="384">
                  <c:v>397</c:v>
                </c:pt>
                <c:pt idx="385">
                  <c:v>405</c:v>
                </c:pt>
                <c:pt idx="386">
                  <c:v>407</c:v>
                </c:pt>
                <c:pt idx="387">
                  <c:v>382.88599999999997</c:v>
                </c:pt>
                <c:pt idx="388">
                  <c:v>422</c:v>
                </c:pt>
                <c:pt idx="389">
                  <c:v>410</c:v>
                </c:pt>
                <c:pt idx="390">
                  <c:v>395</c:v>
                </c:pt>
                <c:pt idx="391">
                  <c:v>395</c:v>
                </c:pt>
                <c:pt idx="392">
                  <c:v>387</c:v>
                </c:pt>
                <c:pt idx="393">
                  <c:v>395</c:v>
                </c:pt>
                <c:pt idx="394">
                  <c:v>378.50599999999997</c:v>
                </c:pt>
                <c:pt idx="395">
                  <c:v>405</c:v>
                </c:pt>
                <c:pt idx="396">
                  <c:v>407</c:v>
                </c:pt>
                <c:pt idx="397">
                  <c:v>395</c:v>
                </c:pt>
                <c:pt idx="398">
                  <c:v>392</c:v>
                </c:pt>
                <c:pt idx="399">
                  <c:v>410</c:v>
                </c:pt>
                <c:pt idx="400">
                  <c:v>402</c:v>
                </c:pt>
                <c:pt idx="401">
                  <c:v>400</c:v>
                </c:pt>
                <c:pt idx="402">
                  <c:v>402</c:v>
                </c:pt>
                <c:pt idx="403">
                  <c:v>420</c:v>
                </c:pt>
                <c:pt idx="404">
                  <c:v>415</c:v>
                </c:pt>
                <c:pt idx="405">
                  <c:v>415</c:v>
                </c:pt>
                <c:pt idx="406">
                  <c:v>415</c:v>
                </c:pt>
                <c:pt idx="407">
                  <c:v>399</c:v>
                </c:pt>
                <c:pt idx="408">
                  <c:v>395</c:v>
                </c:pt>
                <c:pt idx="409">
                  <c:v>422</c:v>
                </c:pt>
                <c:pt idx="410">
                  <c:v>412</c:v>
                </c:pt>
                <c:pt idx="411">
                  <c:v>393</c:v>
                </c:pt>
                <c:pt idx="412">
                  <c:v>394.93099999999998</c:v>
                </c:pt>
                <c:pt idx="413">
                  <c:v>412</c:v>
                </c:pt>
                <c:pt idx="414">
                  <c:v>400</c:v>
                </c:pt>
                <c:pt idx="415">
                  <c:v>405</c:v>
                </c:pt>
                <c:pt idx="416">
                  <c:v>410</c:v>
                </c:pt>
                <c:pt idx="417">
                  <c:v>410</c:v>
                </c:pt>
                <c:pt idx="418">
                  <c:v>400</c:v>
                </c:pt>
                <c:pt idx="419">
                  <c:v>411</c:v>
                </c:pt>
                <c:pt idx="420">
                  <c:v>420</c:v>
                </c:pt>
                <c:pt idx="421">
                  <c:v>407</c:v>
                </c:pt>
                <c:pt idx="422">
                  <c:v>420</c:v>
                </c:pt>
                <c:pt idx="423">
                  <c:v>412</c:v>
                </c:pt>
                <c:pt idx="424">
                  <c:v>420</c:v>
                </c:pt>
                <c:pt idx="425">
                  <c:v>402</c:v>
                </c:pt>
                <c:pt idx="426">
                  <c:v>425</c:v>
                </c:pt>
                <c:pt idx="427">
                  <c:v>410</c:v>
                </c:pt>
                <c:pt idx="428">
                  <c:v>420</c:v>
                </c:pt>
                <c:pt idx="429">
                  <c:v>415</c:v>
                </c:pt>
                <c:pt idx="430">
                  <c:v>420</c:v>
                </c:pt>
                <c:pt idx="431">
                  <c:v>420</c:v>
                </c:pt>
                <c:pt idx="432">
                  <c:v>417</c:v>
                </c:pt>
                <c:pt idx="433">
                  <c:v>420</c:v>
                </c:pt>
                <c:pt idx="434">
                  <c:v>420</c:v>
                </c:pt>
                <c:pt idx="435">
                  <c:v>420</c:v>
                </c:pt>
                <c:pt idx="436">
                  <c:v>412</c:v>
                </c:pt>
                <c:pt idx="437">
                  <c:v>432</c:v>
                </c:pt>
                <c:pt idx="438">
                  <c:v>415</c:v>
                </c:pt>
                <c:pt idx="439">
                  <c:v>430</c:v>
                </c:pt>
                <c:pt idx="440">
                  <c:v>435</c:v>
                </c:pt>
                <c:pt idx="441">
                  <c:v>415</c:v>
                </c:pt>
                <c:pt idx="442">
                  <c:v>445</c:v>
                </c:pt>
                <c:pt idx="443">
                  <c:v>430</c:v>
                </c:pt>
                <c:pt idx="444">
                  <c:v>445</c:v>
                </c:pt>
                <c:pt idx="445">
                  <c:v>427</c:v>
                </c:pt>
                <c:pt idx="446">
                  <c:v>431</c:v>
                </c:pt>
                <c:pt idx="447">
                  <c:v>420</c:v>
                </c:pt>
                <c:pt idx="448">
                  <c:v>444</c:v>
                </c:pt>
                <c:pt idx="449">
                  <c:v>435</c:v>
                </c:pt>
                <c:pt idx="450">
                  <c:v>423.40099999999995</c:v>
                </c:pt>
                <c:pt idx="451">
                  <c:v>435</c:v>
                </c:pt>
                <c:pt idx="452">
                  <c:v>440</c:v>
                </c:pt>
                <c:pt idx="453">
                  <c:v>430</c:v>
                </c:pt>
                <c:pt idx="454">
                  <c:v>425</c:v>
                </c:pt>
                <c:pt idx="455">
                  <c:v>445</c:v>
                </c:pt>
                <c:pt idx="456">
                  <c:v>423</c:v>
                </c:pt>
                <c:pt idx="457">
                  <c:v>445</c:v>
                </c:pt>
                <c:pt idx="458">
                  <c:v>445</c:v>
                </c:pt>
                <c:pt idx="459">
                  <c:v>440</c:v>
                </c:pt>
                <c:pt idx="460">
                  <c:v>430</c:v>
                </c:pt>
                <c:pt idx="461">
                  <c:v>440</c:v>
                </c:pt>
                <c:pt idx="462">
                  <c:v>452</c:v>
                </c:pt>
                <c:pt idx="463">
                  <c:v>445</c:v>
                </c:pt>
                <c:pt idx="464">
                  <c:v>445</c:v>
                </c:pt>
                <c:pt idx="465">
                  <c:v>432</c:v>
                </c:pt>
                <c:pt idx="466">
                  <c:v>440</c:v>
                </c:pt>
                <c:pt idx="467">
                  <c:v>440</c:v>
                </c:pt>
                <c:pt idx="468">
                  <c:v>445</c:v>
                </c:pt>
                <c:pt idx="469">
                  <c:v>465</c:v>
                </c:pt>
                <c:pt idx="470">
                  <c:v>445</c:v>
                </c:pt>
                <c:pt idx="471">
                  <c:v>452</c:v>
                </c:pt>
                <c:pt idx="472">
                  <c:v>445</c:v>
                </c:pt>
                <c:pt idx="473">
                  <c:v>450</c:v>
                </c:pt>
                <c:pt idx="474">
                  <c:v>405</c:v>
                </c:pt>
                <c:pt idx="475">
                  <c:v>447</c:v>
                </c:pt>
                <c:pt idx="476">
                  <c:v>455</c:v>
                </c:pt>
                <c:pt idx="477">
                  <c:v>440</c:v>
                </c:pt>
                <c:pt idx="478">
                  <c:v>445</c:v>
                </c:pt>
                <c:pt idx="479">
                  <c:v>440</c:v>
                </c:pt>
                <c:pt idx="480">
                  <c:v>472</c:v>
                </c:pt>
                <c:pt idx="481">
                  <c:v>455</c:v>
                </c:pt>
                <c:pt idx="482">
                  <c:v>467</c:v>
                </c:pt>
                <c:pt idx="483">
                  <c:v>460</c:v>
                </c:pt>
                <c:pt idx="484">
                  <c:v>445</c:v>
                </c:pt>
                <c:pt idx="485">
                  <c:v>445</c:v>
                </c:pt>
                <c:pt idx="486">
                  <c:v>455</c:v>
                </c:pt>
                <c:pt idx="487">
                  <c:v>455.15599999999995</c:v>
                </c:pt>
                <c:pt idx="488">
                  <c:v>460</c:v>
                </c:pt>
                <c:pt idx="489">
                  <c:v>455</c:v>
                </c:pt>
                <c:pt idx="490">
                  <c:v>450</c:v>
                </c:pt>
                <c:pt idx="491">
                  <c:v>480</c:v>
                </c:pt>
                <c:pt idx="492">
                  <c:v>457</c:v>
                </c:pt>
                <c:pt idx="493">
                  <c:v>456</c:v>
                </c:pt>
                <c:pt idx="494">
                  <c:v>462</c:v>
                </c:pt>
                <c:pt idx="495">
                  <c:v>480</c:v>
                </c:pt>
                <c:pt idx="496">
                  <c:v>461</c:v>
                </c:pt>
                <c:pt idx="497">
                  <c:v>450</c:v>
                </c:pt>
                <c:pt idx="498">
                  <c:v>452</c:v>
                </c:pt>
                <c:pt idx="499">
                  <c:v>467.20099999999996</c:v>
                </c:pt>
                <c:pt idx="500">
                  <c:v>470</c:v>
                </c:pt>
                <c:pt idx="501">
                  <c:v>465</c:v>
                </c:pt>
                <c:pt idx="502">
                  <c:v>457</c:v>
                </c:pt>
                <c:pt idx="503">
                  <c:v>450</c:v>
                </c:pt>
                <c:pt idx="504">
                  <c:v>472</c:v>
                </c:pt>
                <c:pt idx="505">
                  <c:v>469.39099999999996</c:v>
                </c:pt>
                <c:pt idx="506">
                  <c:v>465</c:v>
                </c:pt>
                <c:pt idx="507">
                  <c:v>475</c:v>
                </c:pt>
                <c:pt idx="508">
                  <c:v>462</c:v>
                </c:pt>
                <c:pt idx="509">
                  <c:v>485</c:v>
                </c:pt>
                <c:pt idx="510">
                  <c:v>480</c:v>
                </c:pt>
                <c:pt idx="511">
                  <c:v>472</c:v>
                </c:pt>
                <c:pt idx="512">
                  <c:v>560</c:v>
                </c:pt>
                <c:pt idx="513">
                  <c:v>475</c:v>
                </c:pt>
                <c:pt idx="514">
                  <c:v>457</c:v>
                </c:pt>
                <c:pt idx="515">
                  <c:v>480</c:v>
                </c:pt>
                <c:pt idx="516">
                  <c:v>485</c:v>
                </c:pt>
                <c:pt idx="517">
                  <c:v>453</c:v>
                </c:pt>
                <c:pt idx="518">
                  <c:v>480</c:v>
                </c:pt>
                <c:pt idx="519">
                  <c:v>475</c:v>
                </c:pt>
                <c:pt idx="520">
                  <c:v>485</c:v>
                </c:pt>
                <c:pt idx="521">
                  <c:v>470</c:v>
                </c:pt>
                <c:pt idx="522">
                  <c:v>475</c:v>
                </c:pt>
                <c:pt idx="523">
                  <c:v>467</c:v>
                </c:pt>
                <c:pt idx="524">
                  <c:v>470</c:v>
                </c:pt>
                <c:pt idx="525">
                  <c:v>485</c:v>
                </c:pt>
                <c:pt idx="526">
                  <c:v>470</c:v>
                </c:pt>
                <c:pt idx="527">
                  <c:v>475</c:v>
                </c:pt>
                <c:pt idx="528">
                  <c:v>490</c:v>
                </c:pt>
                <c:pt idx="529">
                  <c:v>449</c:v>
                </c:pt>
                <c:pt idx="530">
                  <c:v>497</c:v>
                </c:pt>
                <c:pt idx="531">
                  <c:v>480</c:v>
                </c:pt>
                <c:pt idx="532">
                  <c:v>507</c:v>
                </c:pt>
                <c:pt idx="533">
                  <c:v>475</c:v>
                </c:pt>
                <c:pt idx="534">
                  <c:v>480</c:v>
                </c:pt>
                <c:pt idx="535">
                  <c:v>500</c:v>
                </c:pt>
                <c:pt idx="536">
                  <c:v>497</c:v>
                </c:pt>
                <c:pt idx="537">
                  <c:v>502</c:v>
                </c:pt>
                <c:pt idx="538">
                  <c:v>490</c:v>
                </c:pt>
                <c:pt idx="539">
                  <c:v>497</c:v>
                </c:pt>
                <c:pt idx="540">
                  <c:v>520</c:v>
                </c:pt>
                <c:pt idx="541">
                  <c:v>510</c:v>
                </c:pt>
                <c:pt idx="542">
                  <c:v>513</c:v>
                </c:pt>
                <c:pt idx="543">
                  <c:v>520</c:v>
                </c:pt>
                <c:pt idx="544">
                  <c:v>510</c:v>
                </c:pt>
                <c:pt idx="545">
                  <c:v>520</c:v>
                </c:pt>
                <c:pt idx="546">
                  <c:v>520</c:v>
                </c:pt>
                <c:pt idx="547">
                  <c:v>535</c:v>
                </c:pt>
                <c:pt idx="548">
                  <c:v>527</c:v>
                </c:pt>
                <c:pt idx="549">
                  <c:v>522</c:v>
                </c:pt>
                <c:pt idx="550">
                  <c:v>535</c:v>
                </c:pt>
                <c:pt idx="551">
                  <c:v>525</c:v>
                </c:pt>
                <c:pt idx="552">
                  <c:v>515</c:v>
                </c:pt>
                <c:pt idx="553">
                  <c:v>512</c:v>
                </c:pt>
                <c:pt idx="554">
                  <c:v>532</c:v>
                </c:pt>
                <c:pt idx="555">
                  <c:v>542</c:v>
                </c:pt>
                <c:pt idx="556">
                  <c:v>545</c:v>
                </c:pt>
                <c:pt idx="557">
                  <c:v>540</c:v>
                </c:pt>
                <c:pt idx="558">
                  <c:v>552</c:v>
                </c:pt>
                <c:pt idx="559">
                  <c:v>590</c:v>
                </c:pt>
                <c:pt idx="560">
                  <c:v>565</c:v>
                </c:pt>
                <c:pt idx="561">
                  <c:v>570</c:v>
                </c:pt>
                <c:pt idx="562">
                  <c:v>565</c:v>
                </c:pt>
                <c:pt idx="563">
                  <c:v>600</c:v>
                </c:pt>
                <c:pt idx="564">
                  <c:v>585</c:v>
                </c:pt>
                <c:pt idx="565">
                  <c:v>586</c:v>
                </c:pt>
                <c:pt idx="566">
                  <c:v>599</c:v>
                </c:pt>
                <c:pt idx="567">
                  <c:v>610</c:v>
                </c:pt>
                <c:pt idx="568">
                  <c:v>605</c:v>
                </c:pt>
                <c:pt idx="569">
                  <c:v>625</c:v>
                </c:pt>
                <c:pt idx="570">
                  <c:v>625</c:v>
                </c:pt>
                <c:pt idx="571">
                  <c:v>640</c:v>
                </c:pt>
                <c:pt idx="572">
                  <c:v>632</c:v>
                </c:pt>
                <c:pt idx="573">
                  <c:v>596</c:v>
                </c:pt>
                <c:pt idx="574">
                  <c:v>680</c:v>
                </c:pt>
                <c:pt idx="575">
                  <c:v>670</c:v>
                </c:pt>
                <c:pt idx="576">
                  <c:v>680</c:v>
                </c:pt>
              </c:numCache>
            </c:numRef>
          </c:xVal>
          <c:yVal>
            <c:numRef>
              <c:f>'TL-W'!$B$2:$B$578</c:f>
              <c:numCache>
                <c:formatCode>General</c:formatCode>
                <c:ptCount val="577"/>
                <c:pt idx="0">
                  <c:v>200</c:v>
                </c:pt>
                <c:pt idx="1">
                  <c:v>240</c:v>
                </c:pt>
                <c:pt idx="2">
                  <c:v>250</c:v>
                </c:pt>
                <c:pt idx="3">
                  <c:v>280</c:v>
                </c:pt>
                <c:pt idx="4">
                  <c:v>290</c:v>
                </c:pt>
                <c:pt idx="5">
                  <c:v>330</c:v>
                </c:pt>
                <c:pt idx="6">
                  <c:v>330</c:v>
                </c:pt>
                <c:pt idx="7">
                  <c:v>330</c:v>
                </c:pt>
                <c:pt idx="8">
                  <c:v>330</c:v>
                </c:pt>
                <c:pt idx="9">
                  <c:v>340</c:v>
                </c:pt>
                <c:pt idx="10">
                  <c:v>340</c:v>
                </c:pt>
                <c:pt idx="11">
                  <c:v>345</c:v>
                </c:pt>
                <c:pt idx="12">
                  <c:v>350</c:v>
                </c:pt>
                <c:pt idx="13">
                  <c:v>350</c:v>
                </c:pt>
                <c:pt idx="14">
                  <c:v>350</c:v>
                </c:pt>
                <c:pt idx="15">
                  <c:v>355</c:v>
                </c:pt>
                <c:pt idx="16">
                  <c:v>360</c:v>
                </c:pt>
                <c:pt idx="17">
                  <c:v>360</c:v>
                </c:pt>
                <c:pt idx="18">
                  <c:v>360</c:v>
                </c:pt>
                <c:pt idx="19">
                  <c:v>370</c:v>
                </c:pt>
                <c:pt idx="20">
                  <c:v>370</c:v>
                </c:pt>
                <c:pt idx="21">
                  <c:v>370</c:v>
                </c:pt>
                <c:pt idx="22">
                  <c:v>380</c:v>
                </c:pt>
                <c:pt idx="23">
                  <c:v>380</c:v>
                </c:pt>
                <c:pt idx="24">
                  <c:v>380</c:v>
                </c:pt>
                <c:pt idx="25">
                  <c:v>390</c:v>
                </c:pt>
                <c:pt idx="26">
                  <c:v>390</c:v>
                </c:pt>
                <c:pt idx="27">
                  <c:v>390</c:v>
                </c:pt>
                <c:pt idx="28">
                  <c:v>390</c:v>
                </c:pt>
                <c:pt idx="29">
                  <c:v>390</c:v>
                </c:pt>
                <c:pt idx="30">
                  <c:v>390</c:v>
                </c:pt>
                <c:pt idx="31">
                  <c:v>390</c:v>
                </c:pt>
                <c:pt idx="32">
                  <c:v>390</c:v>
                </c:pt>
                <c:pt idx="33">
                  <c:v>390</c:v>
                </c:pt>
                <c:pt idx="34">
                  <c:v>390</c:v>
                </c:pt>
                <c:pt idx="35">
                  <c:v>390</c:v>
                </c:pt>
                <c:pt idx="36">
                  <c:v>400</c:v>
                </c:pt>
                <c:pt idx="37">
                  <c:v>400</c:v>
                </c:pt>
                <c:pt idx="38">
                  <c:v>400</c:v>
                </c:pt>
                <c:pt idx="39">
                  <c:v>400</c:v>
                </c:pt>
                <c:pt idx="40">
                  <c:v>400</c:v>
                </c:pt>
                <c:pt idx="41">
                  <c:v>410</c:v>
                </c:pt>
                <c:pt idx="42">
                  <c:v>410</c:v>
                </c:pt>
                <c:pt idx="43">
                  <c:v>410</c:v>
                </c:pt>
                <c:pt idx="44">
                  <c:v>410</c:v>
                </c:pt>
                <c:pt idx="45">
                  <c:v>410</c:v>
                </c:pt>
                <c:pt idx="46">
                  <c:v>410</c:v>
                </c:pt>
                <c:pt idx="47">
                  <c:v>410</c:v>
                </c:pt>
                <c:pt idx="48">
                  <c:v>410</c:v>
                </c:pt>
                <c:pt idx="49">
                  <c:v>410</c:v>
                </c:pt>
                <c:pt idx="50">
                  <c:v>410</c:v>
                </c:pt>
                <c:pt idx="51">
                  <c:v>410</c:v>
                </c:pt>
                <c:pt idx="52">
                  <c:v>410</c:v>
                </c:pt>
                <c:pt idx="53">
                  <c:v>420</c:v>
                </c:pt>
                <c:pt idx="54">
                  <c:v>420</c:v>
                </c:pt>
                <c:pt idx="55">
                  <c:v>420</c:v>
                </c:pt>
                <c:pt idx="56">
                  <c:v>420</c:v>
                </c:pt>
                <c:pt idx="57">
                  <c:v>430</c:v>
                </c:pt>
                <c:pt idx="58">
                  <c:v>430</c:v>
                </c:pt>
                <c:pt idx="59">
                  <c:v>430</c:v>
                </c:pt>
                <c:pt idx="60">
                  <c:v>430</c:v>
                </c:pt>
                <c:pt idx="61">
                  <c:v>430</c:v>
                </c:pt>
                <c:pt idx="62">
                  <c:v>430</c:v>
                </c:pt>
                <c:pt idx="63">
                  <c:v>430</c:v>
                </c:pt>
                <c:pt idx="64">
                  <c:v>430</c:v>
                </c:pt>
                <c:pt idx="65">
                  <c:v>440</c:v>
                </c:pt>
                <c:pt idx="66">
                  <c:v>440</c:v>
                </c:pt>
                <c:pt idx="67">
                  <c:v>440</c:v>
                </c:pt>
                <c:pt idx="68">
                  <c:v>440</c:v>
                </c:pt>
                <c:pt idx="69">
                  <c:v>440</c:v>
                </c:pt>
                <c:pt idx="70">
                  <c:v>440</c:v>
                </c:pt>
                <c:pt idx="71">
                  <c:v>440</c:v>
                </c:pt>
                <c:pt idx="72">
                  <c:v>450</c:v>
                </c:pt>
                <c:pt idx="73">
                  <c:v>450</c:v>
                </c:pt>
                <c:pt idx="74">
                  <c:v>450</c:v>
                </c:pt>
                <c:pt idx="75">
                  <c:v>450</c:v>
                </c:pt>
                <c:pt idx="76">
                  <c:v>450</c:v>
                </c:pt>
                <c:pt idx="77">
                  <c:v>450</c:v>
                </c:pt>
                <c:pt idx="78">
                  <c:v>450</c:v>
                </c:pt>
                <c:pt idx="79">
                  <c:v>450</c:v>
                </c:pt>
                <c:pt idx="80">
                  <c:v>450</c:v>
                </c:pt>
                <c:pt idx="81">
                  <c:v>450</c:v>
                </c:pt>
                <c:pt idx="82">
                  <c:v>460</c:v>
                </c:pt>
                <c:pt idx="83">
                  <c:v>460</c:v>
                </c:pt>
                <c:pt idx="84">
                  <c:v>460</c:v>
                </c:pt>
                <c:pt idx="85">
                  <c:v>460</c:v>
                </c:pt>
                <c:pt idx="86">
                  <c:v>460</c:v>
                </c:pt>
                <c:pt idx="87">
                  <c:v>460</c:v>
                </c:pt>
                <c:pt idx="88">
                  <c:v>460</c:v>
                </c:pt>
                <c:pt idx="89">
                  <c:v>460</c:v>
                </c:pt>
                <c:pt idx="90">
                  <c:v>460</c:v>
                </c:pt>
                <c:pt idx="91">
                  <c:v>460</c:v>
                </c:pt>
                <c:pt idx="92">
                  <c:v>460</c:v>
                </c:pt>
                <c:pt idx="93">
                  <c:v>460</c:v>
                </c:pt>
                <c:pt idx="94">
                  <c:v>470</c:v>
                </c:pt>
                <c:pt idx="95">
                  <c:v>470</c:v>
                </c:pt>
                <c:pt idx="96">
                  <c:v>470</c:v>
                </c:pt>
                <c:pt idx="97">
                  <c:v>470</c:v>
                </c:pt>
                <c:pt idx="98">
                  <c:v>470</c:v>
                </c:pt>
                <c:pt idx="99">
                  <c:v>470</c:v>
                </c:pt>
                <c:pt idx="100">
                  <c:v>480</c:v>
                </c:pt>
                <c:pt idx="101">
                  <c:v>480</c:v>
                </c:pt>
                <c:pt idx="102">
                  <c:v>480</c:v>
                </c:pt>
                <c:pt idx="103">
                  <c:v>480</c:v>
                </c:pt>
                <c:pt idx="104">
                  <c:v>480</c:v>
                </c:pt>
                <c:pt idx="105">
                  <c:v>480</c:v>
                </c:pt>
                <c:pt idx="106">
                  <c:v>480</c:v>
                </c:pt>
                <c:pt idx="107">
                  <c:v>480</c:v>
                </c:pt>
                <c:pt idx="108">
                  <c:v>490</c:v>
                </c:pt>
                <c:pt idx="109">
                  <c:v>490</c:v>
                </c:pt>
                <c:pt idx="110">
                  <c:v>490</c:v>
                </c:pt>
                <c:pt idx="111">
                  <c:v>490</c:v>
                </c:pt>
                <c:pt idx="112">
                  <c:v>490</c:v>
                </c:pt>
                <c:pt idx="113">
                  <c:v>490</c:v>
                </c:pt>
                <c:pt idx="114">
                  <c:v>490</c:v>
                </c:pt>
                <c:pt idx="115">
                  <c:v>500</c:v>
                </c:pt>
                <c:pt idx="116">
                  <c:v>500</c:v>
                </c:pt>
                <c:pt idx="117">
                  <c:v>500</c:v>
                </c:pt>
                <c:pt idx="118">
                  <c:v>500</c:v>
                </c:pt>
                <c:pt idx="119">
                  <c:v>500</c:v>
                </c:pt>
                <c:pt idx="120">
                  <c:v>500</c:v>
                </c:pt>
                <c:pt idx="121">
                  <c:v>500</c:v>
                </c:pt>
                <c:pt idx="122">
                  <c:v>500</c:v>
                </c:pt>
                <c:pt idx="123">
                  <c:v>500</c:v>
                </c:pt>
                <c:pt idx="124">
                  <c:v>500</c:v>
                </c:pt>
                <c:pt idx="125">
                  <c:v>510</c:v>
                </c:pt>
                <c:pt idx="126">
                  <c:v>510</c:v>
                </c:pt>
                <c:pt idx="127">
                  <c:v>510</c:v>
                </c:pt>
                <c:pt idx="128">
                  <c:v>510</c:v>
                </c:pt>
                <c:pt idx="129">
                  <c:v>510</c:v>
                </c:pt>
                <c:pt idx="130">
                  <c:v>510</c:v>
                </c:pt>
                <c:pt idx="131">
                  <c:v>510</c:v>
                </c:pt>
                <c:pt idx="132">
                  <c:v>510</c:v>
                </c:pt>
                <c:pt idx="133">
                  <c:v>510</c:v>
                </c:pt>
                <c:pt idx="134">
                  <c:v>510</c:v>
                </c:pt>
                <c:pt idx="135">
                  <c:v>510</c:v>
                </c:pt>
                <c:pt idx="136">
                  <c:v>510</c:v>
                </c:pt>
                <c:pt idx="137">
                  <c:v>510</c:v>
                </c:pt>
                <c:pt idx="138">
                  <c:v>520</c:v>
                </c:pt>
                <c:pt idx="139">
                  <c:v>520</c:v>
                </c:pt>
                <c:pt idx="140">
                  <c:v>520</c:v>
                </c:pt>
                <c:pt idx="141">
                  <c:v>520</c:v>
                </c:pt>
                <c:pt idx="142">
                  <c:v>520</c:v>
                </c:pt>
                <c:pt idx="143">
                  <c:v>520</c:v>
                </c:pt>
                <c:pt idx="144">
                  <c:v>520</c:v>
                </c:pt>
                <c:pt idx="145">
                  <c:v>520</c:v>
                </c:pt>
                <c:pt idx="146">
                  <c:v>520</c:v>
                </c:pt>
                <c:pt idx="147">
                  <c:v>520</c:v>
                </c:pt>
                <c:pt idx="148">
                  <c:v>520</c:v>
                </c:pt>
                <c:pt idx="149">
                  <c:v>520</c:v>
                </c:pt>
                <c:pt idx="150">
                  <c:v>520</c:v>
                </c:pt>
                <c:pt idx="151">
                  <c:v>530</c:v>
                </c:pt>
                <c:pt idx="152">
                  <c:v>530</c:v>
                </c:pt>
                <c:pt idx="153">
                  <c:v>530</c:v>
                </c:pt>
                <c:pt idx="154">
                  <c:v>530</c:v>
                </c:pt>
                <c:pt idx="155">
                  <c:v>530</c:v>
                </c:pt>
                <c:pt idx="156">
                  <c:v>530</c:v>
                </c:pt>
                <c:pt idx="157">
                  <c:v>530</c:v>
                </c:pt>
                <c:pt idx="158">
                  <c:v>530</c:v>
                </c:pt>
                <c:pt idx="159">
                  <c:v>530</c:v>
                </c:pt>
                <c:pt idx="160">
                  <c:v>530</c:v>
                </c:pt>
                <c:pt idx="161">
                  <c:v>530</c:v>
                </c:pt>
                <c:pt idx="162">
                  <c:v>530</c:v>
                </c:pt>
                <c:pt idx="163">
                  <c:v>530</c:v>
                </c:pt>
                <c:pt idx="164">
                  <c:v>540</c:v>
                </c:pt>
                <c:pt idx="165">
                  <c:v>540</c:v>
                </c:pt>
                <c:pt idx="166">
                  <c:v>540</c:v>
                </c:pt>
                <c:pt idx="167">
                  <c:v>540</c:v>
                </c:pt>
                <c:pt idx="168">
                  <c:v>540</c:v>
                </c:pt>
                <c:pt idx="169">
                  <c:v>540</c:v>
                </c:pt>
                <c:pt idx="170">
                  <c:v>540</c:v>
                </c:pt>
                <c:pt idx="171">
                  <c:v>540</c:v>
                </c:pt>
                <c:pt idx="172">
                  <c:v>550</c:v>
                </c:pt>
                <c:pt idx="173">
                  <c:v>550</c:v>
                </c:pt>
                <c:pt idx="174">
                  <c:v>550</c:v>
                </c:pt>
                <c:pt idx="175">
                  <c:v>550</c:v>
                </c:pt>
                <c:pt idx="176">
                  <c:v>550</c:v>
                </c:pt>
                <c:pt idx="177">
                  <c:v>550</c:v>
                </c:pt>
                <c:pt idx="178">
                  <c:v>550</c:v>
                </c:pt>
                <c:pt idx="179">
                  <c:v>560</c:v>
                </c:pt>
                <c:pt idx="180">
                  <c:v>560</c:v>
                </c:pt>
                <c:pt idx="181">
                  <c:v>560</c:v>
                </c:pt>
                <c:pt idx="182">
                  <c:v>560</c:v>
                </c:pt>
                <c:pt idx="183">
                  <c:v>560</c:v>
                </c:pt>
                <c:pt idx="184">
                  <c:v>560</c:v>
                </c:pt>
                <c:pt idx="185">
                  <c:v>560</c:v>
                </c:pt>
                <c:pt idx="186">
                  <c:v>560</c:v>
                </c:pt>
                <c:pt idx="187">
                  <c:v>560</c:v>
                </c:pt>
                <c:pt idx="188">
                  <c:v>570</c:v>
                </c:pt>
                <c:pt idx="189">
                  <c:v>570</c:v>
                </c:pt>
                <c:pt idx="190">
                  <c:v>570</c:v>
                </c:pt>
                <c:pt idx="191">
                  <c:v>570</c:v>
                </c:pt>
                <c:pt idx="192">
                  <c:v>580</c:v>
                </c:pt>
                <c:pt idx="193">
                  <c:v>580</c:v>
                </c:pt>
                <c:pt idx="194">
                  <c:v>580</c:v>
                </c:pt>
                <c:pt idx="195">
                  <c:v>580</c:v>
                </c:pt>
                <c:pt idx="196">
                  <c:v>580</c:v>
                </c:pt>
                <c:pt idx="197">
                  <c:v>580</c:v>
                </c:pt>
                <c:pt idx="198">
                  <c:v>580</c:v>
                </c:pt>
                <c:pt idx="199">
                  <c:v>590</c:v>
                </c:pt>
                <c:pt idx="200">
                  <c:v>590</c:v>
                </c:pt>
                <c:pt idx="201">
                  <c:v>590</c:v>
                </c:pt>
                <c:pt idx="202">
                  <c:v>590</c:v>
                </c:pt>
                <c:pt idx="203">
                  <c:v>590</c:v>
                </c:pt>
                <c:pt idx="204">
                  <c:v>590</c:v>
                </c:pt>
                <c:pt idx="205">
                  <c:v>590</c:v>
                </c:pt>
                <c:pt idx="206">
                  <c:v>590</c:v>
                </c:pt>
                <c:pt idx="207">
                  <c:v>600</c:v>
                </c:pt>
                <c:pt idx="208">
                  <c:v>600</c:v>
                </c:pt>
                <c:pt idx="209">
                  <c:v>600</c:v>
                </c:pt>
                <c:pt idx="210">
                  <c:v>600</c:v>
                </c:pt>
                <c:pt idx="211">
                  <c:v>600</c:v>
                </c:pt>
                <c:pt idx="212">
                  <c:v>600</c:v>
                </c:pt>
                <c:pt idx="213">
                  <c:v>610</c:v>
                </c:pt>
                <c:pt idx="214">
                  <c:v>610</c:v>
                </c:pt>
                <c:pt idx="215">
                  <c:v>610</c:v>
                </c:pt>
                <c:pt idx="216">
                  <c:v>610</c:v>
                </c:pt>
                <c:pt idx="217">
                  <c:v>610</c:v>
                </c:pt>
                <c:pt idx="218">
                  <c:v>620</c:v>
                </c:pt>
                <c:pt idx="219">
                  <c:v>620</c:v>
                </c:pt>
                <c:pt idx="220">
                  <c:v>620</c:v>
                </c:pt>
                <c:pt idx="221">
                  <c:v>620</c:v>
                </c:pt>
                <c:pt idx="222">
                  <c:v>620</c:v>
                </c:pt>
                <c:pt idx="223">
                  <c:v>620</c:v>
                </c:pt>
                <c:pt idx="224">
                  <c:v>620</c:v>
                </c:pt>
                <c:pt idx="225">
                  <c:v>620</c:v>
                </c:pt>
                <c:pt idx="226">
                  <c:v>620</c:v>
                </c:pt>
                <c:pt idx="227">
                  <c:v>620</c:v>
                </c:pt>
                <c:pt idx="228">
                  <c:v>630</c:v>
                </c:pt>
                <c:pt idx="229">
                  <c:v>630</c:v>
                </c:pt>
                <c:pt idx="230">
                  <c:v>630</c:v>
                </c:pt>
                <c:pt idx="231">
                  <c:v>630</c:v>
                </c:pt>
                <c:pt idx="232">
                  <c:v>630</c:v>
                </c:pt>
                <c:pt idx="233">
                  <c:v>640</c:v>
                </c:pt>
                <c:pt idx="234">
                  <c:v>640</c:v>
                </c:pt>
                <c:pt idx="235">
                  <c:v>640</c:v>
                </c:pt>
                <c:pt idx="236">
                  <c:v>640</c:v>
                </c:pt>
                <c:pt idx="237">
                  <c:v>640</c:v>
                </c:pt>
                <c:pt idx="238">
                  <c:v>640</c:v>
                </c:pt>
                <c:pt idx="239">
                  <c:v>640</c:v>
                </c:pt>
                <c:pt idx="240">
                  <c:v>650</c:v>
                </c:pt>
                <c:pt idx="241">
                  <c:v>650</c:v>
                </c:pt>
                <c:pt idx="242">
                  <c:v>650</c:v>
                </c:pt>
                <c:pt idx="243">
                  <c:v>650</c:v>
                </c:pt>
                <c:pt idx="244">
                  <c:v>660</c:v>
                </c:pt>
                <c:pt idx="245">
                  <c:v>660</c:v>
                </c:pt>
                <c:pt idx="246">
                  <c:v>660</c:v>
                </c:pt>
                <c:pt idx="247">
                  <c:v>660</c:v>
                </c:pt>
                <c:pt idx="248">
                  <c:v>660</c:v>
                </c:pt>
                <c:pt idx="249">
                  <c:v>660</c:v>
                </c:pt>
                <c:pt idx="250">
                  <c:v>670</c:v>
                </c:pt>
                <c:pt idx="251">
                  <c:v>670</c:v>
                </c:pt>
                <c:pt idx="252">
                  <c:v>670</c:v>
                </c:pt>
                <c:pt idx="253">
                  <c:v>680</c:v>
                </c:pt>
                <c:pt idx="254">
                  <c:v>680</c:v>
                </c:pt>
                <c:pt idx="255">
                  <c:v>680</c:v>
                </c:pt>
                <c:pt idx="256">
                  <c:v>680</c:v>
                </c:pt>
                <c:pt idx="257">
                  <c:v>680</c:v>
                </c:pt>
                <c:pt idx="258">
                  <c:v>680</c:v>
                </c:pt>
                <c:pt idx="259">
                  <c:v>680</c:v>
                </c:pt>
                <c:pt idx="260">
                  <c:v>690</c:v>
                </c:pt>
                <c:pt idx="261">
                  <c:v>690</c:v>
                </c:pt>
                <c:pt idx="262">
                  <c:v>690</c:v>
                </c:pt>
                <c:pt idx="263">
                  <c:v>690</c:v>
                </c:pt>
                <c:pt idx="264">
                  <c:v>690</c:v>
                </c:pt>
                <c:pt idx="265">
                  <c:v>690</c:v>
                </c:pt>
                <c:pt idx="266">
                  <c:v>700</c:v>
                </c:pt>
                <c:pt idx="267">
                  <c:v>700</c:v>
                </c:pt>
                <c:pt idx="268">
                  <c:v>700</c:v>
                </c:pt>
                <c:pt idx="269">
                  <c:v>710</c:v>
                </c:pt>
                <c:pt idx="270">
                  <c:v>710</c:v>
                </c:pt>
                <c:pt idx="271">
                  <c:v>710</c:v>
                </c:pt>
                <c:pt idx="272">
                  <c:v>710</c:v>
                </c:pt>
                <c:pt idx="273">
                  <c:v>720</c:v>
                </c:pt>
                <c:pt idx="274">
                  <c:v>720</c:v>
                </c:pt>
                <c:pt idx="275">
                  <c:v>720</c:v>
                </c:pt>
                <c:pt idx="276">
                  <c:v>720</c:v>
                </c:pt>
                <c:pt idx="277">
                  <c:v>720</c:v>
                </c:pt>
                <c:pt idx="278">
                  <c:v>720</c:v>
                </c:pt>
                <c:pt idx="279">
                  <c:v>730</c:v>
                </c:pt>
                <c:pt idx="280">
                  <c:v>730</c:v>
                </c:pt>
                <c:pt idx="281">
                  <c:v>730</c:v>
                </c:pt>
                <c:pt idx="282">
                  <c:v>740</c:v>
                </c:pt>
                <c:pt idx="283">
                  <c:v>740</c:v>
                </c:pt>
                <c:pt idx="284">
                  <c:v>740</c:v>
                </c:pt>
                <c:pt idx="285">
                  <c:v>740</c:v>
                </c:pt>
                <c:pt idx="286">
                  <c:v>740</c:v>
                </c:pt>
                <c:pt idx="287">
                  <c:v>740</c:v>
                </c:pt>
                <c:pt idx="288">
                  <c:v>740</c:v>
                </c:pt>
                <c:pt idx="289">
                  <c:v>740</c:v>
                </c:pt>
                <c:pt idx="290">
                  <c:v>750</c:v>
                </c:pt>
                <c:pt idx="291">
                  <c:v>750</c:v>
                </c:pt>
                <c:pt idx="292">
                  <c:v>760</c:v>
                </c:pt>
                <c:pt idx="293">
                  <c:v>760</c:v>
                </c:pt>
                <c:pt idx="294">
                  <c:v>760</c:v>
                </c:pt>
                <c:pt idx="295">
                  <c:v>770</c:v>
                </c:pt>
                <c:pt idx="296">
                  <c:v>770</c:v>
                </c:pt>
                <c:pt idx="297">
                  <c:v>770</c:v>
                </c:pt>
                <c:pt idx="298">
                  <c:v>770</c:v>
                </c:pt>
                <c:pt idx="299">
                  <c:v>770</c:v>
                </c:pt>
                <c:pt idx="300">
                  <c:v>770</c:v>
                </c:pt>
                <c:pt idx="301">
                  <c:v>770</c:v>
                </c:pt>
                <c:pt idx="302">
                  <c:v>770</c:v>
                </c:pt>
                <c:pt idx="303">
                  <c:v>770</c:v>
                </c:pt>
                <c:pt idx="304">
                  <c:v>770</c:v>
                </c:pt>
                <c:pt idx="305">
                  <c:v>780</c:v>
                </c:pt>
                <c:pt idx="306">
                  <c:v>780</c:v>
                </c:pt>
                <c:pt idx="307">
                  <c:v>780</c:v>
                </c:pt>
                <c:pt idx="308">
                  <c:v>780</c:v>
                </c:pt>
                <c:pt idx="309">
                  <c:v>790</c:v>
                </c:pt>
                <c:pt idx="310">
                  <c:v>790</c:v>
                </c:pt>
                <c:pt idx="311">
                  <c:v>790</c:v>
                </c:pt>
                <c:pt idx="312">
                  <c:v>790</c:v>
                </c:pt>
                <c:pt idx="313">
                  <c:v>790</c:v>
                </c:pt>
                <c:pt idx="314">
                  <c:v>790</c:v>
                </c:pt>
                <c:pt idx="315">
                  <c:v>790</c:v>
                </c:pt>
                <c:pt idx="316">
                  <c:v>800</c:v>
                </c:pt>
                <c:pt idx="317">
                  <c:v>800</c:v>
                </c:pt>
                <c:pt idx="318">
                  <c:v>800</c:v>
                </c:pt>
                <c:pt idx="319">
                  <c:v>800</c:v>
                </c:pt>
                <c:pt idx="320">
                  <c:v>800</c:v>
                </c:pt>
                <c:pt idx="321">
                  <c:v>800</c:v>
                </c:pt>
                <c:pt idx="322">
                  <c:v>800</c:v>
                </c:pt>
                <c:pt idx="323">
                  <c:v>800</c:v>
                </c:pt>
                <c:pt idx="324">
                  <c:v>810</c:v>
                </c:pt>
                <c:pt idx="325">
                  <c:v>810</c:v>
                </c:pt>
                <c:pt idx="326">
                  <c:v>810</c:v>
                </c:pt>
                <c:pt idx="327">
                  <c:v>810</c:v>
                </c:pt>
                <c:pt idx="328">
                  <c:v>820</c:v>
                </c:pt>
                <c:pt idx="329">
                  <c:v>820</c:v>
                </c:pt>
                <c:pt idx="330">
                  <c:v>820</c:v>
                </c:pt>
                <c:pt idx="331">
                  <c:v>820</c:v>
                </c:pt>
                <c:pt idx="332">
                  <c:v>820</c:v>
                </c:pt>
                <c:pt idx="333">
                  <c:v>820</c:v>
                </c:pt>
                <c:pt idx="334">
                  <c:v>820</c:v>
                </c:pt>
                <c:pt idx="335">
                  <c:v>830</c:v>
                </c:pt>
                <c:pt idx="336">
                  <c:v>830</c:v>
                </c:pt>
                <c:pt idx="337">
                  <c:v>830</c:v>
                </c:pt>
                <c:pt idx="338">
                  <c:v>830</c:v>
                </c:pt>
                <c:pt idx="339">
                  <c:v>840</c:v>
                </c:pt>
                <c:pt idx="340">
                  <c:v>840</c:v>
                </c:pt>
                <c:pt idx="341">
                  <c:v>840</c:v>
                </c:pt>
                <c:pt idx="342">
                  <c:v>840</c:v>
                </c:pt>
                <c:pt idx="343">
                  <c:v>850</c:v>
                </c:pt>
                <c:pt idx="344">
                  <c:v>850</c:v>
                </c:pt>
                <c:pt idx="345">
                  <c:v>860</c:v>
                </c:pt>
                <c:pt idx="346">
                  <c:v>860</c:v>
                </c:pt>
                <c:pt idx="347">
                  <c:v>860</c:v>
                </c:pt>
                <c:pt idx="348">
                  <c:v>870</c:v>
                </c:pt>
                <c:pt idx="349">
                  <c:v>870</c:v>
                </c:pt>
                <c:pt idx="350">
                  <c:v>870</c:v>
                </c:pt>
                <c:pt idx="351">
                  <c:v>870</c:v>
                </c:pt>
                <c:pt idx="352">
                  <c:v>880</c:v>
                </c:pt>
                <c:pt idx="353">
                  <c:v>880</c:v>
                </c:pt>
                <c:pt idx="354">
                  <c:v>880</c:v>
                </c:pt>
                <c:pt idx="355">
                  <c:v>880</c:v>
                </c:pt>
                <c:pt idx="356">
                  <c:v>880</c:v>
                </c:pt>
                <c:pt idx="357">
                  <c:v>890</c:v>
                </c:pt>
                <c:pt idx="358">
                  <c:v>890</c:v>
                </c:pt>
                <c:pt idx="359">
                  <c:v>890</c:v>
                </c:pt>
                <c:pt idx="360">
                  <c:v>900</c:v>
                </c:pt>
                <c:pt idx="361">
                  <c:v>900</c:v>
                </c:pt>
                <c:pt idx="362">
                  <c:v>900</c:v>
                </c:pt>
                <c:pt idx="363">
                  <c:v>910</c:v>
                </c:pt>
                <c:pt idx="364">
                  <c:v>910</c:v>
                </c:pt>
                <c:pt idx="365">
                  <c:v>910</c:v>
                </c:pt>
                <c:pt idx="366">
                  <c:v>920</c:v>
                </c:pt>
                <c:pt idx="367">
                  <c:v>920</c:v>
                </c:pt>
                <c:pt idx="368">
                  <c:v>920</c:v>
                </c:pt>
                <c:pt idx="369">
                  <c:v>920</c:v>
                </c:pt>
                <c:pt idx="370">
                  <c:v>920</c:v>
                </c:pt>
                <c:pt idx="371">
                  <c:v>920</c:v>
                </c:pt>
                <c:pt idx="372">
                  <c:v>920</c:v>
                </c:pt>
                <c:pt idx="373">
                  <c:v>920</c:v>
                </c:pt>
                <c:pt idx="374">
                  <c:v>940</c:v>
                </c:pt>
                <c:pt idx="375">
                  <c:v>940</c:v>
                </c:pt>
                <c:pt idx="376">
                  <c:v>940</c:v>
                </c:pt>
                <c:pt idx="377">
                  <c:v>940</c:v>
                </c:pt>
                <c:pt idx="378">
                  <c:v>950</c:v>
                </c:pt>
                <c:pt idx="379">
                  <c:v>950</c:v>
                </c:pt>
                <c:pt idx="380">
                  <c:v>950</c:v>
                </c:pt>
                <c:pt idx="381">
                  <c:v>950</c:v>
                </c:pt>
                <c:pt idx="382">
                  <c:v>950</c:v>
                </c:pt>
                <c:pt idx="383">
                  <c:v>960</c:v>
                </c:pt>
                <c:pt idx="384">
                  <c:v>960</c:v>
                </c:pt>
                <c:pt idx="385">
                  <c:v>960</c:v>
                </c:pt>
                <c:pt idx="386">
                  <c:v>960</c:v>
                </c:pt>
                <c:pt idx="387">
                  <c:v>960</c:v>
                </c:pt>
                <c:pt idx="388">
                  <c:v>970</c:v>
                </c:pt>
                <c:pt idx="389">
                  <c:v>970</c:v>
                </c:pt>
                <c:pt idx="390">
                  <c:v>970</c:v>
                </c:pt>
                <c:pt idx="391">
                  <c:v>970</c:v>
                </c:pt>
                <c:pt idx="392">
                  <c:v>970</c:v>
                </c:pt>
                <c:pt idx="393">
                  <c:v>970</c:v>
                </c:pt>
                <c:pt idx="394">
                  <c:v>970</c:v>
                </c:pt>
                <c:pt idx="395">
                  <c:v>980</c:v>
                </c:pt>
                <c:pt idx="396">
                  <c:v>980</c:v>
                </c:pt>
                <c:pt idx="397">
                  <c:v>990</c:v>
                </c:pt>
                <c:pt idx="398">
                  <c:v>1000</c:v>
                </c:pt>
                <c:pt idx="399">
                  <c:v>1010</c:v>
                </c:pt>
                <c:pt idx="400">
                  <c:v>1020</c:v>
                </c:pt>
                <c:pt idx="401">
                  <c:v>1020</c:v>
                </c:pt>
                <c:pt idx="402">
                  <c:v>1020</c:v>
                </c:pt>
                <c:pt idx="403">
                  <c:v>1040</c:v>
                </c:pt>
                <c:pt idx="404">
                  <c:v>1040</c:v>
                </c:pt>
                <c:pt idx="405">
                  <c:v>1040</c:v>
                </c:pt>
                <c:pt idx="406">
                  <c:v>1040</c:v>
                </c:pt>
                <c:pt idx="407">
                  <c:v>1050</c:v>
                </c:pt>
                <c:pt idx="408">
                  <c:v>1050</c:v>
                </c:pt>
                <c:pt idx="409">
                  <c:v>1050</c:v>
                </c:pt>
                <c:pt idx="410">
                  <c:v>1050</c:v>
                </c:pt>
                <c:pt idx="411">
                  <c:v>1050</c:v>
                </c:pt>
                <c:pt idx="412">
                  <c:v>1050</c:v>
                </c:pt>
                <c:pt idx="413">
                  <c:v>1060</c:v>
                </c:pt>
                <c:pt idx="414">
                  <c:v>1060</c:v>
                </c:pt>
                <c:pt idx="415">
                  <c:v>1060</c:v>
                </c:pt>
                <c:pt idx="416">
                  <c:v>1060</c:v>
                </c:pt>
                <c:pt idx="417">
                  <c:v>1070</c:v>
                </c:pt>
                <c:pt idx="418">
                  <c:v>1070</c:v>
                </c:pt>
                <c:pt idx="419">
                  <c:v>1080</c:v>
                </c:pt>
                <c:pt idx="420">
                  <c:v>1090</c:v>
                </c:pt>
                <c:pt idx="421">
                  <c:v>1100</c:v>
                </c:pt>
                <c:pt idx="422">
                  <c:v>1100</c:v>
                </c:pt>
                <c:pt idx="423">
                  <c:v>1100</c:v>
                </c:pt>
                <c:pt idx="424">
                  <c:v>1110</c:v>
                </c:pt>
                <c:pt idx="425">
                  <c:v>1110</c:v>
                </c:pt>
                <c:pt idx="426">
                  <c:v>1120</c:v>
                </c:pt>
                <c:pt idx="427">
                  <c:v>1120</c:v>
                </c:pt>
                <c:pt idx="428">
                  <c:v>1130</c:v>
                </c:pt>
                <c:pt idx="429">
                  <c:v>1130</c:v>
                </c:pt>
                <c:pt idx="430">
                  <c:v>1130</c:v>
                </c:pt>
                <c:pt idx="431">
                  <c:v>1140</c:v>
                </c:pt>
                <c:pt idx="432">
                  <c:v>1150</c:v>
                </c:pt>
                <c:pt idx="433">
                  <c:v>1150</c:v>
                </c:pt>
                <c:pt idx="434">
                  <c:v>1160</c:v>
                </c:pt>
                <c:pt idx="435">
                  <c:v>1170</c:v>
                </c:pt>
                <c:pt idx="436">
                  <c:v>1180</c:v>
                </c:pt>
                <c:pt idx="437">
                  <c:v>1180</c:v>
                </c:pt>
                <c:pt idx="438">
                  <c:v>1200</c:v>
                </c:pt>
                <c:pt idx="439">
                  <c:v>1200</c:v>
                </c:pt>
                <c:pt idx="440">
                  <c:v>1200</c:v>
                </c:pt>
                <c:pt idx="441">
                  <c:v>1220</c:v>
                </c:pt>
                <c:pt idx="442">
                  <c:v>1220</c:v>
                </c:pt>
                <c:pt idx="443">
                  <c:v>1230</c:v>
                </c:pt>
                <c:pt idx="444">
                  <c:v>1240</c:v>
                </c:pt>
                <c:pt idx="445">
                  <c:v>1240</c:v>
                </c:pt>
                <c:pt idx="446">
                  <c:v>1240</c:v>
                </c:pt>
                <c:pt idx="447">
                  <c:v>1260</c:v>
                </c:pt>
                <c:pt idx="448">
                  <c:v>1260</c:v>
                </c:pt>
                <c:pt idx="449">
                  <c:v>1260</c:v>
                </c:pt>
                <c:pt idx="450">
                  <c:v>1260</c:v>
                </c:pt>
                <c:pt idx="451">
                  <c:v>1270</c:v>
                </c:pt>
                <c:pt idx="452">
                  <c:v>1270</c:v>
                </c:pt>
                <c:pt idx="453">
                  <c:v>1270</c:v>
                </c:pt>
                <c:pt idx="454">
                  <c:v>1280</c:v>
                </c:pt>
                <c:pt idx="455">
                  <c:v>1290</c:v>
                </c:pt>
                <c:pt idx="456">
                  <c:v>1290</c:v>
                </c:pt>
                <c:pt idx="457">
                  <c:v>1300</c:v>
                </c:pt>
                <c:pt idx="458">
                  <c:v>1300</c:v>
                </c:pt>
                <c:pt idx="459">
                  <c:v>1300</c:v>
                </c:pt>
                <c:pt idx="460">
                  <c:v>1310</c:v>
                </c:pt>
                <c:pt idx="461">
                  <c:v>1310</c:v>
                </c:pt>
                <c:pt idx="462">
                  <c:v>1320</c:v>
                </c:pt>
                <c:pt idx="463">
                  <c:v>1330</c:v>
                </c:pt>
                <c:pt idx="464">
                  <c:v>1330</c:v>
                </c:pt>
                <c:pt idx="465">
                  <c:v>1340</c:v>
                </c:pt>
                <c:pt idx="466">
                  <c:v>1340</c:v>
                </c:pt>
                <c:pt idx="467">
                  <c:v>1350</c:v>
                </c:pt>
                <c:pt idx="468">
                  <c:v>1370</c:v>
                </c:pt>
                <c:pt idx="469">
                  <c:v>1370</c:v>
                </c:pt>
                <c:pt idx="470">
                  <c:v>1370</c:v>
                </c:pt>
                <c:pt idx="471">
                  <c:v>1380</c:v>
                </c:pt>
                <c:pt idx="472">
                  <c:v>1380</c:v>
                </c:pt>
                <c:pt idx="473">
                  <c:v>1380</c:v>
                </c:pt>
                <c:pt idx="474">
                  <c:v>1390</c:v>
                </c:pt>
                <c:pt idx="475">
                  <c:v>1400</c:v>
                </c:pt>
                <c:pt idx="476">
                  <c:v>1420</c:v>
                </c:pt>
                <c:pt idx="477">
                  <c:v>1430</c:v>
                </c:pt>
                <c:pt idx="478">
                  <c:v>1430</c:v>
                </c:pt>
                <c:pt idx="479">
                  <c:v>1430</c:v>
                </c:pt>
                <c:pt idx="480">
                  <c:v>1430</c:v>
                </c:pt>
                <c:pt idx="481">
                  <c:v>1430</c:v>
                </c:pt>
                <c:pt idx="482">
                  <c:v>1430</c:v>
                </c:pt>
                <c:pt idx="483">
                  <c:v>1440</c:v>
                </c:pt>
                <c:pt idx="484">
                  <c:v>1450</c:v>
                </c:pt>
                <c:pt idx="485">
                  <c:v>1450</c:v>
                </c:pt>
                <c:pt idx="486">
                  <c:v>1450</c:v>
                </c:pt>
                <c:pt idx="487">
                  <c:v>1450</c:v>
                </c:pt>
                <c:pt idx="488">
                  <c:v>1460</c:v>
                </c:pt>
                <c:pt idx="489">
                  <c:v>1480</c:v>
                </c:pt>
                <c:pt idx="490">
                  <c:v>1480</c:v>
                </c:pt>
                <c:pt idx="491">
                  <c:v>1490</c:v>
                </c:pt>
                <c:pt idx="492">
                  <c:v>1500</c:v>
                </c:pt>
                <c:pt idx="493">
                  <c:v>1510</c:v>
                </c:pt>
                <c:pt idx="494">
                  <c:v>1520</c:v>
                </c:pt>
                <c:pt idx="495">
                  <c:v>1520</c:v>
                </c:pt>
                <c:pt idx="496">
                  <c:v>1530</c:v>
                </c:pt>
                <c:pt idx="497">
                  <c:v>1540</c:v>
                </c:pt>
                <c:pt idx="498">
                  <c:v>1540</c:v>
                </c:pt>
                <c:pt idx="499">
                  <c:v>1540</c:v>
                </c:pt>
                <c:pt idx="500">
                  <c:v>1560</c:v>
                </c:pt>
                <c:pt idx="501">
                  <c:v>1560</c:v>
                </c:pt>
                <c:pt idx="502">
                  <c:v>1570</c:v>
                </c:pt>
                <c:pt idx="503">
                  <c:v>1570</c:v>
                </c:pt>
                <c:pt idx="504">
                  <c:v>1570</c:v>
                </c:pt>
                <c:pt idx="505">
                  <c:v>1570</c:v>
                </c:pt>
                <c:pt idx="506">
                  <c:v>1580</c:v>
                </c:pt>
                <c:pt idx="507">
                  <c:v>1580</c:v>
                </c:pt>
                <c:pt idx="508">
                  <c:v>1600</c:v>
                </c:pt>
                <c:pt idx="509">
                  <c:v>1610</c:v>
                </c:pt>
                <c:pt idx="510">
                  <c:v>1625</c:v>
                </c:pt>
                <c:pt idx="511">
                  <c:v>1630</c:v>
                </c:pt>
                <c:pt idx="512">
                  <c:v>1630</c:v>
                </c:pt>
                <c:pt idx="513">
                  <c:v>1650</c:v>
                </c:pt>
                <c:pt idx="514">
                  <c:v>1650</c:v>
                </c:pt>
                <c:pt idx="515">
                  <c:v>1660</c:v>
                </c:pt>
                <c:pt idx="516">
                  <c:v>1660</c:v>
                </c:pt>
                <c:pt idx="517">
                  <c:v>1660</c:v>
                </c:pt>
                <c:pt idx="518">
                  <c:v>1660</c:v>
                </c:pt>
                <c:pt idx="519">
                  <c:v>1670</c:v>
                </c:pt>
                <c:pt idx="520">
                  <c:v>1680</c:v>
                </c:pt>
                <c:pt idx="521">
                  <c:v>1700</c:v>
                </c:pt>
                <c:pt idx="522">
                  <c:v>1710</c:v>
                </c:pt>
                <c:pt idx="523">
                  <c:v>1720</c:v>
                </c:pt>
                <c:pt idx="524">
                  <c:v>1740</c:v>
                </c:pt>
                <c:pt idx="525">
                  <c:v>1740</c:v>
                </c:pt>
                <c:pt idx="526">
                  <c:v>1750</c:v>
                </c:pt>
                <c:pt idx="527">
                  <c:v>1780</c:v>
                </c:pt>
                <c:pt idx="528">
                  <c:v>1800</c:v>
                </c:pt>
                <c:pt idx="529">
                  <c:v>1810</c:v>
                </c:pt>
                <c:pt idx="530">
                  <c:v>1830</c:v>
                </c:pt>
                <c:pt idx="531">
                  <c:v>1850</c:v>
                </c:pt>
                <c:pt idx="532">
                  <c:v>1870</c:v>
                </c:pt>
                <c:pt idx="533">
                  <c:v>1880</c:v>
                </c:pt>
                <c:pt idx="534">
                  <c:v>1900</c:v>
                </c:pt>
                <c:pt idx="535">
                  <c:v>1910</c:v>
                </c:pt>
                <c:pt idx="536">
                  <c:v>2000</c:v>
                </c:pt>
                <c:pt idx="537">
                  <c:v>2020</c:v>
                </c:pt>
                <c:pt idx="538">
                  <c:v>2020</c:v>
                </c:pt>
                <c:pt idx="539">
                  <c:v>2050</c:v>
                </c:pt>
                <c:pt idx="540">
                  <c:v>2060</c:v>
                </c:pt>
                <c:pt idx="541">
                  <c:v>2070</c:v>
                </c:pt>
                <c:pt idx="542">
                  <c:v>2110</c:v>
                </c:pt>
                <c:pt idx="543">
                  <c:v>2130</c:v>
                </c:pt>
                <c:pt idx="544">
                  <c:v>2130</c:v>
                </c:pt>
                <c:pt idx="545">
                  <c:v>2180</c:v>
                </c:pt>
                <c:pt idx="546">
                  <c:v>2220</c:v>
                </c:pt>
                <c:pt idx="547">
                  <c:v>2240</c:v>
                </c:pt>
                <c:pt idx="548">
                  <c:v>2260</c:v>
                </c:pt>
                <c:pt idx="549">
                  <c:v>2260</c:v>
                </c:pt>
                <c:pt idx="550">
                  <c:v>2270</c:v>
                </c:pt>
                <c:pt idx="551">
                  <c:v>2270</c:v>
                </c:pt>
                <c:pt idx="552">
                  <c:v>2270</c:v>
                </c:pt>
                <c:pt idx="553">
                  <c:v>2310</c:v>
                </c:pt>
                <c:pt idx="554">
                  <c:v>2390</c:v>
                </c:pt>
                <c:pt idx="555">
                  <c:v>2410</c:v>
                </c:pt>
                <c:pt idx="556">
                  <c:v>2460</c:v>
                </c:pt>
                <c:pt idx="557">
                  <c:v>2530</c:v>
                </c:pt>
                <c:pt idx="558">
                  <c:v>2570</c:v>
                </c:pt>
                <c:pt idx="559">
                  <c:v>2870</c:v>
                </c:pt>
                <c:pt idx="560">
                  <c:v>3020</c:v>
                </c:pt>
                <c:pt idx="561">
                  <c:v>3030</c:v>
                </c:pt>
                <c:pt idx="562">
                  <c:v>3070</c:v>
                </c:pt>
                <c:pt idx="563">
                  <c:v>3080</c:v>
                </c:pt>
                <c:pt idx="564">
                  <c:v>3140</c:v>
                </c:pt>
                <c:pt idx="565">
                  <c:v>3450</c:v>
                </c:pt>
                <c:pt idx="566">
                  <c:v>3670</c:v>
                </c:pt>
                <c:pt idx="567">
                  <c:v>3760</c:v>
                </c:pt>
                <c:pt idx="568">
                  <c:v>3800</c:v>
                </c:pt>
                <c:pt idx="569">
                  <c:v>3880</c:v>
                </c:pt>
                <c:pt idx="570">
                  <c:v>3960</c:v>
                </c:pt>
                <c:pt idx="571">
                  <c:v>4050</c:v>
                </c:pt>
                <c:pt idx="572">
                  <c:v>4080</c:v>
                </c:pt>
                <c:pt idx="573">
                  <c:v>4150</c:v>
                </c:pt>
                <c:pt idx="574">
                  <c:v>4810</c:v>
                </c:pt>
                <c:pt idx="575">
                  <c:v>5010</c:v>
                </c:pt>
                <c:pt idx="576">
                  <c:v>5190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CE-4EF4-ACDC-EE6812958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47264"/>
        <c:axId val="167949440"/>
      </c:scatterChart>
      <c:valAx>
        <c:axId val="16794726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TL -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949440"/>
        <c:crosses val="autoZero"/>
        <c:crossBetween val="midCat"/>
      </c:valAx>
      <c:valAx>
        <c:axId val="1679494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Weight -g</a:t>
                </a:r>
              </a:p>
            </c:rich>
          </c:tx>
          <c:layout>
            <c:manualLayout>
              <c:xMode val="edge"/>
              <c:yMode val="edge"/>
              <c:x val="6.873261014047065E-3"/>
              <c:y val="0.437902283971381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947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[JoltheadP_08092017.xlsx]Margin Type!PivotTable1</c:name>
    <c:fmtId val="2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'Margin Type'!$B$3:$B$4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'Margin Type'!$A$5:$A$17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'Margin Type'!$B$5:$B$17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13</c:v>
                </c:pt>
                <c:pt idx="4">
                  <c:v>9</c:v>
                </c:pt>
                <c:pt idx="5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5-4FBE-A53D-F57D623C45D2}"/>
            </c:ext>
          </c:extLst>
        </c:ser>
        <c:ser>
          <c:idx val="1"/>
          <c:order val="1"/>
          <c:tx>
            <c:strRef>
              <c:f>'Margin Type'!$C$3:$C$4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'Margin Type'!$A$5:$A$17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'Margin Type'!$C$5:$C$17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7</c:v>
                </c:pt>
                <c:pt idx="3">
                  <c:v>8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25-4FBE-A53D-F57D623C45D2}"/>
            </c:ext>
          </c:extLst>
        </c:ser>
        <c:ser>
          <c:idx val="2"/>
          <c:order val="2"/>
          <c:tx>
            <c:strRef>
              <c:f>'Margin Type'!$D$3:$D$4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'Margin Type'!$A$5:$A$17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'Margin Type'!$D$5:$D$17</c:f>
              <c:numCache>
                <c:formatCode>General</c:formatCode>
                <c:ptCount val="12"/>
                <c:pt idx="0">
                  <c:v>15</c:v>
                </c:pt>
                <c:pt idx="1">
                  <c:v>29</c:v>
                </c:pt>
                <c:pt idx="2">
                  <c:v>7</c:v>
                </c:pt>
                <c:pt idx="3">
                  <c:v>7</c:v>
                </c:pt>
                <c:pt idx="4">
                  <c:v>9</c:v>
                </c:pt>
                <c:pt idx="5">
                  <c:v>6</c:v>
                </c:pt>
                <c:pt idx="6">
                  <c:v>2</c:v>
                </c:pt>
                <c:pt idx="7">
                  <c:v>6</c:v>
                </c:pt>
                <c:pt idx="8">
                  <c:v>10</c:v>
                </c:pt>
                <c:pt idx="9">
                  <c:v>4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25-4FBE-A53D-F57D623C45D2}"/>
            </c:ext>
          </c:extLst>
        </c:ser>
        <c:ser>
          <c:idx val="3"/>
          <c:order val="3"/>
          <c:tx>
            <c:strRef>
              <c:f>'Margin Type'!$E$3:$E$4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'Margin Type'!$A$5:$A$17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'Margin Type'!$E$5:$E$17</c:f>
              <c:numCache>
                <c:formatCode>General</c:formatCode>
                <c:ptCount val="12"/>
                <c:pt idx="0">
                  <c:v>27</c:v>
                </c:pt>
                <c:pt idx="1">
                  <c:v>83</c:v>
                </c:pt>
                <c:pt idx="2">
                  <c:v>50</c:v>
                </c:pt>
                <c:pt idx="3">
                  <c:v>25</c:v>
                </c:pt>
                <c:pt idx="4">
                  <c:v>16</c:v>
                </c:pt>
                <c:pt idx="5">
                  <c:v>5</c:v>
                </c:pt>
                <c:pt idx="6">
                  <c:v>2</c:v>
                </c:pt>
                <c:pt idx="7">
                  <c:v>10</c:v>
                </c:pt>
                <c:pt idx="8">
                  <c:v>12</c:v>
                </c:pt>
                <c:pt idx="9">
                  <c:v>7</c:v>
                </c:pt>
                <c:pt idx="10">
                  <c:v>6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25-4FBE-A53D-F57D623C4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505920"/>
        <c:axId val="167507456"/>
      </c:barChart>
      <c:catAx>
        <c:axId val="16750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07456"/>
        <c:crosses val="autoZero"/>
        <c:auto val="1"/>
        <c:lblAlgn val="ctr"/>
        <c:lblOffset val="100"/>
        <c:noMultiLvlLbl val="0"/>
      </c:catAx>
      <c:valAx>
        <c:axId val="16750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0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Data!$Q$2:$Q$467</c:f>
              <c:numCache>
                <c:formatCode>General</c:formatCode>
                <c:ptCount val="46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5</c:v>
                </c:pt>
                <c:pt idx="15">
                  <c:v>7</c:v>
                </c:pt>
                <c:pt idx="16">
                  <c:v>6</c:v>
                </c:pt>
                <c:pt idx="17">
                  <c:v>5</c:v>
                </c:pt>
                <c:pt idx="18">
                  <c:v>12</c:v>
                </c:pt>
                <c:pt idx="19">
                  <c:v>4</c:v>
                </c:pt>
                <c:pt idx="20">
                  <c:v>3</c:v>
                </c:pt>
                <c:pt idx="21">
                  <c:v>6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5</c:v>
                </c:pt>
                <c:pt idx="45">
                  <c:v>5</c:v>
                </c:pt>
                <c:pt idx="46">
                  <c:v>7</c:v>
                </c:pt>
                <c:pt idx="47">
                  <c:v>6</c:v>
                </c:pt>
                <c:pt idx="48">
                  <c:v>1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3</c:v>
                </c:pt>
                <c:pt idx="56">
                  <c:v>6</c:v>
                </c:pt>
                <c:pt idx="57">
                  <c:v>2</c:v>
                </c:pt>
                <c:pt idx="58">
                  <c:v>2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4</c:v>
                </c:pt>
                <c:pt idx="67">
                  <c:v>3</c:v>
                </c:pt>
                <c:pt idx="68">
                  <c:v>3</c:v>
                </c:pt>
                <c:pt idx="69">
                  <c:v>4</c:v>
                </c:pt>
                <c:pt idx="70">
                  <c:v>2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2</c:v>
                </c:pt>
                <c:pt idx="79">
                  <c:v>4</c:v>
                </c:pt>
                <c:pt idx="80">
                  <c:v>4</c:v>
                </c:pt>
                <c:pt idx="81">
                  <c:v>6</c:v>
                </c:pt>
                <c:pt idx="82">
                  <c:v>7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5</c:v>
                </c:pt>
                <c:pt idx="87">
                  <c:v>5</c:v>
                </c:pt>
                <c:pt idx="88">
                  <c:v>3</c:v>
                </c:pt>
                <c:pt idx="89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7</c:v>
                </c:pt>
                <c:pt idx="94">
                  <c:v>2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5</c:v>
                </c:pt>
                <c:pt idx="99">
                  <c:v>7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4</c:v>
                </c:pt>
                <c:pt idx="170">
                  <c:v>4</c:v>
                </c:pt>
                <c:pt idx="171">
                  <c:v>3</c:v>
                </c:pt>
                <c:pt idx="172">
                  <c:v>3</c:v>
                </c:pt>
                <c:pt idx="173">
                  <c:v>4</c:v>
                </c:pt>
                <c:pt idx="174">
                  <c:v>4</c:v>
                </c:pt>
                <c:pt idx="175">
                  <c:v>3</c:v>
                </c:pt>
                <c:pt idx="176">
                  <c:v>3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2</c:v>
                </c:pt>
                <c:pt idx="181">
                  <c:v>2</c:v>
                </c:pt>
                <c:pt idx="182">
                  <c:v>4</c:v>
                </c:pt>
                <c:pt idx="183">
                  <c:v>5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1</c:v>
                </c:pt>
                <c:pt idx="209">
                  <c:v>2</c:v>
                </c:pt>
                <c:pt idx="210">
                  <c:v>2</c:v>
                </c:pt>
                <c:pt idx="211">
                  <c:v>1</c:v>
                </c:pt>
                <c:pt idx="212">
                  <c:v>1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1</c:v>
                </c:pt>
                <c:pt idx="255">
                  <c:v>2</c:v>
                </c:pt>
                <c:pt idx="256">
                  <c:v>3</c:v>
                </c:pt>
                <c:pt idx="257">
                  <c:v>2</c:v>
                </c:pt>
                <c:pt idx="258">
                  <c:v>2</c:v>
                </c:pt>
                <c:pt idx="259">
                  <c:v>3</c:v>
                </c:pt>
                <c:pt idx="260">
                  <c:v>3</c:v>
                </c:pt>
                <c:pt idx="261">
                  <c:v>4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2</c:v>
                </c:pt>
                <c:pt idx="276">
                  <c:v>3</c:v>
                </c:pt>
                <c:pt idx="277">
                  <c:v>2</c:v>
                </c:pt>
                <c:pt idx="278">
                  <c:v>2</c:v>
                </c:pt>
                <c:pt idx="279">
                  <c:v>2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2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2</c:v>
                </c:pt>
                <c:pt idx="290">
                  <c:v>3</c:v>
                </c:pt>
                <c:pt idx="291">
                  <c:v>2</c:v>
                </c:pt>
                <c:pt idx="292">
                  <c:v>2</c:v>
                </c:pt>
                <c:pt idx="293">
                  <c:v>2</c:v>
                </c:pt>
                <c:pt idx="294">
                  <c:v>2</c:v>
                </c:pt>
                <c:pt idx="295">
                  <c:v>2</c:v>
                </c:pt>
                <c:pt idx="296">
                  <c:v>2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3</c:v>
                </c:pt>
                <c:pt idx="301">
                  <c:v>2</c:v>
                </c:pt>
                <c:pt idx="302">
                  <c:v>2</c:v>
                </c:pt>
                <c:pt idx="303">
                  <c:v>3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2</c:v>
                </c:pt>
                <c:pt idx="317">
                  <c:v>3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3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3</c:v>
                </c:pt>
                <c:pt idx="353">
                  <c:v>3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3</c:v>
                </c:pt>
                <c:pt idx="358">
                  <c:v>2</c:v>
                </c:pt>
                <c:pt idx="359">
                  <c:v>3</c:v>
                </c:pt>
                <c:pt idx="360">
                  <c:v>2</c:v>
                </c:pt>
                <c:pt idx="361">
                  <c:v>2</c:v>
                </c:pt>
                <c:pt idx="362">
                  <c:v>3</c:v>
                </c:pt>
                <c:pt idx="363">
                  <c:v>3</c:v>
                </c:pt>
                <c:pt idx="364">
                  <c:v>3</c:v>
                </c:pt>
                <c:pt idx="365">
                  <c:v>2</c:v>
                </c:pt>
                <c:pt idx="366">
                  <c:v>3</c:v>
                </c:pt>
                <c:pt idx="367">
                  <c:v>3</c:v>
                </c:pt>
                <c:pt idx="368">
                  <c:v>3</c:v>
                </c:pt>
                <c:pt idx="369">
                  <c:v>3</c:v>
                </c:pt>
                <c:pt idx="370">
                  <c:v>3</c:v>
                </c:pt>
                <c:pt idx="371">
                  <c:v>3</c:v>
                </c:pt>
                <c:pt idx="372">
                  <c:v>2</c:v>
                </c:pt>
                <c:pt idx="373">
                  <c:v>7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3</c:v>
                </c:pt>
                <c:pt idx="380">
                  <c:v>3</c:v>
                </c:pt>
                <c:pt idx="381">
                  <c:v>3</c:v>
                </c:pt>
                <c:pt idx="382">
                  <c:v>3</c:v>
                </c:pt>
                <c:pt idx="383">
                  <c:v>2</c:v>
                </c:pt>
                <c:pt idx="384">
                  <c:v>3</c:v>
                </c:pt>
                <c:pt idx="385">
                  <c:v>3</c:v>
                </c:pt>
                <c:pt idx="386">
                  <c:v>2</c:v>
                </c:pt>
                <c:pt idx="387">
                  <c:v>3</c:v>
                </c:pt>
                <c:pt idx="388">
                  <c:v>15</c:v>
                </c:pt>
                <c:pt idx="389">
                  <c:v>3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3</c:v>
                </c:pt>
                <c:pt idx="416" formatCode="0">
                  <c:v>3</c:v>
                </c:pt>
                <c:pt idx="417" formatCode="0">
                  <c:v>2</c:v>
                </c:pt>
                <c:pt idx="418" formatCode="0">
                  <c:v>2</c:v>
                </c:pt>
                <c:pt idx="419" formatCode="0">
                  <c:v>2</c:v>
                </c:pt>
                <c:pt idx="420" formatCode="0">
                  <c:v>2</c:v>
                </c:pt>
                <c:pt idx="421" formatCode="0">
                  <c:v>2</c:v>
                </c:pt>
                <c:pt idx="422" formatCode="0">
                  <c:v>2</c:v>
                </c:pt>
                <c:pt idx="423" formatCode="0">
                  <c:v>2</c:v>
                </c:pt>
                <c:pt idx="424" formatCode="0">
                  <c:v>3</c:v>
                </c:pt>
                <c:pt idx="425" formatCode="0">
                  <c:v>2</c:v>
                </c:pt>
                <c:pt idx="426">
                  <c:v>4</c:v>
                </c:pt>
                <c:pt idx="427">
                  <c:v>2</c:v>
                </c:pt>
                <c:pt idx="428">
                  <c:v>3</c:v>
                </c:pt>
                <c:pt idx="429">
                  <c:v>4</c:v>
                </c:pt>
                <c:pt idx="430">
                  <c:v>3</c:v>
                </c:pt>
                <c:pt idx="431">
                  <c:v>4</c:v>
                </c:pt>
                <c:pt idx="432">
                  <c:v>3</c:v>
                </c:pt>
                <c:pt idx="433">
                  <c:v>3</c:v>
                </c:pt>
                <c:pt idx="434">
                  <c:v>3</c:v>
                </c:pt>
                <c:pt idx="435">
                  <c:v>5</c:v>
                </c:pt>
                <c:pt idx="436">
                  <c:v>4</c:v>
                </c:pt>
                <c:pt idx="437">
                  <c:v>4</c:v>
                </c:pt>
                <c:pt idx="438">
                  <c:v>4</c:v>
                </c:pt>
                <c:pt idx="439">
                  <c:v>3</c:v>
                </c:pt>
                <c:pt idx="440">
                  <c:v>4</c:v>
                </c:pt>
                <c:pt idx="441">
                  <c:v>4</c:v>
                </c:pt>
                <c:pt idx="442">
                  <c:v>5</c:v>
                </c:pt>
                <c:pt idx="443">
                  <c:v>4</c:v>
                </c:pt>
                <c:pt idx="444">
                  <c:v>4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4</c:v>
                </c:pt>
                <c:pt idx="449">
                  <c:v>4</c:v>
                </c:pt>
                <c:pt idx="450">
                  <c:v>4</c:v>
                </c:pt>
                <c:pt idx="451">
                  <c:v>4</c:v>
                </c:pt>
                <c:pt idx="452">
                  <c:v>4</c:v>
                </c:pt>
                <c:pt idx="453">
                  <c:v>4</c:v>
                </c:pt>
                <c:pt idx="454">
                  <c:v>4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3</c:v>
                </c:pt>
                <c:pt idx="463">
                  <c:v>4</c:v>
                </c:pt>
                <c:pt idx="464">
                  <c:v>4</c:v>
                </c:pt>
                <c:pt idx="465">
                  <c:v>3</c:v>
                </c:pt>
              </c:numCache>
            </c:numRef>
          </c:xVal>
          <c:yVal>
            <c:numRef>
              <c:f>Data!$E$2:$E$467</c:f>
              <c:numCache>
                <c:formatCode>General</c:formatCode>
                <c:ptCount val="466"/>
                <c:pt idx="0">
                  <c:v>372</c:v>
                </c:pt>
                <c:pt idx="1">
                  <c:v>360</c:v>
                </c:pt>
                <c:pt idx="2">
                  <c:v>370</c:v>
                </c:pt>
                <c:pt idx="3">
                  <c:v>350</c:v>
                </c:pt>
                <c:pt idx="4">
                  <c:v>385</c:v>
                </c:pt>
                <c:pt idx="5">
                  <c:v>435</c:v>
                </c:pt>
                <c:pt idx="6">
                  <c:v>455</c:v>
                </c:pt>
                <c:pt idx="7">
                  <c:v>510</c:v>
                </c:pt>
                <c:pt idx="8">
                  <c:v>385</c:v>
                </c:pt>
                <c:pt idx="9">
                  <c:v>397</c:v>
                </c:pt>
                <c:pt idx="10">
                  <c:v>450</c:v>
                </c:pt>
                <c:pt idx="11">
                  <c:v>455</c:v>
                </c:pt>
                <c:pt idx="12">
                  <c:v>435</c:v>
                </c:pt>
                <c:pt idx="13">
                  <c:v>397</c:v>
                </c:pt>
                <c:pt idx="14">
                  <c:v>417</c:v>
                </c:pt>
                <c:pt idx="15">
                  <c:v>340</c:v>
                </c:pt>
                <c:pt idx="16">
                  <c:v>427</c:v>
                </c:pt>
                <c:pt idx="17">
                  <c:v>482</c:v>
                </c:pt>
                <c:pt idx="18">
                  <c:v>590</c:v>
                </c:pt>
                <c:pt idx="19">
                  <c:v>279</c:v>
                </c:pt>
                <c:pt idx="20">
                  <c:v>245</c:v>
                </c:pt>
                <c:pt idx="21">
                  <c:v>444</c:v>
                </c:pt>
                <c:pt idx="22">
                  <c:v>237</c:v>
                </c:pt>
                <c:pt idx="23">
                  <c:v>230</c:v>
                </c:pt>
                <c:pt idx="24">
                  <c:v>259</c:v>
                </c:pt>
                <c:pt idx="25">
                  <c:v>271</c:v>
                </c:pt>
                <c:pt idx="26">
                  <c:v>268</c:v>
                </c:pt>
                <c:pt idx="27">
                  <c:v>272</c:v>
                </c:pt>
                <c:pt idx="28">
                  <c:v>240</c:v>
                </c:pt>
                <c:pt idx="29">
                  <c:v>290</c:v>
                </c:pt>
                <c:pt idx="30">
                  <c:v>350</c:v>
                </c:pt>
                <c:pt idx="31">
                  <c:v>325</c:v>
                </c:pt>
                <c:pt idx="32">
                  <c:v>287</c:v>
                </c:pt>
                <c:pt idx="33">
                  <c:v>322</c:v>
                </c:pt>
                <c:pt idx="34">
                  <c:v>280</c:v>
                </c:pt>
                <c:pt idx="35">
                  <c:v>320</c:v>
                </c:pt>
                <c:pt idx="36">
                  <c:v>296</c:v>
                </c:pt>
                <c:pt idx="37">
                  <c:v>329</c:v>
                </c:pt>
                <c:pt idx="38">
                  <c:v>302</c:v>
                </c:pt>
                <c:pt idx="39">
                  <c:v>370</c:v>
                </c:pt>
                <c:pt idx="40">
                  <c:v>290</c:v>
                </c:pt>
                <c:pt idx="41">
                  <c:v>347</c:v>
                </c:pt>
                <c:pt idx="42">
                  <c:v>392</c:v>
                </c:pt>
                <c:pt idx="43">
                  <c:v>355</c:v>
                </c:pt>
                <c:pt idx="44">
                  <c:v>392</c:v>
                </c:pt>
                <c:pt idx="45">
                  <c:v>340</c:v>
                </c:pt>
                <c:pt idx="46">
                  <c:v>385</c:v>
                </c:pt>
                <c:pt idx="47">
                  <c:v>385</c:v>
                </c:pt>
                <c:pt idx="48">
                  <c:v>300</c:v>
                </c:pt>
                <c:pt idx="49">
                  <c:v>250</c:v>
                </c:pt>
                <c:pt idx="50">
                  <c:v>267</c:v>
                </c:pt>
                <c:pt idx="51">
                  <c:v>280</c:v>
                </c:pt>
                <c:pt idx="52">
                  <c:v>270</c:v>
                </c:pt>
                <c:pt idx="53">
                  <c:v>260</c:v>
                </c:pt>
                <c:pt idx="54">
                  <c:v>302</c:v>
                </c:pt>
                <c:pt idx="55">
                  <c:v>310</c:v>
                </c:pt>
                <c:pt idx="56">
                  <c:v>372</c:v>
                </c:pt>
                <c:pt idx="57">
                  <c:v>267</c:v>
                </c:pt>
                <c:pt idx="58">
                  <c:v>270</c:v>
                </c:pt>
                <c:pt idx="59">
                  <c:v>330</c:v>
                </c:pt>
                <c:pt idx="60">
                  <c:v>320</c:v>
                </c:pt>
                <c:pt idx="61">
                  <c:v>340</c:v>
                </c:pt>
                <c:pt idx="62">
                  <c:v>285</c:v>
                </c:pt>
                <c:pt idx="63">
                  <c:v>295</c:v>
                </c:pt>
                <c:pt idx="64">
                  <c:v>347</c:v>
                </c:pt>
                <c:pt idx="65">
                  <c:v>322</c:v>
                </c:pt>
                <c:pt idx="66">
                  <c:v>337</c:v>
                </c:pt>
                <c:pt idx="67">
                  <c:v>350</c:v>
                </c:pt>
                <c:pt idx="68">
                  <c:v>330</c:v>
                </c:pt>
                <c:pt idx="69">
                  <c:v>327</c:v>
                </c:pt>
                <c:pt idx="70">
                  <c:v>322</c:v>
                </c:pt>
                <c:pt idx="71">
                  <c:v>321</c:v>
                </c:pt>
                <c:pt idx="72">
                  <c:v>310</c:v>
                </c:pt>
                <c:pt idx="73">
                  <c:v>274</c:v>
                </c:pt>
                <c:pt idx="74">
                  <c:v>334</c:v>
                </c:pt>
                <c:pt idx="75">
                  <c:v>305</c:v>
                </c:pt>
                <c:pt idx="76">
                  <c:v>275</c:v>
                </c:pt>
                <c:pt idx="77">
                  <c:v>290</c:v>
                </c:pt>
                <c:pt idx="78">
                  <c:v>290</c:v>
                </c:pt>
                <c:pt idx="79">
                  <c:v>320</c:v>
                </c:pt>
                <c:pt idx="80">
                  <c:v>395</c:v>
                </c:pt>
                <c:pt idx="81">
                  <c:v>320</c:v>
                </c:pt>
                <c:pt idx="82">
                  <c:v>385</c:v>
                </c:pt>
                <c:pt idx="83">
                  <c:v>315</c:v>
                </c:pt>
                <c:pt idx="84">
                  <c:v>295</c:v>
                </c:pt>
                <c:pt idx="85">
                  <c:v>355</c:v>
                </c:pt>
                <c:pt idx="86">
                  <c:v>330</c:v>
                </c:pt>
                <c:pt idx="87">
                  <c:v>421</c:v>
                </c:pt>
                <c:pt idx="88">
                  <c:v>302</c:v>
                </c:pt>
                <c:pt idx="89">
                  <c:v>307</c:v>
                </c:pt>
                <c:pt idx="90">
                  <c:v>264</c:v>
                </c:pt>
                <c:pt idx="91">
                  <c:v>307</c:v>
                </c:pt>
                <c:pt idx="92">
                  <c:v>356</c:v>
                </c:pt>
                <c:pt idx="93">
                  <c:v>547</c:v>
                </c:pt>
                <c:pt idx="94">
                  <c:v>300</c:v>
                </c:pt>
                <c:pt idx="95">
                  <c:v>332</c:v>
                </c:pt>
                <c:pt idx="96">
                  <c:v>375</c:v>
                </c:pt>
                <c:pt idx="97">
                  <c:v>400</c:v>
                </c:pt>
                <c:pt idx="98">
                  <c:v>350</c:v>
                </c:pt>
                <c:pt idx="99">
                  <c:v>394</c:v>
                </c:pt>
                <c:pt idx="100">
                  <c:v>230</c:v>
                </c:pt>
                <c:pt idx="101">
                  <c:v>215</c:v>
                </c:pt>
                <c:pt idx="102">
                  <c:v>382</c:v>
                </c:pt>
                <c:pt idx="103">
                  <c:v>327</c:v>
                </c:pt>
                <c:pt idx="104">
                  <c:v>235</c:v>
                </c:pt>
                <c:pt idx="105">
                  <c:v>237</c:v>
                </c:pt>
                <c:pt idx="106">
                  <c:v>260</c:v>
                </c:pt>
                <c:pt idx="107">
                  <c:v>265</c:v>
                </c:pt>
                <c:pt idx="108">
                  <c:v>247</c:v>
                </c:pt>
                <c:pt idx="109">
                  <c:v>255</c:v>
                </c:pt>
                <c:pt idx="110">
                  <c:v>237</c:v>
                </c:pt>
                <c:pt idx="111">
                  <c:v>280</c:v>
                </c:pt>
                <c:pt idx="112">
                  <c:v>245</c:v>
                </c:pt>
                <c:pt idx="113">
                  <c:v>265</c:v>
                </c:pt>
                <c:pt idx="114">
                  <c:v>250</c:v>
                </c:pt>
                <c:pt idx="115">
                  <c:v>270</c:v>
                </c:pt>
                <c:pt idx="116">
                  <c:v>255</c:v>
                </c:pt>
                <c:pt idx="117">
                  <c:v>251</c:v>
                </c:pt>
                <c:pt idx="118">
                  <c:v>224</c:v>
                </c:pt>
                <c:pt idx="119">
                  <c:v>254</c:v>
                </c:pt>
                <c:pt idx="120">
                  <c:v>260</c:v>
                </c:pt>
                <c:pt idx="121">
                  <c:v>236</c:v>
                </c:pt>
                <c:pt idx="122">
                  <c:v>270</c:v>
                </c:pt>
                <c:pt idx="123">
                  <c:v>263</c:v>
                </c:pt>
                <c:pt idx="124">
                  <c:v>268</c:v>
                </c:pt>
                <c:pt idx="125">
                  <c:v>257</c:v>
                </c:pt>
                <c:pt idx="126">
                  <c:v>297</c:v>
                </c:pt>
                <c:pt idx="127">
                  <c:v>285</c:v>
                </c:pt>
                <c:pt idx="128">
                  <c:v>245</c:v>
                </c:pt>
                <c:pt idx="129">
                  <c:v>240</c:v>
                </c:pt>
                <c:pt idx="130">
                  <c:v>262</c:v>
                </c:pt>
                <c:pt idx="131">
                  <c:v>285</c:v>
                </c:pt>
                <c:pt idx="132">
                  <c:v>280</c:v>
                </c:pt>
                <c:pt idx="133">
                  <c:v>325</c:v>
                </c:pt>
                <c:pt idx="134">
                  <c:v>285</c:v>
                </c:pt>
                <c:pt idx="135">
                  <c:v>305</c:v>
                </c:pt>
                <c:pt idx="136">
                  <c:v>282</c:v>
                </c:pt>
                <c:pt idx="137">
                  <c:v>275</c:v>
                </c:pt>
                <c:pt idx="138">
                  <c:v>277</c:v>
                </c:pt>
                <c:pt idx="139">
                  <c:v>312</c:v>
                </c:pt>
                <c:pt idx="140">
                  <c:v>305</c:v>
                </c:pt>
                <c:pt idx="141">
                  <c:v>312</c:v>
                </c:pt>
                <c:pt idx="142">
                  <c:v>287</c:v>
                </c:pt>
                <c:pt idx="143">
                  <c:v>305</c:v>
                </c:pt>
                <c:pt idx="144">
                  <c:v>297</c:v>
                </c:pt>
                <c:pt idx="145">
                  <c:v>275</c:v>
                </c:pt>
                <c:pt idx="146">
                  <c:v>246</c:v>
                </c:pt>
                <c:pt idx="147">
                  <c:v>295</c:v>
                </c:pt>
                <c:pt idx="148">
                  <c:v>285</c:v>
                </c:pt>
                <c:pt idx="149">
                  <c:v>290</c:v>
                </c:pt>
                <c:pt idx="150">
                  <c:v>322</c:v>
                </c:pt>
                <c:pt idx="151">
                  <c:v>310</c:v>
                </c:pt>
                <c:pt idx="152">
                  <c:v>305</c:v>
                </c:pt>
                <c:pt idx="153">
                  <c:v>335</c:v>
                </c:pt>
                <c:pt idx="154">
                  <c:v>280</c:v>
                </c:pt>
                <c:pt idx="155">
                  <c:v>297</c:v>
                </c:pt>
                <c:pt idx="156">
                  <c:v>307</c:v>
                </c:pt>
                <c:pt idx="157">
                  <c:v>325</c:v>
                </c:pt>
                <c:pt idx="158">
                  <c:v>355</c:v>
                </c:pt>
                <c:pt idx="159">
                  <c:v>269</c:v>
                </c:pt>
                <c:pt idx="160">
                  <c:v>278</c:v>
                </c:pt>
                <c:pt idx="161">
                  <c:v>276</c:v>
                </c:pt>
                <c:pt idx="162">
                  <c:v>315</c:v>
                </c:pt>
                <c:pt idx="163">
                  <c:v>330</c:v>
                </c:pt>
                <c:pt idx="164">
                  <c:v>295</c:v>
                </c:pt>
                <c:pt idx="165">
                  <c:v>310</c:v>
                </c:pt>
                <c:pt idx="166">
                  <c:v>355</c:v>
                </c:pt>
                <c:pt idx="167">
                  <c:v>362</c:v>
                </c:pt>
                <c:pt idx="168">
                  <c:v>295</c:v>
                </c:pt>
                <c:pt idx="169">
                  <c:v>380</c:v>
                </c:pt>
                <c:pt idx="170">
                  <c:v>310</c:v>
                </c:pt>
                <c:pt idx="171">
                  <c:v>369</c:v>
                </c:pt>
                <c:pt idx="172">
                  <c:v>355</c:v>
                </c:pt>
                <c:pt idx="173">
                  <c:v>347</c:v>
                </c:pt>
                <c:pt idx="174">
                  <c:v>330</c:v>
                </c:pt>
                <c:pt idx="175">
                  <c:v>273</c:v>
                </c:pt>
                <c:pt idx="176">
                  <c:v>320</c:v>
                </c:pt>
                <c:pt idx="177">
                  <c:v>302</c:v>
                </c:pt>
                <c:pt idx="178">
                  <c:v>375</c:v>
                </c:pt>
                <c:pt idx="179">
                  <c:v>342</c:v>
                </c:pt>
                <c:pt idx="180">
                  <c:v>280</c:v>
                </c:pt>
                <c:pt idx="181">
                  <c:v>302</c:v>
                </c:pt>
                <c:pt idx="182">
                  <c:v>375</c:v>
                </c:pt>
                <c:pt idx="183">
                  <c:v>417</c:v>
                </c:pt>
                <c:pt idx="184">
                  <c:v>251</c:v>
                </c:pt>
                <c:pt idx="185">
                  <c:v>266</c:v>
                </c:pt>
                <c:pt idx="186">
                  <c:v>223</c:v>
                </c:pt>
                <c:pt idx="187">
                  <c:v>282</c:v>
                </c:pt>
                <c:pt idx="188">
                  <c:v>263</c:v>
                </c:pt>
                <c:pt idx="189">
                  <c:v>252</c:v>
                </c:pt>
                <c:pt idx="190">
                  <c:v>250</c:v>
                </c:pt>
                <c:pt idx="191">
                  <c:v>262</c:v>
                </c:pt>
                <c:pt idx="192">
                  <c:v>250</c:v>
                </c:pt>
                <c:pt idx="193">
                  <c:v>277</c:v>
                </c:pt>
                <c:pt idx="194">
                  <c:v>250</c:v>
                </c:pt>
                <c:pt idx="195">
                  <c:v>287</c:v>
                </c:pt>
                <c:pt idx="196">
                  <c:v>275</c:v>
                </c:pt>
                <c:pt idx="197">
                  <c:v>270</c:v>
                </c:pt>
                <c:pt idx="198">
                  <c:v>290</c:v>
                </c:pt>
                <c:pt idx="199">
                  <c:v>272</c:v>
                </c:pt>
                <c:pt idx="200">
                  <c:v>272</c:v>
                </c:pt>
                <c:pt idx="201">
                  <c:v>280</c:v>
                </c:pt>
                <c:pt idx="202">
                  <c:v>255</c:v>
                </c:pt>
                <c:pt idx="203">
                  <c:v>245</c:v>
                </c:pt>
                <c:pt idx="204">
                  <c:v>275</c:v>
                </c:pt>
                <c:pt idx="205">
                  <c:v>305</c:v>
                </c:pt>
                <c:pt idx="206">
                  <c:v>290</c:v>
                </c:pt>
                <c:pt idx="207">
                  <c:v>283</c:v>
                </c:pt>
                <c:pt idx="208">
                  <c:v>252</c:v>
                </c:pt>
                <c:pt idx="209">
                  <c:v>244</c:v>
                </c:pt>
                <c:pt idx="210">
                  <c:v>270</c:v>
                </c:pt>
                <c:pt idx="211">
                  <c:v>223</c:v>
                </c:pt>
                <c:pt idx="212">
                  <c:v>241</c:v>
                </c:pt>
                <c:pt idx="213">
                  <c:v>247</c:v>
                </c:pt>
                <c:pt idx="214">
                  <c:v>254</c:v>
                </c:pt>
                <c:pt idx="215">
                  <c:v>260</c:v>
                </c:pt>
                <c:pt idx="216">
                  <c:v>269</c:v>
                </c:pt>
                <c:pt idx="217">
                  <c:v>257</c:v>
                </c:pt>
                <c:pt idx="218">
                  <c:v>241</c:v>
                </c:pt>
                <c:pt idx="219">
                  <c:v>260</c:v>
                </c:pt>
                <c:pt idx="220">
                  <c:v>256</c:v>
                </c:pt>
                <c:pt idx="221">
                  <c:v>251</c:v>
                </c:pt>
                <c:pt idx="222">
                  <c:v>271</c:v>
                </c:pt>
                <c:pt idx="223">
                  <c:v>272</c:v>
                </c:pt>
                <c:pt idx="224">
                  <c:v>251</c:v>
                </c:pt>
                <c:pt idx="225">
                  <c:v>268</c:v>
                </c:pt>
                <c:pt idx="226">
                  <c:v>265</c:v>
                </c:pt>
                <c:pt idx="227">
                  <c:v>256</c:v>
                </c:pt>
                <c:pt idx="228">
                  <c:v>263</c:v>
                </c:pt>
                <c:pt idx="229">
                  <c:v>275</c:v>
                </c:pt>
                <c:pt idx="230">
                  <c:v>246</c:v>
                </c:pt>
                <c:pt idx="231">
                  <c:v>281</c:v>
                </c:pt>
                <c:pt idx="232">
                  <c:v>250</c:v>
                </c:pt>
                <c:pt idx="233">
                  <c:v>262</c:v>
                </c:pt>
                <c:pt idx="234">
                  <c:v>267</c:v>
                </c:pt>
                <c:pt idx="235">
                  <c:v>274</c:v>
                </c:pt>
                <c:pt idx="236">
                  <c:v>276</c:v>
                </c:pt>
                <c:pt idx="237">
                  <c:v>261</c:v>
                </c:pt>
                <c:pt idx="238">
                  <c:v>248</c:v>
                </c:pt>
                <c:pt idx="239">
                  <c:v>274</c:v>
                </c:pt>
                <c:pt idx="240">
                  <c:v>260</c:v>
                </c:pt>
                <c:pt idx="241">
                  <c:v>265</c:v>
                </c:pt>
                <c:pt idx="242">
                  <c:v>276</c:v>
                </c:pt>
                <c:pt idx="243">
                  <c:v>259</c:v>
                </c:pt>
                <c:pt idx="244">
                  <c:v>288</c:v>
                </c:pt>
                <c:pt idx="245">
                  <c:v>289</c:v>
                </c:pt>
                <c:pt idx="246">
                  <c:v>255</c:v>
                </c:pt>
                <c:pt idx="247">
                  <c:v>248</c:v>
                </c:pt>
                <c:pt idx="248">
                  <c:v>220</c:v>
                </c:pt>
                <c:pt idx="249">
                  <c:v>295</c:v>
                </c:pt>
                <c:pt idx="250">
                  <c:v>260</c:v>
                </c:pt>
                <c:pt idx="251">
                  <c:v>280</c:v>
                </c:pt>
                <c:pt idx="252">
                  <c:v>270</c:v>
                </c:pt>
                <c:pt idx="253">
                  <c:v>270</c:v>
                </c:pt>
                <c:pt idx="254">
                  <c:v>294</c:v>
                </c:pt>
                <c:pt idx="255">
                  <c:v>248</c:v>
                </c:pt>
                <c:pt idx="256">
                  <c:v>271</c:v>
                </c:pt>
                <c:pt idx="257">
                  <c:v>261</c:v>
                </c:pt>
                <c:pt idx="258">
                  <c:v>256</c:v>
                </c:pt>
                <c:pt idx="259">
                  <c:v>310</c:v>
                </c:pt>
                <c:pt idx="260">
                  <c:v>255</c:v>
                </c:pt>
                <c:pt idx="261">
                  <c:v>387</c:v>
                </c:pt>
                <c:pt idx="262">
                  <c:v>365</c:v>
                </c:pt>
                <c:pt idx="263">
                  <c:v>362</c:v>
                </c:pt>
                <c:pt idx="264">
                  <c:v>315</c:v>
                </c:pt>
                <c:pt idx="265">
                  <c:v>357</c:v>
                </c:pt>
                <c:pt idx="266">
                  <c:v>327</c:v>
                </c:pt>
                <c:pt idx="267">
                  <c:v>330</c:v>
                </c:pt>
                <c:pt idx="268">
                  <c:v>340</c:v>
                </c:pt>
                <c:pt idx="269">
                  <c:v>337</c:v>
                </c:pt>
                <c:pt idx="270">
                  <c:v>340</c:v>
                </c:pt>
                <c:pt idx="271">
                  <c:v>320</c:v>
                </c:pt>
                <c:pt idx="272">
                  <c:v>332</c:v>
                </c:pt>
                <c:pt idx="273">
                  <c:v>335</c:v>
                </c:pt>
                <c:pt idx="274">
                  <c:v>365</c:v>
                </c:pt>
                <c:pt idx="275">
                  <c:v>265</c:v>
                </c:pt>
                <c:pt idx="276">
                  <c:v>320</c:v>
                </c:pt>
                <c:pt idx="277">
                  <c:v>280</c:v>
                </c:pt>
                <c:pt idx="278">
                  <c:v>260</c:v>
                </c:pt>
                <c:pt idx="279">
                  <c:v>197</c:v>
                </c:pt>
                <c:pt idx="280">
                  <c:v>325</c:v>
                </c:pt>
                <c:pt idx="281">
                  <c:v>310</c:v>
                </c:pt>
                <c:pt idx="282">
                  <c:v>365</c:v>
                </c:pt>
                <c:pt idx="283">
                  <c:v>302</c:v>
                </c:pt>
                <c:pt idx="284">
                  <c:v>260</c:v>
                </c:pt>
                <c:pt idx="285">
                  <c:v>322</c:v>
                </c:pt>
                <c:pt idx="286">
                  <c:v>290</c:v>
                </c:pt>
                <c:pt idx="287">
                  <c:v>282</c:v>
                </c:pt>
                <c:pt idx="288">
                  <c:v>342</c:v>
                </c:pt>
                <c:pt idx="289">
                  <c:v>282</c:v>
                </c:pt>
                <c:pt idx="290">
                  <c:v>330</c:v>
                </c:pt>
                <c:pt idx="291">
                  <c:v>260</c:v>
                </c:pt>
                <c:pt idx="292">
                  <c:v>260</c:v>
                </c:pt>
                <c:pt idx="293">
                  <c:v>290</c:v>
                </c:pt>
                <c:pt idx="294">
                  <c:v>272</c:v>
                </c:pt>
                <c:pt idx="295">
                  <c:v>255</c:v>
                </c:pt>
                <c:pt idx="296">
                  <c:v>262</c:v>
                </c:pt>
                <c:pt idx="297">
                  <c:v>267</c:v>
                </c:pt>
                <c:pt idx="298">
                  <c:v>262</c:v>
                </c:pt>
                <c:pt idx="299">
                  <c:v>255</c:v>
                </c:pt>
                <c:pt idx="300">
                  <c:v>350</c:v>
                </c:pt>
                <c:pt idx="301">
                  <c:v>270</c:v>
                </c:pt>
                <c:pt idx="302">
                  <c:v>270</c:v>
                </c:pt>
                <c:pt idx="303">
                  <c:v>270</c:v>
                </c:pt>
                <c:pt idx="304">
                  <c:v>285</c:v>
                </c:pt>
                <c:pt idx="305">
                  <c:v>285</c:v>
                </c:pt>
                <c:pt idx="306">
                  <c:v>284</c:v>
                </c:pt>
                <c:pt idx="307">
                  <c:v>283</c:v>
                </c:pt>
                <c:pt idx="308">
                  <c:v>293</c:v>
                </c:pt>
                <c:pt idx="309">
                  <c:v>288</c:v>
                </c:pt>
                <c:pt idx="310">
                  <c:v>354</c:v>
                </c:pt>
                <c:pt idx="311">
                  <c:v>302</c:v>
                </c:pt>
                <c:pt idx="312">
                  <c:v>286</c:v>
                </c:pt>
                <c:pt idx="313">
                  <c:v>286</c:v>
                </c:pt>
                <c:pt idx="314">
                  <c:v>251</c:v>
                </c:pt>
                <c:pt idx="315">
                  <c:v>290</c:v>
                </c:pt>
                <c:pt idx="316">
                  <c:v>285</c:v>
                </c:pt>
                <c:pt idx="317">
                  <c:v>305</c:v>
                </c:pt>
                <c:pt idx="318">
                  <c:v>257</c:v>
                </c:pt>
                <c:pt idx="319">
                  <c:v>262</c:v>
                </c:pt>
                <c:pt idx="320">
                  <c:v>317</c:v>
                </c:pt>
                <c:pt idx="321">
                  <c:v>285</c:v>
                </c:pt>
                <c:pt idx="322">
                  <c:v>267</c:v>
                </c:pt>
                <c:pt idx="323">
                  <c:v>255</c:v>
                </c:pt>
                <c:pt idx="324">
                  <c:v>345</c:v>
                </c:pt>
                <c:pt idx="325">
                  <c:v>252</c:v>
                </c:pt>
                <c:pt idx="326">
                  <c:v>280</c:v>
                </c:pt>
                <c:pt idx="327">
                  <c:v>272</c:v>
                </c:pt>
                <c:pt idx="328">
                  <c:v>295</c:v>
                </c:pt>
                <c:pt idx="329">
                  <c:v>290</c:v>
                </c:pt>
                <c:pt idx="330">
                  <c:v>320</c:v>
                </c:pt>
                <c:pt idx="331">
                  <c:v>255</c:v>
                </c:pt>
                <c:pt idx="332">
                  <c:v>290</c:v>
                </c:pt>
                <c:pt idx="333">
                  <c:v>304</c:v>
                </c:pt>
                <c:pt idx="334">
                  <c:v>303</c:v>
                </c:pt>
                <c:pt idx="335">
                  <c:v>292</c:v>
                </c:pt>
                <c:pt idx="336">
                  <c:v>281</c:v>
                </c:pt>
                <c:pt idx="337">
                  <c:v>281</c:v>
                </c:pt>
                <c:pt idx="338">
                  <c:v>286</c:v>
                </c:pt>
                <c:pt idx="339">
                  <c:v>329</c:v>
                </c:pt>
                <c:pt idx="340">
                  <c:v>301</c:v>
                </c:pt>
                <c:pt idx="341">
                  <c:v>306</c:v>
                </c:pt>
                <c:pt idx="342">
                  <c:v>266</c:v>
                </c:pt>
                <c:pt idx="343">
                  <c:v>296</c:v>
                </c:pt>
                <c:pt idx="344">
                  <c:v>278</c:v>
                </c:pt>
                <c:pt idx="345">
                  <c:v>289</c:v>
                </c:pt>
                <c:pt idx="346">
                  <c:v>304</c:v>
                </c:pt>
                <c:pt idx="347">
                  <c:v>256</c:v>
                </c:pt>
                <c:pt idx="348">
                  <c:v>290</c:v>
                </c:pt>
                <c:pt idx="349">
                  <c:v>283</c:v>
                </c:pt>
                <c:pt idx="350">
                  <c:v>302</c:v>
                </c:pt>
                <c:pt idx="351">
                  <c:v>327</c:v>
                </c:pt>
                <c:pt idx="352">
                  <c:v>342</c:v>
                </c:pt>
                <c:pt idx="353">
                  <c:v>306</c:v>
                </c:pt>
                <c:pt idx="354">
                  <c:v>331</c:v>
                </c:pt>
                <c:pt idx="355">
                  <c:v>313</c:v>
                </c:pt>
                <c:pt idx="356">
                  <c:v>312</c:v>
                </c:pt>
                <c:pt idx="357">
                  <c:v>301</c:v>
                </c:pt>
                <c:pt idx="358">
                  <c:v>257</c:v>
                </c:pt>
                <c:pt idx="359">
                  <c:v>306</c:v>
                </c:pt>
                <c:pt idx="360">
                  <c:v>285</c:v>
                </c:pt>
                <c:pt idx="361">
                  <c:v>245</c:v>
                </c:pt>
                <c:pt idx="362">
                  <c:v>324</c:v>
                </c:pt>
                <c:pt idx="363">
                  <c:v>316</c:v>
                </c:pt>
                <c:pt idx="364">
                  <c:v>311</c:v>
                </c:pt>
                <c:pt idx="365">
                  <c:v>293</c:v>
                </c:pt>
                <c:pt idx="366">
                  <c:v>304</c:v>
                </c:pt>
                <c:pt idx="367">
                  <c:v>297</c:v>
                </c:pt>
                <c:pt idx="368">
                  <c:v>314</c:v>
                </c:pt>
                <c:pt idx="369">
                  <c:v>309</c:v>
                </c:pt>
                <c:pt idx="370">
                  <c:v>362</c:v>
                </c:pt>
                <c:pt idx="371">
                  <c:v>274</c:v>
                </c:pt>
                <c:pt idx="372">
                  <c:v>295</c:v>
                </c:pt>
                <c:pt idx="373">
                  <c:v>289</c:v>
                </c:pt>
                <c:pt idx="374">
                  <c:v>269</c:v>
                </c:pt>
                <c:pt idx="375">
                  <c:v>266</c:v>
                </c:pt>
                <c:pt idx="376">
                  <c:v>264</c:v>
                </c:pt>
                <c:pt idx="377">
                  <c:v>293</c:v>
                </c:pt>
                <c:pt idx="378">
                  <c:v>281</c:v>
                </c:pt>
                <c:pt idx="379">
                  <c:v>385</c:v>
                </c:pt>
                <c:pt idx="380">
                  <c:v>330</c:v>
                </c:pt>
                <c:pt idx="381">
                  <c:v>307</c:v>
                </c:pt>
                <c:pt idx="382">
                  <c:v>316</c:v>
                </c:pt>
                <c:pt idx="383">
                  <c:v>265</c:v>
                </c:pt>
                <c:pt idx="384">
                  <c:v>307</c:v>
                </c:pt>
                <c:pt idx="385">
                  <c:v>277</c:v>
                </c:pt>
                <c:pt idx="386">
                  <c:v>280</c:v>
                </c:pt>
                <c:pt idx="387">
                  <c:v>305</c:v>
                </c:pt>
                <c:pt idx="388">
                  <c:v>327</c:v>
                </c:pt>
                <c:pt idx="389">
                  <c:v>305</c:v>
                </c:pt>
                <c:pt idx="390">
                  <c:v>292</c:v>
                </c:pt>
                <c:pt idx="391">
                  <c:v>295</c:v>
                </c:pt>
                <c:pt idx="392">
                  <c:v>247</c:v>
                </c:pt>
                <c:pt idx="393">
                  <c:v>255</c:v>
                </c:pt>
                <c:pt idx="394">
                  <c:v>240</c:v>
                </c:pt>
                <c:pt idx="395">
                  <c:v>275</c:v>
                </c:pt>
                <c:pt idx="396">
                  <c:v>285</c:v>
                </c:pt>
                <c:pt idx="397">
                  <c:v>263</c:v>
                </c:pt>
                <c:pt idx="398">
                  <c:v>287</c:v>
                </c:pt>
                <c:pt idx="399">
                  <c:v>307</c:v>
                </c:pt>
                <c:pt idx="400">
                  <c:v>270</c:v>
                </c:pt>
                <c:pt idx="401">
                  <c:v>269</c:v>
                </c:pt>
                <c:pt idx="402">
                  <c:v>292</c:v>
                </c:pt>
                <c:pt idx="403">
                  <c:v>306</c:v>
                </c:pt>
                <c:pt idx="404">
                  <c:v>288</c:v>
                </c:pt>
                <c:pt idx="405">
                  <c:v>284</c:v>
                </c:pt>
                <c:pt idx="406">
                  <c:v>272</c:v>
                </c:pt>
                <c:pt idx="407">
                  <c:v>269</c:v>
                </c:pt>
                <c:pt idx="408">
                  <c:v>262</c:v>
                </c:pt>
                <c:pt idx="409">
                  <c:v>264</c:v>
                </c:pt>
                <c:pt idx="410">
                  <c:v>292</c:v>
                </c:pt>
                <c:pt idx="411">
                  <c:v>320</c:v>
                </c:pt>
                <c:pt idx="412">
                  <c:v>287</c:v>
                </c:pt>
                <c:pt idx="413">
                  <c:v>300</c:v>
                </c:pt>
                <c:pt idx="414">
                  <c:v>284</c:v>
                </c:pt>
                <c:pt idx="415">
                  <c:v>315</c:v>
                </c:pt>
                <c:pt idx="416">
                  <c:v>314</c:v>
                </c:pt>
                <c:pt idx="417">
                  <c:v>322</c:v>
                </c:pt>
                <c:pt idx="418">
                  <c:v>310</c:v>
                </c:pt>
                <c:pt idx="419">
                  <c:v>315</c:v>
                </c:pt>
                <c:pt idx="420">
                  <c:v>263</c:v>
                </c:pt>
                <c:pt idx="421">
                  <c:v>263</c:v>
                </c:pt>
                <c:pt idx="422">
                  <c:v>250</c:v>
                </c:pt>
                <c:pt idx="423">
                  <c:v>314</c:v>
                </c:pt>
                <c:pt idx="424">
                  <c:v>332</c:v>
                </c:pt>
                <c:pt idx="425">
                  <c:v>265</c:v>
                </c:pt>
                <c:pt idx="426">
                  <c:v>324</c:v>
                </c:pt>
                <c:pt idx="427">
                  <c:v>246</c:v>
                </c:pt>
                <c:pt idx="428">
                  <c:v>317</c:v>
                </c:pt>
                <c:pt idx="429">
                  <c:v>353</c:v>
                </c:pt>
                <c:pt idx="430">
                  <c:v>248</c:v>
                </c:pt>
                <c:pt idx="431">
                  <c:v>344</c:v>
                </c:pt>
                <c:pt idx="432">
                  <c:v>306</c:v>
                </c:pt>
                <c:pt idx="433">
                  <c:v>308</c:v>
                </c:pt>
                <c:pt idx="434">
                  <c:v>272</c:v>
                </c:pt>
                <c:pt idx="435">
                  <c:v>355</c:v>
                </c:pt>
                <c:pt idx="436">
                  <c:v>365</c:v>
                </c:pt>
                <c:pt idx="437">
                  <c:v>400</c:v>
                </c:pt>
                <c:pt idx="438">
                  <c:v>330</c:v>
                </c:pt>
                <c:pt idx="439">
                  <c:v>332</c:v>
                </c:pt>
                <c:pt idx="440">
                  <c:v>292</c:v>
                </c:pt>
                <c:pt idx="441">
                  <c:v>310</c:v>
                </c:pt>
                <c:pt idx="442">
                  <c:v>340</c:v>
                </c:pt>
                <c:pt idx="443">
                  <c:v>390</c:v>
                </c:pt>
                <c:pt idx="444">
                  <c:v>375</c:v>
                </c:pt>
                <c:pt idx="445">
                  <c:v>387</c:v>
                </c:pt>
                <c:pt idx="446">
                  <c:v>447</c:v>
                </c:pt>
                <c:pt idx="447">
                  <c:v>340</c:v>
                </c:pt>
                <c:pt idx="448">
                  <c:v>410</c:v>
                </c:pt>
                <c:pt idx="449">
                  <c:v>317</c:v>
                </c:pt>
                <c:pt idx="450">
                  <c:v>327</c:v>
                </c:pt>
                <c:pt idx="451">
                  <c:v>405</c:v>
                </c:pt>
                <c:pt idx="452">
                  <c:v>387</c:v>
                </c:pt>
                <c:pt idx="453">
                  <c:v>372</c:v>
                </c:pt>
                <c:pt idx="454">
                  <c:v>377</c:v>
                </c:pt>
                <c:pt idx="455">
                  <c:v>360</c:v>
                </c:pt>
                <c:pt idx="456">
                  <c:v>380</c:v>
                </c:pt>
                <c:pt idx="457">
                  <c:v>395</c:v>
                </c:pt>
                <c:pt idx="458">
                  <c:v>425</c:v>
                </c:pt>
                <c:pt idx="459">
                  <c:v>350</c:v>
                </c:pt>
                <c:pt idx="460">
                  <c:v>305</c:v>
                </c:pt>
                <c:pt idx="461">
                  <c:v>357</c:v>
                </c:pt>
                <c:pt idx="462">
                  <c:v>330</c:v>
                </c:pt>
                <c:pt idx="463">
                  <c:v>365</c:v>
                </c:pt>
                <c:pt idx="464">
                  <c:v>345</c:v>
                </c:pt>
                <c:pt idx="465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97-4BB5-9C62-AF8278F60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552512"/>
        <c:axId val="167641088"/>
      </c:scatterChart>
      <c:valAx>
        <c:axId val="167552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Calendar 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41088"/>
        <c:crosses val="autoZero"/>
        <c:crossBetween val="midCat"/>
      </c:valAx>
      <c:valAx>
        <c:axId val="16764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Fork Length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52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Data!$G$1</c:f>
              <c:strCache>
                <c:ptCount val="1"/>
                <c:pt idx="0">
                  <c:v>Wt_g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Data!$E$2:$E$467</c:f>
              <c:numCache>
                <c:formatCode>General</c:formatCode>
                <c:ptCount val="466"/>
                <c:pt idx="0">
                  <c:v>372</c:v>
                </c:pt>
                <c:pt idx="1">
                  <c:v>360</c:v>
                </c:pt>
                <c:pt idx="2">
                  <c:v>370</c:v>
                </c:pt>
                <c:pt idx="3">
                  <c:v>350</c:v>
                </c:pt>
                <c:pt idx="4">
                  <c:v>385</c:v>
                </c:pt>
                <c:pt idx="5">
                  <c:v>435</c:v>
                </c:pt>
                <c:pt idx="6">
                  <c:v>455</c:v>
                </c:pt>
                <c:pt idx="7">
                  <c:v>510</c:v>
                </c:pt>
                <c:pt idx="8">
                  <c:v>385</c:v>
                </c:pt>
                <c:pt idx="9">
                  <c:v>397</c:v>
                </c:pt>
                <c:pt idx="10">
                  <c:v>450</c:v>
                </c:pt>
                <c:pt idx="11">
                  <c:v>455</c:v>
                </c:pt>
                <c:pt idx="12">
                  <c:v>435</c:v>
                </c:pt>
                <c:pt idx="13">
                  <c:v>397</c:v>
                </c:pt>
                <c:pt idx="14">
                  <c:v>417</c:v>
                </c:pt>
                <c:pt idx="15">
                  <c:v>340</c:v>
                </c:pt>
                <c:pt idx="16">
                  <c:v>427</c:v>
                </c:pt>
                <c:pt idx="17">
                  <c:v>482</c:v>
                </c:pt>
                <c:pt idx="18">
                  <c:v>590</c:v>
                </c:pt>
                <c:pt idx="19">
                  <c:v>279</c:v>
                </c:pt>
                <c:pt idx="20">
                  <c:v>245</c:v>
                </c:pt>
                <c:pt idx="21">
                  <c:v>444</c:v>
                </c:pt>
                <c:pt idx="22">
                  <c:v>237</c:v>
                </c:pt>
                <c:pt idx="23">
                  <c:v>230</c:v>
                </c:pt>
                <c:pt idx="24">
                  <c:v>259</c:v>
                </c:pt>
                <c:pt idx="25">
                  <c:v>271</c:v>
                </c:pt>
                <c:pt idx="26">
                  <c:v>268</c:v>
                </c:pt>
                <c:pt idx="27">
                  <c:v>272</c:v>
                </c:pt>
                <c:pt idx="28">
                  <c:v>240</c:v>
                </c:pt>
                <c:pt idx="29">
                  <c:v>290</c:v>
                </c:pt>
                <c:pt idx="30">
                  <c:v>350</c:v>
                </c:pt>
                <c:pt idx="31">
                  <c:v>325</c:v>
                </c:pt>
                <c:pt idx="32">
                  <c:v>287</c:v>
                </c:pt>
                <c:pt idx="33">
                  <c:v>322</c:v>
                </c:pt>
                <c:pt idx="34">
                  <c:v>280</c:v>
                </c:pt>
                <c:pt idx="35">
                  <c:v>320</c:v>
                </c:pt>
                <c:pt idx="36">
                  <c:v>296</c:v>
                </c:pt>
                <c:pt idx="37">
                  <c:v>329</c:v>
                </c:pt>
                <c:pt idx="38">
                  <c:v>302</c:v>
                </c:pt>
                <c:pt idx="39">
                  <c:v>370</c:v>
                </c:pt>
                <c:pt idx="40">
                  <c:v>290</c:v>
                </c:pt>
                <c:pt idx="41">
                  <c:v>347</c:v>
                </c:pt>
                <c:pt idx="42">
                  <c:v>392</c:v>
                </c:pt>
                <c:pt idx="43">
                  <c:v>355</c:v>
                </c:pt>
                <c:pt idx="44">
                  <c:v>392</c:v>
                </c:pt>
                <c:pt idx="45">
                  <c:v>340</c:v>
                </c:pt>
                <c:pt idx="46">
                  <c:v>385</c:v>
                </c:pt>
                <c:pt idx="47">
                  <c:v>385</c:v>
                </c:pt>
                <c:pt idx="48">
                  <c:v>300</c:v>
                </c:pt>
                <c:pt idx="49">
                  <c:v>250</c:v>
                </c:pt>
                <c:pt idx="50">
                  <c:v>267</c:v>
                </c:pt>
                <c:pt idx="51">
                  <c:v>280</c:v>
                </c:pt>
                <c:pt idx="52">
                  <c:v>270</c:v>
                </c:pt>
                <c:pt idx="53">
                  <c:v>260</c:v>
                </c:pt>
                <c:pt idx="54">
                  <c:v>302</c:v>
                </c:pt>
                <c:pt idx="55">
                  <c:v>310</c:v>
                </c:pt>
                <c:pt idx="56">
                  <c:v>372</c:v>
                </c:pt>
                <c:pt idx="57">
                  <c:v>267</c:v>
                </c:pt>
                <c:pt idx="58">
                  <c:v>270</c:v>
                </c:pt>
                <c:pt idx="59">
                  <c:v>330</c:v>
                </c:pt>
                <c:pt idx="60">
                  <c:v>320</c:v>
                </c:pt>
                <c:pt idx="61">
                  <c:v>340</c:v>
                </c:pt>
                <c:pt idx="62">
                  <c:v>285</c:v>
                </c:pt>
                <c:pt idx="63">
                  <c:v>295</c:v>
                </c:pt>
                <c:pt idx="64">
                  <c:v>347</c:v>
                </c:pt>
                <c:pt idx="65">
                  <c:v>322</c:v>
                </c:pt>
                <c:pt idx="66">
                  <c:v>337</c:v>
                </c:pt>
                <c:pt idx="67">
                  <c:v>350</c:v>
                </c:pt>
                <c:pt idx="68">
                  <c:v>330</c:v>
                </c:pt>
                <c:pt idx="69">
                  <c:v>327</c:v>
                </c:pt>
                <c:pt idx="70">
                  <c:v>322</c:v>
                </c:pt>
                <c:pt idx="71">
                  <c:v>321</c:v>
                </c:pt>
                <c:pt idx="72">
                  <c:v>310</c:v>
                </c:pt>
                <c:pt idx="73">
                  <c:v>274</c:v>
                </c:pt>
                <c:pt idx="74">
                  <c:v>334</c:v>
                </c:pt>
                <c:pt idx="75">
                  <c:v>305</c:v>
                </c:pt>
                <c:pt idx="76">
                  <c:v>275</c:v>
                </c:pt>
                <c:pt idx="77">
                  <c:v>290</c:v>
                </c:pt>
                <c:pt idx="78">
                  <c:v>290</c:v>
                </c:pt>
                <c:pt idx="79">
                  <c:v>320</c:v>
                </c:pt>
                <c:pt idx="80">
                  <c:v>395</c:v>
                </c:pt>
                <c:pt idx="81">
                  <c:v>320</c:v>
                </c:pt>
                <c:pt idx="82">
                  <c:v>385</c:v>
                </c:pt>
                <c:pt idx="83">
                  <c:v>315</c:v>
                </c:pt>
                <c:pt idx="84">
                  <c:v>295</c:v>
                </c:pt>
                <c:pt idx="85">
                  <c:v>355</c:v>
                </c:pt>
                <c:pt idx="86">
                  <c:v>330</c:v>
                </c:pt>
                <c:pt idx="87">
                  <c:v>421</c:v>
                </c:pt>
                <c:pt idx="88">
                  <c:v>302</c:v>
                </c:pt>
                <c:pt idx="89">
                  <c:v>307</c:v>
                </c:pt>
                <c:pt idx="90">
                  <c:v>264</c:v>
                </c:pt>
                <c:pt idx="91">
                  <c:v>307</c:v>
                </c:pt>
                <c:pt idx="92">
                  <c:v>356</c:v>
                </c:pt>
                <c:pt idx="93">
                  <c:v>547</c:v>
                </c:pt>
                <c:pt idx="94">
                  <c:v>300</c:v>
                </c:pt>
                <c:pt idx="95">
                  <c:v>332</c:v>
                </c:pt>
                <c:pt idx="96">
                  <c:v>375</c:v>
                </c:pt>
                <c:pt idx="97">
                  <c:v>400</c:v>
                </c:pt>
                <c:pt idx="98">
                  <c:v>350</c:v>
                </c:pt>
                <c:pt idx="99">
                  <c:v>394</c:v>
                </c:pt>
                <c:pt idx="100">
                  <c:v>230</c:v>
                </c:pt>
                <c:pt idx="101">
                  <c:v>215</c:v>
                </c:pt>
                <c:pt idx="102">
                  <c:v>382</c:v>
                </c:pt>
                <c:pt idx="103">
                  <c:v>327</c:v>
                </c:pt>
                <c:pt idx="104">
                  <c:v>235</c:v>
                </c:pt>
                <c:pt idx="105">
                  <c:v>237</c:v>
                </c:pt>
                <c:pt idx="106">
                  <c:v>260</c:v>
                </c:pt>
                <c:pt idx="107">
                  <c:v>265</c:v>
                </c:pt>
                <c:pt idx="108">
                  <c:v>247</c:v>
                </c:pt>
                <c:pt idx="109">
                  <c:v>255</c:v>
                </c:pt>
                <c:pt idx="110">
                  <c:v>237</c:v>
                </c:pt>
                <c:pt idx="111">
                  <c:v>280</c:v>
                </c:pt>
                <c:pt idx="112">
                  <c:v>245</c:v>
                </c:pt>
                <c:pt idx="113">
                  <c:v>265</c:v>
                </c:pt>
                <c:pt idx="114">
                  <c:v>250</c:v>
                </c:pt>
                <c:pt idx="115">
                  <c:v>270</c:v>
                </c:pt>
                <c:pt idx="116">
                  <c:v>255</c:v>
                </c:pt>
                <c:pt idx="117">
                  <c:v>251</c:v>
                </c:pt>
                <c:pt idx="118">
                  <c:v>224</c:v>
                </c:pt>
                <c:pt idx="119">
                  <c:v>254</c:v>
                </c:pt>
                <c:pt idx="120">
                  <c:v>260</c:v>
                </c:pt>
                <c:pt idx="121">
                  <c:v>236</c:v>
                </c:pt>
                <c:pt idx="122">
                  <c:v>270</c:v>
                </c:pt>
                <c:pt idx="123">
                  <c:v>263</c:v>
                </c:pt>
                <c:pt idx="124">
                  <c:v>268</c:v>
                </c:pt>
                <c:pt idx="125">
                  <c:v>257</c:v>
                </c:pt>
                <c:pt idx="126">
                  <c:v>297</c:v>
                </c:pt>
                <c:pt idx="127">
                  <c:v>285</c:v>
                </c:pt>
                <c:pt idx="128">
                  <c:v>245</c:v>
                </c:pt>
                <c:pt idx="129">
                  <c:v>240</c:v>
                </c:pt>
                <c:pt idx="130">
                  <c:v>262</c:v>
                </c:pt>
                <c:pt idx="131">
                  <c:v>285</c:v>
                </c:pt>
                <c:pt idx="132">
                  <c:v>280</c:v>
                </c:pt>
                <c:pt idx="133">
                  <c:v>325</c:v>
                </c:pt>
                <c:pt idx="134">
                  <c:v>285</c:v>
                </c:pt>
                <c:pt idx="135">
                  <c:v>305</c:v>
                </c:pt>
                <c:pt idx="136">
                  <c:v>282</c:v>
                </c:pt>
                <c:pt idx="137">
                  <c:v>275</c:v>
                </c:pt>
                <c:pt idx="138">
                  <c:v>277</c:v>
                </c:pt>
                <c:pt idx="139">
                  <c:v>312</c:v>
                </c:pt>
                <c:pt idx="140">
                  <c:v>305</c:v>
                </c:pt>
                <c:pt idx="141">
                  <c:v>312</c:v>
                </c:pt>
                <c:pt idx="142">
                  <c:v>287</c:v>
                </c:pt>
                <c:pt idx="143">
                  <c:v>305</c:v>
                </c:pt>
                <c:pt idx="144">
                  <c:v>297</c:v>
                </c:pt>
                <c:pt idx="145">
                  <c:v>275</c:v>
                </c:pt>
                <c:pt idx="146">
                  <c:v>246</c:v>
                </c:pt>
                <c:pt idx="147">
                  <c:v>295</c:v>
                </c:pt>
                <c:pt idx="148">
                  <c:v>285</c:v>
                </c:pt>
                <c:pt idx="149">
                  <c:v>290</c:v>
                </c:pt>
                <c:pt idx="150">
                  <c:v>322</c:v>
                </c:pt>
                <c:pt idx="151">
                  <c:v>310</c:v>
                </c:pt>
                <c:pt idx="152">
                  <c:v>305</c:v>
                </c:pt>
                <c:pt idx="153">
                  <c:v>335</c:v>
                </c:pt>
                <c:pt idx="154">
                  <c:v>280</c:v>
                </c:pt>
                <c:pt idx="155">
                  <c:v>297</c:v>
                </c:pt>
                <c:pt idx="156">
                  <c:v>307</c:v>
                </c:pt>
                <c:pt idx="157">
                  <c:v>325</c:v>
                </c:pt>
                <c:pt idx="158">
                  <c:v>355</c:v>
                </c:pt>
                <c:pt idx="159">
                  <c:v>269</c:v>
                </c:pt>
                <c:pt idx="160">
                  <c:v>278</c:v>
                </c:pt>
                <c:pt idx="161">
                  <c:v>276</c:v>
                </c:pt>
                <c:pt idx="162">
                  <c:v>315</c:v>
                </c:pt>
                <c:pt idx="163">
                  <c:v>330</c:v>
                </c:pt>
                <c:pt idx="164">
                  <c:v>295</c:v>
                </c:pt>
                <c:pt idx="165">
                  <c:v>310</c:v>
                </c:pt>
                <c:pt idx="166">
                  <c:v>355</c:v>
                </c:pt>
                <c:pt idx="167">
                  <c:v>362</c:v>
                </c:pt>
                <c:pt idx="168">
                  <c:v>295</c:v>
                </c:pt>
                <c:pt idx="169">
                  <c:v>380</c:v>
                </c:pt>
                <c:pt idx="170">
                  <c:v>310</c:v>
                </c:pt>
                <c:pt idx="171">
                  <c:v>369</c:v>
                </c:pt>
                <c:pt idx="172">
                  <c:v>355</c:v>
                </c:pt>
                <c:pt idx="173">
                  <c:v>347</c:v>
                </c:pt>
                <c:pt idx="174">
                  <c:v>330</c:v>
                </c:pt>
                <c:pt idx="175">
                  <c:v>273</c:v>
                </c:pt>
                <c:pt idx="176">
                  <c:v>320</c:v>
                </c:pt>
                <c:pt idx="177">
                  <c:v>302</c:v>
                </c:pt>
                <c:pt idx="178">
                  <c:v>375</c:v>
                </c:pt>
                <c:pt idx="179">
                  <c:v>342</c:v>
                </c:pt>
                <c:pt idx="180">
                  <c:v>280</c:v>
                </c:pt>
                <c:pt idx="181">
                  <c:v>302</c:v>
                </c:pt>
                <c:pt idx="182">
                  <c:v>375</c:v>
                </c:pt>
                <c:pt idx="183">
                  <c:v>417</c:v>
                </c:pt>
                <c:pt idx="184">
                  <c:v>251</c:v>
                </c:pt>
                <c:pt idx="185">
                  <c:v>266</c:v>
                </c:pt>
                <c:pt idx="186">
                  <c:v>223</c:v>
                </c:pt>
                <c:pt idx="187">
                  <c:v>282</c:v>
                </c:pt>
                <c:pt idx="188">
                  <c:v>263</c:v>
                </c:pt>
                <c:pt idx="189">
                  <c:v>252</c:v>
                </c:pt>
                <c:pt idx="190">
                  <c:v>250</c:v>
                </c:pt>
                <c:pt idx="191">
                  <c:v>262</c:v>
                </c:pt>
                <c:pt idx="192">
                  <c:v>250</c:v>
                </c:pt>
                <c:pt idx="193">
                  <c:v>277</c:v>
                </c:pt>
                <c:pt idx="194">
                  <c:v>250</c:v>
                </c:pt>
                <c:pt idx="195">
                  <c:v>287</c:v>
                </c:pt>
                <c:pt idx="196">
                  <c:v>275</c:v>
                </c:pt>
                <c:pt idx="197">
                  <c:v>270</c:v>
                </c:pt>
                <c:pt idx="198">
                  <c:v>290</c:v>
                </c:pt>
                <c:pt idx="199">
                  <c:v>272</c:v>
                </c:pt>
                <c:pt idx="200">
                  <c:v>272</c:v>
                </c:pt>
                <c:pt idx="201">
                  <c:v>280</c:v>
                </c:pt>
                <c:pt idx="202">
                  <c:v>255</c:v>
                </c:pt>
                <c:pt idx="203">
                  <c:v>245</c:v>
                </c:pt>
                <c:pt idx="204">
                  <c:v>275</c:v>
                </c:pt>
                <c:pt idx="205">
                  <c:v>305</c:v>
                </c:pt>
                <c:pt idx="206">
                  <c:v>290</c:v>
                </c:pt>
                <c:pt idx="207">
                  <c:v>283</c:v>
                </c:pt>
                <c:pt idx="208">
                  <c:v>252</c:v>
                </c:pt>
                <c:pt idx="209">
                  <c:v>244</c:v>
                </c:pt>
                <c:pt idx="210">
                  <c:v>270</c:v>
                </c:pt>
                <c:pt idx="211">
                  <c:v>223</c:v>
                </c:pt>
                <c:pt idx="212">
                  <c:v>241</c:v>
                </c:pt>
                <c:pt idx="213">
                  <c:v>247</c:v>
                </c:pt>
                <c:pt idx="214">
                  <c:v>254</c:v>
                </c:pt>
                <c:pt idx="215">
                  <c:v>260</c:v>
                </c:pt>
                <c:pt idx="216">
                  <c:v>269</c:v>
                </c:pt>
                <c:pt idx="217">
                  <c:v>257</c:v>
                </c:pt>
                <c:pt idx="218">
                  <c:v>241</c:v>
                </c:pt>
                <c:pt idx="219">
                  <c:v>260</c:v>
                </c:pt>
                <c:pt idx="220">
                  <c:v>256</c:v>
                </c:pt>
                <c:pt idx="221">
                  <c:v>251</c:v>
                </c:pt>
                <c:pt idx="222">
                  <c:v>271</c:v>
                </c:pt>
                <c:pt idx="223">
                  <c:v>272</c:v>
                </c:pt>
                <c:pt idx="224">
                  <c:v>251</c:v>
                </c:pt>
                <c:pt idx="225">
                  <c:v>268</c:v>
                </c:pt>
                <c:pt idx="226">
                  <c:v>265</c:v>
                </c:pt>
                <c:pt idx="227">
                  <c:v>256</c:v>
                </c:pt>
                <c:pt idx="228">
                  <c:v>263</c:v>
                </c:pt>
                <c:pt idx="229">
                  <c:v>275</c:v>
                </c:pt>
                <c:pt idx="230">
                  <c:v>246</c:v>
                </c:pt>
                <c:pt idx="231">
                  <c:v>281</c:v>
                </c:pt>
                <c:pt idx="232">
                  <c:v>250</c:v>
                </c:pt>
                <c:pt idx="233">
                  <c:v>262</c:v>
                </c:pt>
                <c:pt idx="234">
                  <c:v>267</c:v>
                </c:pt>
                <c:pt idx="235">
                  <c:v>274</c:v>
                </c:pt>
                <c:pt idx="236">
                  <c:v>276</c:v>
                </c:pt>
                <c:pt idx="237">
                  <c:v>261</c:v>
                </c:pt>
                <c:pt idx="238">
                  <c:v>248</c:v>
                </c:pt>
                <c:pt idx="239">
                  <c:v>274</c:v>
                </c:pt>
                <c:pt idx="240">
                  <c:v>260</c:v>
                </c:pt>
                <c:pt idx="241">
                  <c:v>265</c:v>
                </c:pt>
                <c:pt idx="242">
                  <c:v>276</c:v>
                </c:pt>
                <c:pt idx="243">
                  <c:v>259</c:v>
                </c:pt>
                <c:pt idx="244">
                  <c:v>288</c:v>
                </c:pt>
                <c:pt idx="245">
                  <c:v>289</c:v>
                </c:pt>
                <c:pt idx="246">
                  <c:v>255</c:v>
                </c:pt>
                <c:pt idx="247">
                  <c:v>248</c:v>
                </c:pt>
                <c:pt idx="248">
                  <c:v>220</c:v>
                </c:pt>
                <c:pt idx="249">
                  <c:v>295</c:v>
                </c:pt>
                <c:pt idx="250">
                  <c:v>260</c:v>
                </c:pt>
                <c:pt idx="251">
                  <c:v>280</c:v>
                </c:pt>
                <c:pt idx="252">
                  <c:v>270</c:v>
                </c:pt>
                <c:pt idx="253">
                  <c:v>270</c:v>
                </c:pt>
                <c:pt idx="254">
                  <c:v>294</c:v>
                </c:pt>
                <c:pt idx="255">
                  <c:v>248</c:v>
                </c:pt>
                <c:pt idx="256">
                  <c:v>271</c:v>
                </c:pt>
                <c:pt idx="257">
                  <c:v>261</c:v>
                </c:pt>
                <c:pt idx="258">
                  <c:v>256</c:v>
                </c:pt>
                <c:pt idx="259">
                  <c:v>310</c:v>
                </c:pt>
                <c:pt idx="260">
                  <c:v>255</c:v>
                </c:pt>
                <c:pt idx="261">
                  <c:v>387</c:v>
                </c:pt>
                <c:pt idx="262">
                  <c:v>365</c:v>
                </c:pt>
                <c:pt idx="263">
                  <c:v>362</c:v>
                </c:pt>
                <c:pt idx="264">
                  <c:v>315</c:v>
                </c:pt>
                <c:pt idx="265">
                  <c:v>357</c:v>
                </c:pt>
                <c:pt idx="266">
                  <c:v>327</c:v>
                </c:pt>
                <c:pt idx="267">
                  <c:v>330</c:v>
                </c:pt>
                <c:pt idx="268">
                  <c:v>340</c:v>
                </c:pt>
                <c:pt idx="269">
                  <c:v>337</c:v>
                </c:pt>
                <c:pt idx="270">
                  <c:v>340</c:v>
                </c:pt>
                <c:pt idx="271">
                  <c:v>320</c:v>
                </c:pt>
                <c:pt idx="272">
                  <c:v>332</c:v>
                </c:pt>
                <c:pt idx="273">
                  <c:v>335</c:v>
                </c:pt>
                <c:pt idx="274">
                  <c:v>365</c:v>
                </c:pt>
                <c:pt idx="275">
                  <c:v>265</c:v>
                </c:pt>
                <c:pt idx="276">
                  <c:v>320</c:v>
                </c:pt>
                <c:pt idx="277">
                  <c:v>280</c:v>
                </c:pt>
                <c:pt idx="278">
                  <c:v>260</c:v>
                </c:pt>
                <c:pt idx="279">
                  <c:v>197</c:v>
                </c:pt>
                <c:pt idx="280">
                  <c:v>325</c:v>
                </c:pt>
                <c:pt idx="281">
                  <c:v>310</c:v>
                </c:pt>
                <c:pt idx="282">
                  <c:v>365</c:v>
                </c:pt>
                <c:pt idx="283">
                  <c:v>302</c:v>
                </c:pt>
                <c:pt idx="284">
                  <c:v>260</c:v>
                </c:pt>
                <c:pt idx="285">
                  <c:v>322</c:v>
                </c:pt>
                <c:pt idx="286">
                  <c:v>290</c:v>
                </c:pt>
                <c:pt idx="287">
                  <c:v>282</c:v>
                </c:pt>
                <c:pt idx="288">
                  <c:v>342</c:v>
                </c:pt>
                <c:pt idx="289">
                  <c:v>282</c:v>
                </c:pt>
                <c:pt idx="290">
                  <c:v>330</c:v>
                </c:pt>
                <c:pt idx="291">
                  <c:v>260</c:v>
                </c:pt>
                <c:pt idx="292">
                  <c:v>260</c:v>
                </c:pt>
                <c:pt idx="293">
                  <c:v>290</c:v>
                </c:pt>
                <c:pt idx="294">
                  <c:v>272</c:v>
                </c:pt>
                <c:pt idx="295">
                  <c:v>255</c:v>
                </c:pt>
                <c:pt idx="296">
                  <c:v>262</c:v>
                </c:pt>
                <c:pt idx="297">
                  <c:v>267</c:v>
                </c:pt>
                <c:pt idx="298">
                  <c:v>262</c:v>
                </c:pt>
                <c:pt idx="299">
                  <c:v>255</c:v>
                </c:pt>
                <c:pt idx="300">
                  <c:v>350</c:v>
                </c:pt>
                <c:pt idx="301">
                  <c:v>270</c:v>
                </c:pt>
                <c:pt idx="302">
                  <c:v>270</c:v>
                </c:pt>
                <c:pt idx="303">
                  <c:v>270</c:v>
                </c:pt>
                <c:pt idx="304">
                  <c:v>285</c:v>
                </c:pt>
                <c:pt idx="305">
                  <c:v>285</c:v>
                </c:pt>
                <c:pt idx="306">
                  <c:v>284</c:v>
                </c:pt>
                <c:pt idx="307">
                  <c:v>283</c:v>
                </c:pt>
                <c:pt idx="308">
                  <c:v>293</c:v>
                </c:pt>
                <c:pt idx="309">
                  <c:v>288</c:v>
                </c:pt>
                <c:pt idx="310">
                  <c:v>354</c:v>
                </c:pt>
                <c:pt idx="311">
                  <c:v>302</c:v>
                </c:pt>
                <c:pt idx="312">
                  <c:v>286</c:v>
                </c:pt>
                <c:pt idx="313">
                  <c:v>286</c:v>
                </c:pt>
                <c:pt idx="314">
                  <c:v>251</c:v>
                </c:pt>
                <c:pt idx="315">
                  <c:v>290</c:v>
                </c:pt>
                <c:pt idx="316">
                  <c:v>285</c:v>
                </c:pt>
                <c:pt idx="317">
                  <c:v>305</c:v>
                </c:pt>
                <c:pt idx="318">
                  <c:v>257</c:v>
                </c:pt>
                <c:pt idx="319">
                  <c:v>262</c:v>
                </c:pt>
                <c:pt idx="320">
                  <c:v>317</c:v>
                </c:pt>
                <c:pt idx="321">
                  <c:v>285</c:v>
                </c:pt>
                <c:pt idx="322">
                  <c:v>267</c:v>
                </c:pt>
                <c:pt idx="323">
                  <c:v>255</c:v>
                </c:pt>
                <c:pt idx="324">
                  <c:v>345</c:v>
                </c:pt>
                <c:pt idx="325">
                  <c:v>252</c:v>
                </c:pt>
                <c:pt idx="326">
                  <c:v>280</c:v>
                </c:pt>
                <c:pt idx="327">
                  <c:v>272</c:v>
                </c:pt>
                <c:pt idx="328">
                  <c:v>295</c:v>
                </c:pt>
                <c:pt idx="329">
                  <c:v>290</c:v>
                </c:pt>
                <c:pt idx="330">
                  <c:v>320</c:v>
                </c:pt>
                <c:pt idx="331">
                  <c:v>255</c:v>
                </c:pt>
                <c:pt idx="332">
                  <c:v>290</c:v>
                </c:pt>
                <c:pt idx="333">
                  <c:v>304</c:v>
                </c:pt>
                <c:pt idx="334">
                  <c:v>303</c:v>
                </c:pt>
                <c:pt idx="335">
                  <c:v>292</c:v>
                </c:pt>
                <c:pt idx="336">
                  <c:v>281</c:v>
                </c:pt>
                <c:pt idx="337">
                  <c:v>281</c:v>
                </c:pt>
                <c:pt idx="338">
                  <c:v>286</c:v>
                </c:pt>
                <c:pt idx="339">
                  <c:v>329</c:v>
                </c:pt>
                <c:pt idx="340">
                  <c:v>301</c:v>
                </c:pt>
                <c:pt idx="341">
                  <c:v>306</c:v>
                </c:pt>
                <c:pt idx="342">
                  <c:v>266</c:v>
                </c:pt>
                <c:pt idx="343">
                  <c:v>296</c:v>
                </c:pt>
                <c:pt idx="344">
                  <c:v>278</c:v>
                </c:pt>
                <c:pt idx="345">
                  <c:v>289</c:v>
                </c:pt>
                <c:pt idx="346">
                  <c:v>304</c:v>
                </c:pt>
                <c:pt idx="347">
                  <c:v>256</c:v>
                </c:pt>
                <c:pt idx="348">
                  <c:v>290</c:v>
                </c:pt>
                <c:pt idx="349">
                  <c:v>283</c:v>
                </c:pt>
                <c:pt idx="350">
                  <c:v>302</c:v>
                </c:pt>
                <c:pt idx="351">
                  <c:v>327</c:v>
                </c:pt>
                <c:pt idx="352">
                  <c:v>342</c:v>
                </c:pt>
                <c:pt idx="353">
                  <c:v>306</c:v>
                </c:pt>
                <c:pt idx="354">
                  <c:v>331</c:v>
                </c:pt>
                <c:pt idx="355">
                  <c:v>313</c:v>
                </c:pt>
                <c:pt idx="356">
                  <c:v>312</c:v>
                </c:pt>
                <c:pt idx="357">
                  <c:v>301</c:v>
                </c:pt>
                <c:pt idx="358">
                  <c:v>257</c:v>
                </c:pt>
                <c:pt idx="359">
                  <c:v>306</c:v>
                </c:pt>
                <c:pt idx="360">
                  <c:v>285</c:v>
                </c:pt>
                <c:pt idx="361">
                  <c:v>245</c:v>
                </c:pt>
                <c:pt idx="362">
                  <c:v>324</c:v>
                </c:pt>
                <c:pt idx="363">
                  <c:v>316</c:v>
                </c:pt>
                <c:pt idx="364">
                  <c:v>311</c:v>
                </c:pt>
                <c:pt idx="365">
                  <c:v>293</c:v>
                </c:pt>
                <c:pt idx="366">
                  <c:v>304</c:v>
                </c:pt>
                <c:pt idx="367">
                  <c:v>297</c:v>
                </c:pt>
                <c:pt idx="368">
                  <c:v>314</c:v>
                </c:pt>
                <c:pt idx="369">
                  <c:v>309</c:v>
                </c:pt>
                <c:pt idx="370">
                  <c:v>362</c:v>
                </c:pt>
                <c:pt idx="371">
                  <c:v>274</c:v>
                </c:pt>
                <c:pt idx="372">
                  <c:v>295</c:v>
                </c:pt>
                <c:pt idx="373">
                  <c:v>289</c:v>
                </c:pt>
                <c:pt idx="374">
                  <c:v>269</c:v>
                </c:pt>
                <c:pt idx="375">
                  <c:v>266</c:v>
                </c:pt>
                <c:pt idx="376">
                  <c:v>264</c:v>
                </c:pt>
                <c:pt idx="377">
                  <c:v>293</c:v>
                </c:pt>
                <c:pt idx="378">
                  <c:v>281</c:v>
                </c:pt>
                <c:pt idx="379">
                  <c:v>385</c:v>
                </c:pt>
                <c:pt idx="380">
                  <c:v>330</c:v>
                </c:pt>
                <c:pt idx="381">
                  <c:v>307</c:v>
                </c:pt>
                <c:pt idx="382">
                  <c:v>316</c:v>
                </c:pt>
                <c:pt idx="383">
                  <c:v>265</c:v>
                </c:pt>
                <c:pt idx="384">
                  <c:v>307</c:v>
                </c:pt>
                <c:pt idx="385">
                  <c:v>277</c:v>
                </c:pt>
                <c:pt idx="386">
                  <c:v>280</c:v>
                </c:pt>
                <c:pt idx="387">
                  <c:v>305</c:v>
                </c:pt>
                <c:pt idx="388">
                  <c:v>327</c:v>
                </c:pt>
                <c:pt idx="389">
                  <c:v>305</c:v>
                </c:pt>
                <c:pt idx="390">
                  <c:v>292</c:v>
                </c:pt>
                <c:pt idx="391">
                  <c:v>295</c:v>
                </c:pt>
                <c:pt idx="392">
                  <c:v>247</c:v>
                </c:pt>
                <c:pt idx="393">
                  <c:v>255</c:v>
                </c:pt>
                <c:pt idx="394">
                  <c:v>240</c:v>
                </c:pt>
                <c:pt idx="395">
                  <c:v>275</c:v>
                </c:pt>
                <c:pt idx="396">
                  <c:v>285</c:v>
                </c:pt>
                <c:pt idx="397">
                  <c:v>263</c:v>
                </c:pt>
                <c:pt idx="398">
                  <c:v>287</c:v>
                </c:pt>
                <c:pt idx="399">
                  <c:v>307</c:v>
                </c:pt>
                <c:pt idx="400">
                  <c:v>270</c:v>
                </c:pt>
                <c:pt idx="401">
                  <c:v>269</c:v>
                </c:pt>
                <c:pt idx="402">
                  <c:v>292</c:v>
                </c:pt>
                <c:pt idx="403">
                  <c:v>306</c:v>
                </c:pt>
                <c:pt idx="404">
                  <c:v>288</c:v>
                </c:pt>
                <c:pt idx="405">
                  <c:v>284</c:v>
                </c:pt>
                <c:pt idx="406">
                  <c:v>272</c:v>
                </c:pt>
                <c:pt idx="407">
                  <c:v>269</c:v>
                </c:pt>
                <c:pt idx="408">
                  <c:v>262</c:v>
                </c:pt>
                <c:pt idx="409">
                  <c:v>264</c:v>
                </c:pt>
                <c:pt idx="410">
                  <c:v>292</c:v>
                </c:pt>
                <c:pt idx="411">
                  <c:v>320</c:v>
                </c:pt>
                <c:pt idx="412">
                  <c:v>287</c:v>
                </c:pt>
                <c:pt idx="413">
                  <c:v>300</c:v>
                </c:pt>
                <c:pt idx="414">
                  <c:v>284</c:v>
                </c:pt>
                <c:pt idx="415">
                  <c:v>315</c:v>
                </c:pt>
                <c:pt idx="416">
                  <c:v>314</c:v>
                </c:pt>
                <c:pt idx="417">
                  <c:v>322</c:v>
                </c:pt>
                <c:pt idx="418">
                  <c:v>310</c:v>
                </c:pt>
                <c:pt idx="419">
                  <c:v>315</c:v>
                </c:pt>
                <c:pt idx="420">
                  <c:v>263</c:v>
                </c:pt>
                <c:pt idx="421">
                  <c:v>263</c:v>
                </c:pt>
                <c:pt idx="422">
                  <c:v>250</c:v>
                </c:pt>
                <c:pt idx="423">
                  <c:v>314</c:v>
                </c:pt>
                <c:pt idx="424">
                  <c:v>332</c:v>
                </c:pt>
                <c:pt idx="425">
                  <c:v>265</c:v>
                </c:pt>
                <c:pt idx="426">
                  <c:v>324</c:v>
                </c:pt>
                <c:pt idx="427">
                  <c:v>246</c:v>
                </c:pt>
                <c:pt idx="428">
                  <c:v>317</c:v>
                </c:pt>
                <c:pt idx="429">
                  <c:v>353</c:v>
                </c:pt>
                <c:pt idx="430">
                  <c:v>248</c:v>
                </c:pt>
                <c:pt idx="431">
                  <c:v>344</c:v>
                </c:pt>
                <c:pt idx="432">
                  <c:v>306</c:v>
                </c:pt>
                <c:pt idx="433">
                  <c:v>308</c:v>
                </c:pt>
                <c:pt idx="434">
                  <c:v>272</c:v>
                </c:pt>
                <c:pt idx="435">
                  <c:v>355</c:v>
                </c:pt>
                <c:pt idx="436">
                  <c:v>365</c:v>
                </c:pt>
                <c:pt idx="437">
                  <c:v>400</c:v>
                </c:pt>
                <c:pt idx="438">
                  <c:v>330</c:v>
                </c:pt>
                <c:pt idx="439">
                  <c:v>332</c:v>
                </c:pt>
                <c:pt idx="440">
                  <c:v>292</c:v>
                </c:pt>
                <c:pt idx="441">
                  <c:v>310</c:v>
                </c:pt>
                <c:pt idx="442">
                  <c:v>340</c:v>
                </c:pt>
                <c:pt idx="443">
                  <c:v>390</c:v>
                </c:pt>
                <c:pt idx="444">
                  <c:v>375</c:v>
                </c:pt>
                <c:pt idx="445">
                  <c:v>387</c:v>
                </c:pt>
                <c:pt idx="446">
                  <c:v>447</c:v>
                </c:pt>
                <c:pt idx="447">
                  <c:v>340</c:v>
                </c:pt>
                <c:pt idx="448">
                  <c:v>410</c:v>
                </c:pt>
                <c:pt idx="449">
                  <c:v>317</c:v>
                </c:pt>
                <c:pt idx="450">
                  <c:v>327</c:v>
                </c:pt>
                <c:pt idx="451">
                  <c:v>405</c:v>
                </c:pt>
                <c:pt idx="452">
                  <c:v>387</c:v>
                </c:pt>
                <c:pt idx="453">
                  <c:v>372</c:v>
                </c:pt>
                <c:pt idx="454">
                  <c:v>377</c:v>
                </c:pt>
                <c:pt idx="455">
                  <c:v>360</c:v>
                </c:pt>
                <c:pt idx="456">
                  <c:v>380</c:v>
                </c:pt>
                <c:pt idx="457">
                  <c:v>395</c:v>
                </c:pt>
                <c:pt idx="458">
                  <c:v>425</c:v>
                </c:pt>
                <c:pt idx="459">
                  <c:v>350</c:v>
                </c:pt>
                <c:pt idx="460">
                  <c:v>305</c:v>
                </c:pt>
                <c:pt idx="461">
                  <c:v>357</c:v>
                </c:pt>
                <c:pt idx="462">
                  <c:v>330</c:v>
                </c:pt>
                <c:pt idx="463">
                  <c:v>365</c:v>
                </c:pt>
                <c:pt idx="464">
                  <c:v>345</c:v>
                </c:pt>
                <c:pt idx="465">
                  <c:v>300</c:v>
                </c:pt>
              </c:numCache>
            </c:numRef>
          </c:xVal>
          <c:yVal>
            <c:numRef>
              <c:f>Data!$G$2:$G$467</c:f>
              <c:numCache>
                <c:formatCode>0</c:formatCode>
                <c:ptCount val="466"/>
                <c:pt idx="0">
                  <c:v>1200</c:v>
                </c:pt>
                <c:pt idx="1">
                  <c:v>1040</c:v>
                </c:pt>
                <c:pt idx="2">
                  <c:v>1160</c:v>
                </c:pt>
                <c:pt idx="3">
                  <c:v>1050</c:v>
                </c:pt>
                <c:pt idx="4">
                  <c:v>1300</c:v>
                </c:pt>
                <c:pt idx="5">
                  <c:v>1830</c:v>
                </c:pt>
                <c:pt idx="6">
                  <c:v>2260</c:v>
                </c:pt>
                <c:pt idx="7">
                  <c:v>3140</c:v>
                </c:pt>
                <c:pt idx="8">
                  <c:v>1300</c:v>
                </c:pt>
                <c:pt idx="9">
                  <c:v>1450</c:v>
                </c:pt>
                <c:pt idx="10">
                  <c:v>2270</c:v>
                </c:pt>
                <c:pt idx="11">
                  <c:v>2260</c:v>
                </c:pt>
                <c:pt idx="12">
                  <c:v>1910</c:v>
                </c:pt>
                <c:pt idx="13">
                  <c:v>1600</c:v>
                </c:pt>
                <c:pt idx="14">
                  <c:v>1490</c:v>
                </c:pt>
                <c:pt idx="16">
                  <c:v>1610</c:v>
                </c:pt>
                <c:pt idx="17">
                  <c:v>2460</c:v>
                </c:pt>
                <c:pt idx="18">
                  <c:v>4810</c:v>
                </c:pt>
                <c:pt idx="19">
                  <c:v>520</c:v>
                </c:pt>
                <c:pt idx="20">
                  <c:v>390</c:v>
                </c:pt>
                <c:pt idx="21">
                  <c:v>2020</c:v>
                </c:pt>
                <c:pt idx="22">
                  <c:v>350</c:v>
                </c:pt>
                <c:pt idx="23">
                  <c:v>330</c:v>
                </c:pt>
                <c:pt idx="24">
                  <c:v>440</c:v>
                </c:pt>
                <c:pt idx="25">
                  <c:v>480</c:v>
                </c:pt>
                <c:pt idx="26">
                  <c:v>460</c:v>
                </c:pt>
                <c:pt idx="27">
                  <c:v>510</c:v>
                </c:pt>
                <c:pt idx="28">
                  <c:v>390</c:v>
                </c:pt>
                <c:pt idx="29">
                  <c:v>570</c:v>
                </c:pt>
                <c:pt idx="30">
                  <c:v>940</c:v>
                </c:pt>
                <c:pt idx="31">
                  <c:v>780</c:v>
                </c:pt>
                <c:pt idx="32">
                  <c:v>660</c:v>
                </c:pt>
                <c:pt idx="33">
                  <c:v>770</c:v>
                </c:pt>
                <c:pt idx="34">
                  <c:v>540</c:v>
                </c:pt>
                <c:pt idx="35">
                  <c:v>730</c:v>
                </c:pt>
                <c:pt idx="37">
                  <c:v>840</c:v>
                </c:pt>
                <c:pt idx="38">
                  <c:v>630</c:v>
                </c:pt>
                <c:pt idx="39">
                  <c:v>1130</c:v>
                </c:pt>
                <c:pt idx="40">
                  <c:v>660</c:v>
                </c:pt>
                <c:pt idx="41">
                  <c:v>970</c:v>
                </c:pt>
                <c:pt idx="42">
                  <c:v>1320</c:v>
                </c:pt>
                <c:pt idx="43">
                  <c:v>1040</c:v>
                </c:pt>
                <c:pt idx="44">
                  <c:v>1540</c:v>
                </c:pt>
                <c:pt idx="45">
                  <c:v>1060</c:v>
                </c:pt>
                <c:pt idx="46">
                  <c:v>1290</c:v>
                </c:pt>
                <c:pt idx="47">
                  <c:v>1330</c:v>
                </c:pt>
                <c:pt idx="48">
                  <c:v>670</c:v>
                </c:pt>
                <c:pt idx="49">
                  <c:v>400</c:v>
                </c:pt>
                <c:pt idx="50">
                  <c:v>460</c:v>
                </c:pt>
                <c:pt idx="51">
                  <c:v>520</c:v>
                </c:pt>
                <c:pt idx="52">
                  <c:v>490</c:v>
                </c:pt>
                <c:pt idx="53">
                  <c:v>430</c:v>
                </c:pt>
                <c:pt idx="55">
                  <c:v>690</c:v>
                </c:pt>
                <c:pt idx="56">
                  <c:v>1180</c:v>
                </c:pt>
                <c:pt idx="57">
                  <c:v>500</c:v>
                </c:pt>
                <c:pt idx="58">
                  <c:v>450</c:v>
                </c:pt>
                <c:pt idx="59">
                  <c:v>920</c:v>
                </c:pt>
                <c:pt idx="60">
                  <c:v>820</c:v>
                </c:pt>
                <c:pt idx="61">
                  <c:v>880</c:v>
                </c:pt>
                <c:pt idx="62">
                  <c:v>600</c:v>
                </c:pt>
                <c:pt idx="63">
                  <c:v>630</c:v>
                </c:pt>
                <c:pt idx="64">
                  <c:v>1070</c:v>
                </c:pt>
                <c:pt idx="65">
                  <c:v>850</c:v>
                </c:pt>
                <c:pt idx="66">
                  <c:v>880</c:v>
                </c:pt>
                <c:pt idx="67">
                  <c:v>1040</c:v>
                </c:pt>
                <c:pt idx="68">
                  <c:v>790</c:v>
                </c:pt>
                <c:pt idx="69">
                  <c:v>740</c:v>
                </c:pt>
                <c:pt idx="70">
                  <c:v>820</c:v>
                </c:pt>
                <c:pt idx="71">
                  <c:v>870</c:v>
                </c:pt>
                <c:pt idx="72">
                  <c:v>660</c:v>
                </c:pt>
                <c:pt idx="73">
                  <c:v>530</c:v>
                </c:pt>
                <c:pt idx="74">
                  <c:v>920</c:v>
                </c:pt>
                <c:pt idx="75">
                  <c:v>680</c:v>
                </c:pt>
                <c:pt idx="76">
                  <c:v>490</c:v>
                </c:pt>
                <c:pt idx="77">
                  <c:v>590</c:v>
                </c:pt>
                <c:pt idx="78">
                  <c:v>560</c:v>
                </c:pt>
                <c:pt idx="79">
                  <c:v>760</c:v>
                </c:pt>
                <c:pt idx="80">
                  <c:v>1450</c:v>
                </c:pt>
                <c:pt idx="81">
                  <c:v>790</c:v>
                </c:pt>
                <c:pt idx="82">
                  <c:v>1300</c:v>
                </c:pt>
                <c:pt idx="83">
                  <c:v>810</c:v>
                </c:pt>
                <c:pt idx="84">
                  <c:v>620</c:v>
                </c:pt>
                <c:pt idx="85">
                  <c:v>1050</c:v>
                </c:pt>
                <c:pt idx="86">
                  <c:v>920</c:v>
                </c:pt>
                <c:pt idx="87">
                  <c:v>1810</c:v>
                </c:pt>
                <c:pt idx="88">
                  <c:v>650</c:v>
                </c:pt>
                <c:pt idx="89">
                  <c:v>520</c:v>
                </c:pt>
                <c:pt idx="91">
                  <c:v>680</c:v>
                </c:pt>
                <c:pt idx="92">
                  <c:v>1080</c:v>
                </c:pt>
                <c:pt idx="93">
                  <c:v>3800</c:v>
                </c:pt>
                <c:pt idx="94">
                  <c:v>630</c:v>
                </c:pt>
                <c:pt idx="95">
                  <c:v>880</c:v>
                </c:pt>
                <c:pt idx="96">
                  <c:v>1270</c:v>
                </c:pt>
                <c:pt idx="97">
                  <c:v>1370</c:v>
                </c:pt>
                <c:pt idx="98">
                  <c:v>960</c:v>
                </c:pt>
                <c:pt idx="99">
                  <c:v>1530</c:v>
                </c:pt>
                <c:pt idx="100">
                  <c:v>290</c:v>
                </c:pt>
                <c:pt idx="101">
                  <c:v>240</c:v>
                </c:pt>
                <c:pt idx="102">
                  <c:v>530</c:v>
                </c:pt>
                <c:pt idx="103">
                  <c:v>820</c:v>
                </c:pt>
                <c:pt idx="104">
                  <c:v>330</c:v>
                </c:pt>
                <c:pt idx="105">
                  <c:v>330</c:v>
                </c:pt>
                <c:pt idx="106">
                  <c:v>430</c:v>
                </c:pt>
                <c:pt idx="107">
                  <c:v>450</c:v>
                </c:pt>
                <c:pt idx="108">
                  <c:v>360</c:v>
                </c:pt>
                <c:pt idx="109">
                  <c:v>420</c:v>
                </c:pt>
                <c:pt idx="110">
                  <c:v>330</c:v>
                </c:pt>
                <c:pt idx="111">
                  <c:v>580</c:v>
                </c:pt>
                <c:pt idx="112">
                  <c:v>440</c:v>
                </c:pt>
                <c:pt idx="113">
                  <c:v>460</c:v>
                </c:pt>
                <c:pt idx="114">
                  <c:v>390</c:v>
                </c:pt>
                <c:pt idx="115">
                  <c:v>540</c:v>
                </c:pt>
                <c:pt idx="116">
                  <c:v>390</c:v>
                </c:pt>
                <c:pt idx="117">
                  <c:v>390</c:v>
                </c:pt>
                <c:pt idx="118">
                  <c:v>280</c:v>
                </c:pt>
                <c:pt idx="119">
                  <c:v>410</c:v>
                </c:pt>
                <c:pt idx="120">
                  <c:v>440</c:v>
                </c:pt>
                <c:pt idx="121">
                  <c:v>340</c:v>
                </c:pt>
                <c:pt idx="122">
                  <c:v>470</c:v>
                </c:pt>
                <c:pt idx="123">
                  <c:v>460</c:v>
                </c:pt>
                <c:pt idx="124">
                  <c:v>490</c:v>
                </c:pt>
                <c:pt idx="125">
                  <c:v>440</c:v>
                </c:pt>
                <c:pt idx="126">
                  <c:v>690</c:v>
                </c:pt>
                <c:pt idx="127">
                  <c:v>490</c:v>
                </c:pt>
                <c:pt idx="128">
                  <c:v>380</c:v>
                </c:pt>
                <c:pt idx="129">
                  <c:v>350</c:v>
                </c:pt>
                <c:pt idx="130">
                  <c:v>440</c:v>
                </c:pt>
                <c:pt idx="131">
                  <c:v>530</c:v>
                </c:pt>
                <c:pt idx="132">
                  <c:v>530</c:v>
                </c:pt>
                <c:pt idx="133">
                  <c:v>860</c:v>
                </c:pt>
                <c:pt idx="134">
                  <c:v>520</c:v>
                </c:pt>
                <c:pt idx="135">
                  <c:v>730</c:v>
                </c:pt>
                <c:pt idx="136">
                  <c:v>500</c:v>
                </c:pt>
                <c:pt idx="137">
                  <c:v>500</c:v>
                </c:pt>
                <c:pt idx="138">
                  <c:v>510</c:v>
                </c:pt>
                <c:pt idx="139">
                  <c:v>890</c:v>
                </c:pt>
                <c:pt idx="141">
                  <c:v>710</c:v>
                </c:pt>
                <c:pt idx="142">
                  <c:v>530</c:v>
                </c:pt>
                <c:pt idx="143">
                  <c:v>640</c:v>
                </c:pt>
                <c:pt idx="144">
                  <c:v>640</c:v>
                </c:pt>
                <c:pt idx="145">
                  <c:v>600</c:v>
                </c:pt>
                <c:pt idx="146">
                  <c:v>350</c:v>
                </c:pt>
                <c:pt idx="147">
                  <c:v>630</c:v>
                </c:pt>
                <c:pt idx="148">
                  <c:v>600</c:v>
                </c:pt>
                <c:pt idx="149">
                  <c:v>640</c:v>
                </c:pt>
                <c:pt idx="150">
                  <c:v>770</c:v>
                </c:pt>
                <c:pt idx="151">
                  <c:v>720</c:v>
                </c:pt>
                <c:pt idx="152">
                  <c:v>700</c:v>
                </c:pt>
                <c:pt idx="153">
                  <c:v>970</c:v>
                </c:pt>
                <c:pt idx="154">
                  <c:v>540</c:v>
                </c:pt>
                <c:pt idx="155">
                  <c:v>610</c:v>
                </c:pt>
                <c:pt idx="156">
                  <c:v>640</c:v>
                </c:pt>
                <c:pt idx="157">
                  <c:v>860</c:v>
                </c:pt>
                <c:pt idx="158">
                  <c:v>1060</c:v>
                </c:pt>
                <c:pt idx="159">
                  <c:v>460</c:v>
                </c:pt>
                <c:pt idx="160">
                  <c:v>530</c:v>
                </c:pt>
                <c:pt idx="161">
                  <c:v>460</c:v>
                </c:pt>
                <c:pt idx="162">
                  <c:v>680</c:v>
                </c:pt>
                <c:pt idx="163">
                  <c:v>880</c:v>
                </c:pt>
                <c:pt idx="164">
                  <c:v>560</c:v>
                </c:pt>
                <c:pt idx="165">
                  <c:v>770</c:v>
                </c:pt>
                <c:pt idx="166">
                  <c:v>990</c:v>
                </c:pt>
                <c:pt idx="167">
                  <c:v>1020</c:v>
                </c:pt>
                <c:pt idx="168">
                  <c:v>690</c:v>
                </c:pt>
                <c:pt idx="169">
                  <c:v>1270</c:v>
                </c:pt>
                <c:pt idx="170">
                  <c:v>950</c:v>
                </c:pt>
                <c:pt idx="172">
                  <c:v>1100</c:v>
                </c:pt>
                <c:pt idx="173">
                  <c:v>950</c:v>
                </c:pt>
                <c:pt idx="174">
                  <c:v>970</c:v>
                </c:pt>
                <c:pt idx="175">
                  <c:v>520</c:v>
                </c:pt>
                <c:pt idx="176">
                  <c:v>810</c:v>
                </c:pt>
                <c:pt idx="177">
                  <c:v>740</c:v>
                </c:pt>
                <c:pt idx="178">
                  <c:v>1220</c:v>
                </c:pt>
                <c:pt idx="179">
                  <c:v>970</c:v>
                </c:pt>
                <c:pt idx="180">
                  <c:v>530</c:v>
                </c:pt>
                <c:pt idx="181">
                  <c:v>660</c:v>
                </c:pt>
                <c:pt idx="182">
                  <c:v>1240</c:v>
                </c:pt>
                <c:pt idx="183">
                  <c:v>1660</c:v>
                </c:pt>
                <c:pt idx="184">
                  <c:v>390</c:v>
                </c:pt>
                <c:pt idx="185">
                  <c:v>450</c:v>
                </c:pt>
                <c:pt idx="186">
                  <c:v>250</c:v>
                </c:pt>
                <c:pt idx="190">
                  <c:v>355</c:v>
                </c:pt>
                <c:pt idx="191">
                  <c:v>410</c:v>
                </c:pt>
                <c:pt idx="192">
                  <c:v>450</c:v>
                </c:pt>
                <c:pt idx="193">
                  <c:v>570</c:v>
                </c:pt>
                <c:pt idx="194">
                  <c:v>370</c:v>
                </c:pt>
                <c:pt idx="195">
                  <c:v>570</c:v>
                </c:pt>
                <c:pt idx="196">
                  <c:v>530</c:v>
                </c:pt>
                <c:pt idx="197">
                  <c:v>460</c:v>
                </c:pt>
                <c:pt idx="198">
                  <c:v>590</c:v>
                </c:pt>
                <c:pt idx="199">
                  <c:v>490</c:v>
                </c:pt>
                <c:pt idx="200">
                  <c:v>450</c:v>
                </c:pt>
                <c:pt idx="201">
                  <c:v>510</c:v>
                </c:pt>
                <c:pt idx="202">
                  <c:v>510</c:v>
                </c:pt>
                <c:pt idx="203">
                  <c:v>480</c:v>
                </c:pt>
                <c:pt idx="204">
                  <c:v>550</c:v>
                </c:pt>
                <c:pt idx="205">
                  <c:v>590</c:v>
                </c:pt>
                <c:pt idx="206">
                  <c:v>590</c:v>
                </c:pt>
                <c:pt idx="208">
                  <c:v>400</c:v>
                </c:pt>
                <c:pt idx="212">
                  <c:v>370</c:v>
                </c:pt>
                <c:pt idx="213">
                  <c:v>360</c:v>
                </c:pt>
                <c:pt idx="215">
                  <c:v>440</c:v>
                </c:pt>
                <c:pt idx="216" formatCode="General">
                  <c:v>500</c:v>
                </c:pt>
                <c:pt idx="217" formatCode="General">
                  <c:v>460</c:v>
                </c:pt>
                <c:pt idx="218" formatCode="General">
                  <c:v>370</c:v>
                </c:pt>
                <c:pt idx="219" formatCode="General">
                  <c:v>430</c:v>
                </c:pt>
                <c:pt idx="220" formatCode="General">
                  <c:v>460</c:v>
                </c:pt>
                <c:pt idx="221" formatCode="General">
                  <c:v>420</c:v>
                </c:pt>
                <c:pt idx="222" formatCode="General">
                  <c:v>510</c:v>
                </c:pt>
                <c:pt idx="223" formatCode="General">
                  <c:v>540</c:v>
                </c:pt>
                <c:pt idx="224" formatCode="General">
                  <c:v>430</c:v>
                </c:pt>
                <c:pt idx="225" formatCode="General">
                  <c:v>520</c:v>
                </c:pt>
                <c:pt idx="226" formatCode="General">
                  <c:v>480</c:v>
                </c:pt>
                <c:pt idx="227" formatCode="General">
                  <c:v>460</c:v>
                </c:pt>
                <c:pt idx="228" formatCode="General">
                  <c:v>470</c:v>
                </c:pt>
                <c:pt idx="229" formatCode="General">
                  <c:v>480</c:v>
                </c:pt>
                <c:pt idx="230" formatCode="General">
                  <c:v>380</c:v>
                </c:pt>
                <c:pt idx="231" formatCode="General">
                  <c:v>500</c:v>
                </c:pt>
                <c:pt idx="232" formatCode="General">
                  <c:v>410</c:v>
                </c:pt>
                <c:pt idx="233" formatCode="General">
                  <c:v>480</c:v>
                </c:pt>
                <c:pt idx="234" formatCode="General">
                  <c:v>520</c:v>
                </c:pt>
                <c:pt idx="235" formatCode="General">
                  <c:v>540</c:v>
                </c:pt>
                <c:pt idx="236" formatCode="General">
                  <c:v>510</c:v>
                </c:pt>
                <c:pt idx="237" formatCode="General">
                  <c:v>450</c:v>
                </c:pt>
                <c:pt idx="238" formatCode="General">
                  <c:v>400</c:v>
                </c:pt>
                <c:pt idx="239" formatCode="General">
                  <c:v>550</c:v>
                </c:pt>
                <c:pt idx="240" formatCode="General">
                  <c:v>480</c:v>
                </c:pt>
                <c:pt idx="241" formatCode="General">
                  <c:v>470</c:v>
                </c:pt>
                <c:pt idx="242" formatCode="General">
                  <c:v>510</c:v>
                </c:pt>
                <c:pt idx="243" formatCode="General">
                  <c:v>450</c:v>
                </c:pt>
                <c:pt idx="244" formatCode="General">
                  <c:v>540</c:v>
                </c:pt>
                <c:pt idx="245" formatCode="General">
                  <c:v>610</c:v>
                </c:pt>
                <c:pt idx="246" formatCode="General">
                  <c:v>390</c:v>
                </c:pt>
                <c:pt idx="248" formatCode="0.00">
                  <c:v>340</c:v>
                </c:pt>
                <c:pt idx="249" formatCode="0.00">
                  <c:v>500</c:v>
                </c:pt>
                <c:pt idx="251" formatCode="0.00">
                  <c:v>510</c:v>
                </c:pt>
                <c:pt idx="252" formatCode="0.00">
                  <c:v>550</c:v>
                </c:pt>
                <c:pt idx="253" formatCode="0.00">
                  <c:v>490</c:v>
                </c:pt>
                <c:pt idx="254" formatCode="0.00">
                  <c:v>640</c:v>
                </c:pt>
                <c:pt idx="255">
                  <c:v>380</c:v>
                </c:pt>
                <c:pt idx="257">
                  <c:v>430</c:v>
                </c:pt>
                <c:pt idx="260">
                  <c:v>390</c:v>
                </c:pt>
                <c:pt idx="261">
                  <c:v>1370</c:v>
                </c:pt>
                <c:pt idx="262">
                  <c:v>1140</c:v>
                </c:pt>
                <c:pt idx="263">
                  <c:v>1200</c:v>
                </c:pt>
                <c:pt idx="264">
                  <c:v>810</c:v>
                </c:pt>
                <c:pt idx="265">
                  <c:v>1110</c:v>
                </c:pt>
                <c:pt idx="266">
                  <c:v>860</c:v>
                </c:pt>
                <c:pt idx="267">
                  <c:v>920</c:v>
                </c:pt>
                <c:pt idx="268">
                  <c:v>940</c:v>
                </c:pt>
                <c:pt idx="269">
                  <c:v>920</c:v>
                </c:pt>
                <c:pt idx="270">
                  <c:v>950</c:v>
                </c:pt>
                <c:pt idx="271">
                  <c:v>800</c:v>
                </c:pt>
                <c:pt idx="272">
                  <c:v>890</c:v>
                </c:pt>
                <c:pt idx="273">
                  <c:v>900</c:v>
                </c:pt>
                <c:pt idx="275">
                  <c:v>500</c:v>
                </c:pt>
                <c:pt idx="276">
                  <c:v>770</c:v>
                </c:pt>
                <c:pt idx="277">
                  <c:v>550</c:v>
                </c:pt>
                <c:pt idx="278">
                  <c:v>470</c:v>
                </c:pt>
                <c:pt idx="279">
                  <c:v>200</c:v>
                </c:pt>
                <c:pt idx="280">
                  <c:v>820</c:v>
                </c:pt>
                <c:pt idx="281">
                  <c:v>740</c:v>
                </c:pt>
                <c:pt idx="282">
                  <c:v>1090</c:v>
                </c:pt>
                <c:pt idx="283">
                  <c:v>710</c:v>
                </c:pt>
                <c:pt idx="284">
                  <c:v>510</c:v>
                </c:pt>
                <c:pt idx="285">
                  <c:v>670</c:v>
                </c:pt>
                <c:pt idx="286">
                  <c:v>630</c:v>
                </c:pt>
                <c:pt idx="287">
                  <c:v>590</c:v>
                </c:pt>
                <c:pt idx="288">
                  <c:v>950</c:v>
                </c:pt>
                <c:pt idx="289">
                  <c:v>540</c:v>
                </c:pt>
                <c:pt idx="290">
                  <c:v>770</c:v>
                </c:pt>
                <c:pt idx="291">
                  <c:v>430</c:v>
                </c:pt>
                <c:pt idx="292">
                  <c:v>410</c:v>
                </c:pt>
                <c:pt idx="293">
                  <c:v>550</c:v>
                </c:pt>
                <c:pt idx="294">
                  <c:v>450</c:v>
                </c:pt>
                <c:pt idx="295">
                  <c:v>410</c:v>
                </c:pt>
                <c:pt idx="296">
                  <c:v>390</c:v>
                </c:pt>
                <c:pt idx="297">
                  <c:v>550</c:v>
                </c:pt>
                <c:pt idx="298">
                  <c:v>510</c:v>
                </c:pt>
                <c:pt idx="299">
                  <c:v>480</c:v>
                </c:pt>
                <c:pt idx="300">
                  <c:v>1020</c:v>
                </c:pt>
                <c:pt idx="301">
                  <c:v>450</c:v>
                </c:pt>
                <c:pt idx="302">
                  <c:v>460</c:v>
                </c:pt>
                <c:pt idx="303">
                  <c:v>440</c:v>
                </c:pt>
                <c:pt idx="306">
                  <c:v>560</c:v>
                </c:pt>
                <c:pt idx="307">
                  <c:v>560</c:v>
                </c:pt>
                <c:pt idx="308">
                  <c:v>620</c:v>
                </c:pt>
                <c:pt idx="309">
                  <c:v>590</c:v>
                </c:pt>
                <c:pt idx="310">
                  <c:v>960</c:v>
                </c:pt>
                <c:pt idx="311">
                  <c:v>690</c:v>
                </c:pt>
                <c:pt idx="312">
                  <c:v>560</c:v>
                </c:pt>
                <c:pt idx="313">
                  <c:v>560</c:v>
                </c:pt>
                <c:pt idx="314">
                  <c:v>400</c:v>
                </c:pt>
                <c:pt idx="315">
                  <c:v>620</c:v>
                </c:pt>
                <c:pt idx="317">
                  <c:v>690</c:v>
                </c:pt>
                <c:pt idx="318">
                  <c:v>430</c:v>
                </c:pt>
                <c:pt idx="319">
                  <c:v>390</c:v>
                </c:pt>
                <c:pt idx="320">
                  <c:v>740</c:v>
                </c:pt>
                <c:pt idx="321">
                  <c:v>530</c:v>
                </c:pt>
                <c:pt idx="322">
                  <c:v>500</c:v>
                </c:pt>
                <c:pt idx="323">
                  <c:v>400</c:v>
                </c:pt>
                <c:pt idx="324">
                  <c:v>850</c:v>
                </c:pt>
                <c:pt idx="325">
                  <c:v>410</c:v>
                </c:pt>
                <c:pt idx="326">
                  <c:v>560</c:v>
                </c:pt>
                <c:pt idx="327">
                  <c:v>580</c:v>
                </c:pt>
                <c:pt idx="329">
                  <c:v>580</c:v>
                </c:pt>
                <c:pt idx="330">
                  <c:v>800</c:v>
                </c:pt>
                <c:pt idx="331">
                  <c:v>410</c:v>
                </c:pt>
                <c:pt idx="332">
                  <c:v>610</c:v>
                </c:pt>
                <c:pt idx="333">
                  <c:v>650</c:v>
                </c:pt>
                <c:pt idx="334">
                  <c:v>740</c:v>
                </c:pt>
                <c:pt idx="335">
                  <c:v>600</c:v>
                </c:pt>
                <c:pt idx="336">
                  <c:v>580</c:v>
                </c:pt>
                <c:pt idx="337">
                  <c:v>560</c:v>
                </c:pt>
                <c:pt idx="338">
                  <c:v>540</c:v>
                </c:pt>
                <c:pt idx="339">
                  <c:v>740</c:v>
                </c:pt>
                <c:pt idx="342">
                  <c:v>500</c:v>
                </c:pt>
                <c:pt idx="343">
                  <c:v>680</c:v>
                </c:pt>
                <c:pt idx="344">
                  <c:v>620</c:v>
                </c:pt>
                <c:pt idx="345">
                  <c:v>500</c:v>
                </c:pt>
                <c:pt idx="346">
                  <c:v>700</c:v>
                </c:pt>
                <c:pt idx="348">
                  <c:v>530</c:v>
                </c:pt>
                <c:pt idx="349" formatCode="General">
                  <c:v>620</c:v>
                </c:pt>
                <c:pt idx="350" formatCode="General">
                  <c:v>780</c:v>
                </c:pt>
                <c:pt idx="351" formatCode="General">
                  <c:v>970</c:v>
                </c:pt>
                <c:pt idx="352" formatCode="General">
                  <c:v>1050</c:v>
                </c:pt>
                <c:pt idx="353" formatCode="General">
                  <c:v>740</c:v>
                </c:pt>
                <c:pt idx="354" formatCode="General">
                  <c:v>960</c:v>
                </c:pt>
                <c:pt idx="355" formatCode="General">
                  <c:v>790</c:v>
                </c:pt>
                <c:pt idx="356" formatCode="General">
                  <c:v>790</c:v>
                </c:pt>
                <c:pt idx="357" formatCode="General">
                  <c:v>690</c:v>
                </c:pt>
                <c:pt idx="358" formatCode="General">
                  <c:v>430</c:v>
                </c:pt>
                <c:pt idx="359" formatCode="General">
                  <c:v>800</c:v>
                </c:pt>
                <c:pt idx="360" formatCode="General">
                  <c:v>580</c:v>
                </c:pt>
                <c:pt idx="361" formatCode="General">
                  <c:v>390</c:v>
                </c:pt>
                <c:pt idx="362" formatCode="General">
                  <c:v>830</c:v>
                </c:pt>
                <c:pt idx="363" formatCode="General">
                  <c:v>770</c:v>
                </c:pt>
                <c:pt idx="364" formatCode="General">
                  <c:v>800</c:v>
                </c:pt>
                <c:pt idx="365" formatCode="General">
                  <c:v>610</c:v>
                </c:pt>
                <c:pt idx="366" formatCode="General">
                  <c:v>720</c:v>
                </c:pt>
                <c:pt idx="367" formatCode="General">
                  <c:v>640</c:v>
                </c:pt>
                <c:pt idx="369" formatCode="General">
                  <c:v>780</c:v>
                </c:pt>
                <c:pt idx="370" formatCode="0.00">
                  <c:v>1290</c:v>
                </c:pt>
                <c:pt idx="371" formatCode="0.00">
                  <c:v>510</c:v>
                </c:pt>
                <c:pt idx="373" formatCode="0.00">
                  <c:v>650</c:v>
                </c:pt>
                <c:pt idx="374" formatCode="0.00">
                  <c:v>520</c:v>
                </c:pt>
                <c:pt idx="375" formatCode="0.00">
                  <c:v>460</c:v>
                </c:pt>
                <c:pt idx="376" formatCode="0.00">
                  <c:v>410</c:v>
                </c:pt>
                <c:pt idx="379" formatCode="0.00">
                  <c:v>1370</c:v>
                </c:pt>
                <c:pt idx="380" formatCode="0.00">
                  <c:v>790</c:v>
                </c:pt>
                <c:pt idx="381" formatCode="0.00">
                  <c:v>780</c:v>
                </c:pt>
                <c:pt idx="382" formatCode="0.00">
                  <c:v>660</c:v>
                </c:pt>
                <c:pt idx="383" formatCode="0.00">
                  <c:v>420</c:v>
                </c:pt>
                <c:pt idx="384" formatCode="0.00">
                  <c:v>680</c:v>
                </c:pt>
                <c:pt idx="386" formatCode="0.00">
                  <c:v>520</c:v>
                </c:pt>
                <c:pt idx="387" formatCode="0.00">
                  <c:v>720</c:v>
                </c:pt>
                <c:pt idx="388">
                  <c:v>790</c:v>
                </c:pt>
                <c:pt idx="389" formatCode="0.00">
                  <c:v>680</c:v>
                </c:pt>
                <c:pt idx="390" formatCode="0.00">
                  <c:v>580</c:v>
                </c:pt>
                <c:pt idx="392" formatCode="0.00">
                  <c:v>410</c:v>
                </c:pt>
                <c:pt idx="393" formatCode="0.00">
                  <c:v>410</c:v>
                </c:pt>
                <c:pt idx="394" formatCode="0.00">
                  <c:v>420</c:v>
                </c:pt>
                <c:pt idx="395" formatCode="0.00">
                  <c:v>530</c:v>
                </c:pt>
                <c:pt idx="396" formatCode="0.00">
                  <c:v>530</c:v>
                </c:pt>
                <c:pt idx="397" formatCode="0.00">
                  <c:v>410</c:v>
                </c:pt>
                <c:pt idx="398" formatCode="0.00">
                  <c:v>520</c:v>
                </c:pt>
                <c:pt idx="399" formatCode="0.00">
                  <c:v>770</c:v>
                </c:pt>
                <c:pt idx="401" formatCode="0.00">
                  <c:v>490</c:v>
                </c:pt>
                <c:pt idx="402" formatCode="0.00">
                  <c:v>590</c:v>
                </c:pt>
                <c:pt idx="404" formatCode="0.00">
                  <c:v>600</c:v>
                </c:pt>
                <c:pt idx="405" formatCode="0.00">
                  <c:v>530</c:v>
                </c:pt>
                <c:pt idx="406" formatCode="0.00">
                  <c:v>550</c:v>
                </c:pt>
                <c:pt idx="407" formatCode="0.00">
                  <c:v>480</c:v>
                </c:pt>
                <c:pt idx="408" formatCode="0.00">
                  <c:v>450</c:v>
                </c:pt>
                <c:pt idx="409" formatCode="0.00">
                  <c:v>470</c:v>
                </c:pt>
                <c:pt idx="410" formatCode="0.00">
                  <c:v>600</c:v>
                </c:pt>
                <c:pt idx="412" formatCode="0.00">
                  <c:v>620</c:v>
                </c:pt>
                <c:pt idx="413" formatCode="0.00">
                  <c:v>700</c:v>
                </c:pt>
                <c:pt idx="414" formatCode="0.00">
                  <c:v>570</c:v>
                </c:pt>
                <c:pt idx="416" formatCode="General">
                  <c:v>720</c:v>
                </c:pt>
                <c:pt idx="417" formatCode="General">
                  <c:v>800</c:v>
                </c:pt>
                <c:pt idx="418" formatCode="General">
                  <c:v>720</c:v>
                </c:pt>
                <c:pt idx="419" formatCode="General">
                  <c:v>750</c:v>
                </c:pt>
                <c:pt idx="420" formatCode="General">
                  <c:v>510</c:v>
                </c:pt>
                <c:pt idx="421" formatCode="General">
                  <c:v>510</c:v>
                </c:pt>
                <c:pt idx="422" formatCode="General">
                  <c:v>410</c:v>
                </c:pt>
                <c:pt idx="423" formatCode="General">
                  <c:v>830</c:v>
                </c:pt>
                <c:pt idx="424" formatCode="General">
                  <c:v>950</c:v>
                </c:pt>
                <c:pt idx="425" formatCode="General">
                  <c:v>520</c:v>
                </c:pt>
                <c:pt idx="426">
                  <c:v>830</c:v>
                </c:pt>
                <c:pt idx="427">
                  <c:v>345</c:v>
                </c:pt>
                <c:pt idx="428">
                  <c:v>800</c:v>
                </c:pt>
                <c:pt idx="435">
                  <c:v>1110</c:v>
                </c:pt>
                <c:pt idx="436">
                  <c:v>1120</c:v>
                </c:pt>
                <c:pt idx="438">
                  <c:v>900</c:v>
                </c:pt>
                <c:pt idx="439">
                  <c:v>920</c:v>
                </c:pt>
                <c:pt idx="440">
                  <c:v>620</c:v>
                </c:pt>
                <c:pt idx="441">
                  <c:v>710</c:v>
                </c:pt>
                <c:pt idx="442">
                  <c:v>1050</c:v>
                </c:pt>
                <c:pt idx="443">
                  <c:v>1450</c:v>
                </c:pt>
                <c:pt idx="444">
                  <c:v>1260</c:v>
                </c:pt>
                <c:pt idx="445">
                  <c:v>1430</c:v>
                </c:pt>
                <c:pt idx="446">
                  <c:v>2310</c:v>
                </c:pt>
                <c:pt idx="447">
                  <c:v>880</c:v>
                </c:pt>
                <c:pt idx="448">
                  <c:v>1560</c:v>
                </c:pt>
                <c:pt idx="449">
                  <c:v>840</c:v>
                </c:pt>
                <c:pt idx="450">
                  <c:v>870</c:v>
                </c:pt>
                <c:pt idx="451">
                  <c:v>1580</c:v>
                </c:pt>
                <c:pt idx="452">
                  <c:v>1380</c:v>
                </c:pt>
                <c:pt idx="453">
                  <c:v>1280</c:v>
                </c:pt>
                <c:pt idx="454">
                  <c:v>1270</c:v>
                </c:pt>
                <c:pt idx="455">
                  <c:v>1150</c:v>
                </c:pt>
                <c:pt idx="456">
                  <c:v>1380</c:v>
                </c:pt>
                <c:pt idx="457">
                  <c:v>1480</c:v>
                </c:pt>
                <c:pt idx="458">
                  <c:v>1740</c:v>
                </c:pt>
                <c:pt idx="459">
                  <c:v>1120</c:v>
                </c:pt>
                <c:pt idx="460">
                  <c:v>730</c:v>
                </c:pt>
                <c:pt idx="461">
                  <c:v>1150</c:v>
                </c:pt>
                <c:pt idx="462">
                  <c:v>840</c:v>
                </c:pt>
                <c:pt idx="463">
                  <c:v>1230</c:v>
                </c:pt>
                <c:pt idx="464">
                  <c:v>970</c:v>
                </c:pt>
                <c:pt idx="465">
                  <c:v>680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D9-42CE-87CF-3628ABAF4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687296"/>
        <c:axId val="167689216"/>
      </c:scatterChart>
      <c:valAx>
        <c:axId val="167687296"/>
        <c:scaling>
          <c:orientation val="minMax"/>
          <c:min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Fork Length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89216"/>
        <c:crosses val="autoZero"/>
        <c:crossBetween val="midCat"/>
        <c:majorUnit val="50"/>
      </c:valAx>
      <c:valAx>
        <c:axId val="16768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Weight (g)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87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Data!$G$1</c:f>
              <c:strCache>
                <c:ptCount val="1"/>
                <c:pt idx="0">
                  <c:v>Wt_g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Data!$F$2:$F$467</c:f>
              <c:numCache>
                <c:formatCode>General</c:formatCode>
                <c:ptCount val="466"/>
                <c:pt idx="0">
                  <c:v>430</c:v>
                </c:pt>
                <c:pt idx="1">
                  <c:v>415</c:v>
                </c:pt>
                <c:pt idx="2">
                  <c:v>420</c:v>
                </c:pt>
                <c:pt idx="3">
                  <c:v>393</c:v>
                </c:pt>
                <c:pt idx="4">
                  <c:v>445</c:v>
                </c:pt>
                <c:pt idx="5">
                  <c:v>497</c:v>
                </c:pt>
                <c:pt idx="6">
                  <c:v>527</c:v>
                </c:pt>
                <c:pt idx="7">
                  <c:v>585</c:v>
                </c:pt>
                <c:pt idx="8">
                  <c:v>440</c:v>
                </c:pt>
                <c:pt idx="9">
                  <c:v>455</c:v>
                </c:pt>
                <c:pt idx="10">
                  <c:v>515</c:v>
                </c:pt>
                <c:pt idx="11">
                  <c:v>522</c:v>
                </c:pt>
                <c:pt idx="12">
                  <c:v>500</c:v>
                </c:pt>
                <c:pt idx="13">
                  <c:v>462</c:v>
                </c:pt>
                <c:pt idx="14">
                  <c:v>480</c:v>
                </c:pt>
                <c:pt idx="15">
                  <c:v>410</c:v>
                </c:pt>
                <c:pt idx="16">
                  <c:v>485</c:v>
                </c:pt>
                <c:pt idx="17">
                  <c:v>545</c:v>
                </c:pt>
                <c:pt idx="18">
                  <c:v>680</c:v>
                </c:pt>
                <c:pt idx="19">
                  <c:v>320</c:v>
                </c:pt>
                <c:pt idx="20">
                  <c:v>284</c:v>
                </c:pt>
                <c:pt idx="21">
                  <c:v>490</c:v>
                </c:pt>
                <c:pt idx="22">
                  <c:v>278</c:v>
                </c:pt>
                <c:pt idx="23">
                  <c:v>272</c:v>
                </c:pt>
                <c:pt idx="24">
                  <c:v>301</c:v>
                </c:pt>
                <c:pt idx="25">
                  <c:v>313</c:v>
                </c:pt>
                <c:pt idx="26">
                  <c:v>304</c:v>
                </c:pt>
                <c:pt idx="27">
                  <c:v>316</c:v>
                </c:pt>
                <c:pt idx="28">
                  <c:v>285</c:v>
                </c:pt>
                <c:pt idx="29">
                  <c:v>345</c:v>
                </c:pt>
                <c:pt idx="30">
                  <c:v>400</c:v>
                </c:pt>
                <c:pt idx="31">
                  <c:v>380</c:v>
                </c:pt>
                <c:pt idx="32">
                  <c:v>342</c:v>
                </c:pt>
                <c:pt idx="33">
                  <c:v>380</c:v>
                </c:pt>
                <c:pt idx="34">
                  <c:v>325</c:v>
                </c:pt>
                <c:pt idx="35">
                  <c:v>357</c:v>
                </c:pt>
                <c:pt idx="36">
                  <c:v>345</c:v>
                </c:pt>
                <c:pt idx="37">
                  <c:v>377</c:v>
                </c:pt>
                <c:pt idx="38">
                  <c:v>352</c:v>
                </c:pt>
                <c:pt idx="39">
                  <c:v>415</c:v>
                </c:pt>
                <c:pt idx="40">
                  <c:v>342</c:v>
                </c:pt>
                <c:pt idx="41">
                  <c:v>395</c:v>
                </c:pt>
                <c:pt idx="42">
                  <c:v>452</c:v>
                </c:pt>
                <c:pt idx="43">
                  <c:v>415</c:v>
                </c:pt>
                <c:pt idx="44">
                  <c:v>452</c:v>
                </c:pt>
                <c:pt idx="45">
                  <c:v>405</c:v>
                </c:pt>
                <c:pt idx="46">
                  <c:v>445</c:v>
                </c:pt>
                <c:pt idx="47">
                  <c:v>445</c:v>
                </c:pt>
                <c:pt idx="48">
                  <c:v>349</c:v>
                </c:pt>
                <c:pt idx="49">
                  <c:v>300</c:v>
                </c:pt>
                <c:pt idx="50">
                  <c:v>310</c:v>
                </c:pt>
                <c:pt idx="51">
                  <c:v>325</c:v>
                </c:pt>
                <c:pt idx="52">
                  <c:v>321</c:v>
                </c:pt>
                <c:pt idx="53">
                  <c:v>315</c:v>
                </c:pt>
                <c:pt idx="54">
                  <c:v>337</c:v>
                </c:pt>
                <c:pt idx="55">
                  <c:v>359</c:v>
                </c:pt>
                <c:pt idx="56">
                  <c:v>432</c:v>
                </c:pt>
                <c:pt idx="57">
                  <c:v>320</c:v>
                </c:pt>
                <c:pt idx="58">
                  <c:v>317</c:v>
                </c:pt>
                <c:pt idx="59">
                  <c:v>387</c:v>
                </c:pt>
                <c:pt idx="60">
                  <c:v>375</c:v>
                </c:pt>
                <c:pt idx="61">
                  <c:v>397</c:v>
                </c:pt>
                <c:pt idx="62">
                  <c:v>312</c:v>
                </c:pt>
                <c:pt idx="63">
                  <c:v>350</c:v>
                </c:pt>
                <c:pt idx="64">
                  <c:v>400</c:v>
                </c:pt>
                <c:pt idx="65">
                  <c:v>370</c:v>
                </c:pt>
                <c:pt idx="66">
                  <c:v>402</c:v>
                </c:pt>
                <c:pt idx="67">
                  <c:v>415</c:v>
                </c:pt>
                <c:pt idx="68">
                  <c:v>377</c:v>
                </c:pt>
                <c:pt idx="69">
                  <c:v>375</c:v>
                </c:pt>
                <c:pt idx="70">
                  <c:v>380</c:v>
                </c:pt>
                <c:pt idx="71">
                  <c:v>370</c:v>
                </c:pt>
                <c:pt idx="72">
                  <c:v>360</c:v>
                </c:pt>
                <c:pt idx="73">
                  <c:v>316</c:v>
                </c:pt>
                <c:pt idx="74">
                  <c:v>391</c:v>
                </c:pt>
                <c:pt idx="75">
                  <c:v>356</c:v>
                </c:pt>
                <c:pt idx="76">
                  <c:v>315</c:v>
                </c:pt>
                <c:pt idx="77">
                  <c:v>335</c:v>
                </c:pt>
                <c:pt idx="78">
                  <c:v>342</c:v>
                </c:pt>
                <c:pt idx="79">
                  <c:v>375</c:v>
                </c:pt>
                <c:pt idx="80">
                  <c:v>445</c:v>
                </c:pt>
                <c:pt idx="81">
                  <c:v>380</c:v>
                </c:pt>
                <c:pt idx="82">
                  <c:v>445</c:v>
                </c:pt>
                <c:pt idx="83">
                  <c:v>375</c:v>
                </c:pt>
                <c:pt idx="84">
                  <c:v>345</c:v>
                </c:pt>
                <c:pt idx="85">
                  <c:v>412</c:v>
                </c:pt>
                <c:pt idx="86">
                  <c:v>387</c:v>
                </c:pt>
                <c:pt idx="87">
                  <c:v>449</c:v>
                </c:pt>
                <c:pt idx="88">
                  <c:v>352</c:v>
                </c:pt>
                <c:pt idx="89">
                  <c:v>365</c:v>
                </c:pt>
                <c:pt idx="90">
                  <c:v>311</c:v>
                </c:pt>
                <c:pt idx="91">
                  <c:v>352</c:v>
                </c:pt>
                <c:pt idx="92">
                  <c:v>411</c:v>
                </c:pt>
                <c:pt idx="93">
                  <c:v>605</c:v>
                </c:pt>
                <c:pt idx="94">
                  <c:v>351</c:v>
                </c:pt>
                <c:pt idx="95">
                  <c:v>390</c:v>
                </c:pt>
                <c:pt idx="96">
                  <c:v>430</c:v>
                </c:pt>
                <c:pt idx="97">
                  <c:v>465</c:v>
                </c:pt>
                <c:pt idx="98">
                  <c:v>407</c:v>
                </c:pt>
                <c:pt idx="99">
                  <c:v>461</c:v>
                </c:pt>
                <c:pt idx="100">
                  <c:v>270</c:v>
                </c:pt>
                <c:pt idx="101">
                  <c:v>255</c:v>
                </c:pt>
                <c:pt idx="102">
                  <c:v>322</c:v>
                </c:pt>
                <c:pt idx="103">
                  <c:v>375</c:v>
                </c:pt>
                <c:pt idx="104">
                  <c:v>275</c:v>
                </c:pt>
                <c:pt idx="105">
                  <c:v>282</c:v>
                </c:pt>
                <c:pt idx="106">
                  <c:v>305</c:v>
                </c:pt>
                <c:pt idx="107">
                  <c:v>310</c:v>
                </c:pt>
                <c:pt idx="108">
                  <c:v>290</c:v>
                </c:pt>
                <c:pt idx="109">
                  <c:v>297</c:v>
                </c:pt>
                <c:pt idx="110">
                  <c:v>280</c:v>
                </c:pt>
                <c:pt idx="111">
                  <c:v>332</c:v>
                </c:pt>
                <c:pt idx="112">
                  <c:v>290</c:v>
                </c:pt>
                <c:pt idx="113">
                  <c:v>305</c:v>
                </c:pt>
                <c:pt idx="114">
                  <c:v>297</c:v>
                </c:pt>
                <c:pt idx="115">
                  <c:v>317</c:v>
                </c:pt>
                <c:pt idx="116">
                  <c:v>302</c:v>
                </c:pt>
                <c:pt idx="117">
                  <c:v>293</c:v>
                </c:pt>
                <c:pt idx="118">
                  <c:v>256</c:v>
                </c:pt>
                <c:pt idx="119">
                  <c:v>299</c:v>
                </c:pt>
                <c:pt idx="120">
                  <c:v>305</c:v>
                </c:pt>
                <c:pt idx="121">
                  <c:v>280</c:v>
                </c:pt>
                <c:pt idx="122">
                  <c:v>320</c:v>
                </c:pt>
                <c:pt idx="123">
                  <c:v>304</c:v>
                </c:pt>
                <c:pt idx="124">
                  <c:v>313</c:v>
                </c:pt>
                <c:pt idx="125">
                  <c:v>304</c:v>
                </c:pt>
                <c:pt idx="126">
                  <c:v>340</c:v>
                </c:pt>
                <c:pt idx="127">
                  <c:v>330</c:v>
                </c:pt>
                <c:pt idx="128">
                  <c:v>292</c:v>
                </c:pt>
                <c:pt idx="129">
                  <c:v>287</c:v>
                </c:pt>
                <c:pt idx="130">
                  <c:v>307</c:v>
                </c:pt>
                <c:pt idx="131">
                  <c:v>332</c:v>
                </c:pt>
                <c:pt idx="132">
                  <c:v>325</c:v>
                </c:pt>
                <c:pt idx="133">
                  <c:v>377</c:v>
                </c:pt>
                <c:pt idx="134">
                  <c:v>330</c:v>
                </c:pt>
                <c:pt idx="135">
                  <c:v>355</c:v>
                </c:pt>
                <c:pt idx="136">
                  <c:v>325</c:v>
                </c:pt>
                <c:pt idx="137">
                  <c:v>325</c:v>
                </c:pt>
                <c:pt idx="138">
                  <c:v>325</c:v>
                </c:pt>
                <c:pt idx="139">
                  <c:v>385</c:v>
                </c:pt>
                <c:pt idx="140">
                  <c:v>355</c:v>
                </c:pt>
                <c:pt idx="141">
                  <c:v>365</c:v>
                </c:pt>
                <c:pt idx="142">
                  <c:v>330</c:v>
                </c:pt>
                <c:pt idx="143">
                  <c:v>345</c:v>
                </c:pt>
                <c:pt idx="144">
                  <c:v>345</c:v>
                </c:pt>
                <c:pt idx="145">
                  <c:v>345</c:v>
                </c:pt>
                <c:pt idx="146">
                  <c:v>283</c:v>
                </c:pt>
                <c:pt idx="147">
                  <c:v>347</c:v>
                </c:pt>
                <c:pt idx="148">
                  <c:v>335</c:v>
                </c:pt>
                <c:pt idx="149">
                  <c:v>345</c:v>
                </c:pt>
                <c:pt idx="150">
                  <c:v>375</c:v>
                </c:pt>
                <c:pt idx="151">
                  <c:v>365</c:v>
                </c:pt>
                <c:pt idx="152">
                  <c:v>360</c:v>
                </c:pt>
                <c:pt idx="153">
                  <c:v>395</c:v>
                </c:pt>
                <c:pt idx="154">
                  <c:v>320</c:v>
                </c:pt>
                <c:pt idx="155">
                  <c:v>347</c:v>
                </c:pt>
                <c:pt idx="156">
                  <c:v>360</c:v>
                </c:pt>
                <c:pt idx="157">
                  <c:v>380</c:v>
                </c:pt>
                <c:pt idx="158">
                  <c:v>410</c:v>
                </c:pt>
                <c:pt idx="159">
                  <c:v>310</c:v>
                </c:pt>
                <c:pt idx="160">
                  <c:v>327</c:v>
                </c:pt>
                <c:pt idx="161">
                  <c:v>317</c:v>
                </c:pt>
                <c:pt idx="162">
                  <c:v>370</c:v>
                </c:pt>
                <c:pt idx="163">
                  <c:v>380</c:v>
                </c:pt>
                <c:pt idx="164">
                  <c:v>350</c:v>
                </c:pt>
                <c:pt idx="165">
                  <c:v>362</c:v>
                </c:pt>
                <c:pt idx="166">
                  <c:v>395</c:v>
                </c:pt>
                <c:pt idx="167">
                  <c:v>402</c:v>
                </c:pt>
                <c:pt idx="168">
                  <c:v>345</c:v>
                </c:pt>
                <c:pt idx="169">
                  <c:v>440</c:v>
                </c:pt>
                <c:pt idx="170">
                  <c:v>397</c:v>
                </c:pt>
                <c:pt idx="171">
                  <c:v>413</c:v>
                </c:pt>
                <c:pt idx="172">
                  <c:v>412</c:v>
                </c:pt>
                <c:pt idx="173">
                  <c:v>410</c:v>
                </c:pt>
                <c:pt idx="174">
                  <c:v>387</c:v>
                </c:pt>
                <c:pt idx="175">
                  <c:v>316</c:v>
                </c:pt>
                <c:pt idx="176">
                  <c:v>365</c:v>
                </c:pt>
                <c:pt idx="177">
                  <c:v>357</c:v>
                </c:pt>
                <c:pt idx="178">
                  <c:v>445</c:v>
                </c:pt>
                <c:pt idx="179">
                  <c:v>395</c:v>
                </c:pt>
                <c:pt idx="180">
                  <c:v>325</c:v>
                </c:pt>
                <c:pt idx="181">
                  <c:v>347</c:v>
                </c:pt>
                <c:pt idx="182">
                  <c:v>427</c:v>
                </c:pt>
                <c:pt idx="183">
                  <c:v>480</c:v>
                </c:pt>
                <c:pt idx="184">
                  <c:v>289</c:v>
                </c:pt>
                <c:pt idx="185">
                  <c:v>309</c:v>
                </c:pt>
                <c:pt idx="186">
                  <c:v>260</c:v>
                </c:pt>
                <c:pt idx="187">
                  <c:v>332</c:v>
                </c:pt>
                <c:pt idx="188">
                  <c:v>310</c:v>
                </c:pt>
                <c:pt idx="189">
                  <c:v>299</c:v>
                </c:pt>
                <c:pt idx="190">
                  <c:v>295</c:v>
                </c:pt>
                <c:pt idx="191">
                  <c:v>302</c:v>
                </c:pt>
                <c:pt idx="192">
                  <c:v>295</c:v>
                </c:pt>
                <c:pt idx="193">
                  <c:v>325</c:v>
                </c:pt>
                <c:pt idx="194">
                  <c:v>290</c:v>
                </c:pt>
                <c:pt idx="195">
                  <c:v>335</c:v>
                </c:pt>
                <c:pt idx="196">
                  <c:v>320</c:v>
                </c:pt>
                <c:pt idx="197">
                  <c:v>315</c:v>
                </c:pt>
                <c:pt idx="198">
                  <c:v>347</c:v>
                </c:pt>
                <c:pt idx="199">
                  <c:v>320</c:v>
                </c:pt>
                <c:pt idx="200">
                  <c:v>315</c:v>
                </c:pt>
                <c:pt idx="201">
                  <c:v>325</c:v>
                </c:pt>
                <c:pt idx="202">
                  <c:v>302</c:v>
                </c:pt>
                <c:pt idx="203">
                  <c:v>282</c:v>
                </c:pt>
                <c:pt idx="204">
                  <c:v>320</c:v>
                </c:pt>
                <c:pt idx="205">
                  <c:v>352</c:v>
                </c:pt>
                <c:pt idx="206">
                  <c:v>337</c:v>
                </c:pt>
                <c:pt idx="207">
                  <c:v>331</c:v>
                </c:pt>
                <c:pt idx="208">
                  <c:v>297</c:v>
                </c:pt>
                <c:pt idx="209">
                  <c:v>289</c:v>
                </c:pt>
                <c:pt idx="210">
                  <c:v>320</c:v>
                </c:pt>
                <c:pt idx="211">
                  <c:v>250</c:v>
                </c:pt>
                <c:pt idx="212" formatCode="0">
                  <c:v>284.33599999999996</c:v>
                </c:pt>
                <c:pt idx="213">
                  <c:v>286</c:v>
                </c:pt>
                <c:pt idx="214">
                  <c:v>301</c:v>
                </c:pt>
                <c:pt idx="215">
                  <c:v>317</c:v>
                </c:pt>
                <c:pt idx="216" formatCode="0">
                  <c:v>314.99599999999998</c:v>
                </c:pt>
                <c:pt idx="217" formatCode="0">
                  <c:v>301.85599999999999</c:v>
                </c:pt>
                <c:pt idx="218" formatCode="0">
                  <c:v>284.33599999999996</c:v>
                </c:pt>
                <c:pt idx="219" formatCode="0">
                  <c:v>305.14099999999996</c:v>
                </c:pt>
                <c:pt idx="220" formatCode="0">
                  <c:v>300.76099999999997</c:v>
                </c:pt>
                <c:pt idx="221" formatCode="0">
                  <c:v>295.28599999999994</c:v>
                </c:pt>
                <c:pt idx="222" formatCode="0">
                  <c:v>317.18599999999998</c:v>
                </c:pt>
                <c:pt idx="223" formatCode="0">
                  <c:v>318.28099999999995</c:v>
                </c:pt>
                <c:pt idx="224" formatCode="0">
                  <c:v>295.28599999999994</c:v>
                </c:pt>
                <c:pt idx="225" formatCode="0">
                  <c:v>313.90099999999995</c:v>
                </c:pt>
                <c:pt idx="226" formatCode="0">
                  <c:v>310.61599999999999</c:v>
                </c:pt>
                <c:pt idx="227" formatCode="0">
                  <c:v>300.76099999999997</c:v>
                </c:pt>
                <c:pt idx="228" formatCode="0">
                  <c:v>308.42599999999999</c:v>
                </c:pt>
                <c:pt idx="229" formatCode="0">
                  <c:v>321.56599999999997</c:v>
                </c:pt>
                <c:pt idx="230" formatCode="0">
                  <c:v>289.81099999999998</c:v>
                </c:pt>
                <c:pt idx="231" formatCode="0">
                  <c:v>328.13599999999997</c:v>
                </c:pt>
                <c:pt idx="232" formatCode="0">
                  <c:v>294.19099999999997</c:v>
                </c:pt>
                <c:pt idx="233" formatCode="0">
                  <c:v>307.33099999999996</c:v>
                </c:pt>
                <c:pt idx="234" formatCode="0">
                  <c:v>312.80599999999998</c:v>
                </c:pt>
                <c:pt idx="235" formatCode="0">
                  <c:v>320.47099999999995</c:v>
                </c:pt>
                <c:pt idx="236" formatCode="0">
                  <c:v>322.66099999999994</c:v>
                </c:pt>
                <c:pt idx="237" formatCode="0">
                  <c:v>306.23599999999999</c:v>
                </c:pt>
                <c:pt idx="238" formatCode="0">
                  <c:v>292.00099999999998</c:v>
                </c:pt>
                <c:pt idx="239" formatCode="0">
                  <c:v>320.47099999999995</c:v>
                </c:pt>
                <c:pt idx="240" formatCode="0">
                  <c:v>305.14099999999996</c:v>
                </c:pt>
                <c:pt idx="241" formatCode="0">
                  <c:v>310.61599999999999</c:v>
                </c:pt>
                <c:pt idx="242" formatCode="0">
                  <c:v>322.66099999999994</c:v>
                </c:pt>
                <c:pt idx="243" formatCode="0">
                  <c:v>304.04599999999999</c:v>
                </c:pt>
                <c:pt idx="244" formatCode="0">
                  <c:v>335.80099999999999</c:v>
                </c:pt>
                <c:pt idx="245" formatCode="0">
                  <c:v>336.89599999999996</c:v>
                </c:pt>
                <c:pt idx="246" formatCode="0">
                  <c:v>299.66599999999994</c:v>
                </c:pt>
                <c:pt idx="247" formatCode="0">
                  <c:v>292.00099999999998</c:v>
                </c:pt>
                <c:pt idx="248">
                  <c:v>252</c:v>
                </c:pt>
                <c:pt idx="249">
                  <c:v>382</c:v>
                </c:pt>
                <c:pt idx="250">
                  <c:v>305</c:v>
                </c:pt>
                <c:pt idx="251">
                  <c:v>304</c:v>
                </c:pt>
                <c:pt idx="252">
                  <c:v>325</c:v>
                </c:pt>
                <c:pt idx="253">
                  <c:v>325</c:v>
                </c:pt>
                <c:pt idx="254">
                  <c:v>332</c:v>
                </c:pt>
                <c:pt idx="255">
                  <c:v>290</c:v>
                </c:pt>
                <c:pt idx="256">
                  <c:v>310</c:v>
                </c:pt>
                <c:pt idx="257">
                  <c:v>309</c:v>
                </c:pt>
                <c:pt idx="258">
                  <c:v>306</c:v>
                </c:pt>
                <c:pt idx="259">
                  <c:v>363</c:v>
                </c:pt>
                <c:pt idx="260">
                  <c:v>300</c:v>
                </c:pt>
                <c:pt idx="261">
                  <c:v>445</c:v>
                </c:pt>
                <c:pt idx="262">
                  <c:v>420</c:v>
                </c:pt>
                <c:pt idx="263">
                  <c:v>415</c:v>
                </c:pt>
                <c:pt idx="264">
                  <c:v>365</c:v>
                </c:pt>
                <c:pt idx="265">
                  <c:v>402</c:v>
                </c:pt>
                <c:pt idx="266">
                  <c:v>375</c:v>
                </c:pt>
                <c:pt idx="267">
                  <c:v>385</c:v>
                </c:pt>
                <c:pt idx="268">
                  <c:v>380</c:v>
                </c:pt>
                <c:pt idx="269">
                  <c:v>390</c:v>
                </c:pt>
                <c:pt idx="270">
                  <c:v>395</c:v>
                </c:pt>
                <c:pt idx="271">
                  <c:v>370</c:v>
                </c:pt>
                <c:pt idx="272">
                  <c:v>385</c:v>
                </c:pt>
                <c:pt idx="273">
                  <c:v>385</c:v>
                </c:pt>
                <c:pt idx="274">
                  <c:v>420</c:v>
                </c:pt>
                <c:pt idx="275">
                  <c:v>310</c:v>
                </c:pt>
                <c:pt idx="276">
                  <c:v>375</c:v>
                </c:pt>
                <c:pt idx="277">
                  <c:v>325</c:v>
                </c:pt>
                <c:pt idx="278">
                  <c:v>310</c:v>
                </c:pt>
                <c:pt idx="279">
                  <c:v>235</c:v>
                </c:pt>
                <c:pt idx="280">
                  <c:v>375</c:v>
                </c:pt>
                <c:pt idx="281">
                  <c:v>370</c:v>
                </c:pt>
                <c:pt idx="282">
                  <c:v>420</c:v>
                </c:pt>
                <c:pt idx="283">
                  <c:v>355</c:v>
                </c:pt>
                <c:pt idx="284">
                  <c:v>305</c:v>
                </c:pt>
                <c:pt idx="285">
                  <c:v>377</c:v>
                </c:pt>
                <c:pt idx="286">
                  <c:v>340</c:v>
                </c:pt>
                <c:pt idx="287">
                  <c:v>335</c:v>
                </c:pt>
                <c:pt idx="288">
                  <c:v>397</c:v>
                </c:pt>
                <c:pt idx="289">
                  <c:v>330</c:v>
                </c:pt>
                <c:pt idx="290">
                  <c:v>382</c:v>
                </c:pt>
                <c:pt idx="291">
                  <c:v>305</c:v>
                </c:pt>
                <c:pt idx="292">
                  <c:v>302</c:v>
                </c:pt>
                <c:pt idx="293">
                  <c:v>337</c:v>
                </c:pt>
                <c:pt idx="294">
                  <c:v>320</c:v>
                </c:pt>
                <c:pt idx="295">
                  <c:v>290</c:v>
                </c:pt>
                <c:pt idx="296">
                  <c:v>305</c:v>
                </c:pt>
                <c:pt idx="297">
                  <c:v>310</c:v>
                </c:pt>
                <c:pt idx="298">
                  <c:v>305</c:v>
                </c:pt>
                <c:pt idx="299">
                  <c:v>305</c:v>
                </c:pt>
                <c:pt idx="300">
                  <c:v>400</c:v>
                </c:pt>
                <c:pt idx="301">
                  <c:v>317</c:v>
                </c:pt>
                <c:pt idx="302">
                  <c:v>317</c:v>
                </c:pt>
                <c:pt idx="303">
                  <c:v>312</c:v>
                </c:pt>
                <c:pt idx="304">
                  <c:v>325</c:v>
                </c:pt>
                <c:pt idx="305">
                  <c:v>323</c:v>
                </c:pt>
                <c:pt idx="306">
                  <c:v>324</c:v>
                </c:pt>
                <c:pt idx="307">
                  <c:v>316</c:v>
                </c:pt>
                <c:pt idx="308">
                  <c:v>342</c:v>
                </c:pt>
                <c:pt idx="309">
                  <c:v>327</c:v>
                </c:pt>
                <c:pt idx="310">
                  <c:v>405</c:v>
                </c:pt>
                <c:pt idx="311">
                  <c:v>356</c:v>
                </c:pt>
                <c:pt idx="312">
                  <c:v>333.61099999999999</c:v>
                </c:pt>
                <c:pt idx="313">
                  <c:v>332</c:v>
                </c:pt>
                <c:pt idx="314">
                  <c:v>291</c:v>
                </c:pt>
                <c:pt idx="315">
                  <c:v>338</c:v>
                </c:pt>
                <c:pt idx="316">
                  <c:v>337</c:v>
                </c:pt>
                <c:pt idx="317">
                  <c:v>357</c:v>
                </c:pt>
                <c:pt idx="318">
                  <c:v>305</c:v>
                </c:pt>
                <c:pt idx="319">
                  <c:v>305</c:v>
                </c:pt>
                <c:pt idx="320">
                  <c:v>365</c:v>
                </c:pt>
                <c:pt idx="321">
                  <c:v>330</c:v>
                </c:pt>
                <c:pt idx="322">
                  <c:v>295</c:v>
                </c:pt>
                <c:pt idx="323">
                  <c:v>295</c:v>
                </c:pt>
                <c:pt idx="324">
                  <c:v>380</c:v>
                </c:pt>
                <c:pt idx="325">
                  <c:v>295</c:v>
                </c:pt>
                <c:pt idx="326">
                  <c:v>330</c:v>
                </c:pt>
                <c:pt idx="327">
                  <c:v>315</c:v>
                </c:pt>
                <c:pt idx="328">
                  <c:v>347</c:v>
                </c:pt>
                <c:pt idx="329">
                  <c:v>340</c:v>
                </c:pt>
                <c:pt idx="330">
                  <c:v>365</c:v>
                </c:pt>
                <c:pt idx="331">
                  <c:v>310</c:v>
                </c:pt>
                <c:pt idx="332">
                  <c:v>332</c:v>
                </c:pt>
                <c:pt idx="333">
                  <c:v>354</c:v>
                </c:pt>
                <c:pt idx="334">
                  <c:v>352</c:v>
                </c:pt>
                <c:pt idx="335">
                  <c:v>339</c:v>
                </c:pt>
                <c:pt idx="336">
                  <c:v>322</c:v>
                </c:pt>
                <c:pt idx="337">
                  <c:v>323</c:v>
                </c:pt>
                <c:pt idx="338">
                  <c:v>329</c:v>
                </c:pt>
                <c:pt idx="339">
                  <c:v>367</c:v>
                </c:pt>
                <c:pt idx="340">
                  <c:v>347</c:v>
                </c:pt>
                <c:pt idx="341">
                  <c:v>351</c:v>
                </c:pt>
                <c:pt idx="342" formatCode="0">
                  <c:v>311.71099999999996</c:v>
                </c:pt>
                <c:pt idx="343" formatCode="0">
                  <c:v>344.56099999999998</c:v>
                </c:pt>
                <c:pt idx="344" formatCode="0">
                  <c:v>324.85099999999994</c:v>
                </c:pt>
                <c:pt idx="345" formatCode="0">
                  <c:v>336.89599999999996</c:v>
                </c:pt>
                <c:pt idx="346" formatCode="0">
                  <c:v>353.32099999999997</c:v>
                </c:pt>
                <c:pt idx="347">
                  <c:v>290</c:v>
                </c:pt>
                <c:pt idx="348">
                  <c:v>340</c:v>
                </c:pt>
                <c:pt idx="349" formatCode="0">
                  <c:v>330.32599999999996</c:v>
                </c:pt>
                <c:pt idx="350" formatCode="0">
                  <c:v>351.13099999999997</c:v>
                </c:pt>
                <c:pt idx="351" formatCode="0">
                  <c:v>378.50599999999997</c:v>
                </c:pt>
                <c:pt idx="352" formatCode="0">
                  <c:v>394.93099999999998</c:v>
                </c:pt>
                <c:pt idx="353" formatCode="0">
                  <c:v>355.51099999999997</c:v>
                </c:pt>
                <c:pt idx="354" formatCode="0">
                  <c:v>382.88599999999997</c:v>
                </c:pt>
                <c:pt idx="355" formatCode="0">
                  <c:v>363.17599999999999</c:v>
                </c:pt>
                <c:pt idx="356" formatCode="0">
                  <c:v>362.08099999999996</c:v>
                </c:pt>
                <c:pt idx="357" formatCode="0">
                  <c:v>350.03599999999994</c:v>
                </c:pt>
                <c:pt idx="358" formatCode="0">
                  <c:v>301.85599999999999</c:v>
                </c:pt>
                <c:pt idx="359" formatCode="0">
                  <c:v>355.51099999999997</c:v>
                </c:pt>
                <c:pt idx="360" formatCode="0">
                  <c:v>332.51599999999996</c:v>
                </c:pt>
                <c:pt idx="361" formatCode="0">
                  <c:v>288.71599999999995</c:v>
                </c:pt>
                <c:pt idx="362" formatCode="0">
                  <c:v>375.22099999999995</c:v>
                </c:pt>
                <c:pt idx="363" formatCode="0">
                  <c:v>366.46099999999996</c:v>
                </c:pt>
                <c:pt idx="364" formatCode="0">
                  <c:v>360.98599999999999</c:v>
                </c:pt>
                <c:pt idx="365" formatCode="0">
                  <c:v>341.27599999999995</c:v>
                </c:pt>
                <c:pt idx="366" formatCode="0">
                  <c:v>353.32099999999997</c:v>
                </c:pt>
                <c:pt idx="367" formatCode="0">
                  <c:v>345.65599999999995</c:v>
                </c:pt>
                <c:pt idx="368" formatCode="0">
                  <c:v>364.27099999999996</c:v>
                </c:pt>
                <c:pt idx="369" formatCode="0">
                  <c:v>358.79599999999999</c:v>
                </c:pt>
                <c:pt idx="370">
                  <c:v>423</c:v>
                </c:pt>
                <c:pt idx="371">
                  <c:v>315</c:v>
                </c:pt>
                <c:pt idx="372">
                  <c:v>345</c:v>
                </c:pt>
                <c:pt idx="373">
                  <c:v>332</c:v>
                </c:pt>
                <c:pt idx="374">
                  <c:v>317</c:v>
                </c:pt>
                <c:pt idx="375">
                  <c:v>317</c:v>
                </c:pt>
                <c:pt idx="376">
                  <c:v>303</c:v>
                </c:pt>
                <c:pt idx="377">
                  <c:v>344</c:v>
                </c:pt>
                <c:pt idx="378">
                  <c:v>322</c:v>
                </c:pt>
                <c:pt idx="379">
                  <c:v>445</c:v>
                </c:pt>
                <c:pt idx="380">
                  <c:v>385</c:v>
                </c:pt>
                <c:pt idx="381">
                  <c:v>375</c:v>
                </c:pt>
                <c:pt idx="382">
                  <c:v>360</c:v>
                </c:pt>
                <c:pt idx="383">
                  <c:v>305</c:v>
                </c:pt>
                <c:pt idx="384">
                  <c:v>357</c:v>
                </c:pt>
                <c:pt idx="385">
                  <c:v>382</c:v>
                </c:pt>
                <c:pt idx="386">
                  <c:v>327</c:v>
                </c:pt>
                <c:pt idx="387">
                  <c:v>355</c:v>
                </c:pt>
                <c:pt idx="388">
                  <c:v>360</c:v>
                </c:pt>
                <c:pt idx="389">
                  <c:v>350</c:v>
                </c:pt>
                <c:pt idx="390">
                  <c:v>340</c:v>
                </c:pt>
                <c:pt idx="391">
                  <c:v>346</c:v>
                </c:pt>
                <c:pt idx="392">
                  <c:v>292</c:v>
                </c:pt>
                <c:pt idx="393">
                  <c:v>295</c:v>
                </c:pt>
                <c:pt idx="394">
                  <c:v>287</c:v>
                </c:pt>
                <c:pt idx="395">
                  <c:v>328</c:v>
                </c:pt>
                <c:pt idx="396">
                  <c:v>304</c:v>
                </c:pt>
                <c:pt idx="397">
                  <c:v>312</c:v>
                </c:pt>
                <c:pt idx="398">
                  <c:v>342</c:v>
                </c:pt>
                <c:pt idx="399">
                  <c:v>348</c:v>
                </c:pt>
                <c:pt idx="400">
                  <c:v>313</c:v>
                </c:pt>
                <c:pt idx="401">
                  <c:v>311</c:v>
                </c:pt>
                <c:pt idx="402">
                  <c:v>347</c:v>
                </c:pt>
                <c:pt idx="403">
                  <c:v>355</c:v>
                </c:pt>
                <c:pt idx="404">
                  <c:v>317</c:v>
                </c:pt>
                <c:pt idx="405">
                  <c:v>316</c:v>
                </c:pt>
                <c:pt idx="406">
                  <c:v>314</c:v>
                </c:pt>
                <c:pt idx="407">
                  <c:v>306</c:v>
                </c:pt>
                <c:pt idx="408">
                  <c:v>311</c:v>
                </c:pt>
                <c:pt idx="409" formatCode="0">
                  <c:v>309.52099999999996</c:v>
                </c:pt>
                <c:pt idx="410">
                  <c:v>341</c:v>
                </c:pt>
                <c:pt idx="411">
                  <c:v>371</c:v>
                </c:pt>
                <c:pt idx="412">
                  <c:v>327</c:v>
                </c:pt>
                <c:pt idx="413">
                  <c:v>349</c:v>
                </c:pt>
                <c:pt idx="414">
                  <c:v>326</c:v>
                </c:pt>
                <c:pt idx="415">
                  <c:v>362</c:v>
                </c:pt>
                <c:pt idx="416" formatCode="0">
                  <c:v>364.27099999999996</c:v>
                </c:pt>
                <c:pt idx="417" formatCode="0">
                  <c:v>373.03099999999995</c:v>
                </c:pt>
                <c:pt idx="418" formatCode="0">
                  <c:v>359.89099999999996</c:v>
                </c:pt>
                <c:pt idx="419" formatCode="0">
                  <c:v>365.36599999999999</c:v>
                </c:pt>
                <c:pt idx="420" formatCode="0">
                  <c:v>308.42599999999999</c:v>
                </c:pt>
                <c:pt idx="421" formatCode="0">
                  <c:v>308.42599999999999</c:v>
                </c:pt>
                <c:pt idx="422" formatCode="0">
                  <c:v>294.19099999999997</c:v>
                </c:pt>
                <c:pt idx="423" formatCode="0">
                  <c:v>364.27099999999996</c:v>
                </c:pt>
                <c:pt idx="424" formatCode="0">
                  <c:v>383.98099999999994</c:v>
                </c:pt>
                <c:pt idx="425" formatCode="0">
                  <c:v>310.61599999999999</c:v>
                </c:pt>
                <c:pt idx="426">
                  <c:v>353</c:v>
                </c:pt>
                <c:pt idx="427">
                  <c:v>284</c:v>
                </c:pt>
                <c:pt idx="428">
                  <c:v>372</c:v>
                </c:pt>
                <c:pt idx="429">
                  <c:v>409</c:v>
                </c:pt>
                <c:pt idx="430">
                  <c:v>285</c:v>
                </c:pt>
                <c:pt idx="431">
                  <c:v>396</c:v>
                </c:pt>
                <c:pt idx="432">
                  <c:v>349</c:v>
                </c:pt>
                <c:pt idx="433">
                  <c:v>362</c:v>
                </c:pt>
                <c:pt idx="434">
                  <c:v>318</c:v>
                </c:pt>
                <c:pt idx="435">
                  <c:v>420</c:v>
                </c:pt>
                <c:pt idx="436">
                  <c:v>425</c:v>
                </c:pt>
                <c:pt idx="437">
                  <c:v>465</c:v>
                </c:pt>
                <c:pt idx="438">
                  <c:v>385</c:v>
                </c:pt>
                <c:pt idx="439">
                  <c:v>387</c:v>
                </c:pt>
                <c:pt idx="440">
                  <c:v>340</c:v>
                </c:pt>
                <c:pt idx="441">
                  <c:v>357</c:v>
                </c:pt>
                <c:pt idx="442">
                  <c:v>395</c:v>
                </c:pt>
                <c:pt idx="443">
                  <c:v>445</c:v>
                </c:pt>
                <c:pt idx="444">
                  <c:v>420</c:v>
                </c:pt>
                <c:pt idx="445">
                  <c:v>440</c:v>
                </c:pt>
                <c:pt idx="446">
                  <c:v>512</c:v>
                </c:pt>
                <c:pt idx="447">
                  <c:v>390</c:v>
                </c:pt>
                <c:pt idx="448">
                  <c:v>470</c:v>
                </c:pt>
                <c:pt idx="449">
                  <c:v>370</c:v>
                </c:pt>
                <c:pt idx="450">
                  <c:v>382</c:v>
                </c:pt>
                <c:pt idx="451">
                  <c:v>465</c:v>
                </c:pt>
                <c:pt idx="452">
                  <c:v>452</c:v>
                </c:pt>
                <c:pt idx="453">
                  <c:v>425</c:v>
                </c:pt>
                <c:pt idx="454">
                  <c:v>435</c:v>
                </c:pt>
                <c:pt idx="455">
                  <c:v>417</c:v>
                </c:pt>
                <c:pt idx="456">
                  <c:v>445</c:v>
                </c:pt>
                <c:pt idx="457">
                  <c:v>455</c:v>
                </c:pt>
                <c:pt idx="458">
                  <c:v>485</c:v>
                </c:pt>
                <c:pt idx="459">
                  <c:v>410</c:v>
                </c:pt>
                <c:pt idx="460">
                  <c:v>365</c:v>
                </c:pt>
                <c:pt idx="461">
                  <c:v>420</c:v>
                </c:pt>
                <c:pt idx="462">
                  <c:v>390</c:v>
                </c:pt>
                <c:pt idx="463">
                  <c:v>430</c:v>
                </c:pt>
                <c:pt idx="464">
                  <c:v>410</c:v>
                </c:pt>
                <c:pt idx="465">
                  <c:v>347</c:v>
                </c:pt>
              </c:numCache>
            </c:numRef>
          </c:xVal>
          <c:yVal>
            <c:numRef>
              <c:f>Data!$G$2:$G$467</c:f>
              <c:numCache>
                <c:formatCode>0</c:formatCode>
                <c:ptCount val="466"/>
                <c:pt idx="0">
                  <c:v>1200</c:v>
                </c:pt>
                <c:pt idx="1">
                  <c:v>1040</c:v>
                </c:pt>
                <c:pt idx="2">
                  <c:v>1160</c:v>
                </c:pt>
                <c:pt idx="3">
                  <c:v>1050</c:v>
                </c:pt>
                <c:pt idx="4">
                  <c:v>1300</c:v>
                </c:pt>
                <c:pt idx="5">
                  <c:v>1830</c:v>
                </c:pt>
                <c:pt idx="6">
                  <c:v>2260</c:v>
                </c:pt>
                <c:pt idx="7">
                  <c:v>3140</c:v>
                </c:pt>
                <c:pt idx="8">
                  <c:v>1300</c:v>
                </c:pt>
                <c:pt idx="9">
                  <c:v>1450</c:v>
                </c:pt>
                <c:pt idx="10">
                  <c:v>2270</c:v>
                </c:pt>
                <c:pt idx="11">
                  <c:v>2260</c:v>
                </c:pt>
                <c:pt idx="12">
                  <c:v>1910</c:v>
                </c:pt>
                <c:pt idx="13">
                  <c:v>1600</c:v>
                </c:pt>
                <c:pt idx="14">
                  <c:v>1490</c:v>
                </c:pt>
                <c:pt idx="16">
                  <c:v>1610</c:v>
                </c:pt>
                <c:pt idx="17">
                  <c:v>2460</c:v>
                </c:pt>
                <c:pt idx="18">
                  <c:v>4810</c:v>
                </c:pt>
                <c:pt idx="19">
                  <c:v>520</c:v>
                </c:pt>
                <c:pt idx="20">
                  <c:v>390</c:v>
                </c:pt>
                <c:pt idx="21">
                  <c:v>2020</c:v>
                </c:pt>
                <c:pt idx="22">
                  <c:v>350</c:v>
                </c:pt>
                <c:pt idx="23">
                  <c:v>330</c:v>
                </c:pt>
                <c:pt idx="24">
                  <c:v>440</c:v>
                </c:pt>
                <c:pt idx="25">
                  <c:v>480</c:v>
                </c:pt>
                <c:pt idx="26">
                  <c:v>460</c:v>
                </c:pt>
                <c:pt idx="27">
                  <c:v>510</c:v>
                </c:pt>
                <c:pt idx="28">
                  <c:v>390</c:v>
                </c:pt>
                <c:pt idx="29">
                  <c:v>570</c:v>
                </c:pt>
                <c:pt idx="30">
                  <c:v>940</c:v>
                </c:pt>
                <c:pt idx="31">
                  <c:v>780</c:v>
                </c:pt>
                <c:pt idx="32">
                  <c:v>660</c:v>
                </c:pt>
                <c:pt idx="33">
                  <c:v>770</c:v>
                </c:pt>
                <c:pt idx="34">
                  <c:v>540</c:v>
                </c:pt>
                <c:pt idx="35">
                  <c:v>730</c:v>
                </c:pt>
                <c:pt idx="37">
                  <c:v>840</c:v>
                </c:pt>
                <c:pt idx="38">
                  <c:v>630</c:v>
                </c:pt>
                <c:pt idx="39">
                  <c:v>1130</c:v>
                </c:pt>
                <c:pt idx="40">
                  <c:v>660</c:v>
                </c:pt>
                <c:pt idx="41">
                  <c:v>970</c:v>
                </c:pt>
                <c:pt idx="42">
                  <c:v>1320</c:v>
                </c:pt>
                <c:pt idx="43">
                  <c:v>1040</c:v>
                </c:pt>
                <c:pt idx="44">
                  <c:v>1540</c:v>
                </c:pt>
                <c:pt idx="45">
                  <c:v>1060</c:v>
                </c:pt>
                <c:pt idx="46">
                  <c:v>1290</c:v>
                </c:pt>
                <c:pt idx="47">
                  <c:v>1330</c:v>
                </c:pt>
                <c:pt idx="48">
                  <c:v>670</c:v>
                </c:pt>
                <c:pt idx="49">
                  <c:v>400</c:v>
                </c:pt>
                <c:pt idx="50">
                  <c:v>460</c:v>
                </c:pt>
                <c:pt idx="51">
                  <c:v>520</c:v>
                </c:pt>
                <c:pt idx="52">
                  <c:v>490</c:v>
                </c:pt>
                <c:pt idx="53">
                  <c:v>430</c:v>
                </c:pt>
                <c:pt idx="55">
                  <c:v>690</c:v>
                </c:pt>
                <c:pt idx="56">
                  <c:v>1180</c:v>
                </c:pt>
                <c:pt idx="57">
                  <c:v>500</c:v>
                </c:pt>
                <c:pt idx="58">
                  <c:v>450</c:v>
                </c:pt>
                <c:pt idx="59">
                  <c:v>920</c:v>
                </c:pt>
                <c:pt idx="60">
                  <c:v>820</c:v>
                </c:pt>
                <c:pt idx="61">
                  <c:v>880</c:v>
                </c:pt>
                <c:pt idx="62">
                  <c:v>600</c:v>
                </c:pt>
                <c:pt idx="63">
                  <c:v>630</c:v>
                </c:pt>
                <c:pt idx="64">
                  <c:v>1070</c:v>
                </c:pt>
                <c:pt idx="65">
                  <c:v>850</c:v>
                </c:pt>
                <c:pt idx="66">
                  <c:v>880</c:v>
                </c:pt>
                <c:pt idx="67">
                  <c:v>1040</c:v>
                </c:pt>
                <c:pt idx="68">
                  <c:v>790</c:v>
                </c:pt>
                <c:pt idx="69">
                  <c:v>740</c:v>
                </c:pt>
                <c:pt idx="70">
                  <c:v>820</c:v>
                </c:pt>
                <c:pt idx="71">
                  <c:v>870</c:v>
                </c:pt>
                <c:pt idx="72">
                  <c:v>660</c:v>
                </c:pt>
                <c:pt idx="73">
                  <c:v>530</c:v>
                </c:pt>
                <c:pt idx="74">
                  <c:v>920</c:v>
                </c:pt>
                <c:pt idx="75">
                  <c:v>680</c:v>
                </c:pt>
                <c:pt idx="76">
                  <c:v>490</c:v>
                </c:pt>
                <c:pt idx="77">
                  <c:v>590</c:v>
                </c:pt>
                <c:pt idx="78">
                  <c:v>560</c:v>
                </c:pt>
                <c:pt idx="79">
                  <c:v>760</c:v>
                </c:pt>
                <c:pt idx="80">
                  <c:v>1450</c:v>
                </c:pt>
                <c:pt idx="81">
                  <c:v>790</c:v>
                </c:pt>
                <c:pt idx="82">
                  <c:v>1300</c:v>
                </c:pt>
                <c:pt idx="83">
                  <c:v>810</c:v>
                </c:pt>
                <c:pt idx="84">
                  <c:v>620</c:v>
                </c:pt>
                <c:pt idx="85">
                  <c:v>1050</c:v>
                </c:pt>
                <c:pt idx="86">
                  <c:v>920</c:v>
                </c:pt>
                <c:pt idx="87">
                  <c:v>1810</c:v>
                </c:pt>
                <c:pt idx="88">
                  <c:v>650</c:v>
                </c:pt>
                <c:pt idx="89">
                  <c:v>520</c:v>
                </c:pt>
                <c:pt idx="91">
                  <c:v>680</c:v>
                </c:pt>
                <c:pt idx="92">
                  <c:v>1080</c:v>
                </c:pt>
                <c:pt idx="93">
                  <c:v>3800</c:v>
                </c:pt>
                <c:pt idx="94">
                  <c:v>630</c:v>
                </c:pt>
                <c:pt idx="95">
                  <c:v>880</c:v>
                </c:pt>
                <c:pt idx="96">
                  <c:v>1270</c:v>
                </c:pt>
                <c:pt idx="97">
                  <c:v>1370</c:v>
                </c:pt>
                <c:pt idx="98">
                  <c:v>960</c:v>
                </c:pt>
                <c:pt idx="99">
                  <c:v>1530</c:v>
                </c:pt>
                <c:pt idx="100">
                  <c:v>290</c:v>
                </c:pt>
                <c:pt idx="101">
                  <c:v>240</c:v>
                </c:pt>
                <c:pt idx="102">
                  <c:v>530</c:v>
                </c:pt>
                <c:pt idx="103">
                  <c:v>820</c:v>
                </c:pt>
                <c:pt idx="104">
                  <c:v>330</c:v>
                </c:pt>
                <c:pt idx="105">
                  <c:v>330</c:v>
                </c:pt>
                <c:pt idx="106">
                  <c:v>430</c:v>
                </c:pt>
                <c:pt idx="107">
                  <c:v>450</c:v>
                </c:pt>
                <c:pt idx="108">
                  <c:v>360</c:v>
                </c:pt>
                <c:pt idx="109">
                  <c:v>420</c:v>
                </c:pt>
                <c:pt idx="110">
                  <c:v>330</c:v>
                </c:pt>
                <c:pt idx="111">
                  <c:v>580</c:v>
                </c:pt>
                <c:pt idx="112">
                  <c:v>440</c:v>
                </c:pt>
                <c:pt idx="113">
                  <c:v>460</c:v>
                </c:pt>
                <c:pt idx="114">
                  <c:v>390</c:v>
                </c:pt>
                <c:pt idx="115">
                  <c:v>540</c:v>
                </c:pt>
                <c:pt idx="116">
                  <c:v>390</c:v>
                </c:pt>
                <c:pt idx="117">
                  <c:v>390</c:v>
                </c:pt>
                <c:pt idx="118">
                  <c:v>280</c:v>
                </c:pt>
                <c:pt idx="119">
                  <c:v>410</c:v>
                </c:pt>
                <c:pt idx="120">
                  <c:v>440</c:v>
                </c:pt>
                <c:pt idx="121">
                  <c:v>340</c:v>
                </c:pt>
                <c:pt idx="122">
                  <c:v>470</c:v>
                </c:pt>
                <c:pt idx="123">
                  <c:v>460</c:v>
                </c:pt>
                <c:pt idx="124">
                  <c:v>490</c:v>
                </c:pt>
                <c:pt idx="125">
                  <c:v>440</c:v>
                </c:pt>
                <c:pt idx="126">
                  <c:v>690</c:v>
                </c:pt>
                <c:pt idx="127">
                  <c:v>490</c:v>
                </c:pt>
                <c:pt idx="128">
                  <c:v>380</c:v>
                </c:pt>
                <c:pt idx="129">
                  <c:v>350</c:v>
                </c:pt>
                <c:pt idx="130">
                  <c:v>440</c:v>
                </c:pt>
                <c:pt idx="131">
                  <c:v>530</c:v>
                </c:pt>
                <c:pt idx="132">
                  <c:v>530</c:v>
                </c:pt>
                <c:pt idx="133">
                  <c:v>860</c:v>
                </c:pt>
                <c:pt idx="134">
                  <c:v>520</c:v>
                </c:pt>
                <c:pt idx="135">
                  <c:v>730</c:v>
                </c:pt>
                <c:pt idx="136">
                  <c:v>500</c:v>
                </c:pt>
                <c:pt idx="137">
                  <c:v>500</c:v>
                </c:pt>
                <c:pt idx="138">
                  <c:v>510</c:v>
                </c:pt>
                <c:pt idx="139">
                  <c:v>890</c:v>
                </c:pt>
                <c:pt idx="141">
                  <c:v>710</c:v>
                </c:pt>
                <c:pt idx="142">
                  <c:v>530</c:v>
                </c:pt>
                <c:pt idx="143">
                  <c:v>640</c:v>
                </c:pt>
                <c:pt idx="144">
                  <c:v>640</c:v>
                </c:pt>
                <c:pt idx="145">
                  <c:v>600</c:v>
                </c:pt>
                <c:pt idx="146">
                  <c:v>350</c:v>
                </c:pt>
                <c:pt idx="147">
                  <c:v>630</c:v>
                </c:pt>
                <c:pt idx="148">
                  <c:v>600</c:v>
                </c:pt>
                <c:pt idx="149">
                  <c:v>640</c:v>
                </c:pt>
                <c:pt idx="150">
                  <c:v>770</c:v>
                </c:pt>
                <c:pt idx="151">
                  <c:v>720</c:v>
                </c:pt>
                <c:pt idx="152">
                  <c:v>700</c:v>
                </c:pt>
                <c:pt idx="153">
                  <c:v>970</c:v>
                </c:pt>
                <c:pt idx="154">
                  <c:v>540</c:v>
                </c:pt>
                <c:pt idx="155">
                  <c:v>610</c:v>
                </c:pt>
                <c:pt idx="156">
                  <c:v>640</c:v>
                </c:pt>
                <c:pt idx="157">
                  <c:v>860</c:v>
                </c:pt>
                <c:pt idx="158">
                  <c:v>1060</c:v>
                </c:pt>
                <c:pt idx="159">
                  <c:v>460</c:v>
                </c:pt>
                <c:pt idx="160">
                  <c:v>530</c:v>
                </c:pt>
                <c:pt idx="161">
                  <c:v>460</c:v>
                </c:pt>
                <c:pt idx="162">
                  <c:v>680</c:v>
                </c:pt>
                <c:pt idx="163">
                  <c:v>880</c:v>
                </c:pt>
                <c:pt idx="164">
                  <c:v>560</c:v>
                </c:pt>
                <c:pt idx="165">
                  <c:v>770</c:v>
                </c:pt>
                <c:pt idx="166">
                  <c:v>990</c:v>
                </c:pt>
                <c:pt idx="167">
                  <c:v>1020</c:v>
                </c:pt>
                <c:pt idx="168">
                  <c:v>690</c:v>
                </c:pt>
                <c:pt idx="169">
                  <c:v>1270</c:v>
                </c:pt>
                <c:pt idx="170">
                  <c:v>950</c:v>
                </c:pt>
                <c:pt idx="172">
                  <c:v>1100</c:v>
                </c:pt>
                <c:pt idx="173">
                  <c:v>950</c:v>
                </c:pt>
                <c:pt idx="174">
                  <c:v>970</c:v>
                </c:pt>
                <c:pt idx="175">
                  <c:v>520</c:v>
                </c:pt>
                <c:pt idx="176">
                  <c:v>810</c:v>
                </c:pt>
                <c:pt idx="177">
                  <c:v>740</c:v>
                </c:pt>
                <c:pt idx="178">
                  <c:v>1220</c:v>
                </c:pt>
                <c:pt idx="179">
                  <c:v>970</c:v>
                </c:pt>
                <c:pt idx="180">
                  <c:v>530</c:v>
                </c:pt>
                <c:pt idx="181">
                  <c:v>660</c:v>
                </c:pt>
                <c:pt idx="182">
                  <c:v>1240</c:v>
                </c:pt>
                <c:pt idx="183">
                  <c:v>1660</c:v>
                </c:pt>
                <c:pt idx="184">
                  <c:v>390</c:v>
                </c:pt>
                <c:pt idx="185">
                  <c:v>450</c:v>
                </c:pt>
                <c:pt idx="186">
                  <c:v>250</c:v>
                </c:pt>
                <c:pt idx="190">
                  <c:v>355</c:v>
                </c:pt>
                <c:pt idx="191">
                  <c:v>410</c:v>
                </c:pt>
                <c:pt idx="192">
                  <c:v>450</c:v>
                </c:pt>
                <c:pt idx="193">
                  <c:v>570</c:v>
                </c:pt>
                <c:pt idx="194">
                  <c:v>370</c:v>
                </c:pt>
                <c:pt idx="195">
                  <c:v>570</c:v>
                </c:pt>
                <c:pt idx="196">
                  <c:v>530</c:v>
                </c:pt>
                <c:pt idx="197">
                  <c:v>460</c:v>
                </c:pt>
                <c:pt idx="198">
                  <c:v>590</c:v>
                </c:pt>
                <c:pt idx="199">
                  <c:v>490</c:v>
                </c:pt>
                <c:pt idx="200">
                  <c:v>450</c:v>
                </c:pt>
                <c:pt idx="201">
                  <c:v>510</c:v>
                </c:pt>
                <c:pt idx="202">
                  <c:v>510</c:v>
                </c:pt>
                <c:pt idx="203">
                  <c:v>480</c:v>
                </c:pt>
                <c:pt idx="204">
                  <c:v>550</c:v>
                </c:pt>
                <c:pt idx="205">
                  <c:v>590</c:v>
                </c:pt>
                <c:pt idx="206">
                  <c:v>590</c:v>
                </c:pt>
                <c:pt idx="208">
                  <c:v>400</c:v>
                </c:pt>
                <c:pt idx="212">
                  <c:v>370</c:v>
                </c:pt>
                <c:pt idx="213">
                  <c:v>360</c:v>
                </c:pt>
                <c:pt idx="215">
                  <c:v>440</c:v>
                </c:pt>
                <c:pt idx="216" formatCode="General">
                  <c:v>500</c:v>
                </c:pt>
                <c:pt idx="217" formatCode="General">
                  <c:v>460</c:v>
                </c:pt>
                <c:pt idx="218" formatCode="General">
                  <c:v>370</c:v>
                </c:pt>
                <c:pt idx="219" formatCode="General">
                  <c:v>430</c:v>
                </c:pt>
                <c:pt idx="220" formatCode="General">
                  <c:v>460</c:v>
                </c:pt>
                <c:pt idx="221" formatCode="General">
                  <c:v>420</c:v>
                </c:pt>
                <c:pt idx="222" formatCode="General">
                  <c:v>510</c:v>
                </c:pt>
                <c:pt idx="223" formatCode="General">
                  <c:v>540</c:v>
                </c:pt>
                <c:pt idx="224" formatCode="General">
                  <c:v>430</c:v>
                </c:pt>
                <c:pt idx="225" formatCode="General">
                  <c:v>520</c:v>
                </c:pt>
                <c:pt idx="226" formatCode="General">
                  <c:v>480</c:v>
                </c:pt>
                <c:pt idx="227" formatCode="General">
                  <c:v>460</c:v>
                </c:pt>
                <c:pt idx="228" formatCode="General">
                  <c:v>470</c:v>
                </c:pt>
                <c:pt idx="229" formatCode="General">
                  <c:v>480</c:v>
                </c:pt>
                <c:pt idx="230" formatCode="General">
                  <c:v>380</c:v>
                </c:pt>
                <c:pt idx="231" formatCode="General">
                  <c:v>500</c:v>
                </c:pt>
                <c:pt idx="232" formatCode="General">
                  <c:v>410</c:v>
                </c:pt>
                <c:pt idx="233" formatCode="General">
                  <c:v>480</c:v>
                </c:pt>
                <c:pt idx="234" formatCode="General">
                  <c:v>520</c:v>
                </c:pt>
                <c:pt idx="235" formatCode="General">
                  <c:v>540</c:v>
                </c:pt>
                <c:pt idx="236" formatCode="General">
                  <c:v>510</c:v>
                </c:pt>
                <c:pt idx="237" formatCode="General">
                  <c:v>450</c:v>
                </c:pt>
                <c:pt idx="238" formatCode="General">
                  <c:v>400</c:v>
                </c:pt>
                <c:pt idx="239" formatCode="General">
                  <c:v>550</c:v>
                </c:pt>
                <c:pt idx="240" formatCode="General">
                  <c:v>480</c:v>
                </c:pt>
                <c:pt idx="241" formatCode="General">
                  <c:v>470</c:v>
                </c:pt>
                <c:pt idx="242" formatCode="General">
                  <c:v>510</c:v>
                </c:pt>
                <c:pt idx="243" formatCode="General">
                  <c:v>450</c:v>
                </c:pt>
                <c:pt idx="244" formatCode="General">
                  <c:v>540</c:v>
                </c:pt>
                <c:pt idx="245" formatCode="General">
                  <c:v>610</c:v>
                </c:pt>
                <c:pt idx="246" formatCode="General">
                  <c:v>390</c:v>
                </c:pt>
                <c:pt idx="248" formatCode="0.00">
                  <c:v>340</c:v>
                </c:pt>
                <c:pt idx="249" formatCode="0.00">
                  <c:v>500</c:v>
                </c:pt>
                <c:pt idx="251" formatCode="0.00">
                  <c:v>510</c:v>
                </c:pt>
                <c:pt idx="252" formatCode="0.00">
                  <c:v>550</c:v>
                </c:pt>
                <c:pt idx="253" formatCode="0.00">
                  <c:v>490</c:v>
                </c:pt>
                <c:pt idx="254" formatCode="0.00">
                  <c:v>640</c:v>
                </c:pt>
                <c:pt idx="255">
                  <c:v>380</c:v>
                </c:pt>
                <c:pt idx="257">
                  <c:v>430</c:v>
                </c:pt>
                <c:pt idx="260">
                  <c:v>390</c:v>
                </c:pt>
                <c:pt idx="261">
                  <c:v>1370</c:v>
                </c:pt>
                <c:pt idx="262">
                  <c:v>1140</c:v>
                </c:pt>
                <c:pt idx="263">
                  <c:v>1200</c:v>
                </c:pt>
                <c:pt idx="264">
                  <c:v>810</c:v>
                </c:pt>
                <c:pt idx="265">
                  <c:v>1110</c:v>
                </c:pt>
                <c:pt idx="266">
                  <c:v>860</c:v>
                </c:pt>
                <c:pt idx="267">
                  <c:v>920</c:v>
                </c:pt>
                <c:pt idx="268">
                  <c:v>940</c:v>
                </c:pt>
                <c:pt idx="269">
                  <c:v>920</c:v>
                </c:pt>
                <c:pt idx="270">
                  <c:v>950</c:v>
                </c:pt>
                <c:pt idx="271">
                  <c:v>800</c:v>
                </c:pt>
                <c:pt idx="272">
                  <c:v>890</c:v>
                </c:pt>
                <c:pt idx="273">
                  <c:v>900</c:v>
                </c:pt>
                <c:pt idx="275">
                  <c:v>500</c:v>
                </c:pt>
                <c:pt idx="276">
                  <c:v>770</c:v>
                </c:pt>
                <c:pt idx="277">
                  <c:v>550</c:v>
                </c:pt>
                <c:pt idx="278">
                  <c:v>470</c:v>
                </c:pt>
                <c:pt idx="279">
                  <c:v>200</c:v>
                </c:pt>
                <c:pt idx="280">
                  <c:v>820</c:v>
                </c:pt>
                <c:pt idx="281">
                  <c:v>740</c:v>
                </c:pt>
                <c:pt idx="282">
                  <c:v>1090</c:v>
                </c:pt>
                <c:pt idx="283">
                  <c:v>710</c:v>
                </c:pt>
                <c:pt idx="284">
                  <c:v>510</c:v>
                </c:pt>
                <c:pt idx="285">
                  <c:v>670</c:v>
                </c:pt>
                <c:pt idx="286">
                  <c:v>630</c:v>
                </c:pt>
                <c:pt idx="287">
                  <c:v>590</c:v>
                </c:pt>
                <c:pt idx="288">
                  <c:v>950</c:v>
                </c:pt>
                <c:pt idx="289">
                  <c:v>540</c:v>
                </c:pt>
                <c:pt idx="290">
                  <c:v>770</c:v>
                </c:pt>
                <c:pt idx="291">
                  <c:v>430</c:v>
                </c:pt>
                <c:pt idx="292">
                  <c:v>410</c:v>
                </c:pt>
                <c:pt idx="293">
                  <c:v>550</c:v>
                </c:pt>
                <c:pt idx="294">
                  <c:v>450</c:v>
                </c:pt>
                <c:pt idx="295">
                  <c:v>410</c:v>
                </c:pt>
                <c:pt idx="296">
                  <c:v>390</c:v>
                </c:pt>
                <c:pt idx="297">
                  <c:v>550</c:v>
                </c:pt>
                <c:pt idx="298">
                  <c:v>510</c:v>
                </c:pt>
                <c:pt idx="299">
                  <c:v>480</c:v>
                </c:pt>
                <c:pt idx="300">
                  <c:v>1020</c:v>
                </c:pt>
                <c:pt idx="301">
                  <c:v>450</c:v>
                </c:pt>
                <c:pt idx="302">
                  <c:v>460</c:v>
                </c:pt>
                <c:pt idx="303">
                  <c:v>440</c:v>
                </c:pt>
                <c:pt idx="306">
                  <c:v>560</c:v>
                </c:pt>
                <c:pt idx="307">
                  <c:v>560</c:v>
                </c:pt>
                <c:pt idx="308">
                  <c:v>620</c:v>
                </c:pt>
                <c:pt idx="309">
                  <c:v>590</c:v>
                </c:pt>
                <c:pt idx="310">
                  <c:v>960</c:v>
                </c:pt>
                <c:pt idx="311">
                  <c:v>690</c:v>
                </c:pt>
                <c:pt idx="312">
                  <c:v>560</c:v>
                </c:pt>
                <c:pt idx="313">
                  <c:v>560</c:v>
                </c:pt>
                <c:pt idx="314">
                  <c:v>400</c:v>
                </c:pt>
                <c:pt idx="315">
                  <c:v>620</c:v>
                </c:pt>
                <c:pt idx="317">
                  <c:v>690</c:v>
                </c:pt>
                <c:pt idx="318">
                  <c:v>430</c:v>
                </c:pt>
                <c:pt idx="319">
                  <c:v>390</c:v>
                </c:pt>
                <c:pt idx="320">
                  <c:v>740</c:v>
                </c:pt>
                <c:pt idx="321">
                  <c:v>530</c:v>
                </c:pt>
                <c:pt idx="322">
                  <c:v>500</c:v>
                </c:pt>
                <c:pt idx="323">
                  <c:v>400</c:v>
                </c:pt>
                <c:pt idx="324">
                  <c:v>850</c:v>
                </c:pt>
                <c:pt idx="325">
                  <c:v>410</c:v>
                </c:pt>
                <c:pt idx="326">
                  <c:v>560</c:v>
                </c:pt>
                <c:pt idx="327">
                  <c:v>580</c:v>
                </c:pt>
                <c:pt idx="329">
                  <c:v>580</c:v>
                </c:pt>
                <c:pt idx="330">
                  <c:v>800</c:v>
                </c:pt>
                <c:pt idx="331">
                  <c:v>410</c:v>
                </c:pt>
                <c:pt idx="332">
                  <c:v>610</c:v>
                </c:pt>
                <c:pt idx="333">
                  <c:v>650</c:v>
                </c:pt>
                <c:pt idx="334">
                  <c:v>740</c:v>
                </c:pt>
                <c:pt idx="335">
                  <c:v>600</c:v>
                </c:pt>
                <c:pt idx="336">
                  <c:v>580</c:v>
                </c:pt>
                <c:pt idx="337">
                  <c:v>560</c:v>
                </c:pt>
                <c:pt idx="338">
                  <c:v>540</c:v>
                </c:pt>
                <c:pt idx="339">
                  <c:v>740</c:v>
                </c:pt>
                <c:pt idx="342">
                  <c:v>500</c:v>
                </c:pt>
                <c:pt idx="343">
                  <c:v>680</c:v>
                </c:pt>
                <c:pt idx="344">
                  <c:v>620</c:v>
                </c:pt>
                <c:pt idx="345">
                  <c:v>500</c:v>
                </c:pt>
                <c:pt idx="346">
                  <c:v>700</c:v>
                </c:pt>
                <c:pt idx="348">
                  <c:v>530</c:v>
                </c:pt>
                <c:pt idx="349" formatCode="General">
                  <c:v>620</c:v>
                </c:pt>
                <c:pt idx="350" formatCode="General">
                  <c:v>780</c:v>
                </c:pt>
                <c:pt idx="351" formatCode="General">
                  <c:v>970</c:v>
                </c:pt>
                <c:pt idx="352" formatCode="General">
                  <c:v>1050</c:v>
                </c:pt>
                <c:pt idx="353" formatCode="General">
                  <c:v>740</c:v>
                </c:pt>
                <c:pt idx="354" formatCode="General">
                  <c:v>960</c:v>
                </c:pt>
                <c:pt idx="355" formatCode="General">
                  <c:v>790</c:v>
                </c:pt>
                <c:pt idx="356" formatCode="General">
                  <c:v>790</c:v>
                </c:pt>
                <c:pt idx="357" formatCode="General">
                  <c:v>690</c:v>
                </c:pt>
                <c:pt idx="358" formatCode="General">
                  <c:v>430</c:v>
                </c:pt>
                <c:pt idx="359" formatCode="General">
                  <c:v>800</c:v>
                </c:pt>
                <c:pt idx="360" formatCode="General">
                  <c:v>580</c:v>
                </c:pt>
                <c:pt idx="361" formatCode="General">
                  <c:v>390</c:v>
                </c:pt>
                <c:pt idx="362" formatCode="General">
                  <c:v>830</c:v>
                </c:pt>
                <c:pt idx="363" formatCode="General">
                  <c:v>770</c:v>
                </c:pt>
                <c:pt idx="364" formatCode="General">
                  <c:v>800</c:v>
                </c:pt>
                <c:pt idx="365" formatCode="General">
                  <c:v>610</c:v>
                </c:pt>
                <c:pt idx="366" formatCode="General">
                  <c:v>720</c:v>
                </c:pt>
                <c:pt idx="367" formatCode="General">
                  <c:v>640</c:v>
                </c:pt>
                <c:pt idx="369" formatCode="General">
                  <c:v>780</c:v>
                </c:pt>
                <c:pt idx="370" formatCode="0.00">
                  <c:v>1290</c:v>
                </c:pt>
                <c:pt idx="371" formatCode="0.00">
                  <c:v>510</c:v>
                </c:pt>
                <c:pt idx="373" formatCode="0.00">
                  <c:v>650</c:v>
                </c:pt>
                <c:pt idx="374" formatCode="0.00">
                  <c:v>520</c:v>
                </c:pt>
                <c:pt idx="375" formatCode="0.00">
                  <c:v>460</c:v>
                </c:pt>
                <c:pt idx="376" formatCode="0.00">
                  <c:v>410</c:v>
                </c:pt>
                <c:pt idx="379" formatCode="0.00">
                  <c:v>1370</c:v>
                </c:pt>
                <c:pt idx="380" formatCode="0.00">
                  <c:v>790</c:v>
                </c:pt>
                <c:pt idx="381" formatCode="0.00">
                  <c:v>780</c:v>
                </c:pt>
                <c:pt idx="382" formatCode="0.00">
                  <c:v>660</c:v>
                </c:pt>
                <c:pt idx="383" formatCode="0.00">
                  <c:v>420</c:v>
                </c:pt>
                <c:pt idx="384" formatCode="0.00">
                  <c:v>680</c:v>
                </c:pt>
                <c:pt idx="386" formatCode="0.00">
                  <c:v>520</c:v>
                </c:pt>
                <c:pt idx="387" formatCode="0.00">
                  <c:v>720</c:v>
                </c:pt>
                <c:pt idx="388">
                  <c:v>790</c:v>
                </c:pt>
                <c:pt idx="389" formatCode="0.00">
                  <c:v>680</c:v>
                </c:pt>
                <c:pt idx="390" formatCode="0.00">
                  <c:v>580</c:v>
                </c:pt>
                <c:pt idx="392" formatCode="0.00">
                  <c:v>410</c:v>
                </c:pt>
                <c:pt idx="393" formatCode="0.00">
                  <c:v>410</c:v>
                </c:pt>
                <c:pt idx="394" formatCode="0.00">
                  <c:v>420</c:v>
                </c:pt>
                <c:pt idx="395" formatCode="0.00">
                  <c:v>530</c:v>
                </c:pt>
                <c:pt idx="396" formatCode="0.00">
                  <c:v>530</c:v>
                </c:pt>
                <c:pt idx="397" formatCode="0.00">
                  <c:v>410</c:v>
                </c:pt>
                <c:pt idx="398" formatCode="0.00">
                  <c:v>520</c:v>
                </c:pt>
                <c:pt idx="399" formatCode="0.00">
                  <c:v>770</c:v>
                </c:pt>
                <c:pt idx="401" formatCode="0.00">
                  <c:v>490</c:v>
                </c:pt>
                <c:pt idx="402" formatCode="0.00">
                  <c:v>590</c:v>
                </c:pt>
                <c:pt idx="404" formatCode="0.00">
                  <c:v>600</c:v>
                </c:pt>
                <c:pt idx="405" formatCode="0.00">
                  <c:v>530</c:v>
                </c:pt>
                <c:pt idx="406" formatCode="0.00">
                  <c:v>550</c:v>
                </c:pt>
                <c:pt idx="407" formatCode="0.00">
                  <c:v>480</c:v>
                </c:pt>
                <c:pt idx="408" formatCode="0.00">
                  <c:v>450</c:v>
                </c:pt>
                <c:pt idx="409" formatCode="0.00">
                  <c:v>470</c:v>
                </c:pt>
                <c:pt idx="410" formatCode="0.00">
                  <c:v>600</c:v>
                </c:pt>
                <c:pt idx="412" formatCode="0.00">
                  <c:v>620</c:v>
                </c:pt>
                <c:pt idx="413" formatCode="0.00">
                  <c:v>700</c:v>
                </c:pt>
                <c:pt idx="414" formatCode="0.00">
                  <c:v>570</c:v>
                </c:pt>
                <c:pt idx="416" formatCode="General">
                  <c:v>720</c:v>
                </c:pt>
                <c:pt idx="417" formatCode="General">
                  <c:v>800</c:v>
                </c:pt>
                <c:pt idx="418" formatCode="General">
                  <c:v>720</c:v>
                </c:pt>
                <c:pt idx="419" formatCode="General">
                  <c:v>750</c:v>
                </c:pt>
                <c:pt idx="420" formatCode="General">
                  <c:v>510</c:v>
                </c:pt>
                <c:pt idx="421" formatCode="General">
                  <c:v>510</c:v>
                </c:pt>
                <c:pt idx="422" formatCode="General">
                  <c:v>410</c:v>
                </c:pt>
                <c:pt idx="423" formatCode="General">
                  <c:v>830</c:v>
                </c:pt>
                <c:pt idx="424" formatCode="General">
                  <c:v>950</c:v>
                </c:pt>
                <c:pt idx="425" formatCode="General">
                  <c:v>520</c:v>
                </c:pt>
                <c:pt idx="426">
                  <c:v>830</c:v>
                </c:pt>
                <c:pt idx="427">
                  <c:v>345</c:v>
                </c:pt>
                <c:pt idx="428">
                  <c:v>800</c:v>
                </c:pt>
                <c:pt idx="435">
                  <c:v>1110</c:v>
                </c:pt>
                <c:pt idx="436">
                  <c:v>1120</c:v>
                </c:pt>
                <c:pt idx="438">
                  <c:v>900</c:v>
                </c:pt>
                <c:pt idx="439">
                  <c:v>920</c:v>
                </c:pt>
                <c:pt idx="440">
                  <c:v>620</c:v>
                </c:pt>
                <c:pt idx="441">
                  <c:v>710</c:v>
                </c:pt>
                <c:pt idx="442">
                  <c:v>1050</c:v>
                </c:pt>
                <c:pt idx="443">
                  <c:v>1450</c:v>
                </c:pt>
                <c:pt idx="444">
                  <c:v>1260</c:v>
                </c:pt>
                <c:pt idx="445">
                  <c:v>1430</c:v>
                </c:pt>
                <c:pt idx="446">
                  <c:v>2310</c:v>
                </c:pt>
                <c:pt idx="447">
                  <c:v>880</c:v>
                </c:pt>
                <c:pt idx="448">
                  <c:v>1560</c:v>
                </c:pt>
                <c:pt idx="449">
                  <c:v>840</c:v>
                </c:pt>
                <c:pt idx="450">
                  <c:v>870</c:v>
                </c:pt>
                <c:pt idx="451">
                  <c:v>1580</c:v>
                </c:pt>
                <c:pt idx="452">
                  <c:v>1380</c:v>
                </c:pt>
                <c:pt idx="453">
                  <c:v>1280</c:v>
                </c:pt>
                <c:pt idx="454">
                  <c:v>1270</c:v>
                </c:pt>
                <c:pt idx="455">
                  <c:v>1150</c:v>
                </c:pt>
                <c:pt idx="456">
                  <c:v>1380</c:v>
                </c:pt>
                <c:pt idx="457">
                  <c:v>1480</c:v>
                </c:pt>
                <c:pt idx="458">
                  <c:v>1740</c:v>
                </c:pt>
                <c:pt idx="459">
                  <c:v>1120</c:v>
                </c:pt>
                <c:pt idx="460">
                  <c:v>730</c:v>
                </c:pt>
                <c:pt idx="461">
                  <c:v>1150</c:v>
                </c:pt>
                <c:pt idx="462">
                  <c:v>840</c:v>
                </c:pt>
                <c:pt idx="463">
                  <c:v>1230</c:v>
                </c:pt>
                <c:pt idx="464">
                  <c:v>970</c:v>
                </c:pt>
                <c:pt idx="465">
                  <c:v>680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21-43F0-8936-4FD56713C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308160"/>
        <c:axId val="169310080"/>
      </c:scatterChart>
      <c:valAx>
        <c:axId val="169308160"/>
        <c:scaling>
          <c:orientation val="minMax"/>
          <c:min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Length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10080"/>
        <c:crosses val="autoZero"/>
        <c:crossBetween val="midCat"/>
        <c:majorUnit val="50"/>
      </c:valAx>
      <c:valAx>
        <c:axId val="169310080"/>
        <c:scaling>
          <c:orientation val="minMax"/>
          <c:max val="5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Weight (g)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08160"/>
        <c:crosses val="autoZero"/>
        <c:crossBetween val="midCat"/>
        <c:majorUnit val="500"/>
        <c:min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Females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Data!$Q$2:$Q$367</c:f>
              <c:numCache>
                <c:formatCode>General</c:formatCode>
                <c:ptCount val="36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5</c:v>
                </c:pt>
                <c:pt idx="15">
                  <c:v>7</c:v>
                </c:pt>
                <c:pt idx="16">
                  <c:v>6</c:v>
                </c:pt>
                <c:pt idx="17">
                  <c:v>5</c:v>
                </c:pt>
                <c:pt idx="18">
                  <c:v>12</c:v>
                </c:pt>
                <c:pt idx="19">
                  <c:v>4</c:v>
                </c:pt>
                <c:pt idx="20">
                  <c:v>3</c:v>
                </c:pt>
                <c:pt idx="21">
                  <c:v>6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5</c:v>
                </c:pt>
                <c:pt idx="45">
                  <c:v>5</c:v>
                </c:pt>
                <c:pt idx="46">
                  <c:v>7</c:v>
                </c:pt>
                <c:pt idx="47">
                  <c:v>6</c:v>
                </c:pt>
                <c:pt idx="48">
                  <c:v>1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3</c:v>
                </c:pt>
                <c:pt idx="56">
                  <c:v>6</c:v>
                </c:pt>
                <c:pt idx="57">
                  <c:v>2</c:v>
                </c:pt>
                <c:pt idx="58">
                  <c:v>2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4</c:v>
                </c:pt>
                <c:pt idx="67">
                  <c:v>3</c:v>
                </c:pt>
                <c:pt idx="68">
                  <c:v>3</c:v>
                </c:pt>
                <c:pt idx="69">
                  <c:v>4</c:v>
                </c:pt>
                <c:pt idx="70">
                  <c:v>2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2</c:v>
                </c:pt>
                <c:pt idx="79">
                  <c:v>4</c:v>
                </c:pt>
                <c:pt idx="80">
                  <c:v>4</c:v>
                </c:pt>
                <c:pt idx="81">
                  <c:v>6</c:v>
                </c:pt>
                <c:pt idx="82">
                  <c:v>7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5</c:v>
                </c:pt>
                <c:pt idx="87">
                  <c:v>5</c:v>
                </c:pt>
                <c:pt idx="88">
                  <c:v>3</c:v>
                </c:pt>
                <c:pt idx="89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7</c:v>
                </c:pt>
                <c:pt idx="94">
                  <c:v>2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5</c:v>
                </c:pt>
                <c:pt idx="99">
                  <c:v>7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4</c:v>
                </c:pt>
                <c:pt idx="170">
                  <c:v>4</c:v>
                </c:pt>
                <c:pt idx="171">
                  <c:v>3</c:v>
                </c:pt>
                <c:pt idx="172">
                  <c:v>3</c:v>
                </c:pt>
                <c:pt idx="173">
                  <c:v>4</c:v>
                </c:pt>
                <c:pt idx="174">
                  <c:v>4</c:v>
                </c:pt>
                <c:pt idx="175">
                  <c:v>3</c:v>
                </c:pt>
                <c:pt idx="176">
                  <c:v>3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2</c:v>
                </c:pt>
                <c:pt idx="181">
                  <c:v>2</c:v>
                </c:pt>
                <c:pt idx="182">
                  <c:v>4</c:v>
                </c:pt>
                <c:pt idx="183">
                  <c:v>5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1</c:v>
                </c:pt>
                <c:pt idx="209">
                  <c:v>2</c:v>
                </c:pt>
                <c:pt idx="210">
                  <c:v>2</c:v>
                </c:pt>
                <c:pt idx="211">
                  <c:v>1</c:v>
                </c:pt>
                <c:pt idx="212">
                  <c:v>1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1</c:v>
                </c:pt>
                <c:pt idx="255">
                  <c:v>2</c:v>
                </c:pt>
                <c:pt idx="256">
                  <c:v>3</c:v>
                </c:pt>
                <c:pt idx="257">
                  <c:v>2</c:v>
                </c:pt>
                <c:pt idx="258">
                  <c:v>2</c:v>
                </c:pt>
                <c:pt idx="259">
                  <c:v>3</c:v>
                </c:pt>
                <c:pt idx="260">
                  <c:v>3</c:v>
                </c:pt>
                <c:pt idx="261">
                  <c:v>4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</c:v>
                </c:pt>
                <c:pt idx="274">
                  <c:v>3</c:v>
                </c:pt>
                <c:pt idx="275">
                  <c:v>2</c:v>
                </c:pt>
                <c:pt idx="276">
                  <c:v>3</c:v>
                </c:pt>
                <c:pt idx="277">
                  <c:v>2</c:v>
                </c:pt>
                <c:pt idx="278">
                  <c:v>2</c:v>
                </c:pt>
                <c:pt idx="279">
                  <c:v>2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2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2</c:v>
                </c:pt>
                <c:pt idx="290">
                  <c:v>3</c:v>
                </c:pt>
                <c:pt idx="291">
                  <c:v>2</c:v>
                </c:pt>
                <c:pt idx="292">
                  <c:v>2</c:v>
                </c:pt>
                <c:pt idx="293">
                  <c:v>2</c:v>
                </c:pt>
                <c:pt idx="294">
                  <c:v>2</c:v>
                </c:pt>
                <c:pt idx="295">
                  <c:v>2</c:v>
                </c:pt>
                <c:pt idx="296">
                  <c:v>2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3</c:v>
                </c:pt>
                <c:pt idx="301">
                  <c:v>2</c:v>
                </c:pt>
                <c:pt idx="302">
                  <c:v>2</c:v>
                </c:pt>
                <c:pt idx="303">
                  <c:v>3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2</c:v>
                </c:pt>
                <c:pt idx="317">
                  <c:v>3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3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3</c:v>
                </c:pt>
                <c:pt idx="353">
                  <c:v>3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3</c:v>
                </c:pt>
                <c:pt idx="358">
                  <c:v>2</c:v>
                </c:pt>
                <c:pt idx="359">
                  <c:v>3</c:v>
                </c:pt>
                <c:pt idx="360">
                  <c:v>2</c:v>
                </c:pt>
                <c:pt idx="361">
                  <c:v>2</c:v>
                </c:pt>
                <c:pt idx="362">
                  <c:v>3</c:v>
                </c:pt>
                <c:pt idx="363">
                  <c:v>3</c:v>
                </c:pt>
                <c:pt idx="364">
                  <c:v>3</c:v>
                </c:pt>
                <c:pt idx="365">
                  <c:v>2</c:v>
                </c:pt>
              </c:numCache>
            </c:numRef>
          </c:xVal>
          <c:yVal>
            <c:numRef>
              <c:f>Data!$E$2:$E$367</c:f>
              <c:numCache>
                <c:formatCode>General</c:formatCode>
                <c:ptCount val="366"/>
                <c:pt idx="0">
                  <c:v>372</c:v>
                </c:pt>
                <c:pt idx="1">
                  <c:v>360</c:v>
                </c:pt>
                <c:pt idx="2">
                  <c:v>370</c:v>
                </c:pt>
                <c:pt idx="3">
                  <c:v>350</c:v>
                </c:pt>
                <c:pt idx="4">
                  <c:v>385</c:v>
                </c:pt>
                <c:pt idx="5">
                  <c:v>435</c:v>
                </c:pt>
                <c:pt idx="6">
                  <c:v>455</c:v>
                </c:pt>
                <c:pt idx="7">
                  <c:v>510</c:v>
                </c:pt>
                <c:pt idx="8">
                  <c:v>385</c:v>
                </c:pt>
                <c:pt idx="9">
                  <c:v>397</c:v>
                </c:pt>
                <c:pt idx="10">
                  <c:v>450</c:v>
                </c:pt>
                <c:pt idx="11">
                  <c:v>455</c:v>
                </c:pt>
                <c:pt idx="12">
                  <c:v>435</c:v>
                </c:pt>
                <c:pt idx="13">
                  <c:v>397</c:v>
                </c:pt>
                <c:pt idx="14">
                  <c:v>417</c:v>
                </c:pt>
                <c:pt idx="15">
                  <c:v>340</c:v>
                </c:pt>
                <c:pt idx="16">
                  <c:v>427</c:v>
                </c:pt>
                <c:pt idx="17">
                  <c:v>482</c:v>
                </c:pt>
                <c:pt idx="18">
                  <c:v>590</c:v>
                </c:pt>
                <c:pt idx="19">
                  <c:v>279</c:v>
                </c:pt>
                <c:pt idx="20">
                  <c:v>245</c:v>
                </c:pt>
                <c:pt idx="21">
                  <c:v>444</c:v>
                </c:pt>
                <c:pt idx="22">
                  <c:v>237</c:v>
                </c:pt>
                <c:pt idx="23">
                  <c:v>230</c:v>
                </c:pt>
                <c:pt idx="24">
                  <c:v>259</c:v>
                </c:pt>
                <c:pt idx="25">
                  <c:v>271</c:v>
                </c:pt>
                <c:pt idx="26">
                  <c:v>268</c:v>
                </c:pt>
                <c:pt idx="27">
                  <c:v>272</c:v>
                </c:pt>
                <c:pt idx="28">
                  <c:v>240</c:v>
                </c:pt>
                <c:pt idx="29">
                  <c:v>290</c:v>
                </c:pt>
                <c:pt idx="30">
                  <c:v>350</c:v>
                </c:pt>
                <c:pt idx="31">
                  <c:v>325</c:v>
                </c:pt>
                <c:pt idx="32">
                  <c:v>287</c:v>
                </c:pt>
                <c:pt idx="33">
                  <c:v>322</c:v>
                </c:pt>
                <c:pt idx="34">
                  <c:v>280</c:v>
                </c:pt>
                <c:pt idx="35">
                  <c:v>320</c:v>
                </c:pt>
                <c:pt idx="36">
                  <c:v>296</c:v>
                </c:pt>
                <c:pt idx="37">
                  <c:v>329</c:v>
                </c:pt>
                <c:pt idx="38">
                  <c:v>302</c:v>
                </c:pt>
                <c:pt idx="39">
                  <c:v>370</c:v>
                </c:pt>
                <c:pt idx="40">
                  <c:v>290</c:v>
                </c:pt>
                <c:pt idx="41">
                  <c:v>347</c:v>
                </c:pt>
                <c:pt idx="42">
                  <c:v>392</c:v>
                </c:pt>
                <c:pt idx="43">
                  <c:v>355</c:v>
                </c:pt>
                <c:pt idx="44">
                  <c:v>392</c:v>
                </c:pt>
                <c:pt idx="45">
                  <c:v>340</c:v>
                </c:pt>
                <c:pt idx="46">
                  <c:v>385</c:v>
                </c:pt>
                <c:pt idx="47">
                  <c:v>385</c:v>
                </c:pt>
                <c:pt idx="48">
                  <c:v>300</c:v>
                </c:pt>
                <c:pt idx="49">
                  <c:v>250</c:v>
                </c:pt>
                <c:pt idx="50">
                  <c:v>267</c:v>
                </c:pt>
                <c:pt idx="51">
                  <c:v>280</c:v>
                </c:pt>
                <c:pt idx="52">
                  <c:v>270</c:v>
                </c:pt>
                <c:pt idx="53">
                  <c:v>260</c:v>
                </c:pt>
                <c:pt idx="54">
                  <c:v>302</c:v>
                </c:pt>
                <c:pt idx="55">
                  <c:v>310</c:v>
                </c:pt>
                <c:pt idx="56">
                  <c:v>372</c:v>
                </c:pt>
                <c:pt idx="57">
                  <c:v>267</c:v>
                </c:pt>
                <c:pt idx="58">
                  <c:v>270</c:v>
                </c:pt>
                <c:pt idx="59">
                  <c:v>330</c:v>
                </c:pt>
                <c:pt idx="60">
                  <c:v>320</c:v>
                </c:pt>
                <c:pt idx="61">
                  <c:v>340</c:v>
                </c:pt>
                <c:pt idx="62">
                  <c:v>285</c:v>
                </c:pt>
                <c:pt idx="63">
                  <c:v>295</c:v>
                </c:pt>
                <c:pt idx="64">
                  <c:v>347</c:v>
                </c:pt>
                <c:pt idx="65">
                  <c:v>322</c:v>
                </c:pt>
                <c:pt idx="66">
                  <c:v>337</c:v>
                </c:pt>
                <c:pt idx="67">
                  <c:v>350</c:v>
                </c:pt>
                <c:pt idx="68">
                  <c:v>330</c:v>
                </c:pt>
                <c:pt idx="69">
                  <c:v>327</c:v>
                </c:pt>
                <c:pt idx="70">
                  <c:v>322</c:v>
                </c:pt>
                <c:pt idx="71">
                  <c:v>321</c:v>
                </c:pt>
                <c:pt idx="72">
                  <c:v>310</c:v>
                </c:pt>
                <c:pt idx="73">
                  <c:v>274</c:v>
                </c:pt>
                <c:pt idx="74">
                  <c:v>334</c:v>
                </c:pt>
                <c:pt idx="75">
                  <c:v>305</c:v>
                </c:pt>
                <c:pt idx="76">
                  <c:v>275</c:v>
                </c:pt>
                <c:pt idx="77">
                  <c:v>290</c:v>
                </c:pt>
                <c:pt idx="78">
                  <c:v>290</c:v>
                </c:pt>
                <c:pt idx="79">
                  <c:v>320</c:v>
                </c:pt>
                <c:pt idx="80">
                  <c:v>395</c:v>
                </c:pt>
                <c:pt idx="81">
                  <c:v>320</c:v>
                </c:pt>
                <c:pt idx="82">
                  <c:v>385</c:v>
                </c:pt>
                <c:pt idx="83">
                  <c:v>315</c:v>
                </c:pt>
                <c:pt idx="84">
                  <c:v>295</c:v>
                </c:pt>
                <c:pt idx="85">
                  <c:v>355</c:v>
                </c:pt>
                <c:pt idx="86">
                  <c:v>330</c:v>
                </c:pt>
                <c:pt idx="87">
                  <c:v>421</c:v>
                </c:pt>
                <c:pt idx="88">
                  <c:v>302</c:v>
                </c:pt>
                <c:pt idx="89">
                  <c:v>307</c:v>
                </c:pt>
                <c:pt idx="90">
                  <c:v>264</c:v>
                </c:pt>
                <c:pt idx="91">
                  <c:v>307</c:v>
                </c:pt>
                <c:pt idx="92">
                  <c:v>356</c:v>
                </c:pt>
                <c:pt idx="93">
                  <c:v>547</c:v>
                </c:pt>
                <c:pt idx="94">
                  <c:v>300</c:v>
                </c:pt>
                <c:pt idx="95">
                  <c:v>332</c:v>
                </c:pt>
                <c:pt idx="96">
                  <c:v>375</c:v>
                </c:pt>
                <c:pt idx="97">
                  <c:v>400</c:v>
                </c:pt>
                <c:pt idx="98">
                  <c:v>350</c:v>
                </c:pt>
                <c:pt idx="99">
                  <c:v>394</c:v>
                </c:pt>
                <c:pt idx="100">
                  <c:v>230</c:v>
                </c:pt>
                <c:pt idx="101">
                  <c:v>215</c:v>
                </c:pt>
                <c:pt idx="102">
                  <c:v>382</c:v>
                </c:pt>
                <c:pt idx="103">
                  <c:v>327</c:v>
                </c:pt>
                <c:pt idx="104">
                  <c:v>235</c:v>
                </c:pt>
                <c:pt idx="105">
                  <c:v>237</c:v>
                </c:pt>
                <c:pt idx="106">
                  <c:v>260</c:v>
                </c:pt>
                <c:pt idx="107">
                  <c:v>265</c:v>
                </c:pt>
                <c:pt idx="108">
                  <c:v>247</c:v>
                </c:pt>
                <c:pt idx="109">
                  <c:v>255</c:v>
                </c:pt>
                <c:pt idx="110">
                  <c:v>237</c:v>
                </c:pt>
                <c:pt idx="111">
                  <c:v>280</c:v>
                </c:pt>
                <c:pt idx="112">
                  <c:v>245</c:v>
                </c:pt>
                <c:pt idx="113">
                  <c:v>265</c:v>
                </c:pt>
                <c:pt idx="114">
                  <c:v>250</c:v>
                </c:pt>
                <c:pt idx="115">
                  <c:v>270</c:v>
                </c:pt>
                <c:pt idx="116">
                  <c:v>255</c:v>
                </c:pt>
                <c:pt idx="117">
                  <c:v>251</c:v>
                </c:pt>
                <c:pt idx="118">
                  <c:v>224</c:v>
                </c:pt>
                <c:pt idx="119">
                  <c:v>254</c:v>
                </c:pt>
                <c:pt idx="120">
                  <c:v>260</c:v>
                </c:pt>
                <c:pt idx="121">
                  <c:v>236</c:v>
                </c:pt>
                <c:pt idx="122">
                  <c:v>270</c:v>
                </c:pt>
                <c:pt idx="123">
                  <c:v>263</c:v>
                </c:pt>
                <c:pt idx="124">
                  <c:v>268</c:v>
                </c:pt>
                <c:pt idx="125">
                  <c:v>257</c:v>
                </c:pt>
                <c:pt idx="126">
                  <c:v>297</c:v>
                </c:pt>
                <c:pt idx="127">
                  <c:v>285</c:v>
                </c:pt>
                <c:pt idx="128">
                  <c:v>245</c:v>
                </c:pt>
                <c:pt idx="129">
                  <c:v>240</c:v>
                </c:pt>
                <c:pt idx="130">
                  <c:v>262</c:v>
                </c:pt>
                <c:pt idx="131">
                  <c:v>285</c:v>
                </c:pt>
                <c:pt idx="132">
                  <c:v>280</c:v>
                </c:pt>
                <c:pt idx="133">
                  <c:v>325</c:v>
                </c:pt>
                <c:pt idx="134">
                  <c:v>285</c:v>
                </c:pt>
                <c:pt idx="135">
                  <c:v>305</c:v>
                </c:pt>
                <c:pt idx="136">
                  <c:v>282</c:v>
                </c:pt>
                <c:pt idx="137">
                  <c:v>275</c:v>
                </c:pt>
                <c:pt idx="138">
                  <c:v>277</c:v>
                </c:pt>
                <c:pt idx="139">
                  <c:v>312</c:v>
                </c:pt>
                <c:pt idx="140">
                  <c:v>305</c:v>
                </c:pt>
                <c:pt idx="141">
                  <c:v>312</c:v>
                </c:pt>
                <c:pt idx="142">
                  <c:v>287</c:v>
                </c:pt>
                <c:pt idx="143">
                  <c:v>305</c:v>
                </c:pt>
                <c:pt idx="144">
                  <c:v>297</c:v>
                </c:pt>
                <c:pt idx="145">
                  <c:v>275</c:v>
                </c:pt>
                <c:pt idx="146">
                  <c:v>246</c:v>
                </c:pt>
                <c:pt idx="147">
                  <c:v>295</c:v>
                </c:pt>
                <c:pt idx="148">
                  <c:v>285</c:v>
                </c:pt>
                <c:pt idx="149">
                  <c:v>290</c:v>
                </c:pt>
                <c:pt idx="150">
                  <c:v>322</c:v>
                </c:pt>
                <c:pt idx="151">
                  <c:v>310</c:v>
                </c:pt>
                <c:pt idx="152">
                  <c:v>305</c:v>
                </c:pt>
                <c:pt idx="153">
                  <c:v>335</c:v>
                </c:pt>
                <c:pt idx="154">
                  <c:v>280</c:v>
                </c:pt>
                <c:pt idx="155">
                  <c:v>297</c:v>
                </c:pt>
                <c:pt idx="156">
                  <c:v>307</c:v>
                </c:pt>
                <c:pt idx="157">
                  <c:v>325</c:v>
                </c:pt>
                <c:pt idx="158">
                  <c:v>355</c:v>
                </c:pt>
                <c:pt idx="159">
                  <c:v>269</c:v>
                </c:pt>
                <c:pt idx="160">
                  <c:v>278</c:v>
                </c:pt>
                <c:pt idx="161">
                  <c:v>276</c:v>
                </c:pt>
                <c:pt idx="162">
                  <c:v>315</c:v>
                </c:pt>
                <c:pt idx="163">
                  <c:v>330</c:v>
                </c:pt>
                <c:pt idx="164">
                  <c:v>295</c:v>
                </c:pt>
                <c:pt idx="165">
                  <c:v>310</c:v>
                </c:pt>
                <c:pt idx="166">
                  <c:v>355</c:v>
                </c:pt>
                <c:pt idx="167">
                  <c:v>362</c:v>
                </c:pt>
                <c:pt idx="168">
                  <c:v>295</c:v>
                </c:pt>
                <c:pt idx="169">
                  <c:v>380</c:v>
                </c:pt>
                <c:pt idx="170">
                  <c:v>310</c:v>
                </c:pt>
                <c:pt idx="171">
                  <c:v>369</c:v>
                </c:pt>
                <c:pt idx="172">
                  <c:v>355</c:v>
                </c:pt>
                <c:pt idx="173">
                  <c:v>347</c:v>
                </c:pt>
                <c:pt idx="174">
                  <c:v>330</c:v>
                </c:pt>
                <c:pt idx="175">
                  <c:v>273</c:v>
                </c:pt>
                <c:pt idx="176">
                  <c:v>320</c:v>
                </c:pt>
                <c:pt idx="177">
                  <c:v>302</c:v>
                </c:pt>
                <c:pt idx="178">
                  <c:v>375</c:v>
                </c:pt>
                <c:pt idx="179">
                  <c:v>342</c:v>
                </c:pt>
                <c:pt idx="180">
                  <c:v>280</c:v>
                </c:pt>
                <c:pt idx="181">
                  <c:v>302</c:v>
                </c:pt>
                <c:pt idx="182">
                  <c:v>375</c:v>
                </c:pt>
                <c:pt idx="183">
                  <c:v>417</c:v>
                </c:pt>
                <c:pt idx="184">
                  <c:v>251</c:v>
                </c:pt>
                <c:pt idx="185">
                  <c:v>266</c:v>
                </c:pt>
                <c:pt idx="186">
                  <c:v>223</c:v>
                </c:pt>
                <c:pt idx="187">
                  <c:v>282</c:v>
                </c:pt>
                <c:pt idx="188">
                  <c:v>263</c:v>
                </c:pt>
                <c:pt idx="189">
                  <c:v>252</c:v>
                </c:pt>
                <c:pt idx="190">
                  <c:v>250</c:v>
                </c:pt>
                <c:pt idx="191">
                  <c:v>262</c:v>
                </c:pt>
                <c:pt idx="192">
                  <c:v>250</c:v>
                </c:pt>
                <c:pt idx="193">
                  <c:v>277</c:v>
                </c:pt>
                <c:pt idx="194">
                  <c:v>250</c:v>
                </c:pt>
                <c:pt idx="195">
                  <c:v>287</c:v>
                </c:pt>
                <c:pt idx="196">
                  <c:v>275</c:v>
                </c:pt>
                <c:pt idx="197">
                  <c:v>270</c:v>
                </c:pt>
                <c:pt idx="198">
                  <c:v>290</c:v>
                </c:pt>
                <c:pt idx="199">
                  <c:v>272</c:v>
                </c:pt>
                <c:pt idx="200">
                  <c:v>272</c:v>
                </c:pt>
                <c:pt idx="201">
                  <c:v>280</c:v>
                </c:pt>
                <c:pt idx="202">
                  <c:v>255</c:v>
                </c:pt>
                <c:pt idx="203">
                  <c:v>245</c:v>
                </c:pt>
                <c:pt idx="204">
                  <c:v>275</c:v>
                </c:pt>
                <c:pt idx="205">
                  <c:v>305</c:v>
                </c:pt>
                <c:pt idx="206">
                  <c:v>290</c:v>
                </c:pt>
                <c:pt idx="207">
                  <c:v>283</c:v>
                </c:pt>
                <c:pt idx="208">
                  <c:v>252</c:v>
                </c:pt>
                <c:pt idx="209">
                  <c:v>244</c:v>
                </c:pt>
                <c:pt idx="210">
                  <c:v>270</c:v>
                </c:pt>
                <c:pt idx="211">
                  <c:v>223</c:v>
                </c:pt>
                <c:pt idx="212">
                  <c:v>241</c:v>
                </c:pt>
                <c:pt idx="213">
                  <c:v>247</c:v>
                </c:pt>
                <c:pt idx="214">
                  <c:v>254</c:v>
                </c:pt>
                <c:pt idx="215">
                  <c:v>260</c:v>
                </c:pt>
                <c:pt idx="216">
                  <c:v>269</c:v>
                </c:pt>
                <c:pt idx="217">
                  <c:v>257</c:v>
                </c:pt>
                <c:pt idx="218">
                  <c:v>241</c:v>
                </c:pt>
                <c:pt idx="219">
                  <c:v>260</c:v>
                </c:pt>
                <c:pt idx="220">
                  <c:v>256</c:v>
                </c:pt>
                <c:pt idx="221">
                  <c:v>251</c:v>
                </c:pt>
                <c:pt idx="222">
                  <c:v>271</c:v>
                </c:pt>
                <c:pt idx="223">
                  <c:v>272</c:v>
                </c:pt>
                <c:pt idx="224">
                  <c:v>251</c:v>
                </c:pt>
                <c:pt idx="225">
                  <c:v>268</c:v>
                </c:pt>
                <c:pt idx="226">
                  <c:v>265</c:v>
                </c:pt>
                <c:pt idx="227">
                  <c:v>256</c:v>
                </c:pt>
                <c:pt idx="228">
                  <c:v>263</c:v>
                </c:pt>
                <c:pt idx="229">
                  <c:v>275</c:v>
                </c:pt>
                <c:pt idx="230">
                  <c:v>246</c:v>
                </c:pt>
                <c:pt idx="231">
                  <c:v>281</c:v>
                </c:pt>
                <c:pt idx="232">
                  <c:v>250</c:v>
                </c:pt>
                <c:pt idx="233">
                  <c:v>262</c:v>
                </c:pt>
                <c:pt idx="234">
                  <c:v>267</c:v>
                </c:pt>
                <c:pt idx="235">
                  <c:v>274</c:v>
                </c:pt>
                <c:pt idx="236">
                  <c:v>276</c:v>
                </c:pt>
                <c:pt idx="237">
                  <c:v>261</c:v>
                </c:pt>
                <c:pt idx="238">
                  <c:v>248</c:v>
                </c:pt>
                <c:pt idx="239">
                  <c:v>274</c:v>
                </c:pt>
                <c:pt idx="240">
                  <c:v>260</c:v>
                </c:pt>
                <c:pt idx="241">
                  <c:v>265</c:v>
                </c:pt>
                <c:pt idx="242">
                  <c:v>276</c:v>
                </c:pt>
                <c:pt idx="243">
                  <c:v>259</c:v>
                </c:pt>
                <c:pt idx="244">
                  <c:v>288</c:v>
                </c:pt>
                <c:pt idx="245">
                  <c:v>289</c:v>
                </c:pt>
                <c:pt idx="246">
                  <c:v>255</c:v>
                </c:pt>
                <c:pt idx="247">
                  <c:v>248</c:v>
                </c:pt>
                <c:pt idx="248">
                  <c:v>220</c:v>
                </c:pt>
                <c:pt idx="249">
                  <c:v>295</c:v>
                </c:pt>
                <c:pt idx="250">
                  <c:v>260</c:v>
                </c:pt>
                <c:pt idx="251">
                  <c:v>280</c:v>
                </c:pt>
                <c:pt idx="252">
                  <c:v>270</c:v>
                </c:pt>
                <c:pt idx="253">
                  <c:v>270</c:v>
                </c:pt>
                <c:pt idx="254">
                  <c:v>294</c:v>
                </c:pt>
                <c:pt idx="255">
                  <c:v>248</c:v>
                </c:pt>
                <c:pt idx="256">
                  <c:v>271</c:v>
                </c:pt>
                <c:pt idx="257">
                  <c:v>261</c:v>
                </c:pt>
                <c:pt idx="258">
                  <c:v>256</c:v>
                </c:pt>
                <c:pt idx="259">
                  <c:v>310</c:v>
                </c:pt>
                <c:pt idx="260">
                  <c:v>255</c:v>
                </c:pt>
                <c:pt idx="261">
                  <c:v>387</c:v>
                </c:pt>
                <c:pt idx="262">
                  <c:v>365</c:v>
                </c:pt>
                <c:pt idx="263">
                  <c:v>362</c:v>
                </c:pt>
                <c:pt idx="264">
                  <c:v>315</c:v>
                </c:pt>
                <c:pt idx="265">
                  <c:v>357</c:v>
                </c:pt>
                <c:pt idx="266">
                  <c:v>327</c:v>
                </c:pt>
                <c:pt idx="267">
                  <c:v>330</c:v>
                </c:pt>
                <c:pt idx="268">
                  <c:v>340</c:v>
                </c:pt>
                <c:pt idx="269">
                  <c:v>337</c:v>
                </c:pt>
                <c:pt idx="270">
                  <c:v>340</c:v>
                </c:pt>
                <c:pt idx="271">
                  <c:v>320</c:v>
                </c:pt>
                <c:pt idx="272">
                  <c:v>332</c:v>
                </c:pt>
                <c:pt idx="273">
                  <c:v>335</c:v>
                </c:pt>
                <c:pt idx="274">
                  <c:v>365</c:v>
                </c:pt>
                <c:pt idx="275">
                  <c:v>265</c:v>
                </c:pt>
                <c:pt idx="276">
                  <c:v>320</c:v>
                </c:pt>
                <c:pt idx="277">
                  <c:v>280</c:v>
                </c:pt>
                <c:pt idx="278">
                  <c:v>260</c:v>
                </c:pt>
                <c:pt idx="279">
                  <c:v>197</c:v>
                </c:pt>
                <c:pt idx="280">
                  <c:v>325</c:v>
                </c:pt>
                <c:pt idx="281">
                  <c:v>310</c:v>
                </c:pt>
                <c:pt idx="282">
                  <c:v>365</c:v>
                </c:pt>
                <c:pt idx="283">
                  <c:v>302</c:v>
                </c:pt>
                <c:pt idx="284">
                  <c:v>260</c:v>
                </c:pt>
                <c:pt idx="285">
                  <c:v>322</c:v>
                </c:pt>
                <c:pt idx="286">
                  <c:v>290</c:v>
                </c:pt>
                <c:pt idx="287">
                  <c:v>282</c:v>
                </c:pt>
                <c:pt idx="288">
                  <c:v>342</c:v>
                </c:pt>
                <c:pt idx="289">
                  <c:v>282</c:v>
                </c:pt>
                <c:pt idx="290">
                  <c:v>330</c:v>
                </c:pt>
                <c:pt idx="291">
                  <c:v>260</c:v>
                </c:pt>
                <c:pt idx="292">
                  <c:v>260</c:v>
                </c:pt>
                <c:pt idx="293">
                  <c:v>290</c:v>
                </c:pt>
                <c:pt idx="294">
                  <c:v>272</c:v>
                </c:pt>
                <c:pt idx="295">
                  <c:v>255</c:v>
                </c:pt>
                <c:pt idx="296">
                  <c:v>262</c:v>
                </c:pt>
                <c:pt idx="297">
                  <c:v>267</c:v>
                </c:pt>
                <c:pt idx="298">
                  <c:v>262</c:v>
                </c:pt>
                <c:pt idx="299">
                  <c:v>255</c:v>
                </c:pt>
                <c:pt idx="300">
                  <c:v>350</c:v>
                </c:pt>
                <c:pt idx="301">
                  <c:v>270</c:v>
                </c:pt>
                <c:pt idx="302">
                  <c:v>270</c:v>
                </c:pt>
                <c:pt idx="303">
                  <c:v>270</c:v>
                </c:pt>
                <c:pt idx="304">
                  <c:v>285</c:v>
                </c:pt>
                <c:pt idx="305">
                  <c:v>285</c:v>
                </c:pt>
                <c:pt idx="306">
                  <c:v>284</c:v>
                </c:pt>
                <c:pt idx="307">
                  <c:v>283</c:v>
                </c:pt>
                <c:pt idx="308">
                  <c:v>293</c:v>
                </c:pt>
                <c:pt idx="309">
                  <c:v>288</c:v>
                </c:pt>
                <c:pt idx="310">
                  <c:v>354</c:v>
                </c:pt>
                <c:pt idx="311">
                  <c:v>302</c:v>
                </c:pt>
                <c:pt idx="312">
                  <c:v>286</c:v>
                </c:pt>
                <c:pt idx="313">
                  <c:v>286</c:v>
                </c:pt>
                <c:pt idx="314">
                  <c:v>251</c:v>
                </c:pt>
                <c:pt idx="315">
                  <c:v>290</c:v>
                </c:pt>
                <c:pt idx="316">
                  <c:v>285</c:v>
                </c:pt>
                <c:pt idx="317">
                  <c:v>305</c:v>
                </c:pt>
                <c:pt idx="318">
                  <c:v>257</c:v>
                </c:pt>
                <c:pt idx="319">
                  <c:v>262</c:v>
                </c:pt>
                <c:pt idx="320">
                  <c:v>317</c:v>
                </c:pt>
                <c:pt idx="321">
                  <c:v>285</c:v>
                </c:pt>
                <c:pt idx="322">
                  <c:v>267</c:v>
                </c:pt>
                <c:pt idx="323">
                  <c:v>255</c:v>
                </c:pt>
                <c:pt idx="324">
                  <c:v>345</c:v>
                </c:pt>
                <c:pt idx="325">
                  <c:v>252</c:v>
                </c:pt>
                <c:pt idx="326">
                  <c:v>280</c:v>
                </c:pt>
                <c:pt idx="327">
                  <c:v>272</c:v>
                </c:pt>
                <c:pt idx="328">
                  <c:v>295</c:v>
                </c:pt>
                <c:pt idx="329">
                  <c:v>290</c:v>
                </c:pt>
                <c:pt idx="330">
                  <c:v>320</c:v>
                </c:pt>
                <c:pt idx="331">
                  <c:v>255</c:v>
                </c:pt>
                <c:pt idx="332">
                  <c:v>290</c:v>
                </c:pt>
                <c:pt idx="333">
                  <c:v>304</c:v>
                </c:pt>
                <c:pt idx="334">
                  <c:v>303</c:v>
                </c:pt>
                <c:pt idx="335">
                  <c:v>292</c:v>
                </c:pt>
                <c:pt idx="336">
                  <c:v>281</c:v>
                </c:pt>
                <c:pt idx="337">
                  <c:v>281</c:v>
                </c:pt>
                <c:pt idx="338">
                  <c:v>286</c:v>
                </c:pt>
                <c:pt idx="339">
                  <c:v>329</c:v>
                </c:pt>
                <c:pt idx="340">
                  <c:v>301</c:v>
                </c:pt>
                <c:pt idx="341">
                  <c:v>306</c:v>
                </c:pt>
                <c:pt idx="342">
                  <c:v>266</c:v>
                </c:pt>
                <c:pt idx="343">
                  <c:v>296</c:v>
                </c:pt>
                <c:pt idx="344">
                  <c:v>278</c:v>
                </c:pt>
                <c:pt idx="345">
                  <c:v>289</c:v>
                </c:pt>
                <c:pt idx="346">
                  <c:v>304</c:v>
                </c:pt>
                <c:pt idx="347">
                  <c:v>256</c:v>
                </c:pt>
                <c:pt idx="348">
                  <c:v>290</c:v>
                </c:pt>
                <c:pt idx="349">
                  <c:v>283</c:v>
                </c:pt>
                <c:pt idx="350">
                  <c:v>302</c:v>
                </c:pt>
                <c:pt idx="351">
                  <c:v>327</c:v>
                </c:pt>
                <c:pt idx="352">
                  <c:v>342</c:v>
                </c:pt>
                <c:pt idx="353">
                  <c:v>306</c:v>
                </c:pt>
                <c:pt idx="354">
                  <c:v>331</c:v>
                </c:pt>
                <c:pt idx="355">
                  <c:v>313</c:v>
                </c:pt>
                <c:pt idx="356">
                  <c:v>312</c:v>
                </c:pt>
                <c:pt idx="357">
                  <c:v>301</c:v>
                </c:pt>
                <c:pt idx="358">
                  <c:v>257</c:v>
                </c:pt>
                <c:pt idx="359">
                  <c:v>306</c:v>
                </c:pt>
                <c:pt idx="360">
                  <c:v>285</c:v>
                </c:pt>
                <c:pt idx="361">
                  <c:v>245</c:v>
                </c:pt>
                <c:pt idx="362">
                  <c:v>324</c:v>
                </c:pt>
                <c:pt idx="363">
                  <c:v>316</c:v>
                </c:pt>
                <c:pt idx="364">
                  <c:v>311</c:v>
                </c:pt>
                <c:pt idx="365">
                  <c:v>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6F-4196-B1B8-CE1CB476E38C}"/>
            </c:ext>
          </c:extLst>
        </c:ser>
        <c:ser>
          <c:idx val="1"/>
          <c:order val="1"/>
          <c:tx>
            <c:v>Males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Data!$Q$368:$Q$449</c:f>
              <c:numCache>
                <c:formatCode>General</c:formatCode>
                <c:ptCount val="8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7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15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3</c:v>
                </c:pt>
                <c:pt idx="50" formatCode="0">
                  <c:v>3</c:v>
                </c:pt>
                <c:pt idx="51" formatCode="0">
                  <c:v>2</c:v>
                </c:pt>
                <c:pt idx="52" formatCode="0">
                  <c:v>2</c:v>
                </c:pt>
                <c:pt idx="53" formatCode="0">
                  <c:v>2</c:v>
                </c:pt>
                <c:pt idx="54" formatCode="0">
                  <c:v>2</c:v>
                </c:pt>
                <c:pt idx="55" formatCode="0">
                  <c:v>2</c:v>
                </c:pt>
                <c:pt idx="56" formatCode="0">
                  <c:v>2</c:v>
                </c:pt>
                <c:pt idx="57" formatCode="0">
                  <c:v>2</c:v>
                </c:pt>
                <c:pt idx="58" formatCode="0">
                  <c:v>3</c:v>
                </c:pt>
                <c:pt idx="59" formatCode="0">
                  <c:v>2</c:v>
                </c:pt>
                <c:pt idx="60">
                  <c:v>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3</c:v>
                </c:pt>
                <c:pt idx="65">
                  <c:v>4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5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3</c:v>
                </c:pt>
                <c:pt idx="74">
                  <c:v>4</c:v>
                </c:pt>
                <c:pt idx="75">
                  <c:v>4</c:v>
                </c:pt>
                <c:pt idx="76">
                  <c:v>5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</c:numCache>
            </c:numRef>
          </c:xVal>
          <c:yVal>
            <c:numRef>
              <c:f>Data!$E$368:$E$449</c:f>
              <c:numCache>
                <c:formatCode>General</c:formatCode>
                <c:ptCount val="82"/>
                <c:pt idx="0">
                  <c:v>304</c:v>
                </c:pt>
                <c:pt idx="1">
                  <c:v>297</c:v>
                </c:pt>
                <c:pt idx="2">
                  <c:v>314</c:v>
                </c:pt>
                <c:pt idx="3">
                  <c:v>309</c:v>
                </c:pt>
                <c:pt idx="4">
                  <c:v>362</c:v>
                </c:pt>
                <c:pt idx="5">
                  <c:v>274</c:v>
                </c:pt>
                <c:pt idx="6">
                  <c:v>295</c:v>
                </c:pt>
                <c:pt idx="7">
                  <c:v>289</c:v>
                </c:pt>
                <c:pt idx="8">
                  <c:v>269</c:v>
                </c:pt>
                <c:pt idx="9">
                  <c:v>266</c:v>
                </c:pt>
                <c:pt idx="10">
                  <c:v>264</c:v>
                </c:pt>
                <c:pt idx="11">
                  <c:v>293</c:v>
                </c:pt>
                <c:pt idx="12">
                  <c:v>281</c:v>
                </c:pt>
                <c:pt idx="13">
                  <c:v>385</c:v>
                </c:pt>
                <c:pt idx="14">
                  <c:v>330</c:v>
                </c:pt>
                <c:pt idx="15">
                  <c:v>307</c:v>
                </c:pt>
                <c:pt idx="16">
                  <c:v>316</c:v>
                </c:pt>
                <c:pt idx="17">
                  <c:v>265</c:v>
                </c:pt>
                <c:pt idx="18">
                  <c:v>307</c:v>
                </c:pt>
                <c:pt idx="19">
                  <c:v>277</c:v>
                </c:pt>
                <c:pt idx="20">
                  <c:v>280</c:v>
                </c:pt>
                <c:pt idx="21">
                  <c:v>305</c:v>
                </c:pt>
                <c:pt idx="22">
                  <c:v>327</c:v>
                </c:pt>
                <c:pt idx="23">
                  <c:v>305</c:v>
                </c:pt>
                <c:pt idx="24">
                  <c:v>292</c:v>
                </c:pt>
                <c:pt idx="25">
                  <c:v>295</c:v>
                </c:pt>
                <c:pt idx="26">
                  <c:v>247</c:v>
                </c:pt>
                <c:pt idx="27">
                  <c:v>255</c:v>
                </c:pt>
                <c:pt idx="28">
                  <c:v>240</c:v>
                </c:pt>
                <c:pt idx="29">
                  <c:v>275</c:v>
                </c:pt>
                <c:pt idx="30">
                  <c:v>285</c:v>
                </c:pt>
                <c:pt idx="31">
                  <c:v>263</c:v>
                </c:pt>
                <c:pt idx="32">
                  <c:v>287</c:v>
                </c:pt>
                <c:pt idx="33">
                  <c:v>307</c:v>
                </c:pt>
                <c:pt idx="34">
                  <c:v>270</c:v>
                </c:pt>
                <c:pt idx="35">
                  <c:v>269</c:v>
                </c:pt>
                <c:pt idx="36">
                  <c:v>292</c:v>
                </c:pt>
                <c:pt idx="37">
                  <c:v>306</c:v>
                </c:pt>
                <c:pt idx="38">
                  <c:v>288</c:v>
                </c:pt>
                <c:pt idx="39">
                  <c:v>284</c:v>
                </c:pt>
                <c:pt idx="40">
                  <c:v>272</c:v>
                </c:pt>
                <c:pt idx="41">
                  <c:v>269</c:v>
                </c:pt>
                <c:pt idx="42">
                  <c:v>262</c:v>
                </c:pt>
                <c:pt idx="43">
                  <c:v>264</c:v>
                </c:pt>
                <c:pt idx="44">
                  <c:v>292</c:v>
                </c:pt>
                <c:pt idx="45">
                  <c:v>320</c:v>
                </c:pt>
                <c:pt idx="46">
                  <c:v>287</c:v>
                </c:pt>
                <c:pt idx="47">
                  <c:v>300</c:v>
                </c:pt>
                <c:pt idx="48">
                  <c:v>284</c:v>
                </c:pt>
                <c:pt idx="49">
                  <c:v>315</c:v>
                </c:pt>
                <c:pt idx="50">
                  <c:v>314</c:v>
                </c:pt>
                <c:pt idx="51">
                  <c:v>322</c:v>
                </c:pt>
                <c:pt idx="52">
                  <c:v>310</c:v>
                </c:pt>
                <c:pt idx="53">
                  <c:v>315</c:v>
                </c:pt>
                <c:pt idx="54">
                  <c:v>263</c:v>
                </c:pt>
                <c:pt idx="55">
                  <c:v>263</c:v>
                </c:pt>
                <c:pt idx="56">
                  <c:v>250</c:v>
                </c:pt>
                <c:pt idx="57">
                  <c:v>314</c:v>
                </c:pt>
                <c:pt idx="58">
                  <c:v>332</c:v>
                </c:pt>
                <c:pt idx="59">
                  <c:v>265</c:v>
                </c:pt>
                <c:pt idx="60">
                  <c:v>324</c:v>
                </c:pt>
                <c:pt idx="61">
                  <c:v>246</c:v>
                </c:pt>
                <c:pt idx="62">
                  <c:v>317</c:v>
                </c:pt>
                <c:pt idx="63">
                  <c:v>353</c:v>
                </c:pt>
                <c:pt idx="64">
                  <c:v>248</c:v>
                </c:pt>
                <c:pt idx="65">
                  <c:v>344</c:v>
                </c:pt>
                <c:pt idx="66">
                  <c:v>306</c:v>
                </c:pt>
                <c:pt idx="67">
                  <c:v>308</c:v>
                </c:pt>
                <c:pt idx="68">
                  <c:v>272</c:v>
                </c:pt>
                <c:pt idx="69">
                  <c:v>355</c:v>
                </c:pt>
                <c:pt idx="70">
                  <c:v>365</c:v>
                </c:pt>
                <c:pt idx="71">
                  <c:v>400</c:v>
                </c:pt>
                <c:pt idx="72">
                  <c:v>330</c:v>
                </c:pt>
                <c:pt idx="73">
                  <c:v>332</c:v>
                </c:pt>
                <c:pt idx="74">
                  <c:v>292</c:v>
                </c:pt>
                <c:pt idx="75">
                  <c:v>310</c:v>
                </c:pt>
                <c:pt idx="76">
                  <c:v>340</c:v>
                </c:pt>
                <c:pt idx="77">
                  <c:v>390</c:v>
                </c:pt>
                <c:pt idx="78">
                  <c:v>375</c:v>
                </c:pt>
                <c:pt idx="79">
                  <c:v>387</c:v>
                </c:pt>
                <c:pt idx="80">
                  <c:v>447</c:v>
                </c:pt>
                <c:pt idx="81">
                  <c:v>340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6F-4196-B1B8-CE1CB476E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323136"/>
        <c:axId val="169342848"/>
      </c:scatterChart>
      <c:valAx>
        <c:axId val="16932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Calendar 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42848"/>
        <c:crosses val="autoZero"/>
        <c:crossBetween val="midCat"/>
      </c:valAx>
      <c:valAx>
        <c:axId val="16934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Fork Length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23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tl_AT_AGE!$C$2:$C$361</c:f>
              <c:numCache>
                <c:formatCode>General</c:formatCode>
                <c:ptCount val="36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3</c:v>
                </c:pt>
                <c:pt idx="20">
                  <c:v>1</c:v>
                </c:pt>
                <c:pt idx="21">
                  <c:v>3</c:v>
                </c:pt>
                <c:pt idx="22">
                  <c:v>1</c:v>
                </c:pt>
                <c:pt idx="23">
                  <c:v>3</c:v>
                </c:pt>
                <c:pt idx="24">
                  <c:v>2</c:v>
                </c:pt>
                <c:pt idx="25">
                  <c:v>3</c:v>
                </c:pt>
                <c:pt idx="26">
                  <c:v>1</c:v>
                </c:pt>
                <c:pt idx="27">
                  <c:v>4</c:v>
                </c:pt>
                <c:pt idx="28">
                  <c:v>3</c:v>
                </c:pt>
                <c:pt idx="29">
                  <c:v>5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4">
                  <c:v>5</c:v>
                </c:pt>
                <c:pt idx="35">
                  <c:v>3</c:v>
                </c:pt>
                <c:pt idx="36">
                  <c:v>6</c:v>
                </c:pt>
                <c:pt idx="37">
                  <c:v>4</c:v>
                </c:pt>
                <c:pt idx="38">
                  <c:v>3</c:v>
                </c:pt>
                <c:pt idx="39">
                  <c:v>5</c:v>
                </c:pt>
                <c:pt idx="40">
                  <c:v>3</c:v>
                </c:pt>
                <c:pt idx="41">
                  <c:v>3</c:v>
                </c:pt>
                <c:pt idx="42">
                  <c:v>2</c:v>
                </c:pt>
                <c:pt idx="43">
                  <c:v>4</c:v>
                </c:pt>
                <c:pt idx="44">
                  <c:v>3</c:v>
                </c:pt>
                <c:pt idx="45">
                  <c:v>3</c:v>
                </c:pt>
                <c:pt idx="46">
                  <c:v>6</c:v>
                </c:pt>
                <c:pt idx="47">
                  <c:v>4</c:v>
                </c:pt>
                <c:pt idx="48">
                  <c:v>4</c:v>
                </c:pt>
                <c:pt idx="49">
                  <c:v>3</c:v>
                </c:pt>
                <c:pt idx="50">
                  <c:v>4</c:v>
                </c:pt>
                <c:pt idx="51">
                  <c:v>3</c:v>
                </c:pt>
                <c:pt idx="52">
                  <c:v>3</c:v>
                </c:pt>
                <c:pt idx="53">
                  <c:v>2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3</c:v>
                </c:pt>
                <c:pt idx="62">
                  <c:v>2</c:v>
                </c:pt>
                <c:pt idx="63">
                  <c:v>3</c:v>
                </c:pt>
                <c:pt idx="64">
                  <c:v>2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2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4</c:v>
                </c:pt>
                <c:pt idx="77">
                  <c:v>4</c:v>
                </c:pt>
                <c:pt idx="78">
                  <c:v>3</c:v>
                </c:pt>
                <c:pt idx="79">
                  <c:v>3</c:v>
                </c:pt>
                <c:pt idx="80">
                  <c:v>2</c:v>
                </c:pt>
                <c:pt idx="81">
                  <c:v>5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2</c:v>
                </c:pt>
                <c:pt idx="89">
                  <c:v>4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1</c:v>
                </c:pt>
                <c:pt idx="99">
                  <c:v>3</c:v>
                </c:pt>
                <c:pt idx="100">
                  <c:v>2</c:v>
                </c:pt>
                <c:pt idx="101">
                  <c:v>3</c:v>
                </c:pt>
                <c:pt idx="102">
                  <c:v>2</c:v>
                </c:pt>
                <c:pt idx="103">
                  <c:v>3</c:v>
                </c:pt>
                <c:pt idx="104">
                  <c:v>3</c:v>
                </c:pt>
                <c:pt idx="105">
                  <c:v>2</c:v>
                </c:pt>
                <c:pt idx="106">
                  <c:v>3</c:v>
                </c:pt>
                <c:pt idx="107">
                  <c:v>3</c:v>
                </c:pt>
                <c:pt idx="108">
                  <c:v>2</c:v>
                </c:pt>
                <c:pt idx="109">
                  <c:v>3</c:v>
                </c:pt>
                <c:pt idx="110">
                  <c:v>1</c:v>
                </c:pt>
                <c:pt idx="111">
                  <c:v>2</c:v>
                </c:pt>
                <c:pt idx="112">
                  <c:v>2</c:v>
                </c:pt>
                <c:pt idx="113">
                  <c:v>3</c:v>
                </c:pt>
                <c:pt idx="114">
                  <c:v>3</c:v>
                </c:pt>
                <c:pt idx="115">
                  <c:v>1</c:v>
                </c:pt>
                <c:pt idx="116">
                  <c:v>1</c:v>
                </c:pt>
                <c:pt idx="117">
                  <c:v>2</c:v>
                </c:pt>
                <c:pt idx="118">
                  <c:v>2</c:v>
                </c:pt>
                <c:pt idx="119">
                  <c:v>4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3</c:v>
                </c:pt>
                <c:pt idx="127">
                  <c:v>4</c:v>
                </c:pt>
                <c:pt idx="128">
                  <c:v>4</c:v>
                </c:pt>
                <c:pt idx="129">
                  <c:v>2</c:v>
                </c:pt>
                <c:pt idx="130">
                  <c:v>2</c:v>
                </c:pt>
                <c:pt idx="131">
                  <c:v>1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5</c:v>
                </c:pt>
                <c:pt idx="136">
                  <c:v>2</c:v>
                </c:pt>
                <c:pt idx="138">
                  <c:v>2</c:v>
                </c:pt>
                <c:pt idx="139">
                  <c:v>1</c:v>
                </c:pt>
                <c:pt idx="140">
                  <c:v>1</c:v>
                </c:pt>
                <c:pt idx="141">
                  <c:v>2</c:v>
                </c:pt>
                <c:pt idx="142">
                  <c:v>6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1</c:v>
                </c:pt>
                <c:pt idx="149">
                  <c:v>1</c:v>
                </c:pt>
                <c:pt idx="150">
                  <c:v>2</c:v>
                </c:pt>
                <c:pt idx="151">
                  <c:v>2</c:v>
                </c:pt>
                <c:pt idx="152">
                  <c:v>1</c:v>
                </c:pt>
                <c:pt idx="153">
                  <c:v>4</c:v>
                </c:pt>
                <c:pt idx="154">
                  <c:v>4</c:v>
                </c:pt>
                <c:pt idx="155">
                  <c:v>2</c:v>
                </c:pt>
                <c:pt idx="156">
                  <c:v>1</c:v>
                </c:pt>
                <c:pt idx="157">
                  <c:v>2</c:v>
                </c:pt>
                <c:pt idx="158">
                  <c:v>3</c:v>
                </c:pt>
                <c:pt idx="159">
                  <c:v>1</c:v>
                </c:pt>
                <c:pt idx="160">
                  <c:v>4</c:v>
                </c:pt>
                <c:pt idx="161">
                  <c:v>5</c:v>
                </c:pt>
                <c:pt idx="162">
                  <c:v>5</c:v>
                </c:pt>
                <c:pt idx="163">
                  <c:v>1</c:v>
                </c:pt>
                <c:pt idx="164">
                  <c:v>3</c:v>
                </c:pt>
                <c:pt idx="165">
                  <c:v>1</c:v>
                </c:pt>
                <c:pt idx="166">
                  <c:v>4</c:v>
                </c:pt>
                <c:pt idx="167">
                  <c:v>4</c:v>
                </c:pt>
                <c:pt idx="168">
                  <c:v>2</c:v>
                </c:pt>
                <c:pt idx="169">
                  <c:v>4</c:v>
                </c:pt>
                <c:pt idx="170">
                  <c:v>7</c:v>
                </c:pt>
                <c:pt idx="171">
                  <c:v>13</c:v>
                </c:pt>
                <c:pt idx="172">
                  <c:v>5</c:v>
                </c:pt>
                <c:pt idx="173">
                  <c:v>4</c:v>
                </c:pt>
                <c:pt idx="174">
                  <c:v>3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3</c:v>
                </c:pt>
                <c:pt idx="179">
                  <c:v>4</c:v>
                </c:pt>
                <c:pt idx="180">
                  <c:v>1</c:v>
                </c:pt>
                <c:pt idx="181">
                  <c:v>3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4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3</c:v>
                </c:pt>
                <c:pt idx="192">
                  <c:v>2</c:v>
                </c:pt>
                <c:pt idx="193">
                  <c:v>3</c:v>
                </c:pt>
                <c:pt idx="194">
                  <c:v>3</c:v>
                </c:pt>
                <c:pt idx="195">
                  <c:v>5</c:v>
                </c:pt>
                <c:pt idx="196">
                  <c:v>2</c:v>
                </c:pt>
                <c:pt idx="197">
                  <c:v>2</c:v>
                </c:pt>
                <c:pt idx="198">
                  <c:v>6</c:v>
                </c:pt>
                <c:pt idx="199">
                  <c:v>9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2</c:v>
                </c:pt>
                <c:pt idx="204">
                  <c:v>5</c:v>
                </c:pt>
                <c:pt idx="205">
                  <c:v>3</c:v>
                </c:pt>
                <c:pt idx="206">
                  <c:v>7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12</c:v>
                </c:pt>
                <c:pt idx="211">
                  <c:v>4</c:v>
                </c:pt>
                <c:pt idx="212">
                  <c:v>4</c:v>
                </c:pt>
                <c:pt idx="213">
                  <c:v>2</c:v>
                </c:pt>
                <c:pt idx="214">
                  <c:v>3</c:v>
                </c:pt>
                <c:pt idx="215">
                  <c:v>4</c:v>
                </c:pt>
                <c:pt idx="216">
                  <c:v>2</c:v>
                </c:pt>
                <c:pt idx="217">
                  <c:v>8</c:v>
                </c:pt>
                <c:pt idx="218">
                  <c:v>5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3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1</c:v>
                </c:pt>
                <c:pt idx="231">
                  <c:v>2</c:v>
                </c:pt>
                <c:pt idx="232">
                  <c:v>3</c:v>
                </c:pt>
                <c:pt idx="233">
                  <c:v>3</c:v>
                </c:pt>
                <c:pt idx="234">
                  <c:v>5</c:v>
                </c:pt>
                <c:pt idx="235">
                  <c:v>4</c:v>
                </c:pt>
                <c:pt idx="236">
                  <c:v>3</c:v>
                </c:pt>
                <c:pt idx="237">
                  <c:v>3</c:v>
                </c:pt>
                <c:pt idx="238">
                  <c:v>7</c:v>
                </c:pt>
                <c:pt idx="239">
                  <c:v>6</c:v>
                </c:pt>
                <c:pt idx="240">
                  <c:v>5</c:v>
                </c:pt>
                <c:pt idx="241">
                  <c:v>5</c:v>
                </c:pt>
                <c:pt idx="242">
                  <c:v>7</c:v>
                </c:pt>
                <c:pt idx="243">
                  <c:v>8</c:v>
                </c:pt>
                <c:pt idx="244">
                  <c:v>3</c:v>
                </c:pt>
                <c:pt idx="245">
                  <c:v>4</c:v>
                </c:pt>
                <c:pt idx="246">
                  <c:v>6</c:v>
                </c:pt>
                <c:pt idx="247">
                  <c:v>2</c:v>
                </c:pt>
                <c:pt idx="248">
                  <c:v>1</c:v>
                </c:pt>
                <c:pt idx="249">
                  <c:v>3</c:v>
                </c:pt>
                <c:pt idx="250">
                  <c:v>1</c:v>
                </c:pt>
                <c:pt idx="251">
                  <c:v>3</c:v>
                </c:pt>
                <c:pt idx="252">
                  <c:v>3</c:v>
                </c:pt>
                <c:pt idx="253">
                  <c:v>1</c:v>
                </c:pt>
                <c:pt idx="254">
                  <c:v>2</c:v>
                </c:pt>
                <c:pt idx="255">
                  <c:v>1</c:v>
                </c:pt>
                <c:pt idx="256">
                  <c:v>2</c:v>
                </c:pt>
                <c:pt idx="257">
                  <c:v>2</c:v>
                </c:pt>
                <c:pt idx="258">
                  <c:v>2</c:v>
                </c:pt>
                <c:pt idx="259">
                  <c:v>3</c:v>
                </c:pt>
                <c:pt idx="260">
                  <c:v>2</c:v>
                </c:pt>
                <c:pt idx="261">
                  <c:v>3</c:v>
                </c:pt>
                <c:pt idx="262">
                  <c:v>4</c:v>
                </c:pt>
                <c:pt idx="263">
                  <c:v>3</c:v>
                </c:pt>
                <c:pt idx="264">
                  <c:v>2</c:v>
                </c:pt>
                <c:pt idx="265">
                  <c:v>2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2</c:v>
                </c:pt>
                <c:pt idx="271">
                  <c:v>2</c:v>
                </c:pt>
                <c:pt idx="272">
                  <c:v>1</c:v>
                </c:pt>
                <c:pt idx="273">
                  <c:v>2</c:v>
                </c:pt>
                <c:pt idx="274">
                  <c:v>1</c:v>
                </c:pt>
                <c:pt idx="275">
                  <c:v>1</c:v>
                </c:pt>
                <c:pt idx="276">
                  <c:v>5</c:v>
                </c:pt>
                <c:pt idx="277">
                  <c:v>2</c:v>
                </c:pt>
                <c:pt idx="278">
                  <c:v>2</c:v>
                </c:pt>
                <c:pt idx="279">
                  <c:v>2</c:v>
                </c:pt>
                <c:pt idx="280">
                  <c:v>2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  <c:pt idx="288">
                  <c:v>2</c:v>
                </c:pt>
                <c:pt idx="289">
                  <c:v>3</c:v>
                </c:pt>
                <c:pt idx="290">
                  <c:v>2</c:v>
                </c:pt>
                <c:pt idx="291">
                  <c:v>1</c:v>
                </c:pt>
                <c:pt idx="292">
                  <c:v>6</c:v>
                </c:pt>
                <c:pt idx="293">
                  <c:v>2</c:v>
                </c:pt>
                <c:pt idx="294">
                  <c:v>3</c:v>
                </c:pt>
                <c:pt idx="295">
                  <c:v>4</c:v>
                </c:pt>
                <c:pt idx="296">
                  <c:v>2</c:v>
                </c:pt>
                <c:pt idx="297">
                  <c:v>4</c:v>
                </c:pt>
                <c:pt idx="298">
                  <c:v>4</c:v>
                </c:pt>
                <c:pt idx="299">
                  <c:v>5</c:v>
                </c:pt>
                <c:pt idx="300">
                  <c:v>5</c:v>
                </c:pt>
                <c:pt idx="301">
                  <c:v>2</c:v>
                </c:pt>
                <c:pt idx="302">
                  <c:v>1</c:v>
                </c:pt>
                <c:pt idx="303">
                  <c:v>2</c:v>
                </c:pt>
                <c:pt idx="304">
                  <c:v>1</c:v>
                </c:pt>
                <c:pt idx="305">
                  <c:v>2</c:v>
                </c:pt>
                <c:pt idx="306">
                  <c:v>1</c:v>
                </c:pt>
                <c:pt idx="307">
                  <c:v>2</c:v>
                </c:pt>
                <c:pt idx="308">
                  <c:v>1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5</c:v>
                </c:pt>
                <c:pt idx="313">
                  <c:v>5</c:v>
                </c:pt>
                <c:pt idx="314">
                  <c:v>3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3</c:v>
                </c:pt>
                <c:pt idx="319">
                  <c:v>3</c:v>
                </c:pt>
                <c:pt idx="320">
                  <c:v>6</c:v>
                </c:pt>
                <c:pt idx="321">
                  <c:v>5</c:v>
                </c:pt>
                <c:pt idx="322">
                  <c:v>4</c:v>
                </c:pt>
                <c:pt idx="323">
                  <c:v>2</c:v>
                </c:pt>
                <c:pt idx="324">
                  <c:v>2</c:v>
                </c:pt>
                <c:pt idx="325">
                  <c:v>3</c:v>
                </c:pt>
                <c:pt idx="326">
                  <c:v>1</c:v>
                </c:pt>
                <c:pt idx="327">
                  <c:v>2</c:v>
                </c:pt>
                <c:pt idx="328">
                  <c:v>3</c:v>
                </c:pt>
                <c:pt idx="329">
                  <c:v>5</c:v>
                </c:pt>
                <c:pt idx="330">
                  <c:v>3</c:v>
                </c:pt>
                <c:pt idx="331">
                  <c:v>3</c:v>
                </c:pt>
                <c:pt idx="332">
                  <c:v>1</c:v>
                </c:pt>
                <c:pt idx="333">
                  <c:v>1</c:v>
                </c:pt>
                <c:pt idx="334">
                  <c:v>2</c:v>
                </c:pt>
                <c:pt idx="335">
                  <c:v>3</c:v>
                </c:pt>
                <c:pt idx="336">
                  <c:v>2</c:v>
                </c:pt>
                <c:pt idx="337">
                  <c:v>3</c:v>
                </c:pt>
                <c:pt idx="338">
                  <c:v>4</c:v>
                </c:pt>
                <c:pt idx="339">
                  <c:v>1</c:v>
                </c:pt>
                <c:pt idx="340">
                  <c:v>1</c:v>
                </c:pt>
                <c:pt idx="341">
                  <c:v>2</c:v>
                </c:pt>
                <c:pt idx="342">
                  <c:v>1</c:v>
                </c:pt>
                <c:pt idx="343">
                  <c:v>4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1</c:v>
                </c:pt>
                <c:pt idx="348">
                  <c:v>3</c:v>
                </c:pt>
                <c:pt idx="349">
                  <c:v>1</c:v>
                </c:pt>
                <c:pt idx="350">
                  <c:v>2</c:v>
                </c:pt>
                <c:pt idx="351">
                  <c:v>2</c:v>
                </c:pt>
                <c:pt idx="352">
                  <c:v>1</c:v>
                </c:pt>
                <c:pt idx="353">
                  <c:v>1</c:v>
                </c:pt>
                <c:pt idx="354">
                  <c:v>5</c:v>
                </c:pt>
                <c:pt idx="355">
                  <c:v>5</c:v>
                </c:pt>
                <c:pt idx="356">
                  <c:v>2</c:v>
                </c:pt>
                <c:pt idx="357">
                  <c:v>2</c:v>
                </c:pt>
                <c:pt idx="358">
                  <c:v>1</c:v>
                </c:pt>
                <c:pt idx="359">
                  <c:v>1</c:v>
                </c:pt>
              </c:numCache>
            </c:numRef>
          </c:xVal>
          <c:yVal>
            <c:numRef>
              <c:f>tl_AT_AGE!$D$2:$D$361</c:f>
              <c:numCache>
                <c:formatCode>General</c:formatCode>
                <c:ptCount val="360"/>
                <c:pt idx="0">
                  <c:v>289</c:v>
                </c:pt>
                <c:pt idx="1">
                  <c:v>290</c:v>
                </c:pt>
                <c:pt idx="2">
                  <c:v>309</c:v>
                </c:pt>
                <c:pt idx="3">
                  <c:v>260</c:v>
                </c:pt>
                <c:pt idx="4">
                  <c:v>310</c:v>
                </c:pt>
                <c:pt idx="5">
                  <c:v>392</c:v>
                </c:pt>
                <c:pt idx="6">
                  <c:v>309</c:v>
                </c:pt>
                <c:pt idx="7">
                  <c:v>353</c:v>
                </c:pt>
                <c:pt idx="8">
                  <c:v>456</c:v>
                </c:pt>
                <c:pt idx="9">
                  <c:v>399</c:v>
                </c:pt>
                <c:pt idx="10">
                  <c:v>423</c:v>
                </c:pt>
                <c:pt idx="11">
                  <c:v>284</c:v>
                </c:pt>
                <c:pt idx="12">
                  <c:v>372</c:v>
                </c:pt>
                <c:pt idx="13">
                  <c:v>409</c:v>
                </c:pt>
                <c:pt idx="14">
                  <c:v>332</c:v>
                </c:pt>
                <c:pt idx="15">
                  <c:v>306</c:v>
                </c:pt>
                <c:pt idx="16">
                  <c:v>285</c:v>
                </c:pt>
                <c:pt idx="17">
                  <c:v>396</c:v>
                </c:pt>
                <c:pt idx="18">
                  <c:v>480</c:v>
                </c:pt>
                <c:pt idx="19">
                  <c:v>349</c:v>
                </c:pt>
                <c:pt idx="20">
                  <c:v>310</c:v>
                </c:pt>
                <c:pt idx="21">
                  <c:v>362</c:v>
                </c:pt>
                <c:pt idx="22">
                  <c:v>299</c:v>
                </c:pt>
                <c:pt idx="23">
                  <c:v>318</c:v>
                </c:pt>
                <c:pt idx="24">
                  <c:v>363</c:v>
                </c:pt>
                <c:pt idx="25">
                  <c:v>420</c:v>
                </c:pt>
                <c:pt idx="26">
                  <c:v>295</c:v>
                </c:pt>
                <c:pt idx="27">
                  <c:v>360</c:v>
                </c:pt>
                <c:pt idx="28">
                  <c:v>425</c:v>
                </c:pt>
                <c:pt idx="29">
                  <c:v>600</c:v>
                </c:pt>
                <c:pt idx="30">
                  <c:v>465</c:v>
                </c:pt>
                <c:pt idx="31">
                  <c:v>302</c:v>
                </c:pt>
                <c:pt idx="32">
                  <c:v>295</c:v>
                </c:pt>
                <c:pt idx="34">
                  <c:v>407</c:v>
                </c:pt>
                <c:pt idx="35">
                  <c:v>385</c:v>
                </c:pt>
                <c:pt idx="36">
                  <c:v>470</c:v>
                </c:pt>
                <c:pt idx="37">
                  <c:v>445</c:v>
                </c:pt>
                <c:pt idx="38">
                  <c:v>387</c:v>
                </c:pt>
                <c:pt idx="39">
                  <c:v>380</c:v>
                </c:pt>
                <c:pt idx="40">
                  <c:v>340</c:v>
                </c:pt>
                <c:pt idx="41">
                  <c:v>357</c:v>
                </c:pt>
                <c:pt idx="42">
                  <c:v>300</c:v>
                </c:pt>
                <c:pt idx="43">
                  <c:v>382</c:v>
                </c:pt>
                <c:pt idx="44">
                  <c:v>395</c:v>
                </c:pt>
                <c:pt idx="45">
                  <c:v>445</c:v>
                </c:pt>
                <c:pt idx="46">
                  <c:v>625</c:v>
                </c:pt>
                <c:pt idx="47">
                  <c:v>422</c:v>
                </c:pt>
                <c:pt idx="48">
                  <c:v>460</c:v>
                </c:pt>
                <c:pt idx="49">
                  <c:v>420</c:v>
                </c:pt>
                <c:pt idx="50">
                  <c:v>475</c:v>
                </c:pt>
                <c:pt idx="51">
                  <c:v>440</c:v>
                </c:pt>
                <c:pt idx="52">
                  <c:v>512</c:v>
                </c:pt>
                <c:pt idx="53">
                  <c:v>445</c:v>
                </c:pt>
                <c:pt idx="54">
                  <c:v>390</c:v>
                </c:pt>
                <c:pt idx="55">
                  <c:v>470</c:v>
                </c:pt>
                <c:pt idx="56">
                  <c:v>370</c:v>
                </c:pt>
                <c:pt idx="57">
                  <c:v>382</c:v>
                </c:pt>
                <c:pt idx="58">
                  <c:v>465</c:v>
                </c:pt>
                <c:pt idx="59">
                  <c:v>452</c:v>
                </c:pt>
                <c:pt idx="60">
                  <c:v>480</c:v>
                </c:pt>
                <c:pt idx="61">
                  <c:v>425</c:v>
                </c:pt>
                <c:pt idx="62">
                  <c:v>420</c:v>
                </c:pt>
                <c:pt idx="63">
                  <c:v>435</c:v>
                </c:pt>
                <c:pt idx="64">
                  <c:v>415</c:v>
                </c:pt>
                <c:pt idx="65">
                  <c:v>417</c:v>
                </c:pt>
                <c:pt idx="66">
                  <c:v>445</c:v>
                </c:pt>
                <c:pt idx="67">
                  <c:v>455</c:v>
                </c:pt>
                <c:pt idx="68">
                  <c:v>365</c:v>
                </c:pt>
                <c:pt idx="69">
                  <c:v>485</c:v>
                </c:pt>
                <c:pt idx="70">
                  <c:v>410</c:v>
                </c:pt>
                <c:pt idx="71">
                  <c:v>365</c:v>
                </c:pt>
                <c:pt idx="72">
                  <c:v>420</c:v>
                </c:pt>
                <c:pt idx="73">
                  <c:v>390</c:v>
                </c:pt>
                <c:pt idx="74">
                  <c:v>430</c:v>
                </c:pt>
                <c:pt idx="75">
                  <c:v>410</c:v>
                </c:pt>
                <c:pt idx="76">
                  <c:v>412</c:v>
                </c:pt>
                <c:pt idx="77">
                  <c:v>397</c:v>
                </c:pt>
                <c:pt idx="78">
                  <c:v>347</c:v>
                </c:pt>
                <c:pt idx="79">
                  <c:v>412</c:v>
                </c:pt>
                <c:pt idx="80">
                  <c:v>402</c:v>
                </c:pt>
                <c:pt idx="81">
                  <c:v>450</c:v>
                </c:pt>
                <c:pt idx="82">
                  <c:v>457</c:v>
                </c:pt>
                <c:pt idx="83">
                  <c:v>400</c:v>
                </c:pt>
                <c:pt idx="84">
                  <c:v>475</c:v>
                </c:pt>
                <c:pt idx="85">
                  <c:v>375</c:v>
                </c:pt>
                <c:pt idx="86">
                  <c:v>365</c:v>
                </c:pt>
                <c:pt idx="87">
                  <c:v>455</c:v>
                </c:pt>
                <c:pt idx="88">
                  <c:v>385</c:v>
                </c:pt>
                <c:pt idx="89">
                  <c:v>520</c:v>
                </c:pt>
                <c:pt idx="91">
                  <c:v>432</c:v>
                </c:pt>
                <c:pt idx="92">
                  <c:v>390</c:v>
                </c:pt>
                <c:pt idx="93">
                  <c:v>362</c:v>
                </c:pt>
                <c:pt idx="94">
                  <c:v>380</c:v>
                </c:pt>
                <c:pt idx="95">
                  <c:v>390</c:v>
                </c:pt>
                <c:pt idx="96">
                  <c:v>395</c:v>
                </c:pt>
                <c:pt idx="97">
                  <c:v>370</c:v>
                </c:pt>
                <c:pt idx="98">
                  <c:v>325</c:v>
                </c:pt>
                <c:pt idx="99">
                  <c:v>415</c:v>
                </c:pt>
                <c:pt idx="100">
                  <c:v>385</c:v>
                </c:pt>
                <c:pt idx="101">
                  <c:v>397</c:v>
                </c:pt>
                <c:pt idx="102">
                  <c:v>385</c:v>
                </c:pt>
                <c:pt idx="103">
                  <c:v>382</c:v>
                </c:pt>
                <c:pt idx="104">
                  <c:v>410</c:v>
                </c:pt>
                <c:pt idx="105">
                  <c:v>420</c:v>
                </c:pt>
                <c:pt idx="106">
                  <c:v>410</c:v>
                </c:pt>
                <c:pt idx="107">
                  <c:v>420</c:v>
                </c:pt>
                <c:pt idx="108">
                  <c:v>310</c:v>
                </c:pt>
                <c:pt idx="109">
                  <c:v>402</c:v>
                </c:pt>
                <c:pt idx="110">
                  <c:v>290</c:v>
                </c:pt>
                <c:pt idx="111">
                  <c:v>375</c:v>
                </c:pt>
                <c:pt idx="112">
                  <c:v>325</c:v>
                </c:pt>
                <c:pt idx="113">
                  <c:v>365</c:v>
                </c:pt>
                <c:pt idx="114">
                  <c:v>375</c:v>
                </c:pt>
                <c:pt idx="115">
                  <c:v>335</c:v>
                </c:pt>
                <c:pt idx="116">
                  <c:v>320</c:v>
                </c:pt>
                <c:pt idx="117">
                  <c:v>310</c:v>
                </c:pt>
                <c:pt idx="118">
                  <c:v>235</c:v>
                </c:pt>
                <c:pt idx="119">
                  <c:v>365</c:v>
                </c:pt>
                <c:pt idx="120">
                  <c:v>465</c:v>
                </c:pt>
                <c:pt idx="121">
                  <c:v>397</c:v>
                </c:pt>
                <c:pt idx="122">
                  <c:v>375</c:v>
                </c:pt>
                <c:pt idx="123">
                  <c:v>375</c:v>
                </c:pt>
                <c:pt idx="124">
                  <c:v>370</c:v>
                </c:pt>
                <c:pt idx="125">
                  <c:v>420</c:v>
                </c:pt>
                <c:pt idx="126">
                  <c:v>392</c:v>
                </c:pt>
                <c:pt idx="127">
                  <c:v>460</c:v>
                </c:pt>
                <c:pt idx="128">
                  <c:v>472</c:v>
                </c:pt>
                <c:pt idx="129">
                  <c:v>355</c:v>
                </c:pt>
                <c:pt idx="130">
                  <c:v>305</c:v>
                </c:pt>
                <c:pt idx="131">
                  <c:v>315</c:v>
                </c:pt>
                <c:pt idx="132">
                  <c:v>377</c:v>
                </c:pt>
                <c:pt idx="133">
                  <c:v>340</c:v>
                </c:pt>
                <c:pt idx="134">
                  <c:v>335</c:v>
                </c:pt>
                <c:pt idx="135">
                  <c:v>360</c:v>
                </c:pt>
                <c:pt idx="136">
                  <c:v>397</c:v>
                </c:pt>
                <c:pt idx="138">
                  <c:v>330</c:v>
                </c:pt>
                <c:pt idx="139">
                  <c:v>347</c:v>
                </c:pt>
                <c:pt idx="140">
                  <c:v>320</c:v>
                </c:pt>
                <c:pt idx="141">
                  <c:v>382</c:v>
                </c:pt>
                <c:pt idx="142">
                  <c:v>535</c:v>
                </c:pt>
                <c:pt idx="143">
                  <c:v>305</c:v>
                </c:pt>
                <c:pt idx="144">
                  <c:v>302</c:v>
                </c:pt>
                <c:pt idx="145">
                  <c:v>337</c:v>
                </c:pt>
                <c:pt idx="146">
                  <c:v>320</c:v>
                </c:pt>
                <c:pt idx="147">
                  <c:v>290</c:v>
                </c:pt>
                <c:pt idx="148">
                  <c:v>315</c:v>
                </c:pt>
                <c:pt idx="149">
                  <c:v>325</c:v>
                </c:pt>
                <c:pt idx="150">
                  <c:v>305</c:v>
                </c:pt>
                <c:pt idx="151">
                  <c:v>310</c:v>
                </c:pt>
                <c:pt idx="152">
                  <c:v>302</c:v>
                </c:pt>
                <c:pt idx="153">
                  <c:v>392</c:v>
                </c:pt>
                <c:pt idx="154">
                  <c:v>350</c:v>
                </c:pt>
                <c:pt idx="155">
                  <c:v>305</c:v>
                </c:pt>
                <c:pt idx="156">
                  <c:v>282</c:v>
                </c:pt>
                <c:pt idx="157">
                  <c:v>305</c:v>
                </c:pt>
                <c:pt idx="158">
                  <c:v>377</c:v>
                </c:pt>
                <c:pt idx="159">
                  <c:v>320</c:v>
                </c:pt>
                <c:pt idx="160">
                  <c:v>535</c:v>
                </c:pt>
                <c:pt idx="161">
                  <c:v>520</c:v>
                </c:pt>
                <c:pt idx="162">
                  <c:v>532</c:v>
                </c:pt>
                <c:pt idx="163">
                  <c:v>352</c:v>
                </c:pt>
                <c:pt idx="164">
                  <c:v>450</c:v>
                </c:pt>
                <c:pt idx="165">
                  <c:v>337</c:v>
                </c:pt>
                <c:pt idx="166">
                  <c:v>440</c:v>
                </c:pt>
                <c:pt idx="167">
                  <c:v>542</c:v>
                </c:pt>
                <c:pt idx="168">
                  <c:v>400</c:v>
                </c:pt>
                <c:pt idx="169">
                  <c:v>475</c:v>
                </c:pt>
                <c:pt idx="170">
                  <c:v>565</c:v>
                </c:pt>
                <c:pt idx="171">
                  <c:v>680</c:v>
                </c:pt>
                <c:pt idx="172">
                  <c:v>502</c:v>
                </c:pt>
                <c:pt idx="173">
                  <c:v>462</c:v>
                </c:pt>
                <c:pt idx="174">
                  <c:v>405</c:v>
                </c:pt>
                <c:pt idx="175">
                  <c:v>317</c:v>
                </c:pt>
                <c:pt idx="176">
                  <c:v>317</c:v>
                </c:pt>
                <c:pt idx="177">
                  <c:v>312</c:v>
                </c:pt>
                <c:pt idx="178">
                  <c:v>420</c:v>
                </c:pt>
                <c:pt idx="179">
                  <c:v>455</c:v>
                </c:pt>
                <c:pt idx="180">
                  <c:v>331</c:v>
                </c:pt>
                <c:pt idx="181">
                  <c:v>370</c:v>
                </c:pt>
                <c:pt idx="182">
                  <c:v>325</c:v>
                </c:pt>
                <c:pt idx="183">
                  <c:v>323</c:v>
                </c:pt>
                <c:pt idx="184">
                  <c:v>324</c:v>
                </c:pt>
                <c:pt idx="185">
                  <c:v>472</c:v>
                </c:pt>
                <c:pt idx="186">
                  <c:v>316</c:v>
                </c:pt>
                <c:pt idx="187">
                  <c:v>342</c:v>
                </c:pt>
                <c:pt idx="188">
                  <c:v>327</c:v>
                </c:pt>
                <c:pt idx="189">
                  <c:v>405</c:v>
                </c:pt>
                <c:pt idx="190">
                  <c:v>356</c:v>
                </c:pt>
                <c:pt idx="191">
                  <c:v>339</c:v>
                </c:pt>
                <c:pt idx="192">
                  <c:v>332</c:v>
                </c:pt>
                <c:pt idx="193">
                  <c:v>422</c:v>
                </c:pt>
                <c:pt idx="194">
                  <c:v>444</c:v>
                </c:pt>
                <c:pt idx="195">
                  <c:v>485</c:v>
                </c:pt>
                <c:pt idx="196">
                  <c:v>291</c:v>
                </c:pt>
                <c:pt idx="197">
                  <c:v>338</c:v>
                </c:pt>
                <c:pt idx="198">
                  <c:v>590</c:v>
                </c:pt>
                <c:pt idx="199">
                  <c:v>570</c:v>
                </c:pt>
                <c:pt idx="200">
                  <c:v>455</c:v>
                </c:pt>
                <c:pt idx="201">
                  <c:v>365</c:v>
                </c:pt>
                <c:pt idx="202">
                  <c:v>415</c:v>
                </c:pt>
                <c:pt idx="203">
                  <c:v>337</c:v>
                </c:pt>
                <c:pt idx="204">
                  <c:v>510</c:v>
                </c:pt>
                <c:pt idx="205">
                  <c:v>420</c:v>
                </c:pt>
                <c:pt idx="206">
                  <c:v>625</c:v>
                </c:pt>
                <c:pt idx="207">
                  <c:v>357</c:v>
                </c:pt>
                <c:pt idx="208">
                  <c:v>305</c:v>
                </c:pt>
                <c:pt idx="209">
                  <c:v>305</c:v>
                </c:pt>
                <c:pt idx="210">
                  <c:v>670</c:v>
                </c:pt>
                <c:pt idx="211">
                  <c:v>382</c:v>
                </c:pt>
                <c:pt idx="212">
                  <c:v>507</c:v>
                </c:pt>
                <c:pt idx="213">
                  <c:v>365</c:v>
                </c:pt>
                <c:pt idx="214">
                  <c:v>405</c:v>
                </c:pt>
                <c:pt idx="215">
                  <c:v>472</c:v>
                </c:pt>
                <c:pt idx="216">
                  <c:v>330</c:v>
                </c:pt>
                <c:pt idx="217">
                  <c:v>632</c:v>
                </c:pt>
                <c:pt idx="218">
                  <c:v>475</c:v>
                </c:pt>
                <c:pt idx="219">
                  <c:v>430</c:v>
                </c:pt>
                <c:pt idx="220">
                  <c:v>457</c:v>
                </c:pt>
                <c:pt idx="221">
                  <c:v>450</c:v>
                </c:pt>
                <c:pt idx="222">
                  <c:v>295</c:v>
                </c:pt>
                <c:pt idx="223">
                  <c:v>295</c:v>
                </c:pt>
                <c:pt idx="224">
                  <c:v>380</c:v>
                </c:pt>
                <c:pt idx="225">
                  <c:v>295</c:v>
                </c:pt>
                <c:pt idx="226">
                  <c:v>320</c:v>
                </c:pt>
                <c:pt idx="227">
                  <c:v>330</c:v>
                </c:pt>
                <c:pt idx="228">
                  <c:v>315</c:v>
                </c:pt>
                <c:pt idx="229">
                  <c:v>347</c:v>
                </c:pt>
                <c:pt idx="230">
                  <c:v>297</c:v>
                </c:pt>
                <c:pt idx="231">
                  <c:v>340</c:v>
                </c:pt>
                <c:pt idx="232">
                  <c:v>445</c:v>
                </c:pt>
                <c:pt idx="233">
                  <c:v>377</c:v>
                </c:pt>
                <c:pt idx="234">
                  <c:v>525</c:v>
                </c:pt>
                <c:pt idx="235">
                  <c:v>445</c:v>
                </c:pt>
                <c:pt idx="236">
                  <c:v>520</c:v>
                </c:pt>
                <c:pt idx="237">
                  <c:v>497</c:v>
                </c:pt>
                <c:pt idx="238">
                  <c:v>640</c:v>
                </c:pt>
                <c:pt idx="239">
                  <c:v>565</c:v>
                </c:pt>
                <c:pt idx="240">
                  <c:v>540</c:v>
                </c:pt>
                <c:pt idx="241">
                  <c:v>440</c:v>
                </c:pt>
                <c:pt idx="242">
                  <c:v>470</c:v>
                </c:pt>
                <c:pt idx="243">
                  <c:v>480</c:v>
                </c:pt>
                <c:pt idx="244">
                  <c:v>395</c:v>
                </c:pt>
                <c:pt idx="245">
                  <c:v>407</c:v>
                </c:pt>
                <c:pt idx="246">
                  <c:v>420</c:v>
                </c:pt>
                <c:pt idx="247">
                  <c:v>365</c:v>
                </c:pt>
                <c:pt idx="248">
                  <c:v>270</c:v>
                </c:pt>
                <c:pt idx="249">
                  <c:v>362</c:v>
                </c:pt>
                <c:pt idx="250">
                  <c:v>255</c:v>
                </c:pt>
                <c:pt idx="251">
                  <c:v>395</c:v>
                </c:pt>
                <c:pt idx="252">
                  <c:v>402</c:v>
                </c:pt>
                <c:pt idx="253">
                  <c:v>322</c:v>
                </c:pt>
                <c:pt idx="254">
                  <c:v>377</c:v>
                </c:pt>
                <c:pt idx="255">
                  <c:v>375</c:v>
                </c:pt>
                <c:pt idx="256">
                  <c:v>330</c:v>
                </c:pt>
                <c:pt idx="257">
                  <c:v>355</c:v>
                </c:pt>
                <c:pt idx="258">
                  <c:v>325</c:v>
                </c:pt>
                <c:pt idx="259">
                  <c:v>345</c:v>
                </c:pt>
                <c:pt idx="260">
                  <c:v>325</c:v>
                </c:pt>
                <c:pt idx="261">
                  <c:v>440</c:v>
                </c:pt>
                <c:pt idx="262">
                  <c:v>445</c:v>
                </c:pt>
                <c:pt idx="263">
                  <c:v>397</c:v>
                </c:pt>
                <c:pt idx="264">
                  <c:v>385</c:v>
                </c:pt>
                <c:pt idx="265">
                  <c:v>355</c:v>
                </c:pt>
                <c:pt idx="266">
                  <c:v>275</c:v>
                </c:pt>
                <c:pt idx="267">
                  <c:v>282</c:v>
                </c:pt>
                <c:pt idx="268">
                  <c:v>305</c:v>
                </c:pt>
                <c:pt idx="269">
                  <c:v>310</c:v>
                </c:pt>
                <c:pt idx="270">
                  <c:v>365</c:v>
                </c:pt>
                <c:pt idx="271">
                  <c:v>330</c:v>
                </c:pt>
                <c:pt idx="272">
                  <c:v>290</c:v>
                </c:pt>
                <c:pt idx="273">
                  <c:v>345</c:v>
                </c:pt>
                <c:pt idx="274">
                  <c:v>297</c:v>
                </c:pt>
                <c:pt idx="275">
                  <c:v>280</c:v>
                </c:pt>
                <c:pt idx="276">
                  <c:v>405</c:v>
                </c:pt>
                <c:pt idx="277">
                  <c:v>345</c:v>
                </c:pt>
                <c:pt idx="278">
                  <c:v>345</c:v>
                </c:pt>
                <c:pt idx="279">
                  <c:v>310</c:v>
                </c:pt>
                <c:pt idx="280">
                  <c:v>332</c:v>
                </c:pt>
                <c:pt idx="281">
                  <c:v>354</c:v>
                </c:pt>
                <c:pt idx="282">
                  <c:v>352</c:v>
                </c:pt>
                <c:pt idx="283">
                  <c:v>339</c:v>
                </c:pt>
                <c:pt idx="284">
                  <c:v>322</c:v>
                </c:pt>
                <c:pt idx="285">
                  <c:v>323</c:v>
                </c:pt>
                <c:pt idx="286">
                  <c:v>329</c:v>
                </c:pt>
                <c:pt idx="287">
                  <c:v>367</c:v>
                </c:pt>
                <c:pt idx="288">
                  <c:v>347</c:v>
                </c:pt>
                <c:pt idx="289">
                  <c:v>413</c:v>
                </c:pt>
                <c:pt idx="290">
                  <c:v>283</c:v>
                </c:pt>
                <c:pt idx="291">
                  <c:v>349</c:v>
                </c:pt>
                <c:pt idx="292">
                  <c:v>527</c:v>
                </c:pt>
                <c:pt idx="293">
                  <c:v>347</c:v>
                </c:pt>
                <c:pt idx="294">
                  <c:v>412</c:v>
                </c:pt>
                <c:pt idx="295">
                  <c:v>395</c:v>
                </c:pt>
                <c:pt idx="296">
                  <c:v>380</c:v>
                </c:pt>
                <c:pt idx="297">
                  <c:v>452</c:v>
                </c:pt>
                <c:pt idx="298">
                  <c:v>415</c:v>
                </c:pt>
                <c:pt idx="299">
                  <c:v>445</c:v>
                </c:pt>
                <c:pt idx="300">
                  <c:v>445</c:v>
                </c:pt>
                <c:pt idx="301">
                  <c:v>335</c:v>
                </c:pt>
                <c:pt idx="302">
                  <c:v>332</c:v>
                </c:pt>
                <c:pt idx="303">
                  <c:v>345</c:v>
                </c:pt>
                <c:pt idx="304">
                  <c:v>290</c:v>
                </c:pt>
                <c:pt idx="305">
                  <c:v>375</c:v>
                </c:pt>
                <c:pt idx="306">
                  <c:v>289</c:v>
                </c:pt>
                <c:pt idx="307">
                  <c:v>337</c:v>
                </c:pt>
                <c:pt idx="308">
                  <c:v>278</c:v>
                </c:pt>
                <c:pt idx="309">
                  <c:v>359</c:v>
                </c:pt>
                <c:pt idx="310">
                  <c:v>351</c:v>
                </c:pt>
                <c:pt idx="311">
                  <c:v>370</c:v>
                </c:pt>
                <c:pt idx="312">
                  <c:v>490</c:v>
                </c:pt>
                <c:pt idx="313">
                  <c:v>445</c:v>
                </c:pt>
                <c:pt idx="314">
                  <c:v>410</c:v>
                </c:pt>
                <c:pt idx="315">
                  <c:v>365</c:v>
                </c:pt>
                <c:pt idx="316">
                  <c:v>360</c:v>
                </c:pt>
                <c:pt idx="317">
                  <c:v>345</c:v>
                </c:pt>
                <c:pt idx="318">
                  <c:v>415</c:v>
                </c:pt>
                <c:pt idx="319">
                  <c:v>402</c:v>
                </c:pt>
                <c:pt idx="320">
                  <c:v>585</c:v>
                </c:pt>
                <c:pt idx="321">
                  <c:v>497</c:v>
                </c:pt>
                <c:pt idx="322">
                  <c:v>452</c:v>
                </c:pt>
                <c:pt idx="323">
                  <c:v>400</c:v>
                </c:pt>
                <c:pt idx="324">
                  <c:v>380</c:v>
                </c:pt>
                <c:pt idx="325">
                  <c:v>375</c:v>
                </c:pt>
                <c:pt idx="326">
                  <c:v>320</c:v>
                </c:pt>
                <c:pt idx="327">
                  <c:v>395</c:v>
                </c:pt>
                <c:pt idx="328">
                  <c:v>342</c:v>
                </c:pt>
                <c:pt idx="329">
                  <c:v>380</c:v>
                </c:pt>
                <c:pt idx="330">
                  <c:v>415</c:v>
                </c:pt>
                <c:pt idx="331">
                  <c:v>365</c:v>
                </c:pt>
                <c:pt idx="332">
                  <c:v>300</c:v>
                </c:pt>
                <c:pt idx="333">
                  <c:v>305</c:v>
                </c:pt>
                <c:pt idx="334">
                  <c:v>320</c:v>
                </c:pt>
                <c:pt idx="335">
                  <c:v>430</c:v>
                </c:pt>
                <c:pt idx="336">
                  <c:v>387</c:v>
                </c:pt>
                <c:pt idx="337">
                  <c:v>427</c:v>
                </c:pt>
                <c:pt idx="338">
                  <c:v>387</c:v>
                </c:pt>
                <c:pt idx="339">
                  <c:v>272</c:v>
                </c:pt>
                <c:pt idx="340">
                  <c:v>297</c:v>
                </c:pt>
                <c:pt idx="341">
                  <c:v>342</c:v>
                </c:pt>
                <c:pt idx="342">
                  <c:v>310</c:v>
                </c:pt>
                <c:pt idx="343">
                  <c:v>515</c:v>
                </c:pt>
                <c:pt idx="344">
                  <c:v>360</c:v>
                </c:pt>
                <c:pt idx="345">
                  <c:v>347</c:v>
                </c:pt>
                <c:pt idx="346">
                  <c:v>350</c:v>
                </c:pt>
                <c:pt idx="347">
                  <c:v>317</c:v>
                </c:pt>
                <c:pt idx="348">
                  <c:v>387</c:v>
                </c:pt>
                <c:pt idx="349">
                  <c:v>302</c:v>
                </c:pt>
                <c:pt idx="350">
                  <c:v>400</c:v>
                </c:pt>
                <c:pt idx="351">
                  <c:v>360</c:v>
                </c:pt>
                <c:pt idx="352">
                  <c:v>325</c:v>
                </c:pt>
                <c:pt idx="353">
                  <c:v>325</c:v>
                </c:pt>
                <c:pt idx="354">
                  <c:v>462</c:v>
                </c:pt>
                <c:pt idx="355">
                  <c:v>445</c:v>
                </c:pt>
                <c:pt idx="356">
                  <c:v>380</c:v>
                </c:pt>
                <c:pt idx="357">
                  <c:v>370</c:v>
                </c:pt>
                <c:pt idx="358">
                  <c:v>320</c:v>
                </c:pt>
                <c:pt idx="359">
                  <c:v>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D8-4F8D-8364-2BCBAB1AE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08768"/>
        <c:axId val="170467712"/>
      </c:scatterChart>
      <c:valAx>
        <c:axId val="16940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467712"/>
        <c:crosses val="autoZero"/>
        <c:crossBetween val="midCat"/>
      </c:valAx>
      <c:valAx>
        <c:axId val="17046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0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7171296296296296"/>
          <c:w val="0.84529635288126292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v>Freely Estimated - Inverse Weighted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VB_JP!$B$2:$B$16</c:f>
              <c:numCache>
                <c:formatCode>0</c:formatCode>
                <c:ptCount val="15"/>
                <c:pt idx="0">
                  <c:v>262.07247918571335</c:v>
                </c:pt>
                <c:pt idx="1">
                  <c:v>336.23517139072663</c:v>
                </c:pt>
                <c:pt idx="2">
                  <c:v>393.41843282286374</c:v>
                </c:pt>
                <c:pt idx="3">
                  <c:v>437.50967723153303</c:v>
                </c:pt>
                <c:pt idx="4">
                  <c:v>471.50630115289016</c:v>
                </c:pt>
                <c:pt idx="5">
                  <c:v>497.71945193942003</c:v>
                </c:pt>
                <c:pt idx="6">
                  <c:v>517.93114342228193</c:v>
                </c:pt>
                <c:pt idx="7">
                  <c:v>533.51540019191498</c:v>
                </c:pt>
                <c:pt idx="8">
                  <c:v>545.53166608771039</c:v>
                </c:pt>
                <c:pt idx="9">
                  <c:v>554.79682696210091</c:v>
                </c:pt>
                <c:pt idx="10">
                  <c:v>561.94074394702477</c:v>
                </c:pt>
                <c:pt idx="11">
                  <c:v>567.44907246709943</c:v>
                </c:pt>
                <c:pt idx="12">
                  <c:v>571.69627790763002</c:v>
                </c:pt>
                <c:pt idx="13">
                  <c:v>574.97109239778456</c:v>
                </c:pt>
                <c:pt idx="14">
                  <c:v>577.49614330363079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9-4647-9264-BFB9610D1EAA}"/>
            </c:ext>
          </c:extLst>
        </c:ser>
        <c:ser>
          <c:idx val="1"/>
          <c:order val="1"/>
          <c:tx>
            <c:v>Fixed t0 = -0.5, Inverse Weighted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VB_JP!$C$2:$C$16</c:f>
              <c:numCache>
                <c:formatCode>0</c:formatCode>
                <c:ptCount val="15"/>
                <c:pt idx="0">
                  <c:v>228.51652891938392</c:v>
                </c:pt>
                <c:pt idx="1">
                  <c:v>327.5186589253284</c:v>
                </c:pt>
                <c:pt idx="2">
                  <c:v>397.98543695384529</c:v>
                </c:pt>
                <c:pt idx="3">
                  <c:v>448.14159829524397</c:v>
                </c:pt>
                <c:pt idx="4">
                  <c:v>483.84126544174484</c:v>
                </c:pt>
                <c:pt idx="5">
                  <c:v>509.25122904912746</c:v>
                </c:pt>
                <c:pt idx="6">
                  <c:v>527.3372870473404</c:v>
                </c:pt>
                <c:pt idx="7">
                  <c:v>540.21040638623174</c:v>
                </c:pt>
                <c:pt idx="8">
                  <c:v>549.37311069303587</c:v>
                </c:pt>
                <c:pt idx="9">
                  <c:v>555.89485169486841</c:v>
                </c:pt>
                <c:pt idx="10">
                  <c:v>560.53683339271674</c:v>
                </c:pt>
                <c:pt idx="11">
                  <c:v>563.84085820405244</c:v>
                </c:pt>
                <c:pt idx="12">
                  <c:v>566.19256501043253</c:v>
                </c:pt>
                <c:pt idx="13">
                  <c:v>567.86644012305271</c:v>
                </c:pt>
                <c:pt idx="14">
                  <c:v>569.0578547522266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9-4647-9264-BFB9610D1EAA}"/>
            </c:ext>
          </c:extLst>
        </c:ser>
        <c:ser>
          <c:idx val="2"/>
          <c:order val="2"/>
          <c:tx>
            <c:v>Mean Observed TL at Age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VB_JP!$D$2:$D$16</c:f>
              <c:numCache>
                <c:formatCode>General</c:formatCode>
                <c:ptCount val="15"/>
                <c:pt idx="0">
                  <c:v>299</c:v>
                </c:pt>
                <c:pt idx="1">
                  <c:v>318</c:v>
                </c:pt>
                <c:pt idx="2">
                  <c:v>371</c:v>
                </c:pt>
                <c:pt idx="3">
                  <c:v>418</c:v>
                </c:pt>
                <c:pt idx="4">
                  <c:v>458</c:v>
                </c:pt>
                <c:pt idx="5">
                  <c:v>485</c:v>
                </c:pt>
                <c:pt idx="6">
                  <c:v>539</c:v>
                </c:pt>
                <c:pt idx="7">
                  <c:v>561</c:v>
                </c:pt>
                <c:pt idx="8">
                  <c:v>570</c:v>
                </c:pt>
                <c:pt idx="11">
                  <c:v>675</c:v>
                </c:pt>
                <c:pt idx="12">
                  <c:v>680</c:v>
                </c:pt>
                <c:pt idx="14">
                  <c:v>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C9-4647-9264-BFB9610D1EAA}"/>
            </c:ext>
          </c:extLst>
        </c:ser>
        <c:ser>
          <c:idx val="3"/>
          <c:order val="3"/>
          <c:tx>
            <c:v>Fixed t0 = 0, Inverse Weighted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VB_JP!$F$2:$F$16</c:f>
              <c:numCache>
                <c:formatCode>General</c:formatCode>
                <c:ptCount val="15"/>
                <c:pt idx="0">
                  <c:v>193.08264044412306</c:v>
                </c:pt>
                <c:pt idx="1">
                  <c:v>319.94697530942813</c:v>
                </c:pt>
                <c:pt idx="2">
                  <c:v>403.30278308062924</c:v>
                </c:pt>
                <c:pt idx="3">
                  <c:v>458.0714514898122</c:v>
                </c:pt>
                <c:pt idx="4">
                  <c:v>494.05703089357121</c:v>
                </c:pt>
                <c:pt idx="5">
                  <c:v>517.70124140001326</c:v>
                </c:pt>
                <c:pt idx="6">
                  <c:v>533.23659472030874</c:v>
                </c:pt>
                <c:pt idx="7">
                  <c:v>543.44404921411217</c:v>
                </c:pt>
                <c:pt idx="8">
                  <c:v>550.15082472767267</c:v>
                </c:pt>
                <c:pt idx="9">
                  <c:v>554.55749025007106</c:v>
                </c:pt>
                <c:pt idx="10">
                  <c:v>557.45287581755156</c:v>
                </c:pt>
                <c:pt idx="11">
                  <c:v>559.35527969680311</c:v>
                </c:pt>
                <c:pt idx="12">
                  <c:v>560.60524811566904</c:v>
                </c:pt>
                <c:pt idx="13">
                  <c:v>561.42653589015424</c:v>
                </c:pt>
                <c:pt idx="14">
                  <c:v>561.96616041053278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C9-4647-9264-BFB9610D1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951424"/>
        <c:axId val="170952960"/>
      </c:lineChart>
      <c:catAx>
        <c:axId val="170951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52960"/>
        <c:crosses val="autoZero"/>
        <c:auto val="1"/>
        <c:lblAlgn val="ctr"/>
        <c:lblOffset val="100"/>
        <c:noMultiLvlLbl val="0"/>
      </c:catAx>
      <c:valAx>
        <c:axId val="1709529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5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16096681944607"/>
          <c:y val="0.5258429365925632"/>
          <c:w val="0.44357836800250716"/>
          <c:h val="0.166846949708475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6451410554813"/>
          <c:y val="3.2199044953738938E-2"/>
          <c:w val="0.81057709767411146"/>
          <c:h val="0.83782422041202798"/>
        </c:manualLayout>
      </c:layout>
      <c:scatterChart>
        <c:scatterStyle val="lineMarker"/>
        <c:varyColors val="0"/>
        <c:ser>
          <c:idx val="0"/>
          <c:order val="0"/>
          <c:tx>
            <c:v>Observed Size at Age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VB_MLB!$I$2:$I$636</c:f>
              <c:numCache>
                <c:formatCode>General</c:formatCode>
                <c:ptCount val="635"/>
                <c:pt idx="0">
                  <c:v>1.4166666666666667</c:v>
                </c:pt>
                <c:pt idx="1">
                  <c:v>1.5833333333333335</c:v>
                </c:pt>
                <c:pt idx="2">
                  <c:v>1.5833333333333335</c:v>
                </c:pt>
                <c:pt idx="3">
                  <c:v>1.5833333333333335</c:v>
                </c:pt>
                <c:pt idx="4">
                  <c:v>1.5833333333333335</c:v>
                </c:pt>
                <c:pt idx="5">
                  <c:v>1.6666666666666665</c:v>
                </c:pt>
                <c:pt idx="6">
                  <c:v>1.6666666666666665</c:v>
                </c:pt>
                <c:pt idx="7">
                  <c:v>1.6666666666666665</c:v>
                </c:pt>
                <c:pt idx="8">
                  <c:v>1.6666666666666665</c:v>
                </c:pt>
                <c:pt idx="9">
                  <c:v>1.6666666666666665</c:v>
                </c:pt>
                <c:pt idx="10">
                  <c:v>1.6666666666666665</c:v>
                </c:pt>
                <c:pt idx="11">
                  <c:v>1.6666666666666665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1.6666666666666665</c:v>
                </c:pt>
                <c:pt idx="16">
                  <c:v>1.5</c:v>
                </c:pt>
                <c:pt idx="17">
                  <c:v>1.4166666666666667</c:v>
                </c:pt>
                <c:pt idx="18">
                  <c:v>1.9166666666666667</c:v>
                </c:pt>
                <c:pt idx="19">
                  <c:v>1.9166666666666667</c:v>
                </c:pt>
                <c:pt idx="20">
                  <c:v>1.9166666666666667</c:v>
                </c:pt>
                <c:pt idx="21">
                  <c:v>1.9166666666666667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2.0833333333333335</c:v>
                </c:pt>
                <c:pt idx="27">
                  <c:v>2.0833333333333335</c:v>
                </c:pt>
                <c:pt idx="28">
                  <c:v>2.25</c:v>
                </c:pt>
                <c:pt idx="29">
                  <c:v>1.8333333333333333</c:v>
                </c:pt>
                <c:pt idx="30">
                  <c:v>1.8333333333333333</c:v>
                </c:pt>
                <c:pt idx="31">
                  <c:v>1.9166666666666667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1.9166666666666667</c:v>
                </c:pt>
                <c:pt idx="42">
                  <c:v>2</c:v>
                </c:pt>
                <c:pt idx="43">
                  <c:v>2.0833333333333335</c:v>
                </c:pt>
                <c:pt idx="44">
                  <c:v>2.0833333333333335</c:v>
                </c:pt>
                <c:pt idx="45">
                  <c:v>2.0833333333333335</c:v>
                </c:pt>
                <c:pt idx="46">
                  <c:v>2.0833333333333335</c:v>
                </c:pt>
                <c:pt idx="47">
                  <c:v>2.0833333333333335</c:v>
                </c:pt>
                <c:pt idx="48">
                  <c:v>2.0833333333333335</c:v>
                </c:pt>
                <c:pt idx="49">
                  <c:v>2.0833333333333335</c:v>
                </c:pt>
                <c:pt idx="50">
                  <c:v>2.0833333333333335</c:v>
                </c:pt>
                <c:pt idx="51">
                  <c:v>2.0833333333333335</c:v>
                </c:pt>
                <c:pt idx="52">
                  <c:v>2.0833333333333335</c:v>
                </c:pt>
                <c:pt idx="53">
                  <c:v>2.0833333333333335</c:v>
                </c:pt>
                <c:pt idx="54">
                  <c:v>2.0833333333333335</c:v>
                </c:pt>
                <c:pt idx="55">
                  <c:v>2.0833333333333335</c:v>
                </c:pt>
                <c:pt idx="56">
                  <c:v>2.0833333333333335</c:v>
                </c:pt>
                <c:pt idx="57">
                  <c:v>2.0833333333333335</c:v>
                </c:pt>
                <c:pt idx="58">
                  <c:v>2.1666666666666665</c:v>
                </c:pt>
                <c:pt idx="59">
                  <c:v>2.1666666666666665</c:v>
                </c:pt>
                <c:pt idx="60">
                  <c:v>2.1666666666666665</c:v>
                </c:pt>
                <c:pt idx="61">
                  <c:v>2.1666666666666665</c:v>
                </c:pt>
                <c:pt idx="62">
                  <c:v>2.0833333333333335</c:v>
                </c:pt>
                <c:pt idx="63">
                  <c:v>2.25</c:v>
                </c:pt>
                <c:pt idx="64">
                  <c:v>2.25</c:v>
                </c:pt>
                <c:pt idx="65">
                  <c:v>2.3333333333333335</c:v>
                </c:pt>
                <c:pt idx="66">
                  <c:v>2.3333333333333335</c:v>
                </c:pt>
                <c:pt idx="67">
                  <c:v>2.3333333333333335</c:v>
                </c:pt>
                <c:pt idx="68">
                  <c:v>2.3333333333333335</c:v>
                </c:pt>
                <c:pt idx="69">
                  <c:v>2.3333333333333335</c:v>
                </c:pt>
                <c:pt idx="70">
                  <c:v>2.4166666666666665</c:v>
                </c:pt>
                <c:pt idx="71">
                  <c:v>2.4166666666666665</c:v>
                </c:pt>
                <c:pt idx="72">
                  <c:v>2.4166666666666665</c:v>
                </c:pt>
                <c:pt idx="73">
                  <c:v>2.5</c:v>
                </c:pt>
                <c:pt idx="74">
                  <c:v>2.5</c:v>
                </c:pt>
                <c:pt idx="75">
                  <c:v>2.25</c:v>
                </c:pt>
                <c:pt idx="76">
                  <c:v>2.25</c:v>
                </c:pt>
                <c:pt idx="77">
                  <c:v>2.25</c:v>
                </c:pt>
                <c:pt idx="78">
                  <c:v>2.3333333333333335</c:v>
                </c:pt>
                <c:pt idx="79">
                  <c:v>2.4166666666666665</c:v>
                </c:pt>
                <c:pt idx="80">
                  <c:v>2.4166666666666665</c:v>
                </c:pt>
                <c:pt idx="81">
                  <c:v>2.4166666666666665</c:v>
                </c:pt>
                <c:pt idx="82">
                  <c:v>2.4166666666666665</c:v>
                </c:pt>
                <c:pt idx="83">
                  <c:v>2.4166666666666665</c:v>
                </c:pt>
                <c:pt idx="84">
                  <c:v>2.4166666666666665</c:v>
                </c:pt>
                <c:pt idx="85">
                  <c:v>2.4166666666666665</c:v>
                </c:pt>
                <c:pt idx="86">
                  <c:v>2.4166666666666665</c:v>
                </c:pt>
                <c:pt idx="87">
                  <c:v>2.5</c:v>
                </c:pt>
                <c:pt idx="88">
                  <c:v>2.5</c:v>
                </c:pt>
                <c:pt idx="89">
                  <c:v>2.5833333333333335</c:v>
                </c:pt>
                <c:pt idx="90">
                  <c:v>2.5833333333333335</c:v>
                </c:pt>
                <c:pt idx="91">
                  <c:v>2.5833333333333335</c:v>
                </c:pt>
                <c:pt idx="92">
                  <c:v>2.5833333333333335</c:v>
                </c:pt>
                <c:pt idx="93">
                  <c:v>2.5833333333333335</c:v>
                </c:pt>
                <c:pt idx="94">
                  <c:v>2.6666666666666665</c:v>
                </c:pt>
                <c:pt idx="95">
                  <c:v>2.6666666666666665</c:v>
                </c:pt>
                <c:pt idx="96">
                  <c:v>2.6666666666666665</c:v>
                </c:pt>
                <c:pt idx="97">
                  <c:v>2.6666666666666665</c:v>
                </c:pt>
                <c:pt idx="98">
                  <c:v>2.6666666666666665</c:v>
                </c:pt>
                <c:pt idx="99">
                  <c:v>2.6666666666666665</c:v>
                </c:pt>
                <c:pt idx="100">
                  <c:v>2.75</c:v>
                </c:pt>
                <c:pt idx="101">
                  <c:v>2.75</c:v>
                </c:pt>
                <c:pt idx="102">
                  <c:v>2.5</c:v>
                </c:pt>
                <c:pt idx="103">
                  <c:v>2.5</c:v>
                </c:pt>
                <c:pt idx="104">
                  <c:v>2.5833333333333335</c:v>
                </c:pt>
                <c:pt idx="105">
                  <c:v>2.5833333333333335</c:v>
                </c:pt>
                <c:pt idx="106">
                  <c:v>2.6666666666666665</c:v>
                </c:pt>
                <c:pt idx="107">
                  <c:v>2.75</c:v>
                </c:pt>
                <c:pt idx="108">
                  <c:v>2.75</c:v>
                </c:pt>
                <c:pt idx="109">
                  <c:v>2.75</c:v>
                </c:pt>
                <c:pt idx="110">
                  <c:v>2.75</c:v>
                </c:pt>
                <c:pt idx="111">
                  <c:v>2.75</c:v>
                </c:pt>
                <c:pt idx="112">
                  <c:v>2.75</c:v>
                </c:pt>
                <c:pt idx="113">
                  <c:v>2.75</c:v>
                </c:pt>
                <c:pt idx="114">
                  <c:v>2.75</c:v>
                </c:pt>
                <c:pt idx="115">
                  <c:v>2.75</c:v>
                </c:pt>
                <c:pt idx="116">
                  <c:v>2.75</c:v>
                </c:pt>
                <c:pt idx="117">
                  <c:v>1.8333333333333333</c:v>
                </c:pt>
                <c:pt idx="118">
                  <c:v>1.8333333333333333</c:v>
                </c:pt>
                <c:pt idx="119">
                  <c:v>1.9166666666666667</c:v>
                </c:pt>
                <c:pt idx="120">
                  <c:v>1.8333333333333333</c:v>
                </c:pt>
                <c:pt idx="121">
                  <c:v>1.8333333333333333</c:v>
                </c:pt>
                <c:pt idx="122">
                  <c:v>1.8333333333333333</c:v>
                </c:pt>
                <c:pt idx="123">
                  <c:v>1.9166666666666667</c:v>
                </c:pt>
                <c:pt idx="124">
                  <c:v>1.9166666666666667</c:v>
                </c:pt>
                <c:pt idx="125">
                  <c:v>1.9166666666666667</c:v>
                </c:pt>
                <c:pt idx="126">
                  <c:v>1.9166666666666667</c:v>
                </c:pt>
                <c:pt idx="127">
                  <c:v>1.9166666666666667</c:v>
                </c:pt>
                <c:pt idx="128">
                  <c:v>1.9166666666666667</c:v>
                </c:pt>
                <c:pt idx="129">
                  <c:v>1.9166666666666667</c:v>
                </c:pt>
                <c:pt idx="130">
                  <c:v>1.9166666666666667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2.0833333333333335</c:v>
                </c:pt>
                <c:pt idx="137">
                  <c:v>2.5</c:v>
                </c:pt>
                <c:pt idx="138">
                  <c:v>2.5</c:v>
                </c:pt>
                <c:pt idx="139">
                  <c:v>2.5</c:v>
                </c:pt>
                <c:pt idx="140">
                  <c:v>2.5</c:v>
                </c:pt>
                <c:pt idx="141">
                  <c:v>2.5</c:v>
                </c:pt>
                <c:pt idx="142">
                  <c:v>1.8333333333333333</c:v>
                </c:pt>
                <c:pt idx="143">
                  <c:v>1.9166666666666667</c:v>
                </c:pt>
                <c:pt idx="144">
                  <c:v>1.9166666666666667</c:v>
                </c:pt>
                <c:pt idx="145">
                  <c:v>1.9166666666666667</c:v>
                </c:pt>
                <c:pt idx="146">
                  <c:v>1.9166666666666667</c:v>
                </c:pt>
                <c:pt idx="147">
                  <c:v>1.9166666666666667</c:v>
                </c:pt>
                <c:pt idx="148">
                  <c:v>1.9166666666666667</c:v>
                </c:pt>
                <c:pt idx="149">
                  <c:v>1.9166666666666667</c:v>
                </c:pt>
                <c:pt idx="150">
                  <c:v>2.1666666666666665</c:v>
                </c:pt>
                <c:pt idx="151">
                  <c:v>2.1666666666666665</c:v>
                </c:pt>
                <c:pt idx="152">
                  <c:v>2.1666666666666665</c:v>
                </c:pt>
                <c:pt idx="153">
                  <c:v>2.1666666666666665</c:v>
                </c:pt>
                <c:pt idx="154">
                  <c:v>2.1666666666666665</c:v>
                </c:pt>
                <c:pt idx="155">
                  <c:v>2.1666666666666665</c:v>
                </c:pt>
                <c:pt idx="156">
                  <c:v>2.1666666666666665</c:v>
                </c:pt>
                <c:pt idx="157">
                  <c:v>2.1666666666666665</c:v>
                </c:pt>
                <c:pt idx="158">
                  <c:v>2.1666666666666665</c:v>
                </c:pt>
                <c:pt idx="159">
                  <c:v>2.1666666666666665</c:v>
                </c:pt>
                <c:pt idx="160">
                  <c:v>1.9166666666666667</c:v>
                </c:pt>
                <c:pt idx="161">
                  <c:v>1.9166666666666667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2.0833333333333335</c:v>
                </c:pt>
                <c:pt idx="167">
                  <c:v>2.0833333333333335</c:v>
                </c:pt>
                <c:pt idx="168">
                  <c:v>2.0833333333333335</c:v>
                </c:pt>
                <c:pt idx="169">
                  <c:v>2.0833333333333335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2.25</c:v>
                </c:pt>
                <c:pt idx="207">
                  <c:v>2.3333333333333335</c:v>
                </c:pt>
                <c:pt idx="208">
                  <c:v>2.3333333333333335</c:v>
                </c:pt>
                <c:pt idx="209">
                  <c:v>2.3333333333333335</c:v>
                </c:pt>
                <c:pt idx="210">
                  <c:v>2.3333333333333335</c:v>
                </c:pt>
                <c:pt idx="211">
                  <c:v>2.3333333333333335</c:v>
                </c:pt>
                <c:pt idx="212">
                  <c:v>2.1666666666666665</c:v>
                </c:pt>
                <c:pt idx="213">
                  <c:v>2.1666666666666665</c:v>
                </c:pt>
                <c:pt idx="214">
                  <c:v>2.1666666666666665</c:v>
                </c:pt>
                <c:pt idx="215">
                  <c:v>2.1666666666666665</c:v>
                </c:pt>
                <c:pt idx="216">
                  <c:v>2.25</c:v>
                </c:pt>
                <c:pt idx="217">
                  <c:v>2.25</c:v>
                </c:pt>
                <c:pt idx="218">
                  <c:v>2.25</c:v>
                </c:pt>
                <c:pt idx="219">
                  <c:v>2.25</c:v>
                </c:pt>
                <c:pt idx="220">
                  <c:v>2.25</c:v>
                </c:pt>
                <c:pt idx="221">
                  <c:v>2.1666666666666665</c:v>
                </c:pt>
                <c:pt idx="222">
                  <c:v>2.25</c:v>
                </c:pt>
                <c:pt idx="223">
                  <c:v>2.25</c:v>
                </c:pt>
                <c:pt idx="224">
                  <c:v>2.25</c:v>
                </c:pt>
                <c:pt idx="225">
                  <c:v>2.25</c:v>
                </c:pt>
                <c:pt idx="226">
                  <c:v>2.25</c:v>
                </c:pt>
                <c:pt idx="227">
                  <c:v>2.25</c:v>
                </c:pt>
                <c:pt idx="228">
                  <c:v>2.3333333333333335</c:v>
                </c:pt>
                <c:pt idx="229">
                  <c:v>2.3333333333333335</c:v>
                </c:pt>
                <c:pt idx="230">
                  <c:v>2.3333333333333335</c:v>
                </c:pt>
                <c:pt idx="231">
                  <c:v>2.4166666666666665</c:v>
                </c:pt>
                <c:pt idx="232">
                  <c:v>2.4166666666666665</c:v>
                </c:pt>
                <c:pt idx="233">
                  <c:v>2.4166666666666665</c:v>
                </c:pt>
                <c:pt idx="234">
                  <c:v>2.4166666666666665</c:v>
                </c:pt>
                <c:pt idx="235">
                  <c:v>2.4166666666666665</c:v>
                </c:pt>
                <c:pt idx="236">
                  <c:v>2.4166666666666665</c:v>
                </c:pt>
                <c:pt idx="237">
                  <c:v>2.4166666666666665</c:v>
                </c:pt>
                <c:pt idx="238">
                  <c:v>2.4166666666666665</c:v>
                </c:pt>
                <c:pt idx="239">
                  <c:v>2.4166666666666665</c:v>
                </c:pt>
                <c:pt idx="240">
                  <c:v>2.4166666666666665</c:v>
                </c:pt>
                <c:pt idx="241">
                  <c:v>2.4166666666666665</c:v>
                </c:pt>
                <c:pt idx="242">
                  <c:v>2.4166666666666665</c:v>
                </c:pt>
                <c:pt idx="243">
                  <c:v>2.5</c:v>
                </c:pt>
                <c:pt idx="244">
                  <c:v>2.5</c:v>
                </c:pt>
                <c:pt idx="245">
                  <c:v>2.1666666666666665</c:v>
                </c:pt>
                <c:pt idx="246">
                  <c:v>2.1666666666666665</c:v>
                </c:pt>
                <c:pt idx="247">
                  <c:v>2.1666666666666665</c:v>
                </c:pt>
                <c:pt idx="248">
                  <c:v>2.1666666666666665</c:v>
                </c:pt>
                <c:pt idx="249">
                  <c:v>2.1666666666666665</c:v>
                </c:pt>
                <c:pt idx="250">
                  <c:v>2.1666666666666665</c:v>
                </c:pt>
                <c:pt idx="251">
                  <c:v>2.1666666666666665</c:v>
                </c:pt>
                <c:pt idx="252">
                  <c:v>2.1666666666666665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3.0833333333333335</c:v>
                </c:pt>
                <c:pt idx="257">
                  <c:v>3.0833333333333335</c:v>
                </c:pt>
                <c:pt idx="258">
                  <c:v>3.0833333333333335</c:v>
                </c:pt>
                <c:pt idx="259">
                  <c:v>3.0833333333333335</c:v>
                </c:pt>
                <c:pt idx="260">
                  <c:v>2.8333333333333335</c:v>
                </c:pt>
                <c:pt idx="261">
                  <c:v>2.8333333333333335</c:v>
                </c:pt>
                <c:pt idx="262">
                  <c:v>2.9166666666666665</c:v>
                </c:pt>
                <c:pt idx="263">
                  <c:v>2.9166666666666665</c:v>
                </c:pt>
                <c:pt idx="264">
                  <c:v>2.9166666666666665</c:v>
                </c:pt>
                <c:pt idx="265">
                  <c:v>2.9166666666666665</c:v>
                </c:pt>
                <c:pt idx="266">
                  <c:v>2.9166666666666665</c:v>
                </c:pt>
                <c:pt idx="267">
                  <c:v>2.9166666666666665</c:v>
                </c:pt>
                <c:pt idx="268">
                  <c:v>2.9166666666666665</c:v>
                </c:pt>
                <c:pt idx="269">
                  <c:v>2.9166666666666665</c:v>
                </c:pt>
                <c:pt idx="270">
                  <c:v>2.9166666666666665</c:v>
                </c:pt>
                <c:pt idx="271">
                  <c:v>2.9166666666666665</c:v>
                </c:pt>
                <c:pt idx="272">
                  <c:v>2.9166666666666665</c:v>
                </c:pt>
                <c:pt idx="273">
                  <c:v>2.9166666666666665</c:v>
                </c:pt>
                <c:pt idx="274">
                  <c:v>2.9166666666666665</c:v>
                </c:pt>
                <c:pt idx="275">
                  <c:v>2.9166666666666665</c:v>
                </c:pt>
                <c:pt idx="276">
                  <c:v>2.9166666666666665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3.0833333333333335</c:v>
                </c:pt>
                <c:pt idx="290">
                  <c:v>3.0833333333333335</c:v>
                </c:pt>
                <c:pt idx="291">
                  <c:v>3.1666666666666665</c:v>
                </c:pt>
                <c:pt idx="292">
                  <c:v>3.1666666666666665</c:v>
                </c:pt>
                <c:pt idx="293">
                  <c:v>3.1666666666666665</c:v>
                </c:pt>
                <c:pt idx="294">
                  <c:v>3.4166666666666665</c:v>
                </c:pt>
                <c:pt idx="295">
                  <c:v>3.4166666666666665</c:v>
                </c:pt>
                <c:pt idx="296">
                  <c:v>3.25</c:v>
                </c:pt>
                <c:pt idx="297">
                  <c:v>3.25</c:v>
                </c:pt>
                <c:pt idx="298">
                  <c:v>3.4166666666666665</c:v>
                </c:pt>
                <c:pt idx="299">
                  <c:v>3.4166666666666665</c:v>
                </c:pt>
                <c:pt idx="300">
                  <c:v>3.5</c:v>
                </c:pt>
                <c:pt idx="301">
                  <c:v>3.5</c:v>
                </c:pt>
                <c:pt idx="302">
                  <c:v>3.5</c:v>
                </c:pt>
                <c:pt idx="303">
                  <c:v>3.5</c:v>
                </c:pt>
                <c:pt idx="304">
                  <c:v>3.5</c:v>
                </c:pt>
                <c:pt idx="305">
                  <c:v>3.5833333333333335</c:v>
                </c:pt>
                <c:pt idx="306">
                  <c:v>3.5833333333333335</c:v>
                </c:pt>
                <c:pt idx="307">
                  <c:v>3.5833333333333335</c:v>
                </c:pt>
                <c:pt idx="308">
                  <c:v>3.5833333333333335</c:v>
                </c:pt>
                <c:pt idx="309">
                  <c:v>3.75</c:v>
                </c:pt>
                <c:pt idx="310">
                  <c:v>3.75</c:v>
                </c:pt>
                <c:pt idx="311">
                  <c:v>2.9166666666666665</c:v>
                </c:pt>
                <c:pt idx="312">
                  <c:v>2.9166666666666665</c:v>
                </c:pt>
                <c:pt idx="313">
                  <c:v>2.9166666666666665</c:v>
                </c:pt>
                <c:pt idx="314">
                  <c:v>2.8333333333333335</c:v>
                </c:pt>
                <c:pt idx="315">
                  <c:v>2.8333333333333335</c:v>
                </c:pt>
                <c:pt idx="316">
                  <c:v>2.8333333333333335</c:v>
                </c:pt>
                <c:pt idx="317">
                  <c:v>2.8333333333333335</c:v>
                </c:pt>
                <c:pt idx="318">
                  <c:v>2.8333333333333335</c:v>
                </c:pt>
                <c:pt idx="319">
                  <c:v>2.8333333333333335</c:v>
                </c:pt>
                <c:pt idx="320">
                  <c:v>2.8333333333333335</c:v>
                </c:pt>
                <c:pt idx="321">
                  <c:v>2.8333333333333335</c:v>
                </c:pt>
                <c:pt idx="322">
                  <c:v>2.8333333333333335</c:v>
                </c:pt>
                <c:pt idx="323">
                  <c:v>2.9166666666666665</c:v>
                </c:pt>
                <c:pt idx="324">
                  <c:v>2.9166666666666665</c:v>
                </c:pt>
                <c:pt idx="325">
                  <c:v>2.9166666666666665</c:v>
                </c:pt>
                <c:pt idx="326">
                  <c:v>2.9166666666666665</c:v>
                </c:pt>
                <c:pt idx="327">
                  <c:v>2.9166666666666665</c:v>
                </c:pt>
                <c:pt idx="328">
                  <c:v>2.9166666666666665</c:v>
                </c:pt>
                <c:pt idx="329">
                  <c:v>2.9166666666666665</c:v>
                </c:pt>
                <c:pt idx="330">
                  <c:v>2.9166666666666665</c:v>
                </c:pt>
                <c:pt idx="331">
                  <c:v>2.9166666666666665</c:v>
                </c:pt>
                <c:pt idx="332">
                  <c:v>3</c:v>
                </c:pt>
                <c:pt idx="333">
                  <c:v>3</c:v>
                </c:pt>
                <c:pt idx="334">
                  <c:v>3</c:v>
                </c:pt>
                <c:pt idx="335">
                  <c:v>3</c:v>
                </c:pt>
                <c:pt idx="336">
                  <c:v>3</c:v>
                </c:pt>
                <c:pt idx="337">
                  <c:v>3.0833333333333335</c:v>
                </c:pt>
                <c:pt idx="338">
                  <c:v>3.0833333333333335</c:v>
                </c:pt>
                <c:pt idx="339">
                  <c:v>3.0833333333333335</c:v>
                </c:pt>
                <c:pt idx="340">
                  <c:v>2.8333333333333335</c:v>
                </c:pt>
                <c:pt idx="341">
                  <c:v>2.9166666666666665</c:v>
                </c:pt>
                <c:pt idx="342">
                  <c:v>2.9166666666666665</c:v>
                </c:pt>
                <c:pt idx="343">
                  <c:v>2.9166666666666665</c:v>
                </c:pt>
                <c:pt idx="344">
                  <c:v>2.9166666666666665</c:v>
                </c:pt>
                <c:pt idx="345">
                  <c:v>2.9166666666666665</c:v>
                </c:pt>
                <c:pt idx="346">
                  <c:v>2.9166666666666665</c:v>
                </c:pt>
                <c:pt idx="347">
                  <c:v>2.9166666666666665</c:v>
                </c:pt>
                <c:pt idx="348">
                  <c:v>2.9166666666666665</c:v>
                </c:pt>
                <c:pt idx="349">
                  <c:v>2.9166666666666665</c:v>
                </c:pt>
                <c:pt idx="350">
                  <c:v>2.9166666666666665</c:v>
                </c:pt>
                <c:pt idx="351">
                  <c:v>3.1666666666666665</c:v>
                </c:pt>
                <c:pt idx="352">
                  <c:v>2.9166666666666665</c:v>
                </c:pt>
                <c:pt idx="353">
                  <c:v>2.9166666666666665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3.0833333333333335</c:v>
                </c:pt>
                <c:pt idx="358">
                  <c:v>3.0833333333333335</c:v>
                </c:pt>
                <c:pt idx="359">
                  <c:v>3.0833333333333335</c:v>
                </c:pt>
                <c:pt idx="360">
                  <c:v>3.0833333333333335</c:v>
                </c:pt>
                <c:pt idx="361">
                  <c:v>3.0833333333333335</c:v>
                </c:pt>
                <c:pt idx="362">
                  <c:v>3.0833333333333335</c:v>
                </c:pt>
                <c:pt idx="363">
                  <c:v>3</c:v>
                </c:pt>
                <c:pt idx="364">
                  <c:v>3</c:v>
                </c:pt>
                <c:pt idx="365">
                  <c:v>3</c:v>
                </c:pt>
                <c:pt idx="366">
                  <c:v>3</c:v>
                </c:pt>
                <c:pt idx="367">
                  <c:v>3</c:v>
                </c:pt>
                <c:pt idx="368">
                  <c:v>3</c:v>
                </c:pt>
                <c:pt idx="369">
                  <c:v>3</c:v>
                </c:pt>
                <c:pt idx="370">
                  <c:v>3</c:v>
                </c:pt>
                <c:pt idx="371">
                  <c:v>3</c:v>
                </c:pt>
                <c:pt idx="372">
                  <c:v>3</c:v>
                </c:pt>
                <c:pt idx="373">
                  <c:v>3</c:v>
                </c:pt>
                <c:pt idx="374">
                  <c:v>3</c:v>
                </c:pt>
                <c:pt idx="375">
                  <c:v>3</c:v>
                </c:pt>
                <c:pt idx="376">
                  <c:v>3</c:v>
                </c:pt>
                <c:pt idx="377">
                  <c:v>3</c:v>
                </c:pt>
                <c:pt idx="378">
                  <c:v>3</c:v>
                </c:pt>
                <c:pt idx="379">
                  <c:v>3</c:v>
                </c:pt>
                <c:pt idx="380">
                  <c:v>3</c:v>
                </c:pt>
                <c:pt idx="381">
                  <c:v>3</c:v>
                </c:pt>
                <c:pt idx="382">
                  <c:v>3.5833333333333335</c:v>
                </c:pt>
                <c:pt idx="383">
                  <c:v>3.25</c:v>
                </c:pt>
                <c:pt idx="384">
                  <c:v>3.25</c:v>
                </c:pt>
                <c:pt idx="385">
                  <c:v>3.25</c:v>
                </c:pt>
                <c:pt idx="386">
                  <c:v>3.25</c:v>
                </c:pt>
                <c:pt idx="387">
                  <c:v>3.3333333333333335</c:v>
                </c:pt>
                <c:pt idx="388">
                  <c:v>3.3333333333333335</c:v>
                </c:pt>
                <c:pt idx="389">
                  <c:v>3.3333333333333335</c:v>
                </c:pt>
                <c:pt idx="390">
                  <c:v>3.3333333333333335</c:v>
                </c:pt>
                <c:pt idx="391">
                  <c:v>3.0833333333333335</c:v>
                </c:pt>
                <c:pt idx="392">
                  <c:v>3.0833333333333335</c:v>
                </c:pt>
                <c:pt idx="393">
                  <c:v>3.0833333333333335</c:v>
                </c:pt>
                <c:pt idx="394">
                  <c:v>3.0833333333333335</c:v>
                </c:pt>
                <c:pt idx="395">
                  <c:v>3.0833333333333335</c:v>
                </c:pt>
                <c:pt idx="396">
                  <c:v>3.1666666666666665</c:v>
                </c:pt>
                <c:pt idx="397">
                  <c:v>3.1666666666666665</c:v>
                </c:pt>
                <c:pt idx="398">
                  <c:v>3.1666666666666665</c:v>
                </c:pt>
                <c:pt idx="399">
                  <c:v>3.1666666666666665</c:v>
                </c:pt>
                <c:pt idx="400">
                  <c:v>3.1666666666666665</c:v>
                </c:pt>
                <c:pt idx="401">
                  <c:v>3.25</c:v>
                </c:pt>
                <c:pt idx="402">
                  <c:v>3.25</c:v>
                </c:pt>
                <c:pt idx="403">
                  <c:v>3.25</c:v>
                </c:pt>
                <c:pt idx="404">
                  <c:v>3.4166666666666665</c:v>
                </c:pt>
                <c:pt idx="405">
                  <c:v>3.4166666666666665</c:v>
                </c:pt>
                <c:pt idx="406">
                  <c:v>3.4166666666666665</c:v>
                </c:pt>
                <c:pt idx="407">
                  <c:v>3.0833333333333335</c:v>
                </c:pt>
                <c:pt idx="408">
                  <c:v>3.1666666666666665</c:v>
                </c:pt>
                <c:pt idx="409">
                  <c:v>3.1666666666666665</c:v>
                </c:pt>
                <c:pt idx="410">
                  <c:v>3.1666666666666665</c:v>
                </c:pt>
                <c:pt idx="411">
                  <c:v>3.1666666666666665</c:v>
                </c:pt>
                <c:pt idx="412">
                  <c:v>4</c:v>
                </c:pt>
                <c:pt idx="413">
                  <c:v>4</c:v>
                </c:pt>
                <c:pt idx="414">
                  <c:v>4.083333333333333</c:v>
                </c:pt>
                <c:pt idx="415">
                  <c:v>3.9166666666666665</c:v>
                </c:pt>
                <c:pt idx="416">
                  <c:v>4</c:v>
                </c:pt>
                <c:pt idx="417">
                  <c:v>4</c:v>
                </c:pt>
                <c:pt idx="418">
                  <c:v>3.8333333333333335</c:v>
                </c:pt>
                <c:pt idx="419">
                  <c:v>3.8333333333333335</c:v>
                </c:pt>
                <c:pt idx="420">
                  <c:v>3.8333333333333335</c:v>
                </c:pt>
                <c:pt idx="421">
                  <c:v>3.8333333333333335</c:v>
                </c:pt>
                <c:pt idx="422">
                  <c:v>3.8333333333333335</c:v>
                </c:pt>
                <c:pt idx="423">
                  <c:v>3.8333333333333335</c:v>
                </c:pt>
                <c:pt idx="424">
                  <c:v>3.8333333333333335</c:v>
                </c:pt>
                <c:pt idx="425">
                  <c:v>3.9166666666666665</c:v>
                </c:pt>
                <c:pt idx="426">
                  <c:v>3.9166666666666665</c:v>
                </c:pt>
                <c:pt idx="427">
                  <c:v>3.9166666666666665</c:v>
                </c:pt>
                <c:pt idx="428">
                  <c:v>3.9166666666666665</c:v>
                </c:pt>
                <c:pt idx="429">
                  <c:v>3.9166666666666665</c:v>
                </c:pt>
                <c:pt idx="430">
                  <c:v>3.9166666666666665</c:v>
                </c:pt>
                <c:pt idx="431">
                  <c:v>3.9166666666666665</c:v>
                </c:pt>
                <c:pt idx="432">
                  <c:v>3.9166666666666665</c:v>
                </c:pt>
                <c:pt idx="433">
                  <c:v>3.9166666666666665</c:v>
                </c:pt>
                <c:pt idx="434">
                  <c:v>3.9166666666666665</c:v>
                </c:pt>
                <c:pt idx="435">
                  <c:v>3.9166666666666665</c:v>
                </c:pt>
                <c:pt idx="436">
                  <c:v>3.9166666666666665</c:v>
                </c:pt>
                <c:pt idx="437">
                  <c:v>3.9166666666666665</c:v>
                </c:pt>
                <c:pt idx="438">
                  <c:v>3.9166666666666665</c:v>
                </c:pt>
                <c:pt idx="439">
                  <c:v>3.9166666666666665</c:v>
                </c:pt>
                <c:pt idx="440">
                  <c:v>3.9166666666666665</c:v>
                </c:pt>
                <c:pt idx="441">
                  <c:v>3.9166666666666665</c:v>
                </c:pt>
                <c:pt idx="442">
                  <c:v>3.9166666666666665</c:v>
                </c:pt>
                <c:pt idx="443">
                  <c:v>3.9166666666666665</c:v>
                </c:pt>
                <c:pt idx="444">
                  <c:v>3.9166666666666665</c:v>
                </c:pt>
                <c:pt idx="445">
                  <c:v>3.9166666666666665</c:v>
                </c:pt>
                <c:pt idx="446">
                  <c:v>3.9166666666666665</c:v>
                </c:pt>
                <c:pt idx="447">
                  <c:v>3.9166666666666665</c:v>
                </c:pt>
                <c:pt idx="448">
                  <c:v>3.9166666666666665</c:v>
                </c:pt>
                <c:pt idx="449">
                  <c:v>3.9166666666666665</c:v>
                </c:pt>
                <c:pt idx="450">
                  <c:v>3.9166666666666665</c:v>
                </c:pt>
                <c:pt idx="451">
                  <c:v>3.9166666666666665</c:v>
                </c:pt>
                <c:pt idx="452">
                  <c:v>3.9166666666666665</c:v>
                </c:pt>
                <c:pt idx="453">
                  <c:v>3.9166666666666665</c:v>
                </c:pt>
                <c:pt idx="454">
                  <c:v>3.9166666666666665</c:v>
                </c:pt>
                <c:pt idx="455">
                  <c:v>3.9166666666666665</c:v>
                </c:pt>
                <c:pt idx="456">
                  <c:v>3.9166666666666665</c:v>
                </c:pt>
                <c:pt idx="457">
                  <c:v>3.9166666666666665</c:v>
                </c:pt>
                <c:pt idx="458">
                  <c:v>3.9166666666666665</c:v>
                </c:pt>
                <c:pt idx="459">
                  <c:v>3.9166666666666665</c:v>
                </c:pt>
                <c:pt idx="460">
                  <c:v>3.9166666666666665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4</c:v>
                </c:pt>
                <c:pt idx="465">
                  <c:v>4</c:v>
                </c:pt>
                <c:pt idx="466">
                  <c:v>4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4.083333333333333</c:v>
                </c:pt>
                <c:pt idx="471">
                  <c:v>4.083333333333333</c:v>
                </c:pt>
                <c:pt idx="472">
                  <c:v>4.166666666666667</c:v>
                </c:pt>
                <c:pt idx="473">
                  <c:v>4.166666666666667</c:v>
                </c:pt>
                <c:pt idx="474">
                  <c:v>4.166666666666667</c:v>
                </c:pt>
                <c:pt idx="475">
                  <c:v>4.083333333333333</c:v>
                </c:pt>
                <c:pt idx="476">
                  <c:v>4.333333333333333</c:v>
                </c:pt>
                <c:pt idx="477">
                  <c:v>4.416666666666667</c:v>
                </c:pt>
                <c:pt idx="478">
                  <c:v>4.25</c:v>
                </c:pt>
                <c:pt idx="479">
                  <c:v>4.25</c:v>
                </c:pt>
                <c:pt idx="480">
                  <c:v>4.25</c:v>
                </c:pt>
                <c:pt idx="481">
                  <c:v>4.416666666666667</c:v>
                </c:pt>
                <c:pt idx="482">
                  <c:v>4.416666666666667</c:v>
                </c:pt>
                <c:pt idx="483">
                  <c:v>4.416666666666667</c:v>
                </c:pt>
                <c:pt idx="484">
                  <c:v>4.416666666666667</c:v>
                </c:pt>
                <c:pt idx="485">
                  <c:v>4.416666666666667</c:v>
                </c:pt>
                <c:pt idx="486">
                  <c:v>4.5</c:v>
                </c:pt>
                <c:pt idx="487">
                  <c:v>4.5</c:v>
                </c:pt>
                <c:pt idx="488">
                  <c:v>4.5</c:v>
                </c:pt>
                <c:pt idx="489">
                  <c:v>4.583333333333333</c:v>
                </c:pt>
                <c:pt idx="490">
                  <c:v>4.666666666666667</c:v>
                </c:pt>
                <c:pt idx="491">
                  <c:v>4.666666666666667</c:v>
                </c:pt>
                <c:pt idx="492">
                  <c:v>4.75</c:v>
                </c:pt>
                <c:pt idx="493">
                  <c:v>4.75</c:v>
                </c:pt>
                <c:pt idx="494">
                  <c:v>4.75</c:v>
                </c:pt>
                <c:pt idx="495">
                  <c:v>3.8333333333333335</c:v>
                </c:pt>
                <c:pt idx="496">
                  <c:v>3.8333333333333335</c:v>
                </c:pt>
                <c:pt idx="497">
                  <c:v>3.8333333333333335</c:v>
                </c:pt>
                <c:pt idx="498">
                  <c:v>3.8333333333333335</c:v>
                </c:pt>
                <c:pt idx="499">
                  <c:v>3.8333333333333335</c:v>
                </c:pt>
                <c:pt idx="500">
                  <c:v>3.9166666666666665</c:v>
                </c:pt>
                <c:pt idx="501">
                  <c:v>3.9166666666666665</c:v>
                </c:pt>
                <c:pt idx="502">
                  <c:v>3.9166666666666665</c:v>
                </c:pt>
                <c:pt idx="503">
                  <c:v>4</c:v>
                </c:pt>
                <c:pt idx="504">
                  <c:v>4.5</c:v>
                </c:pt>
                <c:pt idx="505">
                  <c:v>4.5</c:v>
                </c:pt>
                <c:pt idx="506">
                  <c:v>3.8333333333333335</c:v>
                </c:pt>
                <c:pt idx="507">
                  <c:v>3.9166666666666665</c:v>
                </c:pt>
                <c:pt idx="508">
                  <c:v>3.9166666666666665</c:v>
                </c:pt>
                <c:pt idx="509">
                  <c:v>3.9166666666666665</c:v>
                </c:pt>
                <c:pt idx="510">
                  <c:v>4.166666666666667</c:v>
                </c:pt>
                <c:pt idx="511">
                  <c:v>4.166666666666667</c:v>
                </c:pt>
                <c:pt idx="512">
                  <c:v>3.9166666666666665</c:v>
                </c:pt>
                <c:pt idx="513">
                  <c:v>4</c:v>
                </c:pt>
                <c:pt idx="514">
                  <c:v>4</c:v>
                </c:pt>
                <c:pt idx="515">
                  <c:v>4</c:v>
                </c:pt>
                <c:pt idx="516">
                  <c:v>4.083333333333333</c:v>
                </c:pt>
                <c:pt idx="517">
                  <c:v>4</c:v>
                </c:pt>
                <c:pt idx="518">
                  <c:v>4</c:v>
                </c:pt>
                <c:pt idx="519">
                  <c:v>4.75</c:v>
                </c:pt>
                <c:pt idx="520">
                  <c:v>4.333333333333333</c:v>
                </c:pt>
                <c:pt idx="521">
                  <c:v>4.083333333333333</c:v>
                </c:pt>
                <c:pt idx="522">
                  <c:v>4.083333333333333</c:v>
                </c:pt>
                <c:pt idx="523">
                  <c:v>4.083333333333333</c:v>
                </c:pt>
                <c:pt idx="524">
                  <c:v>4.166666666666667</c:v>
                </c:pt>
                <c:pt idx="525">
                  <c:v>4.166666666666667</c:v>
                </c:pt>
                <c:pt idx="526">
                  <c:v>4.166666666666667</c:v>
                </c:pt>
                <c:pt idx="527">
                  <c:v>4.25</c:v>
                </c:pt>
                <c:pt idx="528">
                  <c:v>4.416666666666667</c:v>
                </c:pt>
                <c:pt idx="529">
                  <c:v>4.416666666666667</c:v>
                </c:pt>
                <c:pt idx="530">
                  <c:v>4.166666666666667</c:v>
                </c:pt>
                <c:pt idx="531">
                  <c:v>4.166666666666667</c:v>
                </c:pt>
                <c:pt idx="532">
                  <c:v>5.083333333333333</c:v>
                </c:pt>
                <c:pt idx="533">
                  <c:v>5.166666666666667</c:v>
                </c:pt>
                <c:pt idx="534">
                  <c:v>4.833333333333333</c:v>
                </c:pt>
                <c:pt idx="535">
                  <c:v>4.833333333333333</c:v>
                </c:pt>
                <c:pt idx="536">
                  <c:v>4.833333333333333</c:v>
                </c:pt>
                <c:pt idx="537">
                  <c:v>4.833333333333333</c:v>
                </c:pt>
                <c:pt idx="538">
                  <c:v>4.833333333333333</c:v>
                </c:pt>
                <c:pt idx="539">
                  <c:v>4.833333333333333</c:v>
                </c:pt>
                <c:pt idx="540">
                  <c:v>4.833333333333333</c:v>
                </c:pt>
                <c:pt idx="541">
                  <c:v>4.916666666666667</c:v>
                </c:pt>
                <c:pt idx="542">
                  <c:v>4.916666666666667</c:v>
                </c:pt>
                <c:pt idx="543">
                  <c:v>4.916666666666667</c:v>
                </c:pt>
                <c:pt idx="544">
                  <c:v>4.916666666666667</c:v>
                </c:pt>
                <c:pt idx="545">
                  <c:v>4.916666666666667</c:v>
                </c:pt>
                <c:pt idx="546">
                  <c:v>5</c:v>
                </c:pt>
                <c:pt idx="547">
                  <c:v>5.083333333333333</c:v>
                </c:pt>
                <c:pt idx="548">
                  <c:v>5.083333333333333</c:v>
                </c:pt>
                <c:pt idx="549">
                  <c:v>5.083333333333333</c:v>
                </c:pt>
                <c:pt idx="550">
                  <c:v>5.166666666666667</c:v>
                </c:pt>
                <c:pt idx="551">
                  <c:v>5.166666666666667</c:v>
                </c:pt>
                <c:pt idx="552">
                  <c:v>5.166666666666667</c:v>
                </c:pt>
                <c:pt idx="553">
                  <c:v>5.166666666666667</c:v>
                </c:pt>
                <c:pt idx="554">
                  <c:v>5.166666666666667</c:v>
                </c:pt>
                <c:pt idx="555">
                  <c:v>5.5</c:v>
                </c:pt>
                <c:pt idx="556">
                  <c:v>5.25</c:v>
                </c:pt>
                <c:pt idx="557">
                  <c:v>5.25</c:v>
                </c:pt>
                <c:pt idx="558">
                  <c:v>5.5</c:v>
                </c:pt>
                <c:pt idx="559">
                  <c:v>5.666666666666667</c:v>
                </c:pt>
                <c:pt idx="560">
                  <c:v>4.833333333333333</c:v>
                </c:pt>
                <c:pt idx="561">
                  <c:v>4.916666666666667</c:v>
                </c:pt>
                <c:pt idx="562">
                  <c:v>4.916666666666667</c:v>
                </c:pt>
                <c:pt idx="563">
                  <c:v>4.916666666666667</c:v>
                </c:pt>
                <c:pt idx="564">
                  <c:v>5.166666666666667</c:v>
                </c:pt>
                <c:pt idx="565">
                  <c:v>5</c:v>
                </c:pt>
                <c:pt idx="566">
                  <c:v>5</c:v>
                </c:pt>
                <c:pt idx="567">
                  <c:v>5.083333333333333</c:v>
                </c:pt>
                <c:pt idx="568">
                  <c:v>5.083333333333333</c:v>
                </c:pt>
                <c:pt idx="569">
                  <c:v>5.083333333333333</c:v>
                </c:pt>
                <c:pt idx="570">
                  <c:v>5.083333333333333</c:v>
                </c:pt>
                <c:pt idx="571">
                  <c:v>5.75</c:v>
                </c:pt>
                <c:pt idx="572">
                  <c:v>5.083333333333333</c:v>
                </c:pt>
                <c:pt idx="573">
                  <c:v>5.166666666666667</c:v>
                </c:pt>
                <c:pt idx="574">
                  <c:v>5.166666666666667</c:v>
                </c:pt>
                <c:pt idx="575">
                  <c:v>5.166666666666667</c:v>
                </c:pt>
                <c:pt idx="576">
                  <c:v>5.083333333333333</c:v>
                </c:pt>
                <c:pt idx="577">
                  <c:v>5.166666666666667</c:v>
                </c:pt>
                <c:pt idx="578">
                  <c:v>6</c:v>
                </c:pt>
                <c:pt idx="579">
                  <c:v>5.833333333333333</c:v>
                </c:pt>
                <c:pt idx="580">
                  <c:v>5.833333333333333</c:v>
                </c:pt>
                <c:pt idx="581">
                  <c:v>6.25</c:v>
                </c:pt>
                <c:pt idx="582">
                  <c:v>6.5</c:v>
                </c:pt>
                <c:pt idx="583">
                  <c:v>6.5</c:v>
                </c:pt>
                <c:pt idx="584">
                  <c:v>6.75</c:v>
                </c:pt>
                <c:pt idx="585">
                  <c:v>6.75</c:v>
                </c:pt>
                <c:pt idx="586">
                  <c:v>5.916666666666667</c:v>
                </c:pt>
                <c:pt idx="587">
                  <c:v>5.833333333333333</c:v>
                </c:pt>
                <c:pt idx="588">
                  <c:v>5.833333333333333</c:v>
                </c:pt>
                <c:pt idx="589">
                  <c:v>5.833333333333333</c:v>
                </c:pt>
                <c:pt idx="590">
                  <c:v>5.916666666666667</c:v>
                </c:pt>
                <c:pt idx="591">
                  <c:v>5.916666666666667</c:v>
                </c:pt>
                <c:pt idx="592">
                  <c:v>6.5</c:v>
                </c:pt>
                <c:pt idx="593">
                  <c:v>6.5</c:v>
                </c:pt>
                <c:pt idx="594">
                  <c:v>6.5</c:v>
                </c:pt>
                <c:pt idx="595">
                  <c:v>6.083333333333333</c:v>
                </c:pt>
                <c:pt idx="596">
                  <c:v>6.083333333333333</c:v>
                </c:pt>
                <c:pt idx="597">
                  <c:v>6.083333333333333</c:v>
                </c:pt>
                <c:pt idx="598">
                  <c:v>6.166666666666667</c:v>
                </c:pt>
                <c:pt idx="599">
                  <c:v>6.166666666666667</c:v>
                </c:pt>
                <c:pt idx="600">
                  <c:v>6.25</c:v>
                </c:pt>
                <c:pt idx="601">
                  <c:v>6.25</c:v>
                </c:pt>
                <c:pt idx="602">
                  <c:v>6.083333333333333</c:v>
                </c:pt>
                <c:pt idx="603">
                  <c:v>6.083333333333333</c:v>
                </c:pt>
                <c:pt idx="604">
                  <c:v>6.833333333333333</c:v>
                </c:pt>
                <c:pt idx="605">
                  <c:v>7.083333333333333</c:v>
                </c:pt>
                <c:pt idx="606">
                  <c:v>7.166666666666667</c:v>
                </c:pt>
                <c:pt idx="607">
                  <c:v>7.166666666666667</c:v>
                </c:pt>
                <c:pt idx="608">
                  <c:v>7.5</c:v>
                </c:pt>
                <c:pt idx="609">
                  <c:v>7.5</c:v>
                </c:pt>
                <c:pt idx="610">
                  <c:v>7.75</c:v>
                </c:pt>
                <c:pt idx="611">
                  <c:v>6.833333333333333</c:v>
                </c:pt>
                <c:pt idx="612">
                  <c:v>6.916666666666667</c:v>
                </c:pt>
                <c:pt idx="613">
                  <c:v>7.166666666666667</c:v>
                </c:pt>
                <c:pt idx="614">
                  <c:v>7</c:v>
                </c:pt>
                <c:pt idx="615">
                  <c:v>7</c:v>
                </c:pt>
                <c:pt idx="616">
                  <c:v>7.333333333333333</c:v>
                </c:pt>
                <c:pt idx="617">
                  <c:v>7.333333333333333</c:v>
                </c:pt>
                <c:pt idx="618">
                  <c:v>7.083333333333333</c:v>
                </c:pt>
                <c:pt idx="619">
                  <c:v>7.166666666666667</c:v>
                </c:pt>
                <c:pt idx="620">
                  <c:v>7.25</c:v>
                </c:pt>
                <c:pt idx="621">
                  <c:v>7.083333333333333</c:v>
                </c:pt>
                <c:pt idx="622">
                  <c:v>8.25</c:v>
                </c:pt>
                <c:pt idx="623">
                  <c:v>8.4166666666666661</c:v>
                </c:pt>
                <c:pt idx="624">
                  <c:v>8.5</c:v>
                </c:pt>
                <c:pt idx="625">
                  <c:v>8.5</c:v>
                </c:pt>
                <c:pt idx="626">
                  <c:v>8.5</c:v>
                </c:pt>
                <c:pt idx="627">
                  <c:v>8.3333333333333339</c:v>
                </c:pt>
                <c:pt idx="628">
                  <c:v>8.1666666666666661</c:v>
                </c:pt>
                <c:pt idx="629">
                  <c:v>8.1666666666666661</c:v>
                </c:pt>
                <c:pt idx="630">
                  <c:v>9.25</c:v>
                </c:pt>
                <c:pt idx="631">
                  <c:v>9.25</c:v>
                </c:pt>
                <c:pt idx="632">
                  <c:v>12.25</c:v>
                </c:pt>
                <c:pt idx="633">
                  <c:v>12</c:v>
                </c:pt>
                <c:pt idx="634">
                  <c:v>13.166666666666666</c:v>
                </c:pt>
              </c:numCache>
            </c:numRef>
          </c:xVal>
          <c:yVal>
            <c:numRef>
              <c:f>VB_MLB!$J$2:$J$636</c:f>
              <c:numCache>
                <c:formatCode>General</c:formatCode>
                <c:ptCount val="635"/>
                <c:pt idx="0">
                  <c:v>297</c:v>
                </c:pt>
                <c:pt idx="1">
                  <c:v>270</c:v>
                </c:pt>
                <c:pt idx="2">
                  <c:v>255</c:v>
                </c:pt>
                <c:pt idx="3">
                  <c:v>322</c:v>
                </c:pt>
                <c:pt idx="4">
                  <c:v>375</c:v>
                </c:pt>
                <c:pt idx="5">
                  <c:v>275</c:v>
                </c:pt>
                <c:pt idx="6">
                  <c:v>282</c:v>
                </c:pt>
                <c:pt idx="7">
                  <c:v>305</c:v>
                </c:pt>
                <c:pt idx="8">
                  <c:v>310</c:v>
                </c:pt>
                <c:pt idx="9">
                  <c:v>290</c:v>
                </c:pt>
                <c:pt idx="10">
                  <c:v>297</c:v>
                </c:pt>
                <c:pt idx="11">
                  <c:v>280</c:v>
                </c:pt>
                <c:pt idx="12">
                  <c:v>349</c:v>
                </c:pt>
                <c:pt idx="13">
                  <c:v>332</c:v>
                </c:pt>
                <c:pt idx="14">
                  <c:v>290</c:v>
                </c:pt>
                <c:pt idx="15">
                  <c:v>250</c:v>
                </c:pt>
                <c:pt idx="16">
                  <c:v>284.33599999999996</c:v>
                </c:pt>
                <c:pt idx="17">
                  <c:v>332</c:v>
                </c:pt>
                <c:pt idx="18">
                  <c:v>289</c:v>
                </c:pt>
                <c:pt idx="19">
                  <c:v>290</c:v>
                </c:pt>
                <c:pt idx="20">
                  <c:v>309</c:v>
                </c:pt>
                <c:pt idx="21">
                  <c:v>260</c:v>
                </c:pt>
                <c:pt idx="22">
                  <c:v>309</c:v>
                </c:pt>
                <c:pt idx="23">
                  <c:v>284</c:v>
                </c:pt>
                <c:pt idx="24">
                  <c:v>332</c:v>
                </c:pt>
                <c:pt idx="25">
                  <c:v>306</c:v>
                </c:pt>
                <c:pt idx="26">
                  <c:v>310</c:v>
                </c:pt>
                <c:pt idx="27">
                  <c:v>299</c:v>
                </c:pt>
                <c:pt idx="28">
                  <c:v>295</c:v>
                </c:pt>
                <c:pt idx="29">
                  <c:v>302</c:v>
                </c:pt>
                <c:pt idx="30">
                  <c:v>295</c:v>
                </c:pt>
                <c:pt idx="31">
                  <c:v>325</c:v>
                </c:pt>
                <c:pt idx="32">
                  <c:v>310</c:v>
                </c:pt>
                <c:pt idx="33">
                  <c:v>290</c:v>
                </c:pt>
                <c:pt idx="34">
                  <c:v>325</c:v>
                </c:pt>
                <c:pt idx="35">
                  <c:v>335</c:v>
                </c:pt>
                <c:pt idx="36">
                  <c:v>320</c:v>
                </c:pt>
                <c:pt idx="37">
                  <c:v>310</c:v>
                </c:pt>
                <c:pt idx="38">
                  <c:v>235</c:v>
                </c:pt>
                <c:pt idx="39">
                  <c:v>305</c:v>
                </c:pt>
                <c:pt idx="40">
                  <c:v>315</c:v>
                </c:pt>
                <c:pt idx="41">
                  <c:v>330</c:v>
                </c:pt>
                <c:pt idx="42">
                  <c:v>347</c:v>
                </c:pt>
                <c:pt idx="43">
                  <c:v>320</c:v>
                </c:pt>
                <c:pt idx="44">
                  <c:v>305</c:v>
                </c:pt>
                <c:pt idx="45">
                  <c:v>302</c:v>
                </c:pt>
                <c:pt idx="46">
                  <c:v>337</c:v>
                </c:pt>
                <c:pt idx="47">
                  <c:v>320</c:v>
                </c:pt>
                <c:pt idx="48">
                  <c:v>290</c:v>
                </c:pt>
                <c:pt idx="49">
                  <c:v>315</c:v>
                </c:pt>
                <c:pt idx="50">
                  <c:v>325</c:v>
                </c:pt>
                <c:pt idx="51">
                  <c:v>305</c:v>
                </c:pt>
                <c:pt idx="52">
                  <c:v>310</c:v>
                </c:pt>
                <c:pt idx="53">
                  <c:v>302</c:v>
                </c:pt>
                <c:pt idx="54">
                  <c:v>305</c:v>
                </c:pt>
                <c:pt idx="55">
                  <c:v>282</c:v>
                </c:pt>
                <c:pt idx="56">
                  <c:v>305</c:v>
                </c:pt>
                <c:pt idx="57">
                  <c:v>320</c:v>
                </c:pt>
                <c:pt idx="58">
                  <c:v>352</c:v>
                </c:pt>
                <c:pt idx="59">
                  <c:v>337</c:v>
                </c:pt>
                <c:pt idx="60">
                  <c:v>317</c:v>
                </c:pt>
                <c:pt idx="61">
                  <c:v>317</c:v>
                </c:pt>
                <c:pt idx="62">
                  <c:v>331</c:v>
                </c:pt>
                <c:pt idx="63">
                  <c:v>325</c:v>
                </c:pt>
                <c:pt idx="64">
                  <c:v>323</c:v>
                </c:pt>
                <c:pt idx="65">
                  <c:v>324</c:v>
                </c:pt>
                <c:pt idx="66">
                  <c:v>316</c:v>
                </c:pt>
                <c:pt idx="67">
                  <c:v>342</c:v>
                </c:pt>
                <c:pt idx="68">
                  <c:v>327</c:v>
                </c:pt>
                <c:pt idx="69">
                  <c:v>405</c:v>
                </c:pt>
                <c:pt idx="70">
                  <c:v>356</c:v>
                </c:pt>
                <c:pt idx="71">
                  <c:v>333.61099999999999</c:v>
                </c:pt>
                <c:pt idx="72">
                  <c:v>332</c:v>
                </c:pt>
                <c:pt idx="73">
                  <c:v>291</c:v>
                </c:pt>
                <c:pt idx="74">
                  <c:v>338</c:v>
                </c:pt>
                <c:pt idx="75">
                  <c:v>337</c:v>
                </c:pt>
                <c:pt idx="76">
                  <c:v>305</c:v>
                </c:pt>
                <c:pt idx="77">
                  <c:v>305</c:v>
                </c:pt>
                <c:pt idx="78">
                  <c:v>365</c:v>
                </c:pt>
                <c:pt idx="79">
                  <c:v>330</c:v>
                </c:pt>
                <c:pt idx="80">
                  <c:v>295</c:v>
                </c:pt>
                <c:pt idx="81">
                  <c:v>295</c:v>
                </c:pt>
                <c:pt idx="82">
                  <c:v>380</c:v>
                </c:pt>
                <c:pt idx="83">
                  <c:v>295</c:v>
                </c:pt>
                <c:pt idx="84">
                  <c:v>330</c:v>
                </c:pt>
                <c:pt idx="85">
                  <c:v>315</c:v>
                </c:pt>
                <c:pt idx="86">
                  <c:v>347</c:v>
                </c:pt>
                <c:pt idx="87">
                  <c:v>340</c:v>
                </c:pt>
                <c:pt idx="88">
                  <c:v>365</c:v>
                </c:pt>
                <c:pt idx="89">
                  <c:v>377</c:v>
                </c:pt>
                <c:pt idx="90">
                  <c:v>330</c:v>
                </c:pt>
                <c:pt idx="91">
                  <c:v>355</c:v>
                </c:pt>
                <c:pt idx="92">
                  <c:v>325</c:v>
                </c:pt>
                <c:pt idx="93">
                  <c:v>325</c:v>
                </c:pt>
                <c:pt idx="94">
                  <c:v>385</c:v>
                </c:pt>
                <c:pt idx="95">
                  <c:v>355</c:v>
                </c:pt>
                <c:pt idx="96">
                  <c:v>365</c:v>
                </c:pt>
                <c:pt idx="97">
                  <c:v>330</c:v>
                </c:pt>
                <c:pt idx="98">
                  <c:v>345</c:v>
                </c:pt>
                <c:pt idx="99">
                  <c:v>345</c:v>
                </c:pt>
                <c:pt idx="100">
                  <c:v>345</c:v>
                </c:pt>
                <c:pt idx="101">
                  <c:v>310</c:v>
                </c:pt>
                <c:pt idx="102">
                  <c:v>332</c:v>
                </c:pt>
                <c:pt idx="103">
                  <c:v>354</c:v>
                </c:pt>
                <c:pt idx="104">
                  <c:v>352</c:v>
                </c:pt>
                <c:pt idx="105">
                  <c:v>339</c:v>
                </c:pt>
                <c:pt idx="106">
                  <c:v>322</c:v>
                </c:pt>
                <c:pt idx="107">
                  <c:v>323</c:v>
                </c:pt>
                <c:pt idx="108">
                  <c:v>329</c:v>
                </c:pt>
                <c:pt idx="109">
                  <c:v>367</c:v>
                </c:pt>
                <c:pt idx="110">
                  <c:v>347</c:v>
                </c:pt>
                <c:pt idx="111">
                  <c:v>283</c:v>
                </c:pt>
                <c:pt idx="112">
                  <c:v>347</c:v>
                </c:pt>
                <c:pt idx="113">
                  <c:v>380</c:v>
                </c:pt>
                <c:pt idx="114">
                  <c:v>335</c:v>
                </c:pt>
                <c:pt idx="115">
                  <c:v>345</c:v>
                </c:pt>
                <c:pt idx="116">
                  <c:v>375</c:v>
                </c:pt>
                <c:pt idx="117">
                  <c:v>289</c:v>
                </c:pt>
                <c:pt idx="118">
                  <c:v>337</c:v>
                </c:pt>
                <c:pt idx="119">
                  <c:v>278</c:v>
                </c:pt>
                <c:pt idx="120">
                  <c:v>320</c:v>
                </c:pt>
                <c:pt idx="121">
                  <c:v>300</c:v>
                </c:pt>
                <c:pt idx="122">
                  <c:v>305</c:v>
                </c:pt>
                <c:pt idx="123">
                  <c:v>272</c:v>
                </c:pt>
                <c:pt idx="124">
                  <c:v>297</c:v>
                </c:pt>
                <c:pt idx="125">
                  <c:v>310</c:v>
                </c:pt>
                <c:pt idx="126">
                  <c:v>317</c:v>
                </c:pt>
                <c:pt idx="127">
                  <c:v>302</c:v>
                </c:pt>
                <c:pt idx="128">
                  <c:v>325</c:v>
                </c:pt>
                <c:pt idx="129">
                  <c:v>325</c:v>
                </c:pt>
                <c:pt idx="130">
                  <c:v>320</c:v>
                </c:pt>
                <c:pt idx="131">
                  <c:v>293</c:v>
                </c:pt>
                <c:pt idx="132">
                  <c:v>256</c:v>
                </c:pt>
                <c:pt idx="133">
                  <c:v>301</c:v>
                </c:pt>
                <c:pt idx="134">
                  <c:v>313</c:v>
                </c:pt>
                <c:pt idx="135">
                  <c:v>299</c:v>
                </c:pt>
                <c:pt idx="136">
                  <c:v>305</c:v>
                </c:pt>
                <c:pt idx="137">
                  <c:v>311.71099999999996</c:v>
                </c:pt>
                <c:pt idx="138">
                  <c:v>344.56099999999998</c:v>
                </c:pt>
                <c:pt idx="139">
                  <c:v>324.85099999999994</c:v>
                </c:pt>
                <c:pt idx="140">
                  <c:v>336.89599999999996</c:v>
                </c:pt>
                <c:pt idx="141">
                  <c:v>353.32099999999997</c:v>
                </c:pt>
                <c:pt idx="142">
                  <c:v>286</c:v>
                </c:pt>
                <c:pt idx="143">
                  <c:v>304</c:v>
                </c:pt>
                <c:pt idx="144">
                  <c:v>316</c:v>
                </c:pt>
                <c:pt idx="145">
                  <c:v>280</c:v>
                </c:pt>
                <c:pt idx="146">
                  <c:v>321</c:v>
                </c:pt>
                <c:pt idx="147">
                  <c:v>347</c:v>
                </c:pt>
                <c:pt idx="148">
                  <c:v>320</c:v>
                </c:pt>
                <c:pt idx="149">
                  <c:v>317</c:v>
                </c:pt>
                <c:pt idx="150">
                  <c:v>304</c:v>
                </c:pt>
                <c:pt idx="151">
                  <c:v>313</c:v>
                </c:pt>
                <c:pt idx="152">
                  <c:v>310</c:v>
                </c:pt>
                <c:pt idx="153">
                  <c:v>304</c:v>
                </c:pt>
                <c:pt idx="154">
                  <c:v>290</c:v>
                </c:pt>
                <c:pt idx="155">
                  <c:v>327</c:v>
                </c:pt>
                <c:pt idx="156">
                  <c:v>340</c:v>
                </c:pt>
                <c:pt idx="157">
                  <c:v>317</c:v>
                </c:pt>
                <c:pt idx="158">
                  <c:v>301</c:v>
                </c:pt>
                <c:pt idx="159">
                  <c:v>351</c:v>
                </c:pt>
                <c:pt idx="160">
                  <c:v>315</c:v>
                </c:pt>
                <c:pt idx="161">
                  <c:v>285</c:v>
                </c:pt>
                <c:pt idx="162">
                  <c:v>330</c:v>
                </c:pt>
                <c:pt idx="163">
                  <c:v>317</c:v>
                </c:pt>
                <c:pt idx="164">
                  <c:v>292</c:v>
                </c:pt>
                <c:pt idx="165">
                  <c:v>342</c:v>
                </c:pt>
                <c:pt idx="166">
                  <c:v>287</c:v>
                </c:pt>
                <c:pt idx="167">
                  <c:v>307</c:v>
                </c:pt>
                <c:pt idx="168">
                  <c:v>332</c:v>
                </c:pt>
                <c:pt idx="169">
                  <c:v>325</c:v>
                </c:pt>
                <c:pt idx="170">
                  <c:v>314.99599999999998</c:v>
                </c:pt>
                <c:pt idx="171">
                  <c:v>301.85599999999999</c:v>
                </c:pt>
                <c:pt idx="172">
                  <c:v>284.33599999999996</c:v>
                </c:pt>
                <c:pt idx="173">
                  <c:v>305.14099999999996</c:v>
                </c:pt>
                <c:pt idx="174">
                  <c:v>300.76099999999997</c:v>
                </c:pt>
                <c:pt idx="175">
                  <c:v>295.28599999999994</c:v>
                </c:pt>
                <c:pt idx="176">
                  <c:v>317.18599999999998</c:v>
                </c:pt>
                <c:pt idx="177">
                  <c:v>318.28099999999995</c:v>
                </c:pt>
                <c:pt idx="178">
                  <c:v>295.28599999999994</c:v>
                </c:pt>
                <c:pt idx="179">
                  <c:v>313.90099999999995</c:v>
                </c:pt>
                <c:pt idx="180">
                  <c:v>310.61599999999999</c:v>
                </c:pt>
                <c:pt idx="181">
                  <c:v>300.76099999999997</c:v>
                </c:pt>
                <c:pt idx="182">
                  <c:v>301.85599999999999</c:v>
                </c:pt>
                <c:pt idx="183">
                  <c:v>308.42599999999999</c:v>
                </c:pt>
                <c:pt idx="184">
                  <c:v>321.56599999999997</c:v>
                </c:pt>
                <c:pt idx="185">
                  <c:v>289.81099999999998</c:v>
                </c:pt>
                <c:pt idx="186">
                  <c:v>328.13599999999997</c:v>
                </c:pt>
                <c:pt idx="187">
                  <c:v>294.19099999999997</c:v>
                </c:pt>
                <c:pt idx="188">
                  <c:v>307.33099999999996</c:v>
                </c:pt>
                <c:pt idx="189">
                  <c:v>312.80599999999998</c:v>
                </c:pt>
                <c:pt idx="190">
                  <c:v>320.47099999999995</c:v>
                </c:pt>
                <c:pt idx="191">
                  <c:v>332.51599999999996</c:v>
                </c:pt>
                <c:pt idx="192">
                  <c:v>322.66099999999994</c:v>
                </c:pt>
                <c:pt idx="193">
                  <c:v>306.23599999999999</c:v>
                </c:pt>
                <c:pt idx="194">
                  <c:v>292.00099999999998</c:v>
                </c:pt>
                <c:pt idx="195">
                  <c:v>320.47099999999995</c:v>
                </c:pt>
                <c:pt idx="196">
                  <c:v>305.14099999999996</c:v>
                </c:pt>
                <c:pt idx="197">
                  <c:v>310.61599999999999</c:v>
                </c:pt>
                <c:pt idx="198">
                  <c:v>322.66099999999994</c:v>
                </c:pt>
                <c:pt idx="199">
                  <c:v>304.04599999999999</c:v>
                </c:pt>
                <c:pt idx="200">
                  <c:v>335.80099999999999</c:v>
                </c:pt>
                <c:pt idx="201">
                  <c:v>336.89599999999996</c:v>
                </c:pt>
                <c:pt idx="202">
                  <c:v>288.71599999999995</c:v>
                </c:pt>
                <c:pt idx="203">
                  <c:v>299.66599999999994</c:v>
                </c:pt>
                <c:pt idx="204">
                  <c:v>292.00099999999998</c:v>
                </c:pt>
                <c:pt idx="205">
                  <c:v>341.27599999999995</c:v>
                </c:pt>
                <c:pt idx="206">
                  <c:v>345</c:v>
                </c:pt>
                <c:pt idx="207">
                  <c:v>317</c:v>
                </c:pt>
                <c:pt idx="208">
                  <c:v>317</c:v>
                </c:pt>
                <c:pt idx="209">
                  <c:v>303</c:v>
                </c:pt>
                <c:pt idx="210">
                  <c:v>344</c:v>
                </c:pt>
                <c:pt idx="211">
                  <c:v>322</c:v>
                </c:pt>
                <c:pt idx="212">
                  <c:v>305</c:v>
                </c:pt>
                <c:pt idx="213">
                  <c:v>252</c:v>
                </c:pt>
                <c:pt idx="214">
                  <c:v>382</c:v>
                </c:pt>
                <c:pt idx="215">
                  <c:v>327</c:v>
                </c:pt>
                <c:pt idx="216">
                  <c:v>340</c:v>
                </c:pt>
                <c:pt idx="217">
                  <c:v>346</c:v>
                </c:pt>
                <c:pt idx="218">
                  <c:v>305</c:v>
                </c:pt>
                <c:pt idx="219">
                  <c:v>292</c:v>
                </c:pt>
                <c:pt idx="220">
                  <c:v>295</c:v>
                </c:pt>
                <c:pt idx="221">
                  <c:v>287</c:v>
                </c:pt>
                <c:pt idx="222">
                  <c:v>328</c:v>
                </c:pt>
                <c:pt idx="223">
                  <c:v>304</c:v>
                </c:pt>
                <c:pt idx="224">
                  <c:v>304</c:v>
                </c:pt>
                <c:pt idx="225">
                  <c:v>312</c:v>
                </c:pt>
                <c:pt idx="226">
                  <c:v>325</c:v>
                </c:pt>
                <c:pt idx="227">
                  <c:v>325</c:v>
                </c:pt>
                <c:pt idx="228">
                  <c:v>342</c:v>
                </c:pt>
                <c:pt idx="229">
                  <c:v>348</c:v>
                </c:pt>
                <c:pt idx="230">
                  <c:v>313</c:v>
                </c:pt>
                <c:pt idx="231">
                  <c:v>311</c:v>
                </c:pt>
                <c:pt idx="232">
                  <c:v>347</c:v>
                </c:pt>
                <c:pt idx="233">
                  <c:v>355</c:v>
                </c:pt>
                <c:pt idx="234">
                  <c:v>317</c:v>
                </c:pt>
                <c:pt idx="235">
                  <c:v>316</c:v>
                </c:pt>
                <c:pt idx="236">
                  <c:v>314</c:v>
                </c:pt>
                <c:pt idx="237">
                  <c:v>306</c:v>
                </c:pt>
                <c:pt idx="238">
                  <c:v>311</c:v>
                </c:pt>
                <c:pt idx="239">
                  <c:v>309.52099999999996</c:v>
                </c:pt>
                <c:pt idx="240">
                  <c:v>341</c:v>
                </c:pt>
                <c:pt idx="241">
                  <c:v>371</c:v>
                </c:pt>
                <c:pt idx="242">
                  <c:v>327</c:v>
                </c:pt>
                <c:pt idx="243">
                  <c:v>349</c:v>
                </c:pt>
                <c:pt idx="244">
                  <c:v>326</c:v>
                </c:pt>
                <c:pt idx="245">
                  <c:v>373.03099999999995</c:v>
                </c:pt>
                <c:pt idx="246">
                  <c:v>359.89099999999996</c:v>
                </c:pt>
                <c:pt idx="247">
                  <c:v>365.36599999999999</c:v>
                </c:pt>
                <c:pt idx="248">
                  <c:v>308.42599999999999</c:v>
                </c:pt>
                <c:pt idx="249">
                  <c:v>308.42599999999999</c:v>
                </c:pt>
                <c:pt idx="250">
                  <c:v>294.19099999999997</c:v>
                </c:pt>
                <c:pt idx="251">
                  <c:v>364.27099999999996</c:v>
                </c:pt>
                <c:pt idx="252">
                  <c:v>310.61599999999999</c:v>
                </c:pt>
                <c:pt idx="253">
                  <c:v>310</c:v>
                </c:pt>
                <c:pt idx="254">
                  <c:v>372</c:v>
                </c:pt>
                <c:pt idx="255">
                  <c:v>285</c:v>
                </c:pt>
                <c:pt idx="256">
                  <c:v>349</c:v>
                </c:pt>
                <c:pt idx="257">
                  <c:v>362</c:v>
                </c:pt>
                <c:pt idx="258">
                  <c:v>318</c:v>
                </c:pt>
                <c:pt idx="259">
                  <c:v>363</c:v>
                </c:pt>
                <c:pt idx="260">
                  <c:v>387</c:v>
                </c:pt>
                <c:pt idx="261">
                  <c:v>300</c:v>
                </c:pt>
                <c:pt idx="262">
                  <c:v>420</c:v>
                </c:pt>
                <c:pt idx="263">
                  <c:v>415</c:v>
                </c:pt>
                <c:pt idx="264">
                  <c:v>365</c:v>
                </c:pt>
                <c:pt idx="265">
                  <c:v>390</c:v>
                </c:pt>
                <c:pt idx="266">
                  <c:v>347</c:v>
                </c:pt>
                <c:pt idx="267">
                  <c:v>402</c:v>
                </c:pt>
                <c:pt idx="268">
                  <c:v>375</c:v>
                </c:pt>
                <c:pt idx="269">
                  <c:v>385</c:v>
                </c:pt>
                <c:pt idx="270">
                  <c:v>380</c:v>
                </c:pt>
                <c:pt idx="271">
                  <c:v>390</c:v>
                </c:pt>
                <c:pt idx="272">
                  <c:v>395</c:v>
                </c:pt>
                <c:pt idx="273">
                  <c:v>370</c:v>
                </c:pt>
                <c:pt idx="274">
                  <c:v>385</c:v>
                </c:pt>
                <c:pt idx="275">
                  <c:v>385</c:v>
                </c:pt>
                <c:pt idx="276">
                  <c:v>420</c:v>
                </c:pt>
                <c:pt idx="277">
                  <c:v>402</c:v>
                </c:pt>
                <c:pt idx="278">
                  <c:v>375</c:v>
                </c:pt>
                <c:pt idx="279">
                  <c:v>365</c:v>
                </c:pt>
                <c:pt idx="280">
                  <c:v>375</c:v>
                </c:pt>
                <c:pt idx="281">
                  <c:v>375</c:v>
                </c:pt>
                <c:pt idx="282">
                  <c:v>370</c:v>
                </c:pt>
                <c:pt idx="283">
                  <c:v>420</c:v>
                </c:pt>
                <c:pt idx="284">
                  <c:v>355</c:v>
                </c:pt>
                <c:pt idx="285">
                  <c:v>377</c:v>
                </c:pt>
                <c:pt idx="286">
                  <c:v>340</c:v>
                </c:pt>
                <c:pt idx="287">
                  <c:v>335</c:v>
                </c:pt>
                <c:pt idx="288">
                  <c:v>397</c:v>
                </c:pt>
                <c:pt idx="289">
                  <c:v>382</c:v>
                </c:pt>
                <c:pt idx="290">
                  <c:v>377</c:v>
                </c:pt>
                <c:pt idx="291">
                  <c:v>400</c:v>
                </c:pt>
                <c:pt idx="292">
                  <c:v>312</c:v>
                </c:pt>
                <c:pt idx="293">
                  <c:v>370</c:v>
                </c:pt>
                <c:pt idx="294">
                  <c:v>339</c:v>
                </c:pt>
                <c:pt idx="295">
                  <c:v>444</c:v>
                </c:pt>
                <c:pt idx="296">
                  <c:v>365</c:v>
                </c:pt>
                <c:pt idx="297">
                  <c:v>357</c:v>
                </c:pt>
                <c:pt idx="298">
                  <c:v>405</c:v>
                </c:pt>
                <c:pt idx="299">
                  <c:v>320</c:v>
                </c:pt>
                <c:pt idx="300">
                  <c:v>445</c:v>
                </c:pt>
                <c:pt idx="301">
                  <c:v>377</c:v>
                </c:pt>
                <c:pt idx="302">
                  <c:v>520</c:v>
                </c:pt>
                <c:pt idx="303">
                  <c:v>497</c:v>
                </c:pt>
                <c:pt idx="304">
                  <c:v>395</c:v>
                </c:pt>
                <c:pt idx="305">
                  <c:v>362</c:v>
                </c:pt>
                <c:pt idx="306">
                  <c:v>395</c:v>
                </c:pt>
                <c:pt idx="307">
                  <c:v>402</c:v>
                </c:pt>
                <c:pt idx="308">
                  <c:v>345</c:v>
                </c:pt>
                <c:pt idx="309">
                  <c:v>413</c:v>
                </c:pt>
                <c:pt idx="310">
                  <c:v>412</c:v>
                </c:pt>
                <c:pt idx="311">
                  <c:v>359</c:v>
                </c:pt>
                <c:pt idx="312">
                  <c:v>351</c:v>
                </c:pt>
                <c:pt idx="313">
                  <c:v>370</c:v>
                </c:pt>
                <c:pt idx="314">
                  <c:v>365</c:v>
                </c:pt>
                <c:pt idx="315">
                  <c:v>360</c:v>
                </c:pt>
                <c:pt idx="316">
                  <c:v>345</c:v>
                </c:pt>
                <c:pt idx="317">
                  <c:v>400</c:v>
                </c:pt>
                <c:pt idx="318">
                  <c:v>380</c:v>
                </c:pt>
                <c:pt idx="319">
                  <c:v>395</c:v>
                </c:pt>
                <c:pt idx="320">
                  <c:v>415</c:v>
                </c:pt>
                <c:pt idx="321">
                  <c:v>365</c:v>
                </c:pt>
                <c:pt idx="322">
                  <c:v>320</c:v>
                </c:pt>
                <c:pt idx="323">
                  <c:v>387</c:v>
                </c:pt>
                <c:pt idx="324">
                  <c:v>342</c:v>
                </c:pt>
                <c:pt idx="325">
                  <c:v>360</c:v>
                </c:pt>
                <c:pt idx="326">
                  <c:v>347</c:v>
                </c:pt>
                <c:pt idx="327">
                  <c:v>350</c:v>
                </c:pt>
                <c:pt idx="328">
                  <c:v>400</c:v>
                </c:pt>
                <c:pt idx="329">
                  <c:v>360</c:v>
                </c:pt>
                <c:pt idx="330">
                  <c:v>380</c:v>
                </c:pt>
                <c:pt idx="331">
                  <c:v>370</c:v>
                </c:pt>
                <c:pt idx="332">
                  <c:v>284</c:v>
                </c:pt>
                <c:pt idx="333">
                  <c:v>316</c:v>
                </c:pt>
                <c:pt idx="334">
                  <c:v>325</c:v>
                </c:pt>
                <c:pt idx="335">
                  <c:v>316</c:v>
                </c:pt>
                <c:pt idx="336">
                  <c:v>365</c:v>
                </c:pt>
                <c:pt idx="337">
                  <c:v>380</c:v>
                </c:pt>
                <c:pt idx="338">
                  <c:v>357</c:v>
                </c:pt>
                <c:pt idx="339">
                  <c:v>469.39099999999996</c:v>
                </c:pt>
                <c:pt idx="340">
                  <c:v>345</c:v>
                </c:pt>
                <c:pt idx="341">
                  <c:v>391</c:v>
                </c:pt>
                <c:pt idx="342">
                  <c:v>356</c:v>
                </c:pt>
                <c:pt idx="343">
                  <c:v>410</c:v>
                </c:pt>
                <c:pt idx="344">
                  <c:v>375</c:v>
                </c:pt>
                <c:pt idx="345">
                  <c:v>315</c:v>
                </c:pt>
                <c:pt idx="346">
                  <c:v>335</c:v>
                </c:pt>
                <c:pt idx="347">
                  <c:v>312</c:v>
                </c:pt>
                <c:pt idx="348">
                  <c:v>345</c:v>
                </c:pt>
                <c:pt idx="349">
                  <c:v>412</c:v>
                </c:pt>
                <c:pt idx="350">
                  <c:v>377</c:v>
                </c:pt>
                <c:pt idx="351">
                  <c:v>377</c:v>
                </c:pt>
                <c:pt idx="352">
                  <c:v>370</c:v>
                </c:pt>
                <c:pt idx="353">
                  <c:v>352</c:v>
                </c:pt>
                <c:pt idx="354">
                  <c:v>352</c:v>
                </c:pt>
                <c:pt idx="355">
                  <c:v>340</c:v>
                </c:pt>
                <c:pt idx="356">
                  <c:v>375</c:v>
                </c:pt>
                <c:pt idx="357">
                  <c:v>397</c:v>
                </c:pt>
                <c:pt idx="358">
                  <c:v>430</c:v>
                </c:pt>
                <c:pt idx="359">
                  <c:v>380</c:v>
                </c:pt>
                <c:pt idx="360">
                  <c:v>465</c:v>
                </c:pt>
                <c:pt idx="361">
                  <c:v>350</c:v>
                </c:pt>
                <c:pt idx="362">
                  <c:v>390</c:v>
                </c:pt>
                <c:pt idx="363">
                  <c:v>330.32599999999996</c:v>
                </c:pt>
                <c:pt idx="364">
                  <c:v>351.13099999999997</c:v>
                </c:pt>
                <c:pt idx="365">
                  <c:v>378.50599999999997</c:v>
                </c:pt>
                <c:pt idx="366">
                  <c:v>394.93099999999998</c:v>
                </c:pt>
                <c:pt idx="367">
                  <c:v>355.51099999999997</c:v>
                </c:pt>
                <c:pt idx="368">
                  <c:v>382.88599999999997</c:v>
                </c:pt>
                <c:pt idx="369">
                  <c:v>363.17599999999999</c:v>
                </c:pt>
                <c:pt idx="370">
                  <c:v>362.08099999999996</c:v>
                </c:pt>
                <c:pt idx="371">
                  <c:v>350.03599999999994</c:v>
                </c:pt>
                <c:pt idx="372">
                  <c:v>355.51099999999997</c:v>
                </c:pt>
                <c:pt idx="373">
                  <c:v>375.22099999999995</c:v>
                </c:pt>
                <c:pt idx="374">
                  <c:v>364.27099999999996</c:v>
                </c:pt>
                <c:pt idx="375">
                  <c:v>366.46099999999996</c:v>
                </c:pt>
                <c:pt idx="376">
                  <c:v>366.46099999999996</c:v>
                </c:pt>
                <c:pt idx="377">
                  <c:v>360.98599999999999</c:v>
                </c:pt>
                <c:pt idx="378">
                  <c:v>353.32099999999997</c:v>
                </c:pt>
                <c:pt idx="379">
                  <c:v>345.65599999999995</c:v>
                </c:pt>
                <c:pt idx="380">
                  <c:v>364.27099999999996</c:v>
                </c:pt>
                <c:pt idx="381">
                  <c:v>358.79599999999999</c:v>
                </c:pt>
                <c:pt idx="382">
                  <c:v>380</c:v>
                </c:pt>
                <c:pt idx="383">
                  <c:v>367</c:v>
                </c:pt>
                <c:pt idx="384">
                  <c:v>423</c:v>
                </c:pt>
                <c:pt idx="385">
                  <c:v>315</c:v>
                </c:pt>
                <c:pt idx="386">
                  <c:v>366</c:v>
                </c:pt>
                <c:pt idx="387">
                  <c:v>370</c:v>
                </c:pt>
                <c:pt idx="388">
                  <c:v>331</c:v>
                </c:pt>
                <c:pt idx="389">
                  <c:v>385</c:v>
                </c:pt>
                <c:pt idx="390">
                  <c:v>366</c:v>
                </c:pt>
                <c:pt idx="391">
                  <c:v>385</c:v>
                </c:pt>
                <c:pt idx="392">
                  <c:v>445</c:v>
                </c:pt>
                <c:pt idx="393">
                  <c:v>385</c:v>
                </c:pt>
                <c:pt idx="394">
                  <c:v>375</c:v>
                </c:pt>
                <c:pt idx="395">
                  <c:v>355</c:v>
                </c:pt>
                <c:pt idx="396">
                  <c:v>360</c:v>
                </c:pt>
                <c:pt idx="397">
                  <c:v>335</c:v>
                </c:pt>
                <c:pt idx="398">
                  <c:v>357</c:v>
                </c:pt>
                <c:pt idx="399">
                  <c:v>345</c:v>
                </c:pt>
                <c:pt idx="400">
                  <c:v>382</c:v>
                </c:pt>
                <c:pt idx="401">
                  <c:v>355</c:v>
                </c:pt>
                <c:pt idx="402">
                  <c:v>350</c:v>
                </c:pt>
                <c:pt idx="403">
                  <c:v>344</c:v>
                </c:pt>
                <c:pt idx="404">
                  <c:v>348</c:v>
                </c:pt>
                <c:pt idx="405">
                  <c:v>316</c:v>
                </c:pt>
                <c:pt idx="406">
                  <c:v>385</c:v>
                </c:pt>
                <c:pt idx="407">
                  <c:v>362</c:v>
                </c:pt>
                <c:pt idx="408">
                  <c:v>364.27099999999996</c:v>
                </c:pt>
                <c:pt idx="409">
                  <c:v>325.94599999999997</c:v>
                </c:pt>
                <c:pt idx="410">
                  <c:v>383.98099999999994</c:v>
                </c:pt>
                <c:pt idx="411">
                  <c:v>300.76099999999997</c:v>
                </c:pt>
                <c:pt idx="412">
                  <c:v>392</c:v>
                </c:pt>
                <c:pt idx="413">
                  <c:v>353</c:v>
                </c:pt>
                <c:pt idx="414">
                  <c:v>399</c:v>
                </c:pt>
                <c:pt idx="415">
                  <c:v>423</c:v>
                </c:pt>
                <c:pt idx="416">
                  <c:v>409</c:v>
                </c:pt>
                <c:pt idx="417">
                  <c:v>396</c:v>
                </c:pt>
                <c:pt idx="418">
                  <c:v>360</c:v>
                </c:pt>
                <c:pt idx="419">
                  <c:v>425</c:v>
                </c:pt>
                <c:pt idx="420">
                  <c:v>465</c:v>
                </c:pt>
                <c:pt idx="421">
                  <c:v>385</c:v>
                </c:pt>
                <c:pt idx="422">
                  <c:v>340</c:v>
                </c:pt>
                <c:pt idx="423">
                  <c:v>357</c:v>
                </c:pt>
                <c:pt idx="424">
                  <c:v>445</c:v>
                </c:pt>
                <c:pt idx="425">
                  <c:v>420</c:v>
                </c:pt>
                <c:pt idx="426">
                  <c:v>475</c:v>
                </c:pt>
                <c:pt idx="427">
                  <c:v>440</c:v>
                </c:pt>
                <c:pt idx="428">
                  <c:v>512</c:v>
                </c:pt>
                <c:pt idx="429">
                  <c:v>445</c:v>
                </c:pt>
                <c:pt idx="430">
                  <c:v>390</c:v>
                </c:pt>
                <c:pt idx="431">
                  <c:v>470</c:v>
                </c:pt>
                <c:pt idx="432">
                  <c:v>370</c:v>
                </c:pt>
                <c:pt idx="433">
                  <c:v>382</c:v>
                </c:pt>
                <c:pt idx="434">
                  <c:v>465</c:v>
                </c:pt>
                <c:pt idx="435">
                  <c:v>452</c:v>
                </c:pt>
                <c:pt idx="436">
                  <c:v>425</c:v>
                </c:pt>
                <c:pt idx="437">
                  <c:v>435</c:v>
                </c:pt>
                <c:pt idx="438">
                  <c:v>417</c:v>
                </c:pt>
                <c:pt idx="439">
                  <c:v>445</c:v>
                </c:pt>
                <c:pt idx="440">
                  <c:v>455</c:v>
                </c:pt>
                <c:pt idx="441">
                  <c:v>485</c:v>
                </c:pt>
                <c:pt idx="442">
                  <c:v>410</c:v>
                </c:pt>
                <c:pt idx="443">
                  <c:v>365</c:v>
                </c:pt>
                <c:pt idx="444">
                  <c:v>420</c:v>
                </c:pt>
                <c:pt idx="445">
                  <c:v>430</c:v>
                </c:pt>
                <c:pt idx="446">
                  <c:v>410</c:v>
                </c:pt>
                <c:pt idx="447">
                  <c:v>412</c:v>
                </c:pt>
                <c:pt idx="448">
                  <c:v>397</c:v>
                </c:pt>
                <c:pt idx="449">
                  <c:v>412</c:v>
                </c:pt>
                <c:pt idx="450">
                  <c:v>457</c:v>
                </c:pt>
                <c:pt idx="451">
                  <c:v>400</c:v>
                </c:pt>
                <c:pt idx="452">
                  <c:v>475</c:v>
                </c:pt>
                <c:pt idx="453">
                  <c:v>365</c:v>
                </c:pt>
                <c:pt idx="454">
                  <c:v>432</c:v>
                </c:pt>
                <c:pt idx="455">
                  <c:v>390</c:v>
                </c:pt>
                <c:pt idx="456">
                  <c:v>362</c:v>
                </c:pt>
                <c:pt idx="457">
                  <c:v>415</c:v>
                </c:pt>
                <c:pt idx="458">
                  <c:v>397</c:v>
                </c:pt>
                <c:pt idx="459">
                  <c:v>382</c:v>
                </c:pt>
                <c:pt idx="460">
                  <c:v>410</c:v>
                </c:pt>
                <c:pt idx="461">
                  <c:v>410</c:v>
                </c:pt>
                <c:pt idx="462">
                  <c:v>420</c:v>
                </c:pt>
                <c:pt idx="463">
                  <c:v>365</c:v>
                </c:pt>
                <c:pt idx="464">
                  <c:v>465</c:v>
                </c:pt>
                <c:pt idx="465">
                  <c:v>397</c:v>
                </c:pt>
                <c:pt idx="466">
                  <c:v>375</c:v>
                </c:pt>
                <c:pt idx="467">
                  <c:v>392</c:v>
                </c:pt>
                <c:pt idx="468">
                  <c:v>460</c:v>
                </c:pt>
                <c:pt idx="469">
                  <c:v>472</c:v>
                </c:pt>
                <c:pt idx="470">
                  <c:v>350</c:v>
                </c:pt>
                <c:pt idx="471">
                  <c:v>535</c:v>
                </c:pt>
                <c:pt idx="472">
                  <c:v>450</c:v>
                </c:pt>
                <c:pt idx="473">
                  <c:v>405</c:v>
                </c:pt>
                <c:pt idx="474">
                  <c:v>420</c:v>
                </c:pt>
                <c:pt idx="475">
                  <c:v>455</c:v>
                </c:pt>
                <c:pt idx="476">
                  <c:v>472</c:v>
                </c:pt>
                <c:pt idx="477">
                  <c:v>422</c:v>
                </c:pt>
                <c:pt idx="478">
                  <c:v>455</c:v>
                </c:pt>
                <c:pt idx="479">
                  <c:v>415</c:v>
                </c:pt>
                <c:pt idx="480">
                  <c:v>420</c:v>
                </c:pt>
                <c:pt idx="481">
                  <c:v>472</c:v>
                </c:pt>
                <c:pt idx="482">
                  <c:v>475</c:v>
                </c:pt>
                <c:pt idx="483">
                  <c:v>430</c:v>
                </c:pt>
                <c:pt idx="484">
                  <c:v>457</c:v>
                </c:pt>
                <c:pt idx="485">
                  <c:v>450</c:v>
                </c:pt>
                <c:pt idx="486">
                  <c:v>445</c:v>
                </c:pt>
                <c:pt idx="487">
                  <c:v>440</c:v>
                </c:pt>
                <c:pt idx="488">
                  <c:v>407</c:v>
                </c:pt>
                <c:pt idx="489">
                  <c:v>440</c:v>
                </c:pt>
                <c:pt idx="490">
                  <c:v>445</c:v>
                </c:pt>
                <c:pt idx="491">
                  <c:v>397</c:v>
                </c:pt>
                <c:pt idx="492">
                  <c:v>395</c:v>
                </c:pt>
                <c:pt idx="493">
                  <c:v>452</c:v>
                </c:pt>
                <c:pt idx="494">
                  <c:v>415</c:v>
                </c:pt>
                <c:pt idx="495">
                  <c:v>410</c:v>
                </c:pt>
                <c:pt idx="496">
                  <c:v>415</c:v>
                </c:pt>
                <c:pt idx="497">
                  <c:v>402</c:v>
                </c:pt>
                <c:pt idx="498">
                  <c:v>375</c:v>
                </c:pt>
                <c:pt idx="499">
                  <c:v>342</c:v>
                </c:pt>
                <c:pt idx="500">
                  <c:v>430</c:v>
                </c:pt>
                <c:pt idx="501">
                  <c:v>427</c:v>
                </c:pt>
                <c:pt idx="502">
                  <c:v>387</c:v>
                </c:pt>
                <c:pt idx="503">
                  <c:v>352</c:v>
                </c:pt>
                <c:pt idx="504">
                  <c:v>457</c:v>
                </c:pt>
                <c:pt idx="505">
                  <c:v>453</c:v>
                </c:pt>
                <c:pt idx="506">
                  <c:v>320</c:v>
                </c:pt>
                <c:pt idx="507">
                  <c:v>445</c:v>
                </c:pt>
                <c:pt idx="508">
                  <c:v>357</c:v>
                </c:pt>
                <c:pt idx="509">
                  <c:v>375</c:v>
                </c:pt>
                <c:pt idx="510">
                  <c:v>395</c:v>
                </c:pt>
                <c:pt idx="511">
                  <c:v>445</c:v>
                </c:pt>
                <c:pt idx="512">
                  <c:v>440</c:v>
                </c:pt>
                <c:pt idx="513">
                  <c:v>455</c:v>
                </c:pt>
                <c:pt idx="514">
                  <c:v>447</c:v>
                </c:pt>
                <c:pt idx="515">
                  <c:v>415</c:v>
                </c:pt>
                <c:pt idx="516">
                  <c:v>420</c:v>
                </c:pt>
                <c:pt idx="517">
                  <c:v>382.88599999999997</c:v>
                </c:pt>
                <c:pt idx="518">
                  <c:v>330.32599999999996</c:v>
                </c:pt>
                <c:pt idx="519">
                  <c:v>431</c:v>
                </c:pt>
                <c:pt idx="520">
                  <c:v>375</c:v>
                </c:pt>
                <c:pt idx="521">
                  <c:v>450</c:v>
                </c:pt>
                <c:pt idx="522">
                  <c:v>475</c:v>
                </c:pt>
                <c:pt idx="523">
                  <c:v>490</c:v>
                </c:pt>
                <c:pt idx="524">
                  <c:v>470</c:v>
                </c:pt>
                <c:pt idx="525">
                  <c:v>410</c:v>
                </c:pt>
                <c:pt idx="526">
                  <c:v>420</c:v>
                </c:pt>
                <c:pt idx="527">
                  <c:v>375</c:v>
                </c:pt>
                <c:pt idx="528">
                  <c:v>280</c:v>
                </c:pt>
                <c:pt idx="529">
                  <c:v>375</c:v>
                </c:pt>
                <c:pt idx="530">
                  <c:v>467.20099999999996</c:v>
                </c:pt>
                <c:pt idx="531">
                  <c:v>423.40099999999995</c:v>
                </c:pt>
                <c:pt idx="532">
                  <c:v>480</c:v>
                </c:pt>
                <c:pt idx="533">
                  <c:v>420</c:v>
                </c:pt>
                <c:pt idx="534">
                  <c:v>600</c:v>
                </c:pt>
                <c:pt idx="535">
                  <c:v>407</c:v>
                </c:pt>
                <c:pt idx="536">
                  <c:v>445</c:v>
                </c:pt>
                <c:pt idx="537">
                  <c:v>380</c:v>
                </c:pt>
                <c:pt idx="538">
                  <c:v>382</c:v>
                </c:pt>
                <c:pt idx="539">
                  <c:v>395</c:v>
                </c:pt>
                <c:pt idx="540">
                  <c:v>422</c:v>
                </c:pt>
                <c:pt idx="541">
                  <c:v>460</c:v>
                </c:pt>
                <c:pt idx="542">
                  <c:v>480</c:v>
                </c:pt>
                <c:pt idx="543">
                  <c:v>450</c:v>
                </c:pt>
                <c:pt idx="544">
                  <c:v>455</c:v>
                </c:pt>
                <c:pt idx="545">
                  <c:v>520</c:v>
                </c:pt>
                <c:pt idx="546">
                  <c:v>360</c:v>
                </c:pt>
                <c:pt idx="547">
                  <c:v>392</c:v>
                </c:pt>
                <c:pt idx="548">
                  <c:v>520</c:v>
                </c:pt>
                <c:pt idx="549">
                  <c:v>532</c:v>
                </c:pt>
                <c:pt idx="550">
                  <c:v>440</c:v>
                </c:pt>
                <c:pt idx="551">
                  <c:v>542</c:v>
                </c:pt>
                <c:pt idx="552">
                  <c:v>475</c:v>
                </c:pt>
                <c:pt idx="553">
                  <c:v>502</c:v>
                </c:pt>
                <c:pt idx="554">
                  <c:v>462</c:v>
                </c:pt>
                <c:pt idx="555">
                  <c:v>485</c:v>
                </c:pt>
                <c:pt idx="556">
                  <c:v>382</c:v>
                </c:pt>
                <c:pt idx="557">
                  <c:v>507</c:v>
                </c:pt>
                <c:pt idx="558">
                  <c:v>525</c:v>
                </c:pt>
                <c:pt idx="559">
                  <c:v>405</c:v>
                </c:pt>
                <c:pt idx="560">
                  <c:v>452</c:v>
                </c:pt>
                <c:pt idx="561">
                  <c:v>387</c:v>
                </c:pt>
                <c:pt idx="562">
                  <c:v>449</c:v>
                </c:pt>
                <c:pt idx="563">
                  <c:v>522</c:v>
                </c:pt>
                <c:pt idx="564">
                  <c:v>393</c:v>
                </c:pt>
                <c:pt idx="565">
                  <c:v>411</c:v>
                </c:pt>
                <c:pt idx="566">
                  <c:v>480</c:v>
                </c:pt>
                <c:pt idx="567">
                  <c:v>500</c:v>
                </c:pt>
                <c:pt idx="568">
                  <c:v>480</c:v>
                </c:pt>
                <c:pt idx="569">
                  <c:v>545</c:v>
                </c:pt>
                <c:pt idx="570">
                  <c:v>407</c:v>
                </c:pt>
                <c:pt idx="571">
                  <c:v>329.23099999999999</c:v>
                </c:pt>
                <c:pt idx="572">
                  <c:v>435</c:v>
                </c:pt>
                <c:pt idx="573">
                  <c:v>435</c:v>
                </c:pt>
                <c:pt idx="574">
                  <c:v>480</c:v>
                </c:pt>
                <c:pt idx="575">
                  <c:v>390</c:v>
                </c:pt>
                <c:pt idx="576">
                  <c:v>435</c:v>
                </c:pt>
                <c:pt idx="577">
                  <c:v>455.15599999999995</c:v>
                </c:pt>
                <c:pt idx="578">
                  <c:v>456</c:v>
                </c:pt>
                <c:pt idx="579">
                  <c:v>440</c:v>
                </c:pt>
                <c:pt idx="580">
                  <c:v>470</c:v>
                </c:pt>
                <c:pt idx="581">
                  <c:v>510</c:v>
                </c:pt>
                <c:pt idx="582">
                  <c:v>540</c:v>
                </c:pt>
                <c:pt idx="583">
                  <c:v>420</c:v>
                </c:pt>
                <c:pt idx="584">
                  <c:v>527</c:v>
                </c:pt>
                <c:pt idx="585">
                  <c:v>445</c:v>
                </c:pt>
                <c:pt idx="586">
                  <c:v>490</c:v>
                </c:pt>
                <c:pt idx="587">
                  <c:v>445</c:v>
                </c:pt>
                <c:pt idx="588">
                  <c:v>497</c:v>
                </c:pt>
                <c:pt idx="589">
                  <c:v>380</c:v>
                </c:pt>
                <c:pt idx="590">
                  <c:v>515</c:v>
                </c:pt>
                <c:pt idx="591">
                  <c:v>462</c:v>
                </c:pt>
                <c:pt idx="592">
                  <c:v>599</c:v>
                </c:pt>
                <c:pt idx="593">
                  <c:v>513</c:v>
                </c:pt>
                <c:pt idx="594">
                  <c:v>586</c:v>
                </c:pt>
                <c:pt idx="595">
                  <c:v>432</c:v>
                </c:pt>
                <c:pt idx="596">
                  <c:v>485</c:v>
                </c:pt>
                <c:pt idx="597">
                  <c:v>610</c:v>
                </c:pt>
                <c:pt idx="598">
                  <c:v>552</c:v>
                </c:pt>
                <c:pt idx="599">
                  <c:v>467</c:v>
                </c:pt>
                <c:pt idx="600">
                  <c:v>485</c:v>
                </c:pt>
                <c:pt idx="601">
                  <c:v>480</c:v>
                </c:pt>
                <c:pt idx="602">
                  <c:v>485</c:v>
                </c:pt>
                <c:pt idx="603">
                  <c:v>490</c:v>
                </c:pt>
                <c:pt idx="604">
                  <c:v>625</c:v>
                </c:pt>
                <c:pt idx="605">
                  <c:v>535</c:v>
                </c:pt>
                <c:pt idx="606">
                  <c:v>565</c:v>
                </c:pt>
                <c:pt idx="607">
                  <c:v>590</c:v>
                </c:pt>
                <c:pt idx="608">
                  <c:v>640</c:v>
                </c:pt>
                <c:pt idx="609">
                  <c:v>565</c:v>
                </c:pt>
                <c:pt idx="610">
                  <c:v>445</c:v>
                </c:pt>
                <c:pt idx="611">
                  <c:v>585</c:v>
                </c:pt>
                <c:pt idx="612">
                  <c:v>445</c:v>
                </c:pt>
                <c:pt idx="613">
                  <c:v>461</c:v>
                </c:pt>
                <c:pt idx="614">
                  <c:v>605</c:v>
                </c:pt>
                <c:pt idx="615">
                  <c:v>410</c:v>
                </c:pt>
                <c:pt idx="616">
                  <c:v>332</c:v>
                </c:pt>
                <c:pt idx="617">
                  <c:v>467</c:v>
                </c:pt>
                <c:pt idx="618">
                  <c:v>560</c:v>
                </c:pt>
                <c:pt idx="619">
                  <c:v>510</c:v>
                </c:pt>
                <c:pt idx="620">
                  <c:v>440</c:v>
                </c:pt>
                <c:pt idx="621">
                  <c:v>522</c:v>
                </c:pt>
                <c:pt idx="622">
                  <c:v>625</c:v>
                </c:pt>
                <c:pt idx="623">
                  <c:v>632</c:v>
                </c:pt>
                <c:pt idx="624">
                  <c:v>470</c:v>
                </c:pt>
                <c:pt idx="625">
                  <c:v>480</c:v>
                </c:pt>
                <c:pt idx="626">
                  <c:v>596</c:v>
                </c:pt>
                <c:pt idx="627">
                  <c:v>539</c:v>
                </c:pt>
                <c:pt idx="628">
                  <c:v>520</c:v>
                </c:pt>
                <c:pt idx="629">
                  <c:v>497</c:v>
                </c:pt>
                <c:pt idx="630">
                  <c:v>570</c:v>
                </c:pt>
                <c:pt idx="631">
                  <c:v>475</c:v>
                </c:pt>
                <c:pt idx="632">
                  <c:v>670</c:v>
                </c:pt>
                <c:pt idx="633">
                  <c:v>680</c:v>
                </c:pt>
                <c:pt idx="634">
                  <c:v>680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E2-4242-85B5-0A12302E481B}"/>
            </c:ext>
          </c:extLst>
        </c:ser>
        <c:ser>
          <c:idx val="1"/>
          <c:order val="1"/>
          <c:tx>
            <c:v>Freely Estimated-Unweighted</c:v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VB_MLB!$A$2:$A$16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VB_MLB!$B$2:$B$16</c:f>
              <c:numCache>
                <c:formatCode>0</c:formatCode>
                <c:ptCount val="15"/>
                <c:pt idx="0">
                  <c:v>254.11047914957533</c:v>
                </c:pt>
                <c:pt idx="1">
                  <c:v>317.19601826089985</c:v>
                </c:pt>
                <c:pt idx="2">
                  <c:v>372.03995122190344</c:v>
                </c:pt>
                <c:pt idx="3">
                  <c:v>419.71897600321182</c:v>
                </c:pt>
                <c:pt idx="4">
                  <c:v>461.16912885262616</c:v>
                </c:pt>
                <c:pt idx="5">
                  <c:v>497.20416059080372</c:v>
                </c:pt>
                <c:pt idx="6">
                  <c:v>528.53151219524568</c:v>
                </c:pt>
                <c:pt idx="7">
                  <c:v>555.76620330580124</c:v>
                </c:pt>
                <c:pt idx="8">
                  <c:v>579.44290631130548</c:v>
                </c:pt>
                <c:pt idx="9">
                  <c:v>600.02644305623221</c:v>
                </c:pt>
                <c:pt idx="10">
                  <c:v>617.92091023906823</c:v>
                </c:pt>
                <c:pt idx="11">
                  <c:v>633.4776126525403</c:v>
                </c:pt>
                <c:pt idx="12">
                  <c:v>647.00196001134077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E2-4242-85B5-0A12302E481B}"/>
            </c:ext>
          </c:extLst>
        </c:ser>
        <c:ser>
          <c:idx val="2"/>
          <c:order val="2"/>
          <c:tx>
            <c:v>Bias Corrected for 250 mm Size Limit-Unweighted</c:v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VB_MLB!$A$2:$A$16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VB_MLB!$D$2:$D$16</c:f>
              <c:numCache>
                <c:formatCode>0</c:formatCode>
                <c:ptCount val="15"/>
                <c:pt idx="0">
                  <c:v>241.59143878438229</c:v>
                </c:pt>
                <c:pt idx="1">
                  <c:v>304.61414448031383</c:v>
                </c:pt>
                <c:pt idx="2">
                  <c:v>359.40345269418714</c:v>
                </c:pt>
                <c:pt idx="3">
                  <c:v>407.03498900172127</c:v>
                </c:pt>
                <c:pt idx="4">
                  <c:v>448.44385735537338</c:v>
                </c:pt>
                <c:pt idx="5">
                  <c:v>484.44299807716573</c:v>
                </c:pt>
                <c:pt idx="6">
                  <c:v>515.73914753093652</c:v>
                </c:pt>
                <c:pt idx="7">
                  <c:v>542.94671279484385</c:v>
                </c:pt>
                <c:pt idx="8">
                  <c:v>566.59983372217232</c:v>
                </c:pt>
                <c:pt idx="9">
                  <c:v>587.16286919322908</c:v>
                </c:pt>
                <c:pt idx="10">
                  <c:v>605.03951342479013</c:v>
                </c:pt>
                <c:pt idx="11">
                  <c:v>620.58072130879225</c:v>
                </c:pt>
                <c:pt idx="12">
                  <c:v>634.09159837079426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EE2-4242-85B5-0A12302E4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013632"/>
        <c:axId val="171015552"/>
      </c:scatterChart>
      <c:valAx>
        <c:axId val="171013632"/>
        <c:scaling>
          <c:orientation val="minMax"/>
          <c:max val="14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-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015552"/>
        <c:crosses val="autoZero"/>
        <c:crossBetween val="midCat"/>
      </c:valAx>
      <c:valAx>
        <c:axId val="17101555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TL -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013632"/>
        <c:crosses val="autoZero"/>
        <c:crossBetween val="midCat"/>
      </c:valAx>
      <c:spPr>
        <a:noFill/>
        <a:ln w="12700">
          <a:noFill/>
        </a:ln>
        <a:effectLst/>
      </c:spPr>
    </c:plotArea>
    <c:legend>
      <c:legendPos val="r"/>
      <c:layout>
        <c:manualLayout>
          <c:xMode val="edge"/>
          <c:yMode val="edge"/>
          <c:x val="0.37513511282787765"/>
          <c:y val="0.5956818706700121"/>
          <c:w val="0.52842882847191275"/>
          <c:h val="0.168680124960874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invertIfNegative val="0"/>
          <c:val>
            <c:numRef>
              <c:f>'age comparison'!$B$71:$B$83</c:f>
              <c:numCache>
                <c:formatCode>General</c:formatCode>
                <c:ptCount val="13"/>
                <c:pt idx="0">
                  <c:v>1</c:v>
                </c:pt>
                <c:pt idx="3">
                  <c:v>14</c:v>
                </c:pt>
                <c:pt idx="4">
                  <c:v>17</c:v>
                </c:pt>
                <c:pt idx="5">
                  <c:v>6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F-4EA8-86CE-813786CF53B4}"/>
            </c:ext>
          </c:extLst>
        </c:ser>
        <c:ser>
          <c:idx val="2"/>
          <c:order val="1"/>
          <c:invertIfNegative val="0"/>
          <c:val>
            <c:numRef>
              <c:f>'age comparison'!$C$71:$C$83</c:f>
              <c:numCache>
                <c:formatCode>General</c:formatCode>
                <c:ptCount val="13"/>
                <c:pt idx="0">
                  <c:v>2</c:v>
                </c:pt>
                <c:pt idx="1">
                  <c:v>7</c:v>
                </c:pt>
                <c:pt idx="2">
                  <c:v>13</c:v>
                </c:pt>
                <c:pt idx="3">
                  <c:v>17</c:v>
                </c:pt>
                <c:pt idx="4">
                  <c:v>8</c:v>
                </c:pt>
                <c:pt idx="5">
                  <c:v>16</c:v>
                </c:pt>
                <c:pt idx="6">
                  <c:v>9</c:v>
                </c:pt>
                <c:pt idx="7">
                  <c:v>6</c:v>
                </c:pt>
                <c:pt idx="8">
                  <c:v>13</c:v>
                </c:pt>
                <c:pt idx="9">
                  <c:v>22</c:v>
                </c:pt>
                <c:pt idx="10">
                  <c:v>6</c:v>
                </c:pt>
                <c:pt idx="11">
                  <c:v>1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EF-4EA8-86CE-813786CF53B4}"/>
            </c:ext>
          </c:extLst>
        </c:ser>
        <c:ser>
          <c:idx val="3"/>
          <c:order val="2"/>
          <c:invertIfNegative val="0"/>
          <c:val>
            <c:numRef>
              <c:f>'age comparison'!$E$71:$E$83</c:f>
              <c:numCache>
                <c:formatCode>General</c:formatCode>
                <c:ptCount val="13"/>
                <c:pt idx="0">
                  <c:v>3</c:v>
                </c:pt>
                <c:pt idx="1">
                  <c:v>24</c:v>
                </c:pt>
                <c:pt idx="2">
                  <c:v>44</c:v>
                </c:pt>
                <c:pt idx="3">
                  <c:v>12</c:v>
                </c:pt>
                <c:pt idx="4">
                  <c:v>7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5</c:v>
                </c:pt>
                <c:pt idx="9">
                  <c:v>12</c:v>
                </c:pt>
                <c:pt idx="10">
                  <c:v>9</c:v>
                </c:pt>
                <c:pt idx="11">
                  <c:v>15</c:v>
                </c:pt>
                <c:pt idx="1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EF-4EA8-86CE-813786CF53B4}"/>
            </c:ext>
          </c:extLst>
        </c:ser>
        <c:ser>
          <c:idx val="4"/>
          <c:order val="3"/>
          <c:invertIfNegative val="0"/>
          <c:val>
            <c:numRef>
              <c:f>'age comparison'!$F$71:$F$83</c:f>
              <c:numCache>
                <c:formatCode>General</c:formatCode>
                <c:ptCount val="13"/>
                <c:pt idx="0">
                  <c:v>4</c:v>
                </c:pt>
                <c:pt idx="1">
                  <c:v>16</c:v>
                </c:pt>
                <c:pt idx="2">
                  <c:v>62</c:v>
                </c:pt>
                <c:pt idx="3">
                  <c:v>84</c:v>
                </c:pt>
                <c:pt idx="4">
                  <c:v>21</c:v>
                </c:pt>
                <c:pt idx="5">
                  <c:v>9</c:v>
                </c:pt>
                <c:pt idx="6">
                  <c:v>1</c:v>
                </c:pt>
                <c:pt idx="8">
                  <c:v>5</c:v>
                </c:pt>
                <c:pt idx="10">
                  <c:v>1</c:v>
                </c:pt>
                <c:pt idx="11">
                  <c:v>2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EF-4EA8-86CE-813786CF5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099776"/>
        <c:axId val="161101312"/>
      </c:barChart>
      <c:catAx>
        <c:axId val="16109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61101312"/>
        <c:crosses val="autoZero"/>
        <c:auto val="1"/>
        <c:lblAlgn val="ctr"/>
        <c:lblOffset val="100"/>
        <c:noMultiLvlLbl val="0"/>
      </c:catAx>
      <c:valAx>
        <c:axId val="1611013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109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74310629696159"/>
          <c:y val="0.11460794279760916"/>
          <c:w val="0.85675306024139775"/>
          <c:h val="0.74818602650389121"/>
        </c:manualLayout>
      </c:layout>
      <c:scatterChart>
        <c:scatterStyle val="lineMarker"/>
        <c:varyColors val="0"/>
        <c:ser>
          <c:idx val="0"/>
          <c:order val="0"/>
          <c:tx>
            <c:v>SE Florida</c:v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new_VB_x_area!$A$2:$A$191</c:f>
              <c:numCache>
                <c:formatCode>General</c:formatCode>
                <c:ptCount val="190"/>
                <c:pt idx="0">
                  <c:v>1.9166666666666667</c:v>
                </c:pt>
                <c:pt idx="1">
                  <c:v>1.9166666666666667</c:v>
                </c:pt>
                <c:pt idx="2">
                  <c:v>1.9166666666666667</c:v>
                </c:pt>
                <c:pt idx="3">
                  <c:v>1.9166666666666667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4.083333333333333</c:v>
                </c:pt>
                <c:pt idx="10">
                  <c:v>3.8333333333333335</c:v>
                </c:pt>
                <c:pt idx="11">
                  <c:v>3.8333333333333335</c:v>
                </c:pt>
                <c:pt idx="12">
                  <c:v>4.833333333333333</c:v>
                </c:pt>
                <c:pt idx="13">
                  <c:v>3.8333333333333335</c:v>
                </c:pt>
                <c:pt idx="14">
                  <c:v>4</c:v>
                </c:pt>
                <c:pt idx="15">
                  <c:v>4</c:v>
                </c:pt>
                <c:pt idx="16">
                  <c:v>2</c:v>
                </c:pt>
                <c:pt idx="17">
                  <c:v>3</c:v>
                </c:pt>
                <c:pt idx="18">
                  <c:v>4.083333333333333</c:v>
                </c:pt>
                <c:pt idx="19">
                  <c:v>2.0833333333333335</c:v>
                </c:pt>
                <c:pt idx="20">
                  <c:v>3.1666666666666665</c:v>
                </c:pt>
                <c:pt idx="21">
                  <c:v>2.25</c:v>
                </c:pt>
                <c:pt idx="22">
                  <c:v>2.25</c:v>
                </c:pt>
                <c:pt idx="23">
                  <c:v>2.3333333333333335</c:v>
                </c:pt>
                <c:pt idx="24">
                  <c:v>4.333333333333333</c:v>
                </c:pt>
                <c:pt idx="25">
                  <c:v>2.3333333333333335</c:v>
                </c:pt>
                <c:pt idx="26">
                  <c:v>2.3333333333333335</c:v>
                </c:pt>
                <c:pt idx="27">
                  <c:v>2.3333333333333335</c:v>
                </c:pt>
                <c:pt idx="28">
                  <c:v>2.3333333333333335</c:v>
                </c:pt>
                <c:pt idx="29">
                  <c:v>2.4166666666666665</c:v>
                </c:pt>
                <c:pt idx="30">
                  <c:v>3.4166666666666665</c:v>
                </c:pt>
                <c:pt idx="31">
                  <c:v>2.4166666666666665</c:v>
                </c:pt>
                <c:pt idx="32">
                  <c:v>2.4166666666666665</c:v>
                </c:pt>
                <c:pt idx="33">
                  <c:v>4.416666666666667</c:v>
                </c:pt>
                <c:pt idx="34">
                  <c:v>3.4166666666666665</c:v>
                </c:pt>
                <c:pt idx="35">
                  <c:v>5.5</c:v>
                </c:pt>
                <c:pt idx="36">
                  <c:v>2.5</c:v>
                </c:pt>
                <c:pt idx="37">
                  <c:v>2.5</c:v>
                </c:pt>
                <c:pt idx="38">
                  <c:v>4.25</c:v>
                </c:pt>
                <c:pt idx="39">
                  <c:v>3.25</c:v>
                </c:pt>
                <c:pt idx="40">
                  <c:v>4.25</c:v>
                </c:pt>
                <c:pt idx="41">
                  <c:v>3.4166666666666665</c:v>
                </c:pt>
                <c:pt idx="42">
                  <c:v>4.416666666666667</c:v>
                </c:pt>
                <c:pt idx="43">
                  <c:v>2.4166666666666665</c:v>
                </c:pt>
                <c:pt idx="44">
                  <c:v>3.5</c:v>
                </c:pt>
                <c:pt idx="45">
                  <c:v>2.6666666666666665</c:v>
                </c:pt>
                <c:pt idx="46">
                  <c:v>2.5</c:v>
                </c:pt>
                <c:pt idx="47">
                  <c:v>2.5</c:v>
                </c:pt>
                <c:pt idx="48">
                  <c:v>2.5833333333333335</c:v>
                </c:pt>
                <c:pt idx="49">
                  <c:v>2.5833333333333335</c:v>
                </c:pt>
                <c:pt idx="50">
                  <c:v>2.6666666666666665</c:v>
                </c:pt>
                <c:pt idx="51">
                  <c:v>2.75</c:v>
                </c:pt>
                <c:pt idx="52">
                  <c:v>2.75</c:v>
                </c:pt>
                <c:pt idx="53">
                  <c:v>2.75</c:v>
                </c:pt>
                <c:pt idx="54">
                  <c:v>2.75</c:v>
                </c:pt>
                <c:pt idx="55">
                  <c:v>3.75</c:v>
                </c:pt>
                <c:pt idx="56">
                  <c:v>2.75</c:v>
                </c:pt>
                <c:pt idx="57">
                  <c:v>1.75</c:v>
                </c:pt>
                <c:pt idx="58">
                  <c:v>1.8333333333333333</c:v>
                </c:pt>
                <c:pt idx="59">
                  <c:v>1.8333333333333333</c:v>
                </c:pt>
                <c:pt idx="60">
                  <c:v>1.9166666666666667</c:v>
                </c:pt>
                <c:pt idx="61">
                  <c:v>2.9166666666666665</c:v>
                </c:pt>
                <c:pt idx="62">
                  <c:v>2.9166666666666665</c:v>
                </c:pt>
                <c:pt idx="63">
                  <c:v>2.9166666666666665</c:v>
                </c:pt>
                <c:pt idx="64">
                  <c:v>5.916666666666667</c:v>
                </c:pt>
                <c:pt idx="65">
                  <c:v>2</c:v>
                </c:pt>
                <c:pt idx="66">
                  <c:v>3</c:v>
                </c:pt>
                <c:pt idx="67">
                  <c:v>2</c:v>
                </c:pt>
                <c:pt idx="68">
                  <c:v>3</c:v>
                </c:pt>
                <c:pt idx="69">
                  <c:v>3</c:v>
                </c:pt>
                <c:pt idx="70">
                  <c:v>2</c:v>
                </c:pt>
                <c:pt idx="71">
                  <c:v>4</c:v>
                </c:pt>
                <c:pt idx="72">
                  <c:v>3</c:v>
                </c:pt>
                <c:pt idx="73">
                  <c:v>2</c:v>
                </c:pt>
                <c:pt idx="74">
                  <c:v>2</c:v>
                </c:pt>
                <c:pt idx="75">
                  <c:v>3</c:v>
                </c:pt>
                <c:pt idx="76">
                  <c:v>3.0833333333333335</c:v>
                </c:pt>
                <c:pt idx="77">
                  <c:v>3.0833333333333335</c:v>
                </c:pt>
                <c:pt idx="78">
                  <c:v>2.0833333333333335</c:v>
                </c:pt>
                <c:pt idx="79">
                  <c:v>3.0833333333333335</c:v>
                </c:pt>
                <c:pt idx="80">
                  <c:v>2.8333333333333335</c:v>
                </c:pt>
                <c:pt idx="81">
                  <c:v>3.8333333333333335</c:v>
                </c:pt>
                <c:pt idx="82">
                  <c:v>1.8333333333333333</c:v>
                </c:pt>
                <c:pt idx="83">
                  <c:v>2.9166666666666665</c:v>
                </c:pt>
                <c:pt idx="84">
                  <c:v>4.916666666666667</c:v>
                </c:pt>
                <c:pt idx="85">
                  <c:v>1.9166666666666667</c:v>
                </c:pt>
                <c:pt idx="86">
                  <c:v>3.9166666666666665</c:v>
                </c:pt>
                <c:pt idx="87">
                  <c:v>1.9166666666666667</c:v>
                </c:pt>
                <c:pt idx="88">
                  <c:v>1.9166666666666667</c:v>
                </c:pt>
                <c:pt idx="89">
                  <c:v>2.9166666666666665</c:v>
                </c:pt>
                <c:pt idx="90">
                  <c:v>1.9166666666666667</c:v>
                </c:pt>
                <c:pt idx="91">
                  <c:v>2.1666666666666665</c:v>
                </c:pt>
                <c:pt idx="92">
                  <c:v>2.1666666666666665</c:v>
                </c:pt>
                <c:pt idx="93">
                  <c:v>2.1666666666666665</c:v>
                </c:pt>
                <c:pt idx="94">
                  <c:v>3.1666666666666665</c:v>
                </c:pt>
                <c:pt idx="95">
                  <c:v>4.166666666666667</c:v>
                </c:pt>
                <c:pt idx="96">
                  <c:v>2.1666666666666665</c:v>
                </c:pt>
                <c:pt idx="97">
                  <c:v>5.166666666666667</c:v>
                </c:pt>
                <c:pt idx="98">
                  <c:v>2.1666666666666665</c:v>
                </c:pt>
                <c:pt idx="99">
                  <c:v>2.1666666666666665</c:v>
                </c:pt>
                <c:pt idx="100">
                  <c:v>2.1666666666666665</c:v>
                </c:pt>
                <c:pt idx="101">
                  <c:v>2.1666666666666665</c:v>
                </c:pt>
                <c:pt idx="102">
                  <c:v>4.166666666666667</c:v>
                </c:pt>
                <c:pt idx="103">
                  <c:v>2.1666666666666665</c:v>
                </c:pt>
                <c:pt idx="104">
                  <c:v>2.1666666666666665</c:v>
                </c:pt>
                <c:pt idx="105">
                  <c:v>7.166666666666667</c:v>
                </c:pt>
                <c:pt idx="106">
                  <c:v>4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4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2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4</c:v>
                </c:pt>
                <c:pt idx="133">
                  <c:v>3.5833333333333335</c:v>
                </c:pt>
                <c:pt idx="134">
                  <c:v>5.75</c:v>
                </c:pt>
                <c:pt idx="135">
                  <c:v>4.75</c:v>
                </c:pt>
                <c:pt idx="136">
                  <c:v>3.25</c:v>
                </c:pt>
                <c:pt idx="137">
                  <c:v>3.25</c:v>
                </c:pt>
                <c:pt idx="138">
                  <c:v>3.25</c:v>
                </c:pt>
                <c:pt idx="139">
                  <c:v>3.25</c:v>
                </c:pt>
                <c:pt idx="140">
                  <c:v>2.25</c:v>
                </c:pt>
                <c:pt idx="141">
                  <c:v>7.333333333333333</c:v>
                </c:pt>
                <c:pt idx="142">
                  <c:v>7.333333333333333</c:v>
                </c:pt>
                <c:pt idx="143">
                  <c:v>8.3333333333333339</c:v>
                </c:pt>
                <c:pt idx="144">
                  <c:v>3.3333333333333335</c:v>
                </c:pt>
                <c:pt idx="145">
                  <c:v>2.3333333333333335</c:v>
                </c:pt>
                <c:pt idx="146">
                  <c:v>3.3333333333333335</c:v>
                </c:pt>
                <c:pt idx="147">
                  <c:v>3.3333333333333335</c:v>
                </c:pt>
                <c:pt idx="148">
                  <c:v>4.333333333333333</c:v>
                </c:pt>
                <c:pt idx="149">
                  <c:v>3.3333333333333335</c:v>
                </c:pt>
                <c:pt idx="150">
                  <c:v>2.3333333333333335</c:v>
                </c:pt>
                <c:pt idx="151">
                  <c:v>2.3333333333333335</c:v>
                </c:pt>
                <c:pt idx="152">
                  <c:v>2.3333333333333335</c:v>
                </c:pt>
                <c:pt idx="153">
                  <c:v>2.3333333333333335</c:v>
                </c:pt>
                <c:pt idx="154">
                  <c:v>2.1666666666666665</c:v>
                </c:pt>
                <c:pt idx="155">
                  <c:v>4.166666666666667</c:v>
                </c:pt>
                <c:pt idx="156">
                  <c:v>2.25</c:v>
                </c:pt>
                <c:pt idx="157">
                  <c:v>2.3333333333333335</c:v>
                </c:pt>
                <c:pt idx="158">
                  <c:v>2.3333333333333335</c:v>
                </c:pt>
                <c:pt idx="159">
                  <c:v>2.4166666666666665</c:v>
                </c:pt>
                <c:pt idx="160">
                  <c:v>2.4166666666666665</c:v>
                </c:pt>
                <c:pt idx="161">
                  <c:v>4.416666666666667</c:v>
                </c:pt>
                <c:pt idx="162">
                  <c:v>3.4166666666666665</c:v>
                </c:pt>
                <c:pt idx="163">
                  <c:v>2.4166666666666665</c:v>
                </c:pt>
                <c:pt idx="164">
                  <c:v>2.4166666666666665</c:v>
                </c:pt>
                <c:pt idx="165">
                  <c:v>4.416666666666667</c:v>
                </c:pt>
                <c:pt idx="166">
                  <c:v>2.4166666666666665</c:v>
                </c:pt>
                <c:pt idx="167">
                  <c:v>2.4166666666666665</c:v>
                </c:pt>
                <c:pt idx="168">
                  <c:v>2.4166666666666665</c:v>
                </c:pt>
                <c:pt idx="169">
                  <c:v>2.4166666666666665</c:v>
                </c:pt>
                <c:pt idx="170">
                  <c:v>3.4166666666666665</c:v>
                </c:pt>
                <c:pt idx="171">
                  <c:v>1.4166666666666667</c:v>
                </c:pt>
                <c:pt idx="172">
                  <c:v>2.4166666666666665</c:v>
                </c:pt>
                <c:pt idx="173">
                  <c:v>2.4166666666666665</c:v>
                </c:pt>
                <c:pt idx="174">
                  <c:v>2.4166666666666665</c:v>
                </c:pt>
                <c:pt idx="175">
                  <c:v>2.4166666666666665</c:v>
                </c:pt>
                <c:pt idx="176">
                  <c:v>3.4166666666666665</c:v>
                </c:pt>
                <c:pt idx="177">
                  <c:v>2.5</c:v>
                </c:pt>
                <c:pt idx="178">
                  <c:v>2.5</c:v>
                </c:pt>
                <c:pt idx="179">
                  <c:v>6.083333333333333</c:v>
                </c:pt>
                <c:pt idx="180">
                  <c:v>7.083333333333333</c:v>
                </c:pt>
                <c:pt idx="181">
                  <c:v>5.083333333333333</c:v>
                </c:pt>
                <c:pt idx="182">
                  <c:v>3.0833333333333335</c:v>
                </c:pt>
                <c:pt idx="183">
                  <c:v>6.083333333333333</c:v>
                </c:pt>
                <c:pt idx="184">
                  <c:v>5.166666666666667</c:v>
                </c:pt>
                <c:pt idx="185">
                  <c:v>3.1666666666666665</c:v>
                </c:pt>
                <c:pt idx="186">
                  <c:v>4.166666666666667</c:v>
                </c:pt>
                <c:pt idx="187">
                  <c:v>2.1666666666666665</c:v>
                </c:pt>
                <c:pt idx="188">
                  <c:v>2.1666666666666665</c:v>
                </c:pt>
                <c:pt idx="189">
                  <c:v>2.1666666666666665</c:v>
                </c:pt>
              </c:numCache>
            </c:numRef>
          </c:xVal>
          <c:yVal>
            <c:numRef>
              <c:f>new_VB_x_area!$B$2:$B$191</c:f>
              <c:numCache>
                <c:formatCode>General</c:formatCode>
                <c:ptCount val="190"/>
                <c:pt idx="0">
                  <c:v>289</c:v>
                </c:pt>
                <c:pt idx="1">
                  <c:v>290</c:v>
                </c:pt>
                <c:pt idx="2">
                  <c:v>309</c:v>
                </c:pt>
                <c:pt idx="3">
                  <c:v>260</c:v>
                </c:pt>
                <c:pt idx="4">
                  <c:v>310</c:v>
                </c:pt>
                <c:pt idx="5">
                  <c:v>392</c:v>
                </c:pt>
                <c:pt idx="6">
                  <c:v>309</c:v>
                </c:pt>
                <c:pt idx="7">
                  <c:v>353</c:v>
                </c:pt>
                <c:pt idx="8">
                  <c:v>456</c:v>
                </c:pt>
                <c:pt idx="9">
                  <c:v>399</c:v>
                </c:pt>
                <c:pt idx="10">
                  <c:v>360</c:v>
                </c:pt>
                <c:pt idx="11">
                  <c:v>425</c:v>
                </c:pt>
                <c:pt idx="12">
                  <c:v>600</c:v>
                </c:pt>
                <c:pt idx="13">
                  <c:v>465</c:v>
                </c:pt>
                <c:pt idx="14">
                  <c:v>410</c:v>
                </c:pt>
                <c:pt idx="15">
                  <c:v>420</c:v>
                </c:pt>
                <c:pt idx="16">
                  <c:v>310</c:v>
                </c:pt>
                <c:pt idx="17">
                  <c:v>402</c:v>
                </c:pt>
                <c:pt idx="18">
                  <c:v>455</c:v>
                </c:pt>
                <c:pt idx="19">
                  <c:v>331</c:v>
                </c:pt>
                <c:pt idx="20">
                  <c:v>370</c:v>
                </c:pt>
                <c:pt idx="21">
                  <c:v>325</c:v>
                </c:pt>
                <c:pt idx="22">
                  <c:v>323</c:v>
                </c:pt>
                <c:pt idx="23">
                  <c:v>324</c:v>
                </c:pt>
                <c:pt idx="24">
                  <c:v>472</c:v>
                </c:pt>
                <c:pt idx="25">
                  <c:v>316</c:v>
                </c:pt>
                <c:pt idx="26">
                  <c:v>342</c:v>
                </c:pt>
                <c:pt idx="27">
                  <c:v>327</c:v>
                </c:pt>
                <c:pt idx="28">
                  <c:v>405</c:v>
                </c:pt>
                <c:pt idx="29">
                  <c:v>356</c:v>
                </c:pt>
                <c:pt idx="30">
                  <c:v>339</c:v>
                </c:pt>
                <c:pt idx="31">
                  <c:v>333.61099999999999</c:v>
                </c:pt>
                <c:pt idx="32">
                  <c:v>332</c:v>
                </c:pt>
                <c:pt idx="33">
                  <c:v>422</c:v>
                </c:pt>
                <c:pt idx="34">
                  <c:v>444</c:v>
                </c:pt>
                <c:pt idx="35">
                  <c:v>485</c:v>
                </c:pt>
                <c:pt idx="36">
                  <c:v>291</c:v>
                </c:pt>
                <c:pt idx="37">
                  <c:v>338</c:v>
                </c:pt>
                <c:pt idx="38">
                  <c:v>455</c:v>
                </c:pt>
                <c:pt idx="39">
                  <c:v>365</c:v>
                </c:pt>
                <c:pt idx="40">
                  <c:v>415</c:v>
                </c:pt>
                <c:pt idx="41">
                  <c:v>405</c:v>
                </c:pt>
                <c:pt idx="42">
                  <c:v>472</c:v>
                </c:pt>
                <c:pt idx="43">
                  <c:v>330</c:v>
                </c:pt>
                <c:pt idx="44">
                  <c:v>445</c:v>
                </c:pt>
                <c:pt idx="45">
                  <c:v>345</c:v>
                </c:pt>
                <c:pt idx="46">
                  <c:v>332</c:v>
                </c:pt>
                <c:pt idx="47">
                  <c:v>354</c:v>
                </c:pt>
                <c:pt idx="48">
                  <c:v>352</c:v>
                </c:pt>
                <c:pt idx="49">
                  <c:v>339</c:v>
                </c:pt>
                <c:pt idx="50">
                  <c:v>322</c:v>
                </c:pt>
                <c:pt idx="51">
                  <c:v>323</c:v>
                </c:pt>
                <c:pt idx="52">
                  <c:v>329</c:v>
                </c:pt>
                <c:pt idx="53">
                  <c:v>367</c:v>
                </c:pt>
                <c:pt idx="54">
                  <c:v>347</c:v>
                </c:pt>
                <c:pt idx="55">
                  <c:v>413</c:v>
                </c:pt>
                <c:pt idx="56">
                  <c:v>283</c:v>
                </c:pt>
                <c:pt idx="57">
                  <c:v>349</c:v>
                </c:pt>
                <c:pt idx="58">
                  <c:v>289</c:v>
                </c:pt>
                <c:pt idx="59">
                  <c:v>337</c:v>
                </c:pt>
                <c:pt idx="60">
                  <c:v>278</c:v>
                </c:pt>
                <c:pt idx="61">
                  <c:v>359</c:v>
                </c:pt>
                <c:pt idx="62">
                  <c:v>351</c:v>
                </c:pt>
                <c:pt idx="63">
                  <c:v>370</c:v>
                </c:pt>
                <c:pt idx="64">
                  <c:v>490</c:v>
                </c:pt>
                <c:pt idx="65">
                  <c:v>293</c:v>
                </c:pt>
                <c:pt idx="66">
                  <c:v>284</c:v>
                </c:pt>
                <c:pt idx="67">
                  <c:v>256</c:v>
                </c:pt>
                <c:pt idx="68">
                  <c:v>316</c:v>
                </c:pt>
                <c:pt idx="69">
                  <c:v>325</c:v>
                </c:pt>
                <c:pt idx="70">
                  <c:v>301</c:v>
                </c:pt>
                <c:pt idx="71">
                  <c:v>352</c:v>
                </c:pt>
                <c:pt idx="72">
                  <c:v>316</c:v>
                </c:pt>
                <c:pt idx="73">
                  <c:v>313</c:v>
                </c:pt>
                <c:pt idx="74">
                  <c:v>299</c:v>
                </c:pt>
                <c:pt idx="75">
                  <c:v>365</c:v>
                </c:pt>
                <c:pt idx="76">
                  <c:v>380</c:v>
                </c:pt>
                <c:pt idx="77">
                  <c:v>357</c:v>
                </c:pt>
                <c:pt idx="78">
                  <c:v>305</c:v>
                </c:pt>
                <c:pt idx="79">
                  <c:v>469.39099999999996</c:v>
                </c:pt>
                <c:pt idx="80">
                  <c:v>345</c:v>
                </c:pt>
                <c:pt idx="81">
                  <c:v>320</c:v>
                </c:pt>
                <c:pt idx="82">
                  <c:v>286</c:v>
                </c:pt>
                <c:pt idx="83">
                  <c:v>391</c:v>
                </c:pt>
                <c:pt idx="84">
                  <c:v>449</c:v>
                </c:pt>
                <c:pt idx="85">
                  <c:v>304</c:v>
                </c:pt>
                <c:pt idx="86">
                  <c:v>445</c:v>
                </c:pt>
                <c:pt idx="87">
                  <c:v>316</c:v>
                </c:pt>
                <c:pt idx="88">
                  <c:v>280</c:v>
                </c:pt>
                <c:pt idx="89">
                  <c:v>356</c:v>
                </c:pt>
                <c:pt idx="90">
                  <c:v>321</c:v>
                </c:pt>
                <c:pt idx="91">
                  <c:v>304</c:v>
                </c:pt>
                <c:pt idx="92">
                  <c:v>313</c:v>
                </c:pt>
                <c:pt idx="93">
                  <c:v>310</c:v>
                </c:pt>
                <c:pt idx="94">
                  <c:v>377</c:v>
                </c:pt>
                <c:pt idx="95">
                  <c:v>395</c:v>
                </c:pt>
                <c:pt idx="96">
                  <c:v>304</c:v>
                </c:pt>
                <c:pt idx="97">
                  <c:v>393</c:v>
                </c:pt>
                <c:pt idx="98">
                  <c:v>290</c:v>
                </c:pt>
                <c:pt idx="99">
                  <c:v>327</c:v>
                </c:pt>
                <c:pt idx="100">
                  <c:v>340</c:v>
                </c:pt>
                <c:pt idx="101">
                  <c:v>317</c:v>
                </c:pt>
                <c:pt idx="102">
                  <c:v>445</c:v>
                </c:pt>
                <c:pt idx="103">
                  <c:v>301</c:v>
                </c:pt>
                <c:pt idx="104">
                  <c:v>351</c:v>
                </c:pt>
                <c:pt idx="105">
                  <c:v>461</c:v>
                </c:pt>
                <c:pt idx="106">
                  <c:v>447</c:v>
                </c:pt>
                <c:pt idx="107">
                  <c:v>332.51599999999996</c:v>
                </c:pt>
                <c:pt idx="108">
                  <c:v>322.66099999999994</c:v>
                </c:pt>
                <c:pt idx="109">
                  <c:v>306.23599999999999</c:v>
                </c:pt>
                <c:pt idx="110">
                  <c:v>292.00099999999998</c:v>
                </c:pt>
                <c:pt idx="111">
                  <c:v>320.47099999999995</c:v>
                </c:pt>
                <c:pt idx="112">
                  <c:v>305.14099999999996</c:v>
                </c:pt>
                <c:pt idx="113">
                  <c:v>310.61599999999999</c:v>
                </c:pt>
                <c:pt idx="114">
                  <c:v>382.88599999999997</c:v>
                </c:pt>
                <c:pt idx="115">
                  <c:v>322.66099999999994</c:v>
                </c:pt>
                <c:pt idx="116">
                  <c:v>304.04599999999999</c:v>
                </c:pt>
                <c:pt idx="117">
                  <c:v>335.80099999999999</c:v>
                </c:pt>
                <c:pt idx="118">
                  <c:v>336.89599999999996</c:v>
                </c:pt>
                <c:pt idx="119">
                  <c:v>288.71599999999995</c:v>
                </c:pt>
                <c:pt idx="120">
                  <c:v>299.66599999999994</c:v>
                </c:pt>
                <c:pt idx="121">
                  <c:v>292.00099999999998</c:v>
                </c:pt>
                <c:pt idx="122">
                  <c:v>375.22099999999995</c:v>
                </c:pt>
                <c:pt idx="123">
                  <c:v>364.27099999999996</c:v>
                </c:pt>
                <c:pt idx="124">
                  <c:v>366.46099999999996</c:v>
                </c:pt>
                <c:pt idx="125">
                  <c:v>366.46099999999996</c:v>
                </c:pt>
                <c:pt idx="126">
                  <c:v>360.98599999999999</c:v>
                </c:pt>
                <c:pt idx="127">
                  <c:v>341.27599999999995</c:v>
                </c:pt>
                <c:pt idx="128">
                  <c:v>353.32099999999997</c:v>
                </c:pt>
                <c:pt idx="129">
                  <c:v>345.65599999999995</c:v>
                </c:pt>
                <c:pt idx="130">
                  <c:v>364.27099999999996</c:v>
                </c:pt>
                <c:pt idx="131">
                  <c:v>358.79599999999999</c:v>
                </c:pt>
                <c:pt idx="132">
                  <c:v>330.32599999999996</c:v>
                </c:pt>
                <c:pt idx="133">
                  <c:v>380</c:v>
                </c:pt>
                <c:pt idx="134">
                  <c:v>329.23099999999999</c:v>
                </c:pt>
                <c:pt idx="135">
                  <c:v>431</c:v>
                </c:pt>
                <c:pt idx="136">
                  <c:v>367</c:v>
                </c:pt>
                <c:pt idx="137">
                  <c:v>423</c:v>
                </c:pt>
                <c:pt idx="138">
                  <c:v>315</c:v>
                </c:pt>
                <c:pt idx="139">
                  <c:v>366</c:v>
                </c:pt>
                <c:pt idx="140">
                  <c:v>345</c:v>
                </c:pt>
                <c:pt idx="141">
                  <c:v>332</c:v>
                </c:pt>
                <c:pt idx="142">
                  <c:v>467</c:v>
                </c:pt>
                <c:pt idx="143">
                  <c:v>539</c:v>
                </c:pt>
                <c:pt idx="144">
                  <c:v>370</c:v>
                </c:pt>
                <c:pt idx="145">
                  <c:v>317</c:v>
                </c:pt>
                <c:pt idx="146">
                  <c:v>331</c:v>
                </c:pt>
                <c:pt idx="147">
                  <c:v>385</c:v>
                </c:pt>
                <c:pt idx="148">
                  <c:v>375</c:v>
                </c:pt>
                <c:pt idx="149">
                  <c:v>366</c:v>
                </c:pt>
                <c:pt idx="150">
                  <c:v>317</c:v>
                </c:pt>
                <c:pt idx="151">
                  <c:v>303</c:v>
                </c:pt>
                <c:pt idx="152">
                  <c:v>344</c:v>
                </c:pt>
                <c:pt idx="153">
                  <c:v>322</c:v>
                </c:pt>
                <c:pt idx="154">
                  <c:v>382</c:v>
                </c:pt>
                <c:pt idx="155">
                  <c:v>420</c:v>
                </c:pt>
                <c:pt idx="156">
                  <c:v>325</c:v>
                </c:pt>
                <c:pt idx="157">
                  <c:v>348</c:v>
                </c:pt>
                <c:pt idx="158">
                  <c:v>313</c:v>
                </c:pt>
                <c:pt idx="159">
                  <c:v>311</c:v>
                </c:pt>
                <c:pt idx="160">
                  <c:v>347</c:v>
                </c:pt>
                <c:pt idx="161">
                  <c:v>280</c:v>
                </c:pt>
                <c:pt idx="162">
                  <c:v>348</c:v>
                </c:pt>
                <c:pt idx="163">
                  <c:v>355</c:v>
                </c:pt>
                <c:pt idx="164">
                  <c:v>317</c:v>
                </c:pt>
                <c:pt idx="165">
                  <c:v>375</c:v>
                </c:pt>
                <c:pt idx="166">
                  <c:v>316</c:v>
                </c:pt>
                <c:pt idx="167">
                  <c:v>314</c:v>
                </c:pt>
                <c:pt idx="168">
                  <c:v>306</c:v>
                </c:pt>
                <c:pt idx="169">
                  <c:v>311</c:v>
                </c:pt>
                <c:pt idx="170">
                  <c:v>316</c:v>
                </c:pt>
                <c:pt idx="171">
                  <c:v>332</c:v>
                </c:pt>
                <c:pt idx="172">
                  <c:v>309.52099999999996</c:v>
                </c:pt>
                <c:pt idx="173">
                  <c:v>341</c:v>
                </c:pt>
                <c:pt idx="174">
                  <c:v>371</c:v>
                </c:pt>
                <c:pt idx="175">
                  <c:v>327</c:v>
                </c:pt>
                <c:pt idx="176">
                  <c:v>385</c:v>
                </c:pt>
                <c:pt idx="177">
                  <c:v>349</c:v>
                </c:pt>
                <c:pt idx="178">
                  <c:v>326</c:v>
                </c:pt>
                <c:pt idx="179">
                  <c:v>485</c:v>
                </c:pt>
                <c:pt idx="180">
                  <c:v>522</c:v>
                </c:pt>
                <c:pt idx="181">
                  <c:v>435</c:v>
                </c:pt>
                <c:pt idx="182">
                  <c:v>362</c:v>
                </c:pt>
                <c:pt idx="183">
                  <c:v>490</c:v>
                </c:pt>
                <c:pt idx="184">
                  <c:v>455.15599999999995</c:v>
                </c:pt>
                <c:pt idx="185">
                  <c:v>364.27099999999996</c:v>
                </c:pt>
                <c:pt idx="186">
                  <c:v>467.20099999999996</c:v>
                </c:pt>
                <c:pt idx="187">
                  <c:v>373.03099999999995</c:v>
                </c:pt>
                <c:pt idx="188">
                  <c:v>359.89099999999996</c:v>
                </c:pt>
                <c:pt idx="189">
                  <c:v>365.36599999999999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82-4E31-8168-333E5FFD2328}"/>
            </c:ext>
          </c:extLst>
        </c:ser>
        <c:ser>
          <c:idx val="1"/>
          <c:order val="1"/>
          <c:tx>
            <c:v>Florida Keys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new_VB_x_area!$A$192:$A$636</c:f>
              <c:numCache>
                <c:formatCode>General</c:formatCode>
                <c:ptCount val="445"/>
                <c:pt idx="0">
                  <c:v>3.9166666666666665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5.083333333333333</c:v>
                </c:pt>
                <c:pt idx="9">
                  <c:v>3.0833333333333335</c:v>
                </c:pt>
                <c:pt idx="10">
                  <c:v>2.0833333333333335</c:v>
                </c:pt>
                <c:pt idx="11">
                  <c:v>3.0833333333333335</c:v>
                </c:pt>
                <c:pt idx="12">
                  <c:v>2.0833333333333335</c:v>
                </c:pt>
                <c:pt idx="13">
                  <c:v>3.0833333333333335</c:v>
                </c:pt>
                <c:pt idx="14">
                  <c:v>3.0833333333333335</c:v>
                </c:pt>
                <c:pt idx="15">
                  <c:v>5.166666666666667</c:v>
                </c:pt>
                <c:pt idx="16">
                  <c:v>2.25</c:v>
                </c:pt>
                <c:pt idx="17">
                  <c:v>1.8333333333333333</c:v>
                </c:pt>
                <c:pt idx="18">
                  <c:v>1.8333333333333333</c:v>
                </c:pt>
                <c:pt idx="19">
                  <c:v>5.833333333333333</c:v>
                </c:pt>
                <c:pt idx="20">
                  <c:v>4.833333333333333</c:v>
                </c:pt>
                <c:pt idx="21">
                  <c:v>3.8333333333333335</c:v>
                </c:pt>
                <c:pt idx="22">
                  <c:v>5.833333333333333</c:v>
                </c:pt>
                <c:pt idx="23">
                  <c:v>4.833333333333333</c:v>
                </c:pt>
                <c:pt idx="24">
                  <c:v>2.8333333333333335</c:v>
                </c:pt>
                <c:pt idx="25">
                  <c:v>4.833333333333333</c:v>
                </c:pt>
                <c:pt idx="26">
                  <c:v>3.8333333333333335</c:v>
                </c:pt>
                <c:pt idx="27">
                  <c:v>3.8333333333333335</c:v>
                </c:pt>
                <c:pt idx="28">
                  <c:v>2.8333333333333335</c:v>
                </c:pt>
                <c:pt idx="29">
                  <c:v>4.833333333333333</c:v>
                </c:pt>
                <c:pt idx="30">
                  <c:v>4.833333333333333</c:v>
                </c:pt>
                <c:pt idx="31">
                  <c:v>3.8333333333333335</c:v>
                </c:pt>
                <c:pt idx="32">
                  <c:v>6.833333333333333</c:v>
                </c:pt>
                <c:pt idx="33">
                  <c:v>4.833333333333333</c:v>
                </c:pt>
                <c:pt idx="34">
                  <c:v>4.916666666666667</c:v>
                </c:pt>
                <c:pt idx="35">
                  <c:v>3.9166666666666665</c:v>
                </c:pt>
                <c:pt idx="36">
                  <c:v>3.9166666666666665</c:v>
                </c:pt>
                <c:pt idx="37">
                  <c:v>3.9166666666666665</c:v>
                </c:pt>
                <c:pt idx="38">
                  <c:v>3.9166666666666665</c:v>
                </c:pt>
                <c:pt idx="39">
                  <c:v>3.9166666666666665</c:v>
                </c:pt>
                <c:pt idx="40">
                  <c:v>3.9166666666666665</c:v>
                </c:pt>
                <c:pt idx="41">
                  <c:v>3.9166666666666665</c:v>
                </c:pt>
                <c:pt idx="42">
                  <c:v>3.9166666666666665</c:v>
                </c:pt>
                <c:pt idx="43">
                  <c:v>3.9166666666666665</c:v>
                </c:pt>
                <c:pt idx="44">
                  <c:v>3.9166666666666665</c:v>
                </c:pt>
                <c:pt idx="45">
                  <c:v>3.9166666666666665</c:v>
                </c:pt>
                <c:pt idx="46">
                  <c:v>4.916666666666667</c:v>
                </c:pt>
                <c:pt idx="47">
                  <c:v>3.9166666666666665</c:v>
                </c:pt>
                <c:pt idx="48">
                  <c:v>2.9166666666666665</c:v>
                </c:pt>
                <c:pt idx="49">
                  <c:v>3.9166666666666665</c:v>
                </c:pt>
                <c:pt idx="50">
                  <c:v>2.9166666666666665</c:v>
                </c:pt>
                <c:pt idx="51">
                  <c:v>3.9166666666666665</c:v>
                </c:pt>
                <c:pt idx="52">
                  <c:v>3.9166666666666665</c:v>
                </c:pt>
                <c:pt idx="53">
                  <c:v>3.9166666666666665</c:v>
                </c:pt>
                <c:pt idx="54">
                  <c:v>2.9166666666666665</c:v>
                </c:pt>
                <c:pt idx="55">
                  <c:v>3.9166666666666665</c:v>
                </c:pt>
                <c:pt idx="56">
                  <c:v>3.9166666666666665</c:v>
                </c:pt>
                <c:pt idx="57">
                  <c:v>3.9166666666666665</c:v>
                </c:pt>
                <c:pt idx="58">
                  <c:v>3.9166666666666665</c:v>
                </c:pt>
                <c:pt idx="59">
                  <c:v>2.9166666666666665</c:v>
                </c:pt>
                <c:pt idx="60">
                  <c:v>3.9166666666666665</c:v>
                </c:pt>
                <c:pt idx="61">
                  <c:v>3.9166666666666665</c:v>
                </c:pt>
                <c:pt idx="62">
                  <c:v>3.9166666666666665</c:v>
                </c:pt>
                <c:pt idx="63">
                  <c:v>3.9166666666666665</c:v>
                </c:pt>
                <c:pt idx="64">
                  <c:v>2.9166666666666665</c:v>
                </c:pt>
                <c:pt idx="65">
                  <c:v>3.9166666666666665</c:v>
                </c:pt>
                <c:pt idx="66">
                  <c:v>2.9166666666666665</c:v>
                </c:pt>
                <c:pt idx="67">
                  <c:v>4.916666666666667</c:v>
                </c:pt>
                <c:pt idx="68">
                  <c:v>3.9166666666666665</c:v>
                </c:pt>
                <c:pt idx="69">
                  <c:v>3.9166666666666665</c:v>
                </c:pt>
                <c:pt idx="70">
                  <c:v>3.9166666666666665</c:v>
                </c:pt>
                <c:pt idx="71">
                  <c:v>2.9166666666666665</c:v>
                </c:pt>
                <c:pt idx="72">
                  <c:v>3.9166666666666665</c:v>
                </c:pt>
                <c:pt idx="73">
                  <c:v>4.916666666666667</c:v>
                </c:pt>
                <c:pt idx="74">
                  <c:v>2.9166666666666665</c:v>
                </c:pt>
                <c:pt idx="75">
                  <c:v>4.916666666666667</c:v>
                </c:pt>
                <c:pt idx="76">
                  <c:v>3.9166666666666665</c:v>
                </c:pt>
                <c:pt idx="77">
                  <c:v>3.9166666666666665</c:v>
                </c:pt>
                <c:pt idx="78">
                  <c:v>3.9166666666666665</c:v>
                </c:pt>
                <c:pt idx="79">
                  <c:v>2.9166666666666665</c:v>
                </c:pt>
                <c:pt idx="80">
                  <c:v>2.9166666666666665</c:v>
                </c:pt>
                <c:pt idx="81">
                  <c:v>2.9166666666666665</c:v>
                </c:pt>
                <c:pt idx="82">
                  <c:v>2.9166666666666665</c:v>
                </c:pt>
                <c:pt idx="83">
                  <c:v>1.9166666666666667</c:v>
                </c:pt>
                <c:pt idx="84">
                  <c:v>3.9166666666666665</c:v>
                </c:pt>
                <c:pt idx="85">
                  <c:v>2.9166666666666665</c:v>
                </c:pt>
                <c:pt idx="86">
                  <c:v>3.9166666666666665</c:v>
                </c:pt>
                <c:pt idx="87">
                  <c:v>2.9166666666666665</c:v>
                </c:pt>
                <c:pt idx="88">
                  <c:v>3.9166666666666665</c:v>
                </c:pt>
                <c:pt idx="89">
                  <c:v>3.9166666666666665</c:v>
                </c:pt>
                <c:pt idx="90">
                  <c:v>2.9166666666666665</c:v>
                </c:pt>
                <c:pt idx="91">
                  <c:v>2</c:v>
                </c:pt>
                <c:pt idx="92">
                  <c:v>3</c:v>
                </c:pt>
                <c:pt idx="93">
                  <c:v>2</c:v>
                </c:pt>
                <c:pt idx="94">
                  <c:v>3</c:v>
                </c:pt>
                <c:pt idx="95">
                  <c:v>3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3</c:v>
                </c:pt>
                <c:pt idx="111">
                  <c:v>2</c:v>
                </c:pt>
                <c:pt idx="112">
                  <c:v>2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5</c:v>
                </c:pt>
                <c:pt idx="117">
                  <c:v>3</c:v>
                </c:pt>
                <c:pt idx="118">
                  <c:v>1.9166666666666667</c:v>
                </c:pt>
                <c:pt idx="119">
                  <c:v>2</c:v>
                </c:pt>
                <c:pt idx="120">
                  <c:v>2.0833333333333335</c:v>
                </c:pt>
                <c:pt idx="121">
                  <c:v>3.0833333333333335</c:v>
                </c:pt>
                <c:pt idx="122">
                  <c:v>7.083333333333333</c:v>
                </c:pt>
                <c:pt idx="123">
                  <c:v>2.0833333333333335</c:v>
                </c:pt>
                <c:pt idx="124">
                  <c:v>2.0833333333333335</c:v>
                </c:pt>
                <c:pt idx="125">
                  <c:v>2.0833333333333335</c:v>
                </c:pt>
                <c:pt idx="126">
                  <c:v>2.0833333333333335</c:v>
                </c:pt>
                <c:pt idx="127">
                  <c:v>2.0833333333333335</c:v>
                </c:pt>
                <c:pt idx="128">
                  <c:v>2.0833333333333335</c:v>
                </c:pt>
                <c:pt idx="129">
                  <c:v>2.0833333333333335</c:v>
                </c:pt>
                <c:pt idx="130">
                  <c:v>2.0833333333333335</c:v>
                </c:pt>
                <c:pt idx="131">
                  <c:v>2.0833333333333335</c:v>
                </c:pt>
                <c:pt idx="132">
                  <c:v>2.0833333333333335</c:v>
                </c:pt>
                <c:pt idx="133">
                  <c:v>5.083333333333333</c:v>
                </c:pt>
                <c:pt idx="134">
                  <c:v>4.083333333333333</c:v>
                </c:pt>
                <c:pt idx="135">
                  <c:v>2.0833333333333335</c:v>
                </c:pt>
                <c:pt idx="136">
                  <c:v>2.0833333333333335</c:v>
                </c:pt>
                <c:pt idx="137">
                  <c:v>2.0833333333333335</c:v>
                </c:pt>
                <c:pt idx="138">
                  <c:v>3.0833333333333335</c:v>
                </c:pt>
                <c:pt idx="139">
                  <c:v>2.0833333333333335</c:v>
                </c:pt>
                <c:pt idx="140">
                  <c:v>4.083333333333333</c:v>
                </c:pt>
                <c:pt idx="141">
                  <c:v>5.083333333333333</c:v>
                </c:pt>
                <c:pt idx="142">
                  <c:v>5.083333333333333</c:v>
                </c:pt>
                <c:pt idx="143">
                  <c:v>2.1666666666666665</c:v>
                </c:pt>
                <c:pt idx="144">
                  <c:v>4.166666666666667</c:v>
                </c:pt>
                <c:pt idx="145">
                  <c:v>2.1666666666666665</c:v>
                </c:pt>
                <c:pt idx="146">
                  <c:v>5.166666666666667</c:v>
                </c:pt>
                <c:pt idx="147">
                  <c:v>5.166666666666667</c:v>
                </c:pt>
                <c:pt idx="148">
                  <c:v>3.1666666666666665</c:v>
                </c:pt>
                <c:pt idx="149">
                  <c:v>5.166666666666667</c:v>
                </c:pt>
                <c:pt idx="150">
                  <c:v>7.166666666666667</c:v>
                </c:pt>
                <c:pt idx="151">
                  <c:v>13.166666666666666</c:v>
                </c:pt>
                <c:pt idx="152">
                  <c:v>5.166666666666667</c:v>
                </c:pt>
                <c:pt idx="153">
                  <c:v>5.166666666666667</c:v>
                </c:pt>
                <c:pt idx="154">
                  <c:v>4.166666666666667</c:v>
                </c:pt>
                <c:pt idx="155">
                  <c:v>2.1666666666666665</c:v>
                </c:pt>
                <c:pt idx="156">
                  <c:v>2.1666666666666665</c:v>
                </c:pt>
                <c:pt idx="157">
                  <c:v>3.1666666666666665</c:v>
                </c:pt>
                <c:pt idx="158">
                  <c:v>4.166666666666667</c:v>
                </c:pt>
                <c:pt idx="159">
                  <c:v>7.166666666666667</c:v>
                </c:pt>
                <c:pt idx="160">
                  <c:v>9.25</c:v>
                </c:pt>
                <c:pt idx="161">
                  <c:v>2.25</c:v>
                </c:pt>
                <c:pt idx="162">
                  <c:v>6.25</c:v>
                </c:pt>
                <c:pt idx="163">
                  <c:v>4.25</c:v>
                </c:pt>
                <c:pt idx="164">
                  <c:v>8.25</c:v>
                </c:pt>
                <c:pt idx="165">
                  <c:v>3.25</c:v>
                </c:pt>
                <c:pt idx="166">
                  <c:v>2.25</c:v>
                </c:pt>
                <c:pt idx="167">
                  <c:v>2.25</c:v>
                </c:pt>
                <c:pt idx="168">
                  <c:v>12.25</c:v>
                </c:pt>
                <c:pt idx="169">
                  <c:v>5.25</c:v>
                </c:pt>
                <c:pt idx="170">
                  <c:v>5.25</c:v>
                </c:pt>
                <c:pt idx="171">
                  <c:v>2.3333333333333335</c:v>
                </c:pt>
                <c:pt idx="172">
                  <c:v>8.4166666666666661</c:v>
                </c:pt>
                <c:pt idx="173">
                  <c:v>4.416666666666667</c:v>
                </c:pt>
                <c:pt idx="174">
                  <c:v>4.416666666666667</c:v>
                </c:pt>
                <c:pt idx="175">
                  <c:v>4.416666666666667</c:v>
                </c:pt>
                <c:pt idx="176">
                  <c:v>4.416666666666667</c:v>
                </c:pt>
                <c:pt idx="177">
                  <c:v>2.4166666666666665</c:v>
                </c:pt>
                <c:pt idx="178">
                  <c:v>2.4166666666666665</c:v>
                </c:pt>
                <c:pt idx="179">
                  <c:v>2.4166666666666665</c:v>
                </c:pt>
                <c:pt idx="180">
                  <c:v>2.4166666666666665</c:v>
                </c:pt>
                <c:pt idx="181">
                  <c:v>3.4166666666666665</c:v>
                </c:pt>
                <c:pt idx="182">
                  <c:v>2.4166666666666665</c:v>
                </c:pt>
                <c:pt idx="183">
                  <c:v>2.4166666666666665</c:v>
                </c:pt>
                <c:pt idx="184">
                  <c:v>2.4166666666666665</c:v>
                </c:pt>
                <c:pt idx="185">
                  <c:v>1.4166666666666667</c:v>
                </c:pt>
                <c:pt idx="186">
                  <c:v>2.5</c:v>
                </c:pt>
                <c:pt idx="187">
                  <c:v>3.5</c:v>
                </c:pt>
                <c:pt idx="188">
                  <c:v>5.5</c:v>
                </c:pt>
                <c:pt idx="189">
                  <c:v>4.5</c:v>
                </c:pt>
                <c:pt idx="190">
                  <c:v>3.5</c:v>
                </c:pt>
                <c:pt idx="191">
                  <c:v>3.5</c:v>
                </c:pt>
                <c:pt idx="192">
                  <c:v>7.5</c:v>
                </c:pt>
                <c:pt idx="193">
                  <c:v>7.5</c:v>
                </c:pt>
                <c:pt idx="194">
                  <c:v>6.5</c:v>
                </c:pt>
                <c:pt idx="195">
                  <c:v>4.5</c:v>
                </c:pt>
                <c:pt idx="196">
                  <c:v>8.5</c:v>
                </c:pt>
                <c:pt idx="197">
                  <c:v>8.5</c:v>
                </c:pt>
                <c:pt idx="198">
                  <c:v>3.5</c:v>
                </c:pt>
                <c:pt idx="199">
                  <c:v>4.5</c:v>
                </c:pt>
                <c:pt idx="200">
                  <c:v>6.5</c:v>
                </c:pt>
                <c:pt idx="201">
                  <c:v>2.5</c:v>
                </c:pt>
                <c:pt idx="202">
                  <c:v>1.5833333333333335</c:v>
                </c:pt>
                <c:pt idx="203">
                  <c:v>3.5833333333333335</c:v>
                </c:pt>
                <c:pt idx="204">
                  <c:v>1.5833333333333335</c:v>
                </c:pt>
                <c:pt idx="205">
                  <c:v>3.5833333333333335</c:v>
                </c:pt>
                <c:pt idx="206">
                  <c:v>3.5833333333333335</c:v>
                </c:pt>
                <c:pt idx="207">
                  <c:v>1.5833333333333335</c:v>
                </c:pt>
                <c:pt idx="208">
                  <c:v>2.5833333333333335</c:v>
                </c:pt>
                <c:pt idx="209">
                  <c:v>1.5833333333333335</c:v>
                </c:pt>
                <c:pt idx="210">
                  <c:v>2.5833333333333335</c:v>
                </c:pt>
                <c:pt idx="211">
                  <c:v>2.5833333333333335</c:v>
                </c:pt>
                <c:pt idx="212">
                  <c:v>2.5833333333333335</c:v>
                </c:pt>
                <c:pt idx="213">
                  <c:v>3.5833333333333335</c:v>
                </c:pt>
                <c:pt idx="214">
                  <c:v>2.5833333333333335</c:v>
                </c:pt>
                <c:pt idx="215">
                  <c:v>4.583333333333333</c:v>
                </c:pt>
                <c:pt idx="216">
                  <c:v>4.666666666666667</c:v>
                </c:pt>
                <c:pt idx="217">
                  <c:v>4.666666666666667</c:v>
                </c:pt>
                <c:pt idx="218">
                  <c:v>2.6666666666666665</c:v>
                </c:pt>
                <c:pt idx="219">
                  <c:v>2.6666666666666665</c:v>
                </c:pt>
                <c:pt idx="220">
                  <c:v>1.6666666666666665</c:v>
                </c:pt>
                <c:pt idx="221">
                  <c:v>1.6666666666666665</c:v>
                </c:pt>
                <c:pt idx="222">
                  <c:v>1.6666666666666665</c:v>
                </c:pt>
                <c:pt idx="223">
                  <c:v>1.6666666666666665</c:v>
                </c:pt>
                <c:pt idx="224">
                  <c:v>2.6666666666666665</c:v>
                </c:pt>
                <c:pt idx="225">
                  <c:v>2.6666666666666665</c:v>
                </c:pt>
                <c:pt idx="226">
                  <c:v>1.6666666666666665</c:v>
                </c:pt>
                <c:pt idx="227">
                  <c:v>2.6666666666666665</c:v>
                </c:pt>
                <c:pt idx="228">
                  <c:v>1.6666666666666665</c:v>
                </c:pt>
                <c:pt idx="229">
                  <c:v>1.6666666666666665</c:v>
                </c:pt>
                <c:pt idx="230">
                  <c:v>5.666666666666667</c:v>
                </c:pt>
                <c:pt idx="231">
                  <c:v>2.75</c:v>
                </c:pt>
                <c:pt idx="232">
                  <c:v>2.75</c:v>
                </c:pt>
                <c:pt idx="233">
                  <c:v>6.75</c:v>
                </c:pt>
                <c:pt idx="234">
                  <c:v>2.75</c:v>
                </c:pt>
                <c:pt idx="235">
                  <c:v>3.75</c:v>
                </c:pt>
                <c:pt idx="236">
                  <c:v>4.75</c:v>
                </c:pt>
                <c:pt idx="237">
                  <c:v>2.75</c:v>
                </c:pt>
                <c:pt idx="238">
                  <c:v>4.75</c:v>
                </c:pt>
                <c:pt idx="239">
                  <c:v>4.75</c:v>
                </c:pt>
                <c:pt idx="240">
                  <c:v>7.75</c:v>
                </c:pt>
                <c:pt idx="241">
                  <c:v>6.75</c:v>
                </c:pt>
                <c:pt idx="242">
                  <c:v>2.75</c:v>
                </c:pt>
                <c:pt idx="243">
                  <c:v>1.75</c:v>
                </c:pt>
                <c:pt idx="244">
                  <c:v>2.75</c:v>
                </c:pt>
                <c:pt idx="245">
                  <c:v>1.75</c:v>
                </c:pt>
                <c:pt idx="246">
                  <c:v>2.75</c:v>
                </c:pt>
                <c:pt idx="247">
                  <c:v>5.833333333333333</c:v>
                </c:pt>
                <c:pt idx="248">
                  <c:v>3.8333333333333335</c:v>
                </c:pt>
                <c:pt idx="249">
                  <c:v>2.8333333333333335</c:v>
                </c:pt>
                <c:pt idx="250">
                  <c:v>2.8333333333333335</c:v>
                </c:pt>
                <c:pt idx="251">
                  <c:v>2.8333333333333335</c:v>
                </c:pt>
                <c:pt idx="252">
                  <c:v>3.8333333333333335</c:v>
                </c:pt>
                <c:pt idx="253">
                  <c:v>3.8333333333333335</c:v>
                </c:pt>
                <c:pt idx="254">
                  <c:v>6.833333333333333</c:v>
                </c:pt>
                <c:pt idx="255">
                  <c:v>5.833333333333333</c:v>
                </c:pt>
                <c:pt idx="256">
                  <c:v>4.833333333333333</c:v>
                </c:pt>
                <c:pt idx="257">
                  <c:v>2.8333333333333335</c:v>
                </c:pt>
                <c:pt idx="258">
                  <c:v>2.8333333333333335</c:v>
                </c:pt>
                <c:pt idx="259">
                  <c:v>3.8333333333333335</c:v>
                </c:pt>
                <c:pt idx="260">
                  <c:v>1.8333333333333333</c:v>
                </c:pt>
                <c:pt idx="261">
                  <c:v>2.8333333333333335</c:v>
                </c:pt>
                <c:pt idx="262">
                  <c:v>3.8333333333333335</c:v>
                </c:pt>
                <c:pt idx="263">
                  <c:v>5.833333333333333</c:v>
                </c:pt>
                <c:pt idx="264">
                  <c:v>2.8333333333333335</c:v>
                </c:pt>
                <c:pt idx="265">
                  <c:v>2.8333333333333335</c:v>
                </c:pt>
                <c:pt idx="266">
                  <c:v>1.8333333333333333</c:v>
                </c:pt>
                <c:pt idx="267">
                  <c:v>1.8333333333333333</c:v>
                </c:pt>
                <c:pt idx="268">
                  <c:v>2.8333333333333335</c:v>
                </c:pt>
                <c:pt idx="269">
                  <c:v>3.9166666666666665</c:v>
                </c:pt>
                <c:pt idx="270">
                  <c:v>2.9166666666666665</c:v>
                </c:pt>
                <c:pt idx="271">
                  <c:v>3.9166666666666665</c:v>
                </c:pt>
                <c:pt idx="272">
                  <c:v>4.916666666666667</c:v>
                </c:pt>
                <c:pt idx="273">
                  <c:v>1.9166666666666667</c:v>
                </c:pt>
                <c:pt idx="274">
                  <c:v>1.9166666666666667</c:v>
                </c:pt>
                <c:pt idx="275">
                  <c:v>2.9166666666666665</c:v>
                </c:pt>
                <c:pt idx="276">
                  <c:v>1.9166666666666667</c:v>
                </c:pt>
                <c:pt idx="277">
                  <c:v>5.916666666666667</c:v>
                </c:pt>
                <c:pt idx="278">
                  <c:v>2.9166666666666665</c:v>
                </c:pt>
                <c:pt idx="279">
                  <c:v>2.9166666666666665</c:v>
                </c:pt>
                <c:pt idx="280">
                  <c:v>2.9166666666666665</c:v>
                </c:pt>
                <c:pt idx="281">
                  <c:v>1.9166666666666667</c:v>
                </c:pt>
                <c:pt idx="282">
                  <c:v>3.9166666666666665</c:v>
                </c:pt>
                <c:pt idx="283">
                  <c:v>1.9166666666666667</c:v>
                </c:pt>
                <c:pt idx="284">
                  <c:v>2.9166666666666665</c:v>
                </c:pt>
                <c:pt idx="285">
                  <c:v>2.9166666666666665</c:v>
                </c:pt>
                <c:pt idx="286">
                  <c:v>1.9166666666666667</c:v>
                </c:pt>
                <c:pt idx="287">
                  <c:v>1.9166666666666667</c:v>
                </c:pt>
                <c:pt idx="288">
                  <c:v>5.916666666666667</c:v>
                </c:pt>
                <c:pt idx="289">
                  <c:v>6.916666666666667</c:v>
                </c:pt>
                <c:pt idx="290">
                  <c:v>2.9166666666666665</c:v>
                </c:pt>
                <c:pt idx="291">
                  <c:v>2.9166666666666665</c:v>
                </c:pt>
                <c:pt idx="292">
                  <c:v>1.9166666666666667</c:v>
                </c:pt>
                <c:pt idx="293">
                  <c:v>2.5</c:v>
                </c:pt>
                <c:pt idx="294">
                  <c:v>2.5</c:v>
                </c:pt>
                <c:pt idx="295">
                  <c:v>2.5</c:v>
                </c:pt>
                <c:pt idx="296">
                  <c:v>1.5</c:v>
                </c:pt>
                <c:pt idx="297">
                  <c:v>2.5</c:v>
                </c:pt>
                <c:pt idx="298">
                  <c:v>2.5</c:v>
                </c:pt>
                <c:pt idx="299">
                  <c:v>4.5</c:v>
                </c:pt>
                <c:pt idx="300">
                  <c:v>6.5</c:v>
                </c:pt>
                <c:pt idx="301">
                  <c:v>4.5</c:v>
                </c:pt>
                <c:pt idx="302">
                  <c:v>6.5</c:v>
                </c:pt>
                <c:pt idx="303">
                  <c:v>8.5</c:v>
                </c:pt>
                <c:pt idx="304">
                  <c:v>6.5</c:v>
                </c:pt>
                <c:pt idx="305">
                  <c:v>3.9166666666666665</c:v>
                </c:pt>
                <c:pt idx="306">
                  <c:v>2.9166666666666665</c:v>
                </c:pt>
                <c:pt idx="307">
                  <c:v>2.9166666666666665</c:v>
                </c:pt>
                <c:pt idx="308">
                  <c:v>2.9166666666666665</c:v>
                </c:pt>
                <c:pt idx="309">
                  <c:v>1.9166666666666667</c:v>
                </c:pt>
                <c:pt idx="310">
                  <c:v>4.916666666666667</c:v>
                </c:pt>
                <c:pt idx="311">
                  <c:v>2.9166666666666665</c:v>
                </c:pt>
                <c:pt idx="312">
                  <c:v>2.9166666666666665</c:v>
                </c:pt>
                <c:pt idx="313">
                  <c:v>2.9166666666666665</c:v>
                </c:pt>
                <c:pt idx="314">
                  <c:v>2.9166666666666665</c:v>
                </c:pt>
                <c:pt idx="315">
                  <c:v>2.9166666666666665</c:v>
                </c:pt>
                <c:pt idx="316">
                  <c:v>3.9166666666666665</c:v>
                </c:pt>
                <c:pt idx="317">
                  <c:v>1.9166666666666667</c:v>
                </c:pt>
                <c:pt idx="318">
                  <c:v>1.9166666666666667</c:v>
                </c:pt>
                <c:pt idx="319">
                  <c:v>1.9166666666666667</c:v>
                </c:pt>
                <c:pt idx="320">
                  <c:v>1.9166666666666667</c:v>
                </c:pt>
                <c:pt idx="321">
                  <c:v>3.9166666666666665</c:v>
                </c:pt>
                <c:pt idx="322">
                  <c:v>2.9166666666666665</c:v>
                </c:pt>
                <c:pt idx="323">
                  <c:v>2.9166666666666665</c:v>
                </c:pt>
                <c:pt idx="324">
                  <c:v>2</c:v>
                </c:pt>
                <c:pt idx="325">
                  <c:v>3</c:v>
                </c:pt>
                <c:pt idx="326">
                  <c:v>4</c:v>
                </c:pt>
                <c:pt idx="327">
                  <c:v>5</c:v>
                </c:pt>
                <c:pt idx="328">
                  <c:v>2</c:v>
                </c:pt>
                <c:pt idx="329">
                  <c:v>3</c:v>
                </c:pt>
                <c:pt idx="330">
                  <c:v>2</c:v>
                </c:pt>
                <c:pt idx="331">
                  <c:v>2</c:v>
                </c:pt>
                <c:pt idx="332">
                  <c:v>3</c:v>
                </c:pt>
                <c:pt idx="333">
                  <c:v>12</c:v>
                </c:pt>
                <c:pt idx="334">
                  <c:v>4</c:v>
                </c:pt>
                <c:pt idx="335">
                  <c:v>7</c:v>
                </c:pt>
                <c:pt idx="336">
                  <c:v>7</c:v>
                </c:pt>
                <c:pt idx="337">
                  <c:v>5</c:v>
                </c:pt>
                <c:pt idx="338">
                  <c:v>5.083333333333333</c:v>
                </c:pt>
                <c:pt idx="339">
                  <c:v>6.083333333333333</c:v>
                </c:pt>
                <c:pt idx="340">
                  <c:v>5.083333333333333</c:v>
                </c:pt>
                <c:pt idx="341">
                  <c:v>3.0833333333333335</c:v>
                </c:pt>
                <c:pt idx="342">
                  <c:v>5.083333333333333</c:v>
                </c:pt>
                <c:pt idx="343">
                  <c:v>3.0833333333333335</c:v>
                </c:pt>
                <c:pt idx="344">
                  <c:v>3.0833333333333335</c:v>
                </c:pt>
                <c:pt idx="345">
                  <c:v>4.083333333333333</c:v>
                </c:pt>
                <c:pt idx="346">
                  <c:v>3.0833333333333335</c:v>
                </c:pt>
                <c:pt idx="347">
                  <c:v>6.083333333333333</c:v>
                </c:pt>
                <c:pt idx="348">
                  <c:v>5.083333333333333</c:v>
                </c:pt>
                <c:pt idx="349">
                  <c:v>2.0833333333333335</c:v>
                </c:pt>
                <c:pt idx="350">
                  <c:v>3.0833333333333335</c:v>
                </c:pt>
                <c:pt idx="351">
                  <c:v>3.0833333333333335</c:v>
                </c:pt>
                <c:pt idx="352">
                  <c:v>2.0833333333333335</c:v>
                </c:pt>
                <c:pt idx="353">
                  <c:v>2.0833333333333335</c:v>
                </c:pt>
                <c:pt idx="354">
                  <c:v>2.0833333333333335</c:v>
                </c:pt>
                <c:pt idx="355">
                  <c:v>3</c:v>
                </c:pt>
                <c:pt idx="356">
                  <c:v>2</c:v>
                </c:pt>
                <c:pt idx="357">
                  <c:v>2</c:v>
                </c:pt>
                <c:pt idx="358">
                  <c:v>2</c:v>
                </c:pt>
                <c:pt idx="359">
                  <c:v>2</c:v>
                </c:pt>
                <c:pt idx="360">
                  <c:v>2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2</c:v>
                </c:pt>
                <c:pt idx="367">
                  <c:v>2</c:v>
                </c:pt>
                <c:pt idx="368">
                  <c:v>3</c:v>
                </c:pt>
                <c:pt idx="369">
                  <c:v>3</c:v>
                </c:pt>
                <c:pt idx="370">
                  <c:v>3</c:v>
                </c:pt>
                <c:pt idx="371">
                  <c:v>3</c:v>
                </c:pt>
                <c:pt idx="372">
                  <c:v>3</c:v>
                </c:pt>
                <c:pt idx="373">
                  <c:v>3</c:v>
                </c:pt>
                <c:pt idx="374">
                  <c:v>3</c:v>
                </c:pt>
                <c:pt idx="375">
                  <c:v>3</c:v>
                </c:pt>
                <c:pt idx="376">
                  <c:v>2</c:v>
                </c:pt>
                <c:pt idx="377">
                  <c:v>2</c:v>
                </c:pt>
                <c:pt idx="378">
                  <c:v>3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3.0833333333333335</c:v>
                </c:pt>
                <c:pt idx="387">
                  <c:v>7.083333333333333</c:v>
                </c:pt>
                <c:pt idx="388">
                  <c:v>4.083333333333333</c:v>
                </c:pt>
                <c:pt idx="389">
                  <c:v>3.0833333333333335</c:v>
                </c:pt>
                <c:pt idx="390">
                  <c:v>5.083333333333333</c:v>
                </c:pt>
                <c:pt idx="391">
                  <c:v>4.083333333333333</c:v>
                </c:pt>
                <c:pt idx="392">
                  <c:v>4.083333333333333</c:v>
                </c:pt>
                <c:pt idx="393">
                  <c:v>6.083333333333333</c:v>
                </c:pt>
                <c:pt idx="394">
                  <c:v>3.0833333333333335</c:v>
                </c:pt>
                <c:pt idx="395">
                  <c:v>3.0833333333333335</c:v>
                </c:pt>
                <c:pt idx="396">
                  <c:v>3.0833333333333335</c:v>
                </c:pt>
                <c:pt idx="397">
                  <c:v>3.1666666666666665</c:v>
                </c:pt>
                <c:pt idx="398">
                  <c:v>2.1666666666666665</c:v>
                </c:pt>
                <c:pt idx="399">
                  <c:v>8.1666666666666661</c:v>
                </c:pt>
                <c:pt idx="400">
                  <c:v>6.166666666666667</c:v>
                </c:pt>
                <c:pt idx="401">
                  <c:v>5.166666666666667</c:v>
                </c:pt>
                <c:pt idx="402">
                  <c:v>8.1666666666666661</c:v>
                </c:pt>
                <c:pt idx="403">
                  <c:v>7.166666666666667</c:v>
                </c:pt>
                <c:pt idx="404">
                  <c:v>5.166666666666667</c:v>
                </c:pt>
                <c:pt idx="405">
                  <c:v>5.166666666666667</c:v>
                </c:pt>
                <c:pt idx="406">
                  <c:v>4.166666666666667</c:v>
                </c:pt>
                <c:pt idx="407">
                  <c:v>3.1666666666666665</c:v>
                </c:pt>
                <c:pt idx="408">
                  <c:v>4.166666666666667</c:v>
                </c:pt>
                <c:pt idx="409">
                  <c:v>3.1666666666666665</c:v>
                </c:pt>
                <c:pt idx="410">
                  <c:v>3.1666666666666665</c:v>
                </c:pt>
                <c:pt idx="411">
                  <c:v>2.1666666666666665</c:v>
                </c:pt>
                <c:pt idx="412">
                  <c:v>6.166666666666667</c:v>
                </c:pt>
                <c:pt idx="413">
                  <c:v>3.1666666666666665</c:v>
                </c:pt>
                <c:pt idx="414">
                  <c:v>2.1666666666666665</c:v>
                </c:pt>
                <c:pt idx="415">
                  <c:v>6.25</c:v>
                </c:pt>
                <c:pt idx="416">
                  <c:v>3.25</c:v>
                </c:pt>
                <c:pt idx="417">
                  <c:v>3.25</c:v>
                </c:pt>
                <c:pt idx="418">
                  <c:v>4.25</c:v>
                </c:pt>
                <c:pt idx="419">
                  <c:v>2.25</c:v>
                </c:pt>
                <c:pt idx="420">
                  <c:v>2.25</c:v>
                </c:pt>
                <c:pt idx="421">
                  <c:v>2.25</c:v>
                </c:pt>
                <c:pt idx="422">
                  <c:v>2.25</c:v>
                </c:pt>
                <c:pt idx="423">
                  <c:v>3.25</c:v>
                </c:pt>
                <c:pt idx="424">
                  <c:v>2.25</c:v>
                </c:pt>
                <c:pt idx="425">
                  <c:v>2.1666666666666665</c:v>
                </c:pt>
                <c:pt idx="426">
                  <c:v>6.25</c:v>
                </c:pt>
                <c:pt idx="427">
                  <c:v>9.25</c:v>
                </c:pt>
                <c:pt idx="428">
                  <c:v>7.25</c:v>
                </c:pt>
                <c:pt idx="429">
                  <c:v>2.25</c:v>
                </c:pt>
                <c:pt idx="430">
                  <c:v>2.25</c:v>
                </c:pt>
                <c:pt idx="431">
                  <c:v>2.25</c:v>
                </c:pt>
                <c:pt idx="432">
                  <c:v>2.25</c:v>
                </c:pt>
                <c:pt idx="433">
                  <c:v>2.25</c:v>
                </c:pt>
                <c:pt idx="434">
                  <c:v>2.3333333333333335</c:v>
                </c:pt>
                <c:pt idx="435">
                  <c:v>4.166666666666667</c:v>
                </c:pt>
                <c:pt idx="436">
                  <c:v>2.1666666666666665</c:v>
                </c:pt>
                <c:pt idx="437">
                  <c:v>3.1666666666666665</c:v>
                </c:pt>
                <c:pt idx="438">
                  <c:v>2.1666666666666665</c:v>
                </c:pt>
                <c:pt idx="439">
                  <c:v>2.1666666666666665</c:v>
                </c:pt>
                <c:pt idx="440">
                  <c:v>2.1666666666666665</c:v>
                </c:pt>
                <c:pt idx="441">
                  <c:v>3.1666666666666665</c:v>
                </c:pt>
                <c:pt idx="442">
                  <c:v>2.1666666666666665</c:v>
                </c:pt>
                <c:pt idx="443">
                  <c:v>3.1666666666666665</c:v>
                </c:pt>
                <c:pt idx="444">
                  <c:v>1.6666666666666665</c:v>
                </c:pt>
              </c:numCache>
            </c:numRef>
          </c:xVal>
          <c:yVal>
            <c:numRef>
              <c:f>new_VB_x_area!$B$192:$B$636</c:f>
              <c:numCache>
                <c:formatCode>General</c:formatCode>
                <c:ptCount val="445"/>
                <c:pt idx="0">
                  <c:v>423</c:v>
                </c:pt>
                <c:pt idx="1">
                  <c:v>284</c:v>
                </c:pt>
                <c:pt idx="2">
                  <c:v>372</c:v>
                </c:pt>
                <c:pt idx="3">
                  <c:v>409</c:v>
                </c:pt>
                <c:pt idx="4">
                  <c:v>332</c:v>
                </c:pt>
                <c:pt idx="5">
                  <c:v>306</c:v>
                </c:pt>
                <c:pt idx="6">
                  <c:v>285</c:v>
                </c:pt>
                <c:pt idx="7">
                  <c:v>396</c:v>
                </c:pt>
                <c:pt idx="8">
                  <c:v>480</c:v>
                </c:pt>
                <c:pt idx="9">
                  <c:v>349</c:v>
                </c:pt>
                <c:pt idx="10">
                  <c:v>310</c:v>
                </c:pt>
                <c:pt idx="11">
                  <c:v>362</c:v>
                </c:pt>
                <c:pt idx="12">
                  <c:v>299</c:v>
                </c:pt>
                <c:pt idx="13">
                  <c:v>318</c:v>
                </c:pt>
                <c:pt idx="14">
                  <c:v>363</c:v>
                </c:pt>
                <c:pt idx="15">
                  <c:v>420</c:v>
                </c:pt>
                <c:pt idx="16">
                  <c:v>295</c:v>
                </c:pt>
                <c:pt idx="17">
                  <c:v>302</c:v>
                </c:pt>
                <c:pt idx="18">
                  <c:v>295</c:v>
                </c:pt>
                <c:pt idx="19">
                  <c:v>440</c:v>
                </c:pt>
                <c:pt idx="20">
                  <c:v>407</c:v>
                </c:pt>
                <c:pt idx="21">
                  <c:v>385</c:v>
                </c:pt>
                <c:pt idx="22">
                  <c:v>470</c:v>
                </c:pt>
                <c:pt idx="23">
                  <c:v>445</c:v>
                </c:pt>
                <c:pt idx="24">
                  <c:v>387</c:v>
                </c:pt>
                <c:pt idx="25">
                  <c:v>380</c:v>
                </c:pt>
                <c:pt idx="26">
                  <c:v>340</c:v>
                </c:pt>
                <c:pt idx="27">
                  <c:v>357</c:v>
                </c:pt>
                <c:pt idx="28">
                  <c:v>300</c:v>
                </c:pt>
                <c:pt idx="29">
                  <c:v>382</c:v>
                </c:pt>
                <c:pt idx="30">
                  <c:v>395</c:v>
                </c:pt>
                <c:pt idx="31">
                  <c:v>445</c:v>
                </c:pt>
                <c:pt idx="32">
                  <c:v>625</c:v>
                </c:pt>
                <c:pt idx="33">
                  <c:v>422</c:v>
                </c:pt>
                <c:pt idx="34">
                  <c:v>460</c:v>
                </c:pt>
                <c:pt idx="35">
                  <c:v>420</c:v>
                </c:pt>
                <c:pt idx="36">
                  <c:v>475</c:v>
                </c:pt>
                <c:pt idx="37">
                  <c:v>440</c:v>
                </c:pt>
                <c:pt idx="38">
                  <c:v>512</c:v>
                </c:pt>
                <c:pt idx="39">
                  <c:v>445</c:v>
                </c:pt>
                <c:pt idx="40">
                  <c:v>390</c:v>
                </c:pt>
                <c:pt idx="41">
                  <c:v>470</c:v>
                </c:pt>
                <c:pt idx="42">
                  <c:v>370</c:v>
                </c:pt>
                <c:pt idx="43">
                  <c:v>382</c:v>
                </c:pt>
                <c:pt idx="44">
                  <c:v>465</c:v>
                </c:pt>
                <c:pt idx="45">
                  <c:v>452</c:v>
                </c:pt>
                <c:pt idx="46">
                  <c:v>480</c:v>
                </c:pt>
                <c:pt idx="47">
                  <c:v>425</c:v>
                </c:pt>
                <c:pt idx="48">
                  <c:v>420</c:v>
                </c:pt>
                <c:pt idx="49">
                  <c:v>435</c:v>
                </c:pt>
                <c:pt idx="50">
                  <c:v>415</c:v>
                </c:pt>
                <c:pt idx="51">
                  <c:v>417</c:v>
                </c:pt>
                <c:pt idx="52">
                  <c:v>445</c:v>
                </c:pt>
                <c:pt idx="53">
                  <c:v>455</c:v>
                </c:pt>
                <c:pt idx="54">
                  <c:v>365</c:v>
                </c:pt>
                <c:pt idx="55">
                  <c:v>485</c:v>
                </c:pt>
                <c:pt idx="56">
                  <c:v>410</c:v>
                </c:pt>
                <c:pt idx="57">
                  <c:v>365</c:v>
                </c:pt>
                <c:pt idx="58">
                  <c:v>420</c:v>
                </c:pt>
                <c:pt idx="59">
                  <c:v>390</c:v>
                </c:pt>
                <c:pt idx="60">
                  <c:v>430</c:v>
                </c:pt>
                <c:pt idx="61">
                  <c:v>410</c:v>
                </c:pt>
                <c:pt idx="62">
                  <c:v>412</c:v>
                </c:pt>
                <c:pt idx="63">
                  <c:v>397</c:v>
                </c:pt>
                <c:pt idx="64">
                  <c:v>347</c:v>
                </c:pt>
                <c:pt idx="65">
                  <c:v>412</c:v>
                </c:pt>
                <c:pt idx="66">
                  <c:v>402</c:v>
                </c:pt>
                <c:pt idx="67">
                  <c:v>450</c:v>
                </c:pt>
                <c:pt idx="68">
                  <c:v>457</c:v>
                </c:pt>
                <c:pt idx="69">
                  <c:v>400</c:v>
                </c:pt>
                <c:pt idx="70">
                  <c:v>475</c:v>
                </c:pt>
                <c:pt idx="71">
                  <c:v>375</c:v>
                </c:pt>
                <c:pt idx="72">
                  <c:v>365</c:v>
                </c:pt>
                <c:pt idx="73">
                  <c:v>455</c:v>
                </c:pt>
                <c:pt idx="74">
                  <c:v>385</c:v>
                </c:pt>
                <c:pt idx="75">
                  <c:v>520</c:v>
                </c:pt>
                <c:pt idx="76">
                  <c:v>432</c:v>
                </c:pt>
                <c:pt idx="77">
                  <c:v>390</c:v>
                </c:pt>
                <c:pt idx="78">
                  <c:v>362</c:v>
                </c:pt>
                <c:pt idx="79">
                  <c:v>380</c:v>
                </c:pt>
                <c:pt idx="80">
                  <c:v>390</c:v>
                </c:pt>
                <c:pt idx="81">
                  <c:v>395</c:v>
                </c:pt>
                <c:pt idx="82">
                  <c:v>370</c:v>
                </c:pt>
                <c:pt idx="83">
                  <c:v>325</c:v>
                </c:pt>
                <c:pt idx="84">
                  <c:v>415</c:v>
                </c:pt>
                <c:pt idx="85">
                  <c:v>385</c:v>
                </c:pt>
                <c:pt idx="86">
                  <c:v>397</c:v>
                </c:pt>
                <c:pt idx="87">
                  <c:v>385</c:v>
                </c:pt>
                <c:pt idx="88">
                  <c:v>382</c:v>
                </c:pt>
                <c:pt idx="89">
                  <c:v>410</c:v>
                </c:pt>
                <c:pt idx="90">
                  <c:v>420</c:v>
                </c:pt>
                <c:pt idx="91">
                  <c:v>290</c:v>
                </c:pt>
                <c:pt idx="92">
                  <c:v>375</c:v>
                </c:pt>
                <c:pt idx="93">
                  <c:v>325</c:v>
                </c:pt>
                <c:pt idx="94">
                  <c:v>365</c:v>
                </c:pt>
                <c:pt idx="95">
                  <c:v>375</c:v>
                </c:pt>
                <c:pt idx="96">
                  <c:v>335</c:v>
                </c:pt>
                <c:pt idx="97">
                  <c:v>320</c:v>
                </c:pt>
                <c:pt idx="98">
                  <c:v>310</c:v>
                </c:pt>
                <c:pt idx="99">
                  <c:v>235</c:v>
                </c:pt>
                <c:pt idx="100">
                  <c:v>365</c:v>
                </c:pt>
                <c:pt idx="101">
                  <c:v>465</c:v>
                </c:pt>
                <c:pt idx="102">
                  <c:v>397</c:v>
                </c:pt>
                <c:pt idx="103">
                  <c:v>375</c:v>
                </c:pt>
                <c:pt idx="104">
                  <c:v>375</c:v>
                </c:pt>
                <c:pt idx="105">
                  <c:v>370</c:v>
                </c:pt>
                <c:pt idx="106">
                  <c:v>420</c:v>
                </c:pt>
                <c:pt idx="107">
                  <c:v>392</c:v>
                </c:pt>
                <c:pt idx="108">
                  <c:v>460</c:v>
                </c:pt>
                <c:pt idx="109">
                  <c:v>472</c:v>
                </c:pt>
                <c:pt idx="110">
                  <c:v>355</c:v>
                </c:pt>
                <c:pt idx="111">
                  <c:v>305</c:v>
                </c:pt>
                <c:pt idx="112">
                  <c:v>315</c:v>
                </c:pt>
                <c:pt idx="113">
                  <c:v>377</c:v>
                </c:pt>
                <c:pt idx="114">
                  <c:v>340</c:v>
                </c:pt>
                <c:pt idx="115">
                  <c:v>335</c:v>
                </c:pt>
                <c:pt idx="116">
                  <c:v>360</c:v>
                </c:pt>
                <c:pt idx="117">
                  <c:v>397</c:v>
                </c:pt>
                <c:pt idx="118">
                  <c:v>330</c:v>
                </c:pt>
                <c:pt idx="119">
                  <c:v>347</c:v>
                </c:pt>
                <c:pt idx="120">
                  <c:v>320</c:v>
                </c:pt>
                <c:pt idx="121">
                  <c:v>382</c:v>
                </c:pt>
                <c:pt idx="122">
                  <c:v>535</c:v>
                </c:pt>
                <c:pt idx="123">
                  <c:v>305</c:v>
                </c:pt>
                <c:pt idx="124">
                  <c:v>302</c:v>
                </c:pt>
                <c:pt idx="125">
                  <c:v>337</c:v>
                </c:pt>
                <c:pt idx="126">
                  <c:v>320</c:v>
                </c:pt>
                <c:pt idx="127">
                  <c:v>290</c:v>
                </c:pt>
                <c:pt idx="128">
                  <c:v>315</c:v>
                </c:pt>
                <c:pt idx="129">
                  <c:v>325</c:v>
                </c:pt>
                <c:pt idx="130">
                  <c:v>305</c:v>
                </c:pt>
                <c:pt idx="131">
                  <c:v>310</c:v>
                </c:pt>
                <c:pt idx="132">
                  <c:v>302</c:v>
                </c:pt>
                <c:pt idx="133">
                  <c:v>392</c:v>
                </c:pt>
                <c:pt idx="134">
                  <c:v>350</c:v>
                </c:pt>
                <c:pt idx="135">
                  <c:v>305</c:v>
                </c:pt>
                <c:pt idx="136">
                  <c:v>282</c:v>
                </c:pt>
                <c:pt idx="137">
                  <c:v>305</c:v>
                </c:pt>
                <c:pt idx="138">
                  <c:v>377</c:v>
                </c:pt>
                <c:pt idx="139">
                  <c:v>320</c:v>
                </c:pt>
                <c:pt idx="140">
                  <c:v>535</c:v>
                </c:pt>
                <c:pt idx="141">
                  <c:v>520</c:v>
                </c:pt>
                <c:pt idx="142">
                  <c:v>532</c:v>
                </c:pt>
                <c:pt idx="143">
                  <c:v>352</c:v>
                </c:pt>
                <c:pt idx="144">
                  <c:v>450</c:v>
                </c:pt>
                <c:pt idx="145">
                  <c:v>337</c:v>
                </c:pt>
                <c:pt idx="146">
                  <c:v>440</c:v>
                </c:pt>
                <c:pt idx="147">
                  <c:v>542</c:v>
                </c:pt>
                <c:pt idx="148">
                  <c:v>400</c:v>
                </c:pt>
                <c:pt idx="149">
                  <c:v>475</c:v>
                </c:pt>
                <c:pt idx="150">
                  <c:v>565</c:v>
                </c:pt>
                <c:pt idx="151">
                  <c:v>680</c:v>
                </c:pt>
                <c:pt idx="152">
                  <c:v>502</c:v>
                </c:pt>
                <c:pt idx="153">
                  <c:v>462</c:v>
                </c:pt>
                <c:pt idx="154">
                  <c:v>405</c:v>
                </c:pt>
                <c:pt idx="155">
                  <c:v>317</c:v>
                </c:pt>
                <c:pt idx="156">
                  <c:v>317</c:v>
                </c:pt>
                <c:pt idx="157">
                  <c:v>312</c:v>
                </c:pt>
                <c:pt idx="158">
                  <c:v>420</c:v>
                </c:pt>
                <c:pt idx="159">
                  <c:v>590</c:v>
                </c:pt>
                <c:pt idx="160">
                  <c:v>570</c:v>
                </c:pt>
                <c:pt idx="161">
                  <c:v>337</c:v>
                </c:pt>
                <c:pt idx="162">
                  <c:v>510</c:v>
                </c:pt>
                <c:pt idx="163">
                  <c:v>420</c:v>
                </c:pt>
                <c:pt idx="164">
                  <c:v>625</c:v>
                </c:pt>
                <c:pt idx="165">
                  <c:v>357</c:v>
                </c:pt>
                <c:pt idx="166">
                  <c:v>305</c:v>
                </c:pt>
                <c:pt idx="167">
                  <c:v>305</c:v>
                </c:pt>
                <c:pt idx="168">
                  <c:v>670</c:v>
                </c:pt>
                <c:pt idx="169">
                  <c:v>382</c:v>
                </c:pt>
                <c:pt idx="170">
                  <c:v>507</c:v>
                </c:pt>
                <c:pt idx="171">
                  <c:v>365</c:v>
                </c:pt>
                <c:pt idx="172">
                  <c:v>632</c:v>
                </c:pt>
                <c:pt idx="173">
                  <c:v>475</c:v>
                </c:pt>
                <c:pt idx="174">
                  <c:v>430</c:v>
                </c:pt>
                <c:pt idx="175">
                  <c:v>457</c:v>
                </c:pt>
                <c:pt idx="176">
                  <c:v>450</c:v>
                </c:pt>
                <c:pt idx="177">
                  <c:v>295</c:v>
                </c:pt>
                <c:pt idx="178">
                  <c:v>295</c:v>
                </c:pt>
                <c:pt idx="179">
                  <c:v>380</c:v>
                </c:pt>
                <c:pt idx="180">
                  <c:v>295</c:v>
                </c:pt>
                <c:pt idx="181">
                  <c:v>320</c:v>
                </c:pt>
                <c:pt idx="182">
                  <c:v>330</c:v>
                </c:pt>
                <c:pt idx="183">
                  <c:v>315</c:v>
                </c:pt>
                <c:pt idx="184">
                  <c:v>347</c:v>
                </c:pt>
                <c:pt idx="185">
                  <c:v>297</c:v>
                </c:pt>
                <c:pt idx="186">
                  <c:v>340</c:v>
                </c:pt>
                <c:pt idx="187">
                  <c:v>377</c:v>
                </c:pt>
                <c:pt idx="188">
                  <c:v>525</c:v>
                </c:pt>
                <c:pt idx="189">
                  <c:v>445</c:v>
                </c:pt>
                <c:pt idx="190">
                  <c:v>520</c:v>
                </c:pt>
                <c:pt idx="191">
                  <c:v>497</c:v>
                </c:pt>
                <c:pt idx="192">
                  <c:v>640</c:v>
                </c:pt>
                <c:pt idx="193">
                  <c:v>565</c:v>
                </c:pt>
                <c:pt idx="194">
                  <c:v>540</c:v>
                </c:pt>
                <c:pt idx="195">
                  <c:v>440</c:v>
                </c:pt>
                <c:pt idx="196">
                  <c:v>470</c:v>
                </c:pt>
                <c:pt idx="197">
                  <c:v>480</c:v>
                </c:pt>
                <c:pt idx="198">
                  <c:v>395</c:v>
                </c:pt>
                <c:pt idx="199">
                  <c:v>407</c:v>
                </c:pt>
                <c:pt idx="200">
                  <c:v>420</c:v>
                </c:pt>
                <c:pt idx="201">
                  <c:v>365</c:v>
                </c:pt>
                <c:pt idx="202">
                  <c:v>270</c:v>
                </c:pt>
                <c:pt idx="203">
                  <c:v>362</c:v>
                </c:pt>
                <c:pt idx="204">
                  <c:v>255</c:v>
                </c:pt>
                <c:pt idx="205">
                  <c:v>395</c:v>
                </c:pt>
                <c:pt idx="206">
                  <c:v>402</c:v>
                </c:pt>
                <c:pt idx="207">
                  <c:v>322</c:v>
                </c:pt>
                <c:pt idx="208">
                  <c:v>377</c:v>
                </c:pt>
                <c:pt idx="209">
                  <c:v>375</c:v>
                </c:pt>
                <c:pt idx="210">
                  <c:v>330</c:v>
                </c:pt>
                <c:pt idx="211">
                  <c:v>355</c:v>
                </c:pt>
                <c:pt idx="212">
                  <c:v>325</c:v>
                </c:pt>
                <c:pt idx="213">
                  <c:v>345</c:v>
                </c:pt>
                <c:pt idx="214">
                  <c:v>325</c:v>
                </c:pt>
                <c:pt idx="215">
                  <c:v>440</c:v>
                </c:pt>
                <c:pt idx="216">
                  <c:v>445</c:v>
                </c:pt>
                <c:pt idx="217">
                  <c:v>397</c:v>
                </c:pt>
                <c:pt idx="218">
                  <c:v>385</c:v>
                </c:pt>
                <c:pt idx="219">
                  <c:v>355</c:v>
                </c:pt>
                <c:pt idx="220">
                  <c:v>275</c:v>
                </c:pt>
                <c:pt idx="221">
                  <c:v>282</c:v>
                </c:pt>
                <c:pt idx="222">
                  <c:v>305</c:v>
                </c:pt>
                <c:pt idx="223">
                  <c:v>310</c:v>
                </c:pt>
                <c:pt idx="224">
                  <c:v>365</c:v>
                </c:pt>
                <c:pt idx="225">
                  <c:v>330</c:v>
                </c:pt>
                <c:pt idx="226">
                  <c:v>290</c:v>
                </c:pt>
                <c:pt idx="227">
                  <c:v>345</c:v>
                </c:pt>
                <c:pt idx="228">
                  <c:v>297</c:v>
                </c:pt>
                <c:pt idx="229">
                  <c:v>280</c:v>
                </c:pt>
                <c:pt idx="230">
                  <c:v>405</c:v>
                </c:pt>
                <c:pt idx="231">
                  <c:v>345</c:v>
                </c:pt>
                <c:pt idx="232">
                  <c:v>310</c:v>
                </c:pt>
                <c:pt idx="233">
                  <c:v>527</c:v>
                </c:pt>
                <c:pt idx="234">
                  <c:v>347</c:v>
                </c:pt>
                <c:pt idx="235">
                  <c:v>412</c:v>
                </c:pt>
                <c:pt idx="236">
                  <c:v>395</c:v>
                </c:pt>
                <c:pt idx="237">
                  <c:v>380</c:v>
                </c:pt>
                <c:pt idx="238">
                  <c:v>452</c:v>
                </c:pt>
                <c:pt idx="239">
                  <c:v>415</c:v>
                </c:pt>
                <c:pt idx="240">
                  <c:v>445</c:v>
                </c:pt>
                <c:pt idx="241">
                  <c:v>445</c:v>
                </c:pt>
                <c:pt idx="242">
                  <c:v>335</c:v>
                </c:pt>
                <c:pt idx="243">
                  <c:v>332</c:v>
                </c:pt>
                <c:pt idx="244">
                  <c:v>345</c:v>
                </c:pt>
                <c:pt idx="245">
                  <c:v>290</c:v>
                </c:pt>
                <c:pt idx="246">
                  <c:v>375</c:v>
                </c:pt>
                <c:pt idx="247">
                  <c:v>445</c:v>
                </c:pt>
                <c:pt idx="248">
                  <c:v>410</c:v>
                </c:pt>
                <c:pt idx="249">
                  <c:v>365</c:v>
                </c:pt>
                <c:pt idx="250">
                  <c:v>360</c:v>
                </c:pt>
                <c:pt idx="251">
                  <c:v>345</c:v>
                </c:pt>
                <c:pt idx="252">
                  <c:v>415</c:v>
                </c:pt>
                <c:pt idx="253">
                  <c:v>402</c:v>
                </c:pt>
                <c:pt idx="254">
                  <c:v>585</c:v>
                </c:pt>
                <c:pt idx="255">
                  <c:v>497</c:v>
                </c:pt>
                <c:pt idx="256">
                  <c:v>452</c:v>
                </c:pt>
                <c:pt idx="257">
                  <c:v>400</c:v>
                </c:pt>
                <c:pt idx="258">
                  <c:v>380</c:v>
                </c:pt>
                <c:pt idx="259">
                  <c:v>375</c:v>
                </c:pt>
                <c:pt idx="260">
                  <c:v>320</c:v>
                </c:pt>
                <c:pt idx="261">
                  <c:v>395</c:v>
                </c:pt>
                <c:pt idx="262">
                  <c:v>342</c:v>
                </c:pt>
                <c:pt idx="263">
                  <c:v>380</c:v>
                </c:pt>
                <c:pt idx="264">
                  <c:v>415</c:v>
                </c:pt>
                <c:pt idx="265">
                  <c:v>365</c:v>
                </c:pt>
                <c:pt idx="266">
                  <c:v>300</c:v>
                </c:pt>
                <c:pt idx="267">
                  <c:v>305</c:v>
                </c:pt>
                <c:pt idx="268">
                  <c:v>320</c:v>
                </c:pt>
                <c:pt idx="269">
                  <c:v>430</c:v>
                </c:pt>
                <c:pt idx="270">
                  <c:v>387</c:v>
                </c:pt>
                <c:pt idx="271">
                  <c:v>427</c:v>
                </c:pt>
                <c:pt idx="272">
                  <c:v>387</c:v>
                </c:pt>
                <c:pt idx="273">
                  <c:v>272</c:v>
                </c:pt>
                <c:pt idx="274">
                  <c:v>297</c:v>
                </c:pt>
                <c:pt idx="275">
                  <c:v>342</c:v>
                </c:pt>
                <c:pt idx="276">
                  <c:v>310</c:v>
                </c:pt>
                <c:pt idx="277">
                  <c:v>515</c:v>
                </c:pt>
                <c:pt idx="278">
                  <c:v>360</c:v>
                </c:pt>
                <c:pt idx="279">
                  <c:v>347</c:v>
                </c:pt>
                <c:pt idx="280">
                  <c:v>350</c:v>
                </c:pt>
                <c:pt idx="281">
                  <c:v>317</c:v>
                </c:pt>
                <c:pt idx="282">
                  <c:v>387</c:v>
                </c:pt>
                <c:pt idx="283">
                  <c:v>302</c:v>
                </c:pt>
                <c:pt idx="284">
                  <c:v>400</c:v>
                </c:pt>
                <c:pt idx="285">
                  <c:v>360</c:v>
                </c:pt>
                <c:pt idx="286">
                  <c:v>325</c:v>
                </c:pt>
                <c:pt idx="287">
                  <c:v>325</c:v>
                </c:pt>
                <c:pt idx="288">
                  <c:v>462</c:v>
                </c:pt>
                <c:pt idx="289">
                  <c:v>445</c:v>
                </c:pt>
                <c:pt idx="290">
                  <c:v>380</c:v>
                </c:pt>
                <c:pt idx="291">
                  <c:v>370</c:v>
                </c:pt>
                <c:pt idx="292">
                  <c:v>320</c:v>
                </c:pt>
                <c:pt idx="293">
                  <c:v>311.71099999999996</c:v>
                </c:pt>
                <c:pt idx="294">
                  <c:v>344.56099999999998</c:v>
                </c:pt>
                <c:pt idx="295">
                  <c:v>324.85099999999994</c:v>
                </c:pt>
                <c:pt idx="296">
                  <c:v>284.33599999999996</c:v>
                </c:pt>
                <c:pt idx="297">
                  <c:v>336.89599999999996</c:v>
                </c:pt>
                <c:pt idx="298">
                  <c:v>353.32099999999997</c:v>
                </c:pt>
                <c:pt idx="299">
                  <c:v>457</c:v>
                </c:pt>
                <c:pt idx="300">
                  <c:v>599</c:v>
                </c:pt>
                <c:pt idx="301">
                  <c:v>453</c:v>
                </c:pt>
                <c:pt idx="302">
                  <c:v>513</c:v>
                </c:pt>
                <c:pt idx="303">
                  <c:v>596</c:v>
                </c:pt>
                <c:pt idx="304">
                  <c:v>586</c:v>
                </c:pt>
                <c:pt idx="305">
                  <c:v>357</c:v>
                </c:pt>
                <c:pt idx="306">
                  <c:v>410</c:v>
                </c:pt>
                <c:pt idx="307">
                  <c:v>375</c:v>
                </c:pt>
                <c:pt idx="308">
                  <c:v>315</c:v>
                </c:pt>
                <c:pt idx="309">
                  <c:v>347</c:v>
                </c:pt>
                <c:pt idx="310">
                  <c:v>522</c:v>
                </c:pt>
                <c:pt idx="311">
                  <c:v>335</c:v>
                </c:pt>
                <c:pt idx="312">
                  <c:v>312</c:v>
                </c:pt>
                <c:pt idx="313">
                  <c:v>345</c:v>
                </c:pt>
                <c:pt idx="314">
                  <c:v>412</c:v>
                </c:pt>
                <c:pt idx="315">
                  <c:v>377</c:v>
                </c:pt>
                <c:pt idx="316">
                  <c:v>375</c:v>
                </c:pt>
                <c:pt idx="317">
                  <c:v>320</c:v>
                </c:pt>
                <c:pt idx="318">
                  <c:v>317</c:v>
                </c:pt>
                <c:pt idx="319">
                  <c:v>315</c:v>
                </c:pt>
                <c:pt idx="320">
                  <c:v>285</c:v>
                </c:pt>
                <c:pt idx="321">
                  <c:v>440</c:v>
                </c:pt>
                <c:pt idx="322">
                  <c:v>370</c:v>
                </c:pt>
                <c:pt idx="323">
                  <c:v>352</c:v>
                </c:pt>
                <c:pt idx="324">
                  <c:v>330</c:v>
                </c:pt>
                <c:pt idx="325">
                  <c:v>352</c:v>
                </c:pt>
                <c:pt idx="326">
                  <c:v>455</c:v>
                </c:pt>
                <c:pt idx="327">
                  <c:v>411</c:v>
                </c:pt>
                <c:pt idx="328">
                  <c:v>317</c:v>
                </c:pt>
                <c:pt idx="329">
                  <c:v>340</c:v>
                </c:pt>
                <c:pt idx="330">
                  <c:v>292</c:v>
                </c:pt>
                <c:pt idx="331">
                  <c:v>342</c:v>
                </c:pt>
                <c:pt idx="332">
                  <c:v>375</c:v>
                </c:pt>
                <c:pt idx="333">
                  <c:v>680</c:v>
                </c:pt>
                <c:pt idx="334">
                  <c:v>415</c:v>
                </c:pt>
                <c:pt idx="335">
                  <c:v>605</c:v>
                </c:pt>
                <c:pt idx="336">
                  <c:v>410</c:v>
                </c:pt>
                <c:pt idx="337">
                  <c:v>480</c:v>
                </c:pt>
                <c:pt idx="338">
                  <c:v>500</c:v>
                </c:pt>
                <c:pt idx="339">
                  <c:v>432</c:v>
                </c:pt>
                <c:pt idx="340">
                  <c:v>480</c:v>
                </c:pt>
                <c:pt idx="341">
                  <c:v>397</c:v>
                </c:pt>
                <c:pt idx="342">
                  <c:v>545</c:v>
                </c:pt>
                <c:pt idx="343">
                  <c:v>430</c:v>
                </c:pt>
                <c:pt idx="344">
                  <c:v>380</c:v>
                </c:pt>
                <c:pt idx="345">
                  <c:v>420</c:v>
                </c:pt>
                <c:pt idx="346">
                  <c:v>465</c:v>
                </c:pt>
                <c:pt idx="347">
                  <c:v>485</c:v>
                </c:pt>
                <c:pt idx="348">
                  <c:v>407</c:v>
                </c:pt>
                <c:pt idx="349">
                  <c:v>287</c:v>
                </c:pt>
                <c:pt idx="350">
                  <c:v>350</c:v>
                </c:pt>
                <c:pt idx="351">
                  <c:v>390</c:v>
                </c:pt>
                <c:pt idx="352">
                  <c:v>307</c:v>
                </c:pt>
                <c:pt idx="353">
                  <c:v>332</c:v>
                </c:pt>
                <c:pt idx="354">
                  <c:v>325</c:v>
                </c:pt>
                <c:pt idx="355">
                  <c:v>330.32599999999996</c:v>
                </c:pt>
                <c:pt idx="356">
                  <c:v>314.99599999999998</c:v>
                </c:pt>
                <c:pt idx="357">
                  <c:v>301.85599999999999</c:v>
                </c:pt>
                <c:pt idx="358">
                  <c:v>284.33599999999996</c:v>
                </c:pt>
                <c:pt idx="359">
                  <c:v>305.14099999999996</c:v>
                </c:pt>
                <c:pt idx="360">
                  <c:v>300.76099999999997</c:v>
                </c:pt>
                <c:pt idx="361">
                  <c:v>295.28599999999994</c:v>
                </c:pt>
                <c:pt idx="362">
                  <c:v>317.18599999999998</c:v>
                </c:pt>
                <c:pt idx="363">
                  <c:v>318.28099999999995</c:v>
                </c:pt>
                <c:pt idx="364">
                  <c:v>295.28599999999994</c:v>
                </c:pt>
                <c:pt idx="365">
                  <c:v>313.90099999999995</c:v>
                </c:pt>
                <c:pt idx="366">
                  <c:v>310.61599999999999</c:v>
                </c:pt>
                <c:pt idx="367">
                  <c:v>300.76099999999997</c:v>
                </c:pt>
                <c:pt idx="368">
                  <c:v>351.13099999999997</c:v>
                </c:pt>
                <c:pt idx="369">
                  <c:v>378.50599999999997</c:v>
                </c:pt>
                <c:pt idx="370">
                  <c:v>394.93099999999998</c:v>
                </c:pt>
                <c:pt idx="371">
                  <c:v>355.51099999999997</c:v>
                </c:pt>
                <c:pt idx="372">
                  <c:v>382.88599999999997</c:v>
                </c:pt>
                <c:pt idx="373">
                  <c:v>363.17599999999999</c:v>
                </c:pt>
                <c:pt idx="374">
                  <c:v>362.08099999999996</c:v>
                </c:pt>
                <c:pt idx="375">
                  <c:v>350.03599999999994</c:v>
                </c:pt>
                <c:pt idx="376">
                  <c:v>301.85599999999999</c:v>
                </c:pt>
                <c:pt idx="377">
                  <c:v>308.42599999999999</c:v>
                </c:pt>
                <c:pt idx="378">
                  <c:v>355.51099999999997</c:v>
                </c:pt>
                <c:pt idx="379">
                  <c:v>321.56599999999997</c:v>
                </c:pt>
                <c:pt idx="380">
                  <c:v>289.81099999999998</c:v>
                </c:pt>
                <c:pt idx="381">
                  <c:v>328.13599999999997</c:v>
                </c:pt>
                <c:pt idx="382">
                  <c:v>294.19099999999997</c:v>
                </c:pt>
                <c:pt idx="383">
                  <c:v>307.33099999999996</c:v>
                </c:pt>
                <c:pt idx="384">
                  <c:v>312.80599999999998</c:v>
                </c:pt>
                <c:pt idx="385">
                  <c:v>320.47099999999995</c:v>
                </c:pt>
                <c:pt idx="386">
                  <c:v>385</c:v>
                </c:pt>
                <c:pt idx="387">
                  <c:v>560</c:v>
                </c:pt>
                <c:pt idx="388">
                  <c:v>450</c:v>
                </c:pt>
                <c:pt idx="389">
                  <c:v>445</c:v>
                </c:pt>
                <c:pt idx="390">
                  <c:v>435</c:v>
                </c:pt>
                <c:pt idx="391">
                  <c:v>475</c:v>
                </c:pt>
                <c:pt idx="392">
                  <c:v>490</c:v>
                </c:pt>
                <c:pt idx="393">
                  <c:v>610</c:v>
                </c:pt>
                <c:pt idx="394">
                  <c:v>385</c:v>
                </c:pt>
                <c:pt idx="395">
                  <c:v>375</c:v>
                </c:pt>
                <c:pt idx="396">
                  <c:v>355</c:v>
                </c:pt>
                <c:pt idx="397">
                  <c:v>360</c:v>
                </c:pt>
                <c:pt idx="398">
                  <c:v>305</c:v>
                </c:pt>
                <c:pt idx="399">
                  <c:v>520</c:v>
                </c:pt>
                <c:pt idx="400">
                  <c:v>552</c:v>
                </c:pt>
                <c:pt idx="401">
                  <c:v>435</c:v>
                </c:pt>
                <c:pt idx="402">
                  <c:v>497</c:v>
                </c:pt>
                <c:pt idx="403">
                  <c:v>510</c:v>
                </c:pt>
                <c:pt idx="404">
                  <c:v>480</c:v>
                </c:pt>
                <c:pt idx="405">
                  <c:v>390</c:v>
                </c:pt>
                <c:pt idx="406">
                  <c:v>470</c:v>
                </c:pt>
                <c:pt idx="407">
                  <c:v>335</c:v>
                </c:pt>
                <c:pt idx="408">
                  <c:v>410</c:v>
                </c:pt>
                <c:pt idx="409">
                  <c:v>357</c:v>
                </c:pt>
                <c:pt idx="410">
                  <c:v>345</c:v>
                </c:pt>
                <c:pt idx="411">
                  <c:v>252</c:v>
                </c:pt>
                <c:pt idx="412">
                  <c:v>467</c:v>
                </c:pt>
                <c:pt idx="413">
                  <c:v>382</c:v>
                </c:pt>
                <c:pt idx="414">
                  <c:v>327</c:v>
                </c:pt>
                <c:pt idx="415">
                  <c:v>485</c:v>
                </c:pt>
                <c:pt idx="416">
                  <c:v>355</c:v>
                </c:pt>
                <c:pt idx="417">
                  <c:v>350</c:v>
                </c:pt>
                <c:pt idx="418">
                  <c:v>375</c:v>
                </c:pt>
                <c:pt idx="419">
                  <c:v>340</c:v>
                </c:pt>
                <c:pt idx="420">
                  <c:v>346</c:v>
                </c:pt>
                <c:pt idx="421">
                  <c:v>305</c:v>
                </c:pt>
                <c:pt idx="422">
                  <c:v>292</c:v>
                </c:pt>
                <c:pt idx="423">
                  <c:v>344</c:v>
                </c:pt>
                <c:pt idx="424">
                  <c:v>295</c:v>
                </c:pt>
                <c:pt idx="425">
                  <c:v>287</c:v>
                </c:pt>
                <c:pt idx="426">
                  <c:v>480</c:v>
                </c:pt>
                <c:pt idx="427">
                  <c:v>475</c:v>
                </c:pt>
                <c:pt idx="428">
                  <c:v>440</c:v>
                </c:pt>
                <c:pt idx="429">
                  <c:v>328</c:v>
                </c:pt>
                <c:pt idx="430">
                  <c:v>304</c:v>
                </c:pt>
                <c:pt idx="431">
                  <c:v>304</c:v>
                </c:pt>
                <c:pt idx="432">
                  <c:v>312</c:v>
                </c:pt>
                <c:pt idx="433">
                  <c:v>325</c:v>
                </c:pt>
                <c:pt idx="434">
                  <c:v>342</c:v>
                </c:pt>
                <c:pt idx="435">
                  <c:v>423.40099999999995</c:v>
                </c:pt>
                <c:pt idx="436">
                  <c:v>308.42599999999999</c:v>
                </c:pt>
                <c:pt idx="437">
                  <c:v>325.94599999999997</c:v>
                </c:pt>
                <c:pt idx="438">
                  <c:v>308.42599999999999</c:v>
                </c:pt>
                <c:pt idx="439">
                  <c:v>294.19099999999997</c:v>
                </c:pt>
                <c:pt idx="440">
                  <c:v>364.27099999999996</c:v>
                </c:pt>
                <c:pt idx="441">
                  <c:v>383.98099999999994</c:v>
                </c:pt>
                <c:pt idx="442">
                  <c:v>310.61599999999999</c:v>
                </c:pt>
                <c:pt idx="443">
                  <c:v>300.76099999999997</c:v>
                </c:pt>
                <c:pt idx="444">
                  <c:v>250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082-4E31-8168-333E5FFD2328}"/>
            </c:ext>
          </c:extLst>
        </c:ser>
        <c:ser>
          <c:idx val="2"/>
          <c:order val="2"/>
          <c:tx>
            <c:v>Freely Estimated Unweighted VB</c:v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new_VB_x_area!$E$2:$E$14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new_VB_x_area!$F$2:$F$14</c:f>
              <c:numCache>
                <c:formatCode>General</c:formatCode>
                <c:ptCount val="13"/>
                <c:pt idx="0">
                  <c:v>254.11047914957533</c:v>
                </c:pt>
                <c:pt idx="1">
                  <c:v>317.19601826089985</c:v>
                </c:pt>
                <c:pt idx="2">
                  <c:v>372.03995122190344</c:v>
                </c:pt>
                <c:pt idx="3">
                  <c:v>419.71897600321182</c:v>
                </c:pt>
                <c:pt idx="4">
                  <c:v>461.16912885262616</c:v>
                </c:pt>
                <c:pt idx="5">
                  <c:v>497.20416059080372</c:v>
                </c:pt>
                <c:pt idx="6">
                  <c:v>528.53151219524568</c:v>
                </c:pt>
                <c:pt idx="7">
                  <c:v>555.76620330580124</c:v>
                </c:pt>
                <c:pt idx="8">
                  <c:v>579.44290631130548</c:v>
                </c:pt>
                <c:pt idx="9">
                  <c:v>600.02644305623221</c:v>
                </c:pt>
                <c:pt idx="10">
                  <c:v>617.92091023906823</c:v>
                </c:pt>
                <c:pt idx="11">
                  <c:v>633.4776126525403</c:v>
                </c:pt>
                <c:pt idx="12">
                  <c:v>647.00196001134077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082-4E31-8168-333E5FFD2328}"/>
            </c:ext>
          </c:extLst>
        </c:ser>
        <c:ser>
          <c:idx val="3"/>
          <c:order val="3"/>
          <c:tx>
            <c:v>Bias Corrected for 250 mm Size Limit-Unweighted</c:v>
          </c:tx>
          <c:spPr>
            <a:ln w="22225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new_VB_x_area!$E$2:$E$14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new_VB_x_area!$G$2:$G$14</c:f>
              <c:numCache>
                <c:formatCode>General</c:formatCode>
                <c:ptCount val="13"/>
                <c:pt idx="0">
                  <c:v>241.59143878438229</c:v>
                </c:pt>
                <c:pt idx="1">
                  <c:v>304.61414448031383</c:v>
                </c:pt>
                <c:pt idx="2">
                  <c:v>359.40345269418714</c:v>
                </c:pt>
                <c:pt idx="3">
                  <c:v>407.03498900172127</c:v>
                </c:pt>
                <c:pt idx="4">
                  <c:v>448.44385735537338</c:v>
                </c:pt>
                <c:pt idx="5">
                  <c:v>484.44299807716573</c:v>
                </c:pt>
                <c:pt idx="6">
                  <c:v>515.73914753093652</c:v>
                </c:pt>
                <c:pt idx="7">
                  <c:v>542.94671279484385</c:v>
                </c:pt>
                <c:pt idx="8">
                  <c:v>566.59983372217232</c:v>
                </c:pt>
                <c:pt idx="9">
                  <c:v>587.16286919322908</c:v>
                </c:pt>
                <c:pt idx="10">
                  <c:v>605.03951342479013</c:v>
                </c:pt>
                <c:pt idx="11">
                  <c:v>620.58072130879225</c:v>
                </c:pt>
                <c:pt idx="12">
                  <c:v>634.09159837079426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082-4E31-8168-333E5FFD2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504008"/>
        <c:axId val="654509584"/>
      </c:scatterChart>
      <c:valAx>
        <c:axId val="65450400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- Years</a:t>
                </a:r>
              </a:p>
            </c:rich>
          </c:tx>
          <c:layout>
            <c:manualLayout>
              <c:xMode val="edge"/>
              <c:yMode val="edge"/>
              <c:x val="0.45704037688186122"/>
              <c:y val="0.918487369924893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509584"/>
        <c:crosses val="autoZero"/>
        <c:crossBetween val="midCat"/>
      </c:valAx>
      <c:valAx>
        <c:axId val="6545095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TL - mm</a:t>
                </a:r>
              </a:p>
            </c:rich>
          </c:tx>
          <c:layout>
            <c:manualLayout>
              <c:xMode val="edge"/>
              <c:yMode val="edge"/>
              <c:x val="1.3960994559390632E-2"/>
              <c:y val="0.456200100208153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504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918619217981757"/>
          <c:y val="0.67172892991180277"/>
          <c:w val="0.48798118171016014"/>
          <c:h val="0.169011890512455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47501045731804E-2"/>
          <c:y val="2.2544283413848631E-2"/>
          <c:w val="0.86882855054676833"/>
          <c:h val="0.82156744899641165"/>
        </c:manualLayout>
      </c:layout>
      <c:lineChart>
        <c:grouping val="standard"/>
        <c:varyColors val="0"/>
        <c:ser>
          <c:idx val="0"/>
          <c:order val="0"/>
          <c:tx>
            <c:v>1:1 line</c:v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AgeBias!$F$2:$F$15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AgeBias!$F$2:$F$15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50-4FB1-8CD1-1E6A84988A4D}"/>
            </c:ext>
          </c:extLst>
        </c:ser>
        <c:ser>
          <c:idx val="1"/>
          <c:order val="1"/>
          <c:tx>
            <c:v>Average 2nd reading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5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AgeBias!$K$3:$K$15</c:f>
                <c:numCache>
                  <c:formatCode>General</c:formatCode>
                  <c:ptCount val="13"/>
                  <c:pt idx="0">
                    <c:v>4.7607773052648128E-2</c:v>
                  </c:pt>
                  <c:pt idx="1">
                    <c:v>3.8907469094180858E-2</c:v>
                  </c:pt>
                  <c:pt idx="2">
                    <c:v>8.3233362427830346E-2</c:v>
                  </c:pt>
                  <c:pt idx="3">
                    <c:v>0.11355187332135123</c:v>
                  </c:pt>
                  <c:pt idx="4">
                    <c:v>0.33185711042032839</c:v>
                  </c:pt>
                  <c:pt idx="5">
                    <c:v>0.37442466083493142</c:v>
                  </c:pt>
                  <c:pt idx="6">
                    <c:v>0.88673409434729422</c:v>
                  </c:pt>
                </c:numCache>
              </c:numRef>
            </c:plus>
            <c:minus>
              <c:numRef>
                <c:f>AgeBias!$K$3:$K$15</c:f>
                <c:numCache>
                  <c:formatCode>General</c:formatCode>
                  <c:ptCount val="13"/>
                  <c:pt idx="0">
                    <c:v>4.7607773052648128E-2</c:v>
                  </c:pt>
                  <c:pt idx="1">
                    <c:v>3.8907469094180858E-2</c:v>
                  </c:pt>
                  <c:pt idx="2">
                    <c:v>8.3233362427830346E-2</c:v>
                  </c:pt>
                  <c:pt idx="3">
                    <c:v>0.11355187332135123</c:v>
                  </c:pt>
                  <c:pt idx="4">
                    <c:v>0.33185711042032839</c:v>
                  </c:pt>
                  <c:pt idx="5">
                    <c:v>0.37442466083493142</c:v>
                  </c:pt>
                  <c:pt idx="6">
                    <c:v>0.88673409434729422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AgeBias!$F$2:$F$15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cat>
          <c:val>
            <c:numRef>
              <c:f>AgeBias!$G$2:$G$15</c:f>
              <c:numCache>
                <c:formatCode>General</c:formatCode>
                <c:ptCount val="14"/>
                <c:pt idx="1">
                  <c:v>1.07</c:v>
                </c:pt>
                <c:pt idx="2">
                  <c:v>1.98</c:v>
                </c:pt>
                <c:pt idx="3">
                  <c:v>2.89</c:v>
                </c:pt>
                <c:pt idx="4">
                  <c:v>3.84</c:v>
                </c:pt>
                <c:pt idx="5">
                  <c:v>5.04</c:v>
                </c:pt>
                <c:pt idx="6">
                  <c:v>5.8</c:v>
                </c:pt>
                <c:pt idx="7">
                  <c:v>6.375</c:v>
                </c:pt>
                <c:pt idx="8">
                  <c:v>8</c:v>
                </c:pt>
                <c:pt idx="9">
                  <c:v>9</c:v>
                </c:pt>
                <c:pt idx="10">
                  <c:v>12</c:v>
                </c:pt>
                <c:pt idx="12">
                  <c:v>11</c:v>
                </c:pt>
                <c:pt idx="1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50-4FB1-8CD1-1E6A84988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653568"/>
        <c:axId val="170672128"/>
      </c:lineChart>
      <c:catAx>
        <c:axId val="170653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72128"/>
        <c:crosses val="autoZero"/>
        <c:auto val="1"/>
        <c:lblAlgn val="ctr"/>
        <c:lblOffset val="100"/>
        <c:noMultiLvlLbl val="0"/>
      </c:catAx>
      <c:valAx>
        <c:axId val="170672128"/>
        <c:scaling>
          <c:orientation val="minMax"/>
          <c:max val="1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53568"/>
        <c:crossesAt val="1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378812324466442"/>
          <c:y val="0.6652686024309854"/>
          <c:w val="0.24681899876350832"/>
          <c:h val="9.434028293633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31318238373158"/>
          <c:y val="4.5363938325995654E-2"/>
          <c:w val="0.87069831565204325"/>
          <c:h val="0.8115507809551598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GSI!$B$2:$B$13</c:f>
              <c:numCache>
                <c:formatCode>General</c:formatCode>
                <c:ptCount val="12"/>
                <c:pt idx="0">
                  <c:v>0.66</c:v>
                </c:pt>
                <c:pt idx="1">
                  <c:v>0.88</c:v>
                </c:pt>
                <c:pt idx="2">
                  <c:v>1.1919999999999999</c:v>
                </c:pt>
                <c:pt idx="3">
                  <c:v>0.182</c:v>
                </c:pt>
                <c:pt idx="4">
                  <c:v>0.111</c:v>
                </c:pt>
                <c:pt idx="9">
                  <c:v>0.17</c:v>
                </c:pt>
                <c:pt idx="10">
                  <c:v>0.154</c:v>
                </c:pt>
                <c:pt idx="11">
                  <c:v>0.30099999999999999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9A-4FCB-B673-516D2A1A2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697472"/>
        <c:axId val="170699392"/>
      </c:lineChart>
      <c:catAx>
        <c:axId val="170697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Month</a:t>
                </a:r>
              </a:p>
            </c:rich>
          </c:tx>
          <c:layout>
            <c:manualLayout>
              <c:xMode val="edge"/>
              <c:yMode val="edge"/>
              <c:x val="0.47470483141957209"/>
              <c:y val="0.92795319486722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99392"/>
        <c:crosses val="autoZero"/>
        <c:auto val="1"/>
        <c:lblAlgn val="ctr"/>
        <c:lblOffset val="100"/>
        <c:noMultiLvlLbl val="0"/>
      </c:catAx>
      <c:valAx>
        <c:axId val="170699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Gonadosomatic Index</a:t>
                </a:r>
              </a:p>
            </c:rich>
          </c:tx>
          <c:layout>
            <c:manualLayout>
              <c:xMode val="edge"/>
              <c:yMode val="edge"/>
              <c:x val="1.3174863512968921E-2"/>
              <c:y val="0.284455312080654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9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invertIfNegative val="0"/>
          <c:val>
            <c:numRef>
              <c:f>'age comparison'!$J$71:$J$83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10</c:v>
                </c:pt>
                <c:pt idx="4">
                  <c:v>13</c:v>
                </c:pt>
                <c:pt idx="5">
                  <c:v>9</c:v>
                </c:pt>
                <c:pt idx="6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0-4B1B-B5D3-B52082C4B56E}"/>
            </c:ext>
          </c:extLst>
        </c:ser>
        <c:ser>
          <c:idx val="1"/>
          <c:order val="1"/>
          <c:invertIfNegative val="0"/>
          <c:val>
            <c:numRef>
              <c:f>'age comparison'!$K$71:$K$83</c:f>
              <c:numCache>
                <c:formatCode>General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0-4B1B-B5D3-B52082C4B56E}"/>
            </c:ext>
          </c:extLst>
        </c:ser>
        <c:ser>
          <c:idx val="2"/>
          <c:order val="2"/>
          <c:invertIfNegative val="0"/>
          <c:val>
            <c:numRef>
              <c:f>'age comparison'!$M$71:$M$83</c:f>
              <c:numCache>
                <c:formatCode>General</c:formatCode>
                <c:ptCount val="13"/>
                <c:pt idx="0">
                  <c:v>3</c:v>
                </c:pt>
                <c:pt idx="1">
                  <c:v>15</c:v>
                </c:pt>
                <c:pt idx="2">
                  <c:v>29</c:v>
                </c:pt>
                <c:pt idx="3">
                  <c:v>11</c:v>
                </c:pt>
                <c:pt idx="4">
                  <c:v>7</c:v>
                </c:pt>
                <c:pt idx="5">
                  <c:v>9</c:v>
                </c:pt>
                <c:pt idx="6">
                  <c:v>6</c:v>
                </c:pt>
                <c:pt idx="7">
                  <c:v>2</c:v>
                </c:pt>
                <c:pt idx="8">
                  <c:v>6</c:v>
                </c:pt>
                <c:pt idx="9">
                  <c:v>13</c:v>
                </c:pt>
                <c:pt idx="10">
                  <c:v>4</c:v>
                </c:pt>
                <c:pt idx="11">
                  <c:v>8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0-4B1B-B5D3-B52082C4B56E}"/>
            </c:ext>
          </c:extLst>
        </c:ser>
        <c:ser>
          <c:idx val="3"/>
          <c:order val="3"/>
          <c:invertIfNegative val="0"/>
          <c:val>
            <c:numRef>
              <c:f>'age comparison'!$N$71:$N$83</c:f>
              <c:numCache>
                <c:formatCode>General</c:formatCode>
                <c:ptCount val="13"/>
                <c:pt idx="0">
                  <c:v>4</c:v>
                </c:pt>
                <c:pt idx="1">
                  <c:v>27</c:v>
                </c:pt>
                <c:pt idx="2">
                  <c:v>83</c:v>
                </c:pt>
                <c:pt idx="3">
                  <c:v>102</c:v>
                </c:pt>
                <c:pt idx="4">
                  <c:v>26</c:v>
                </c:pt>
                <c:pt idx="5">
                  <c:v>15</c:v>
                </c:pt>
                <c:pt idx="6">
                  <c:v>5</c:v>
                </c:pt>
                <c:pt idx="7">
                  <c:v>2</c:v>
                </c:pt>
                <c:pt idx="8">
                  <c:v>10</c:v>
                </c:pt>
                <c:pt idx="9">
                  <c:v>15</c:v>
                </c:pt>
                <c:pt idx="10">
                  <c:v>7</c:v>
                </c:pt>
                <c:pt idx="11">
                  <c:v>6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90-4B1B-B5D3-B52082C4B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431488"/>
        <c:axId val="176433024"/>
      </c:barChart>
      <c:catAx>
        <c:axId val="17643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76433024"/>
        <c:crosses val="autoZero"/>
        <c:auto val="1"/>
        <c:lblAlgn val="ctr"/>
        <c:lblOffset val="100"/>
        <c:noMultiLvlLbl val="0"/>
      </c:catAx>
      <c:valAx>
        <c:axId val="176433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6431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Z!$A$2:$A$14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Z!$B$2:$B$14</c:f>
              <c:numCache>
                <c:formatCode>General</c:formatCode>
                <c:ptCount val="13"/>
                <c:pt idx="0">
                  <c:v>18</c:v>
                </c:pt>
                <c:pt idx="1">
                  <c:v>235</c:v>
                </c:pt>
                <c:pt idx="2">
                  <c:v>159</c:v>
                </c:pt>
                <c:pt idx="3">
                  <c:v>120</c:v>
                </c:pt>
                <c:pt idx="4">
                  <c:v>46</c:v>
                </c:pt>
                <c:pt idx="5">
                  <c:v>26</c:v>
                </c:pt>
                <c:pt idx="6">
                  <c:v>18</c:v>
                </c:pt>
                <c:pt idx="7">
                  <c:v>8</c:v>
                </c:pt>
                <c:pt idx="8">
                  <c:v>2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2-4A6B-B95E-C5C914B6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785576"/>
        <c:axId val="492787216"/>
      </c:barChart>
      <c:catAx>
        <c:axId val="49278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87216"/>
        <c:crosses val="autoZero"/>
        <c:auto val="1"/>
        <c:lblAlgn val="ctr"/>
        <c:lblOffset val="100"/>
        <c:noMultiLvlLbl val="0"/>
      </c:catAx>
      <c:valAx>
        <c:axId val="49278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785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57286676422576E-2"/>
          <c:y val="8.8183421516754845E-2"/>
          <c:w val="0.89276367685869007"/>
          <c:h val="0.74930022636059379"/>
        </c:manualLayout>
      </c:layout>
      <c:barChart>
        <c:barDir val="col"/>
        <c:grouping val="percentStacked"/>
        <c:varyColors val="0"/>
        <c:ser>
          <c:idx val="0"/>
          <c:order val="0"/>
          <c:tx>
            <c:v>Developing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repro_stagexmonth!$H$2:$H$13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repro_stagexmonth!$J$2:$J$13</c:f>
              <c:numCache>
                <c:formatCode>General</c:formatCode>
                <c:ptCount val="12"/>
                <c:pt idx="0">
                  <c:v>9</c:v>
                </c:pt>
                <c:pt idx="1">
                  <c:v>13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10">
                  <c:v>1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A-4037-9A0D-0792DC01CD29}"/>
            </c:ext>
          </c:extLst>
        </c:ser>
        <c:ser>
          <c:idx val="1"/>
          <c:order val="1"/>
          <c:tx>
            <c:v>Primarily Yolked Oocytes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repro_stagexmonth!$H$2:$H$13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repro_stagexmonth!$K$2:$K$13</c:f>
              <c:numCache>
                <c:formatCode>General</c:formatCode>
                <c:ptCount val="12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BA-4037-9A0D-0792DC01CD29}"/>
            </c:ext>
          </c:extLst>
        </c:ser>
        <c:ser>
          <c:idx val="2"/>
          <c:order val="2"/>
          <c:tx>
            <c:v>Primarily Hydrated Oocytes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repro_stagexmonth!$H$2:$H$13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repro_stagexmonth!$L$2:$L$13</c:f>
              <c:numCache>
                <c:formatCode>General</c:formatCode>
                <c:ptCount val="12"/>
                <c:pt idx="0">
                  <c:v>3</c:v>
                </c:pt>
                <c:pt idx="1">
                  <c:v>15</c:v>
                </c:pt>
                <c:pt idx="2">
                  <c:v>6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BA-4037-9A0D-0792DC01CD29}"/>
            </c:ext>
          </c:extLst>
        </c:ser>
        <c:ser>
          <c:idx val="4"/>
          <c:order val="4"/>
          <c:tx>
            <c:v>Regressing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repro_stagexmonth!$H$2:$H$13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repro_stagexmonth!$N$2:$N$13</c:f>
              <c:numCache>
                <c:formatCode>General</c:formatCode>
                <c:ptCount val="12"/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BA-4037-9A0D-0792DC01CD29}"/>
            </c:ext>
          </c:extLst>
        </c:ser>
        <c:ser>
          <c:idx val="5"/>
          <c:order val="5"/>
          <c:tx>
            <c:v>Resting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repro_stagexmonth!$O$2:$O$13</c:f>
              <c:numCache>
                <c:formatCode>General</c:formatCode>
                <c:ptCount val="12"/>
                <c:pt idx="0">
                  <c:v>6</c:v>
                </c:pt>
                <c:pt idx="1">
                  <c:v>11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9">
                  <c:v>14</c:v>
                </c:pt>
                <c:pt idx="10">
                  <c:v>15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BA-4037-9A0D-0792DC01C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24000"/>
        <c:axId val="4543808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v>Running Ripe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repro_stagexmonth!$H$2:$H$13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repro_stagexmonth!$M$2:$M$13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FBA-4037-9A0D-0792DC01CD29}"/>
                  </c:ext>
                </c:extLst>
              </c15:ser>
            </c15:filteredBarSeries>
          </c:ext>
        </c:extLst>
      </c:barChart>
      <c:catAx>
        <c:axId val="45424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9275607006804401"/>
              <c:y val="0.877625069593573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38080"/>
        <c:crosses val="autoZero"/>
        <c:auto val="1"/>
        <c:lblAlgn val="ctr"/>
        <c:lblOffset val="100"/>
        <c:noMultiLvlLbl val="0"/>
      </c:catAx>
      <c:valAx>
        <c:axId val="454380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2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Area 11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'Area comp TL@age'!$L$2:$L$191</c:f>
              <c:numCache>
                <c:formatCode>General</c:formatCode>
                <c:ptCount val="190"/>
                <c:pt idx="0">
                  <c:v>1.9166666666666667</c:v>
                </c:pt>
                <c:pt idx="1">
                  <c:v>1.9166666666666667</c:v>
                </c:pt>
                <c:pt idx="2">
                  <c:v>1.9166666666666667</c:v>
                </c:pt>
                <c:pt idx="3">
                  <c:v>1.9166666666666667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4.083333333333333</c:v>
                </c:pt>
                <c:pt idx="10">
                  <c:v>3.8333333333333335</c:v>
                </c:pt>
                <c:pt idx="11">
                  <c:v>3.8333333333333335</c:v>
                </c:pt>
                <c:pt idx="12">
                  <c:v>4.833333333333333</c:v>
                </c:pt>
                <c:pt idx="13">
                  <c:v>3.8333333333333335</c:v>
                </c:pt>
                <c:pt idx="14">
                  <c:v>4</c:v>
                </c:pt>
                <c:pt idx="15">
                  <c:v>4</c:v>
                </c:pt>
                <c:pt idx="16">
                  <c:v>2</c:v>
                </c:pt>
                <c:pt idx="17">
                  <c:v>3</c:v>
                </c:pt>
                <c:pt idx="18">
                  <c:v>4.083333333333333</c:v>
                </c:pt>
                <c:pt idx="19">
                  <c:v>2.0833333333333335</c:v>
                </c:pt>
                <c:pt idx="20">
                  <c:v>3.1666666666666665</c:v>
                </c:pt>
                <c:pt idx="21">
                  <c:v>2.25</c:v>
                </c:pt>
                <c:pt idx="22">
                  <c:v>2.25</c:v>
                </c:pt>
                <c:pt idx="23">
                  <c:v>2.3333333333333335</c:v>
                </c:pt>
                <c:pt idx="24">
                  <c:v>4.333333333333333</c:v>
                </c:pt>
                <c:pt idx="25">
                  <c:v>2.3333333333333335</c:v>
                </c:pt>
                <c:pt idx="26">
                  <c:v>2.3333333333333335</c:v>
                </c:pt>
                <c:pt idx="27">
                  <c:v>2.3333333333333335</c:v>
                </c:pt>
                <c:pt idx="28">
                  <c:v>2.3333333333333335</c:v>
                </c:pt>
                <c:pt idx="29">
                  <c:v>2.4166666666666665</c:v>
                </c:pt>
                <c:pt idx="30">
                  <c:v>3.4166666666666665</c:v>
                </c:pt>
                <c:pt idx="31">
                  <c:v>2.4166666666666665</c:v>
                </c:pt>
                <c:pt idx="32">
                  <c:v>2.4166666666666665</c:v>
                </c:pt>
                <c:pt idx="33">
                  <c:v>4.416666666666667</c:v>
                </c:pt>
                <c:pt idx="34">
                  <c:v>3.4166666666666665</c:v>
                </c:pt>
                <c:pt idx="35">
                  <c:v>5.5</c:v>
                </c:pt>
                <c:pt idx="36">
                  <c:v>2.5</c:v>
                </c:pt>
                <c:pt idx="37">
                  <c:v>2.5</c:v>
                </c:pt>
                <c:pt idx="38">
                  <c:v>4.25</c:v>
                </c:pt>
                <c:pt idx="39">
                  <c:v>3.25</c:v>
                </c:pt>
                <c:pt idx="40">
                  <c:v>4.25</c:v>
                </c:pt>
                <c:pt idx="41">
                  <c:v>3.4166666666666665</c:v>
                </c:pt>
                <c:pt idx="42">
                  <c:v>4.416666666666667</c:v>
                </c:pt>
                <c:pt idx="43">
                  <c:v>2.4166666666666665</c:v>
                </c:pt>
                <c:pt idx="44">
                  <c:v>3.5</c:v>
                </c:pt>
                <c:pt idx="45">
                  <c:v>2.6666666666666665</c:v>
                </c:pt>
                <c:pt idx="46">
                  <c:v>2.5</c:v>
                </c:pt>
                <c:pt idx="47">
                  <c:v>2.5</c:v>
                </c:pt>
                <c:pt idx="48">
                  <c:v>2.5833333333333335</c:v>
                </c:pt>
                <c:pt idx="49">
                  <c:v>2.5833333333333335</c:v>
                </c:pt>
                <c:pt idx="50">
                  <c:v>2.6666666666666665</c:v>
                </c:pt>
                <c:pt idx="51">
                  <c:v>2.75</c:v>
                </c:pt>
                <c:pt idx="52">
                  <c:v>2.75</c:v>
                </c:pt>
                <c:pt idx="53">
                  <c:v>2.75</c:v>
                </c:pt>
                <c:pt idx="54">
                  <c:v>2.75</c:v>
                </c:pt>
                <c:pt idx="55">
                  <c:v>3.75</c:v>
                </c:pt>
                <c:pt idx="56">
                  <c:v>2.75</c:v>
                </c:pt>
                <c:pt idx="57">
                  <c:v>1.75</c:v>
                </c:pt>
                <c:pt idx="58">
                  <c:v>1.8333333333333333</c:v>
                </c:pt>
                <c:pt idx="59">
                  <c:v>1.8333333333333333</c:v>
                </c:pt>
                <c:pt idx="60">
                  <c:v>1.9166666666666667</c:v>
                </c:pt>
                <c:pt idx="61">
                  <c:v>2.9166666666666665</c:v>
                </c:pt>
                <c:pt idx="62">
                  <c:v>2.9166666666666665</c:v>
                </c:pt>
                <c:pt idx="63">
                  <c:v>2.9166666666666665</c:v>
                </c:pt>
                <c:pt idx="64">
                  <c:v>5.916666666666667</c:v>
                </c:pt>
                <c:pt idx="65">
                  <c:v>2</c:v>
                </c:pt>
                <c:pt idx="66">
                  <c:v>3</c:v>
                </c:pt>
                <c:pt idx="67">
                  <c:v>2</c:v>
                </c:pt>
                <c:pt idx="68">
                  <c:v>3</c:v>
                </c:pt>
                <c:pt idx="69">
                  <c:v>3</c:v>
                </c:pt>
                <c:pt idx="70">
                  <c:v>2</c:v>
                </c:pt>
                <c:pt idx="71">
                  <c:v>4</c:v>
                </c:pt>
                <c:pt idx="72">
                  <c:v>3</c:v>
                </c:pt>
                <c:pt idx="73">
                  <c:v>2</c:v>
                </c:pt>
                <c:pt idx="74">
                  <c:v>2</c:v>
                </c:pt>
                <c:pt idx="75">
                  <c:v>3</c:v>
                </c:pt>
                <c:pt idx="76">
                  <c:v>3.0833333333333335</c:v>
                </c:pt>
                <c:pt idx="77">
                  <c:v>3.0833333333333335</c:v>
                </c:pt>
                <c:pt idx="78">
                  <c:v>2.0833333333333335</c:v>
                </c:pt>
                <c:pt idx="79">
                  <c:v>3.0833333333333335</c:v>
                </c:pt>
                <c:pt idx="80">
                  <c:v>2.8333333333333335</c:v>
                </c:pt>
                <c:pt idx="81">
                  <c:v>3.8333333333333335</c:v>
                </c:pt>
                <c:pt idx="82">
                  <c:v>1.8333333333333333</c:v>
                </c:pt>
                <c:pt idx="83">
                  <c:v>2.9166666666666665</c:v>
                </c:pt>
                <c:pt idx="84">
                  <c:v>4.916666666666667</c:v>
                </c:pt>
                <c:pt idx="85">
                  <c:v>1.9166666666666667</c:v>
                </c:pt>
                <c:pt idx="86">
                  <c:v>3.9166666666666665</c:v>
                </c:pt>
                <c:pt idx="87">
                  <c:v>1.9166666666666667</c:v>
                </c:pt>
                <c:pt idx="88">
                  <c:v>1.9166666666666667</c:v>
                </c:pt>
                <c:pt idx="89">
                  <c:v>2.9166666666666665</c:v>
                </c:pt>
                <c:pt idx="90">
                  <c:v>1.9166666666666667</c:v>
                </c:pt>
                <c:pt idx="91">
                  <c:v>2.1666666666666665</c:v>
                </c:pt>
                <c:pt idx="92">
                  <c:v>2.1666666666666665</c:v>
                </c:pt>
                <c:pt idx="93">
                  <c:v>2.1666666666666665</c:v>
                </c:pt>
                <c:pt idx="94">
                  <c:v>3.1666666666666665</c:v>
                </c:pt>
                <c:pt idx="95">
                  <c:v>4.166666666666667</c:v>
                </c:pt>
                <c:pt idx="96">
                  <c:v>2.1666666666666665</c:v>
                </c:pt>
                <c:pt idx="97">
                  <c:v>5.166666666666667</c:v>
                </c:pt>
                <c:pt idx="98">
                  <c:v>2.1666666666666665</c:v>
                </c:pt>
                <c:pt idx="99">
                  <c:v>2.1666666666666665</c:v>
                </c:pt>
                <c:pt idx="100">
                  <c:v>2.1666666666666665</c:v>
                </c:pt>
                <c:pt idx="101">
                  <c:v>2.1666666666666665</c:v>
                </c:pt>
                <c:pt idx="102">
                  <c:v>4.166666666666667</c:v>
                </c:pt>
                <c:pt idx="103">
                  <c:v>2.1666666666666665</c:v>
                </c:pt>
                <c:pt idx="104">
                  <c:v>2.1666666666666665</c:v>
                </c:pt>
                <c:pt idx="105">
                  <c:v>7.166666666666667</c:v>
                </c:pt>
                <c:pt idx="106">
                  <c:v>4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4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2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4</c:v>
                </c:pt>
                <c:pt idx="133">
                  <c:v>3.5833333333333335</c:v>
                </c:pt>
                <c:pt idx="134">
                  <c:v>5.75</c:v>
                </c:pt>
                <c:pt idx="135">
                  <c:v>4.75</c:v>
                </c:pt>
                <c:pt idx="136">
                  <c:v>3.25</c:v>
                </c:pt>
                <c:pt idx="137">
                  <c:v>3.25</c:v>
                </c:pt>
                <c:pt idx="138">
                  <c:v>3.25</c:v>
                </c:pt>
                <c:pt idx="139">
                  <c:v>3.25</c:v>
                </c:pt>
                <c:pt idx="140">
                  <c:v>2.25</c:v>
                </c:pt>
                <c:pt idx="141">
                  <c:v>7.333333333333333</c:v>
                </c:pt>
                <c:pt idx="142">
                  <c:v>7.333333333333333</c:v>
                </c:pt>
                <c:pt idx="143">
                  <c:v>8.3333333333333339</c:v>
                </c:pt>
                <c:pt idx="144">
                  <c:v>3.3333333333333335</c:v>
                </c:pt>
                <c:pt idx="145">
                  <c:v>2.3333333333333335</c:v>
                </c:pt>
                <c:pt idx="146">
                  <c:v>3.3333333333333335</c:v>
                </c:pt>
                <c:pt idx="147">
                  <c:v>3.3333333333333335</c:v>
                </c:pt>
                <c:pt idx="148">
                  <c:v>4.333333333333333</c:v>
                </c:pt>
                <c:pt idx="149">
                  <c:v>3.3333333333333335</c:v>
                </c:pt>
                <c:pt idx="150">
                  <c:v>2.3333333333333335</c:v>
                </c:pt>
                <c:pt idx="151">
                  <c:v>2.3333333333333335</c:v>
                </c:pt>
                <c:pt idx="152">
                  <c:v>2.3333333333333335</c:v>
                </c:pt>
                <c:pt idx="153">
                  <c:v>2.3333333333333335</c:v>
                </c:pt>
                <c:pt idx="154">
                  <c:v>2.1666666666666665</c:v>
                </c:pt>
                <c:pt idx="155">
                  <c:v>4.166666666666667</c:v>
                </c:pt>
                <c:pt idx="156">
                  <c:v>2.25</c:v>
                </c:pt>
                <c:pt idx="157">
                  <c:v>2.3333333333333335</c:v>
                </c:pt>
                <c:pt idx="158">
                  <c:v>2.3333333333333335</c:v>
                </c:pt>
                <c:pt idx="159">
                  <c:v>2.4166666666666665</c:v>
                </c:pt>
                <c:pt idx="160">
                  <c:v>2.4166666666666665</c:v>
                </c:pt>
                <c:pt idx="161">
                  <c:v>4.416666666666667</c:v>
                </c:pt>
                <c:pt idx="162">
                  <c:v>3.4166666666666665</c:v>
                </c:pt>
                <c:pt idx="163">
                  <c:v>2.4166666666666665</c:v>
                </c:pt>
                <c:pt idx="164">
                  <c:v>2.4166666666666665</c:v>
                </c:pt>
                <c:pt idx="165">
                  <c:v>4.416666666666667</c:v>
                </c:pt>
                <c:pt idx="166">
                  <c:v>2.4166666666666665</c:v>
                </c:pt>
                <c:pt idx="167">
                  <c:v>2.4166666666666665</c:v>
                </c:pt>
                <c:pt idx="168">
                  <c:v>2.4166666666666665</c:v>
                </c:pt>
                <c:pt idx="169">
                  <c:v>2.4166666666666665</c:v>
                </c:pt>
                <c:pt idx="170">
                  <c:v>3.4166666666666665</c:v>
                </c:pt>
                <c:pt idx="171">
                  <c:v>1.4166666666666667</c:v>
                </c:pt>
                <c:pt idx="172">
                  <c:v>2.4166666666666665</c:v>
                </c:pt>
                <c:pt idx="173">
                  <c:v>2.4166666666666665</c:v>
                </c:pt>
                <c:pt idx="174">
                  <c:v>2.4166666666666665</c:v>
                </c:pt>
                <c:pt idx="175">
                  <c:v>2.4166666666666665</c:v>
                </c:pt>
                <c:pt idx="176">
                  <c:v>3.4166666666666665</c:v>
                </c:pt>
                <c:pt idx="177">
                  <c:v>2.5</c:v>
                </c:pt>
                <c:pt idx="178">
                  <c:v>2.5</c:v>
                </c:pt>
                <c:pt idx="179">
                  <c:v>6.083333333333333</c:v>
                </c:pt>
                <c:pt idx="180">
                  <c:v>7.083333333333333</c:v>
                </c:pt>
                <c:pt idx="181">
                  <c:v>5.083333333333333</c:v>
                </c:pt>
                <c:pt idx="182">
                  <c:v>3.0833333333333335</c:v>
                </c:pt>
                <c:pt idx="183">
                  <c:v>6.083333333333333</c:v>
                </c:pt>
                <c:pt idx="184">
                  <c:v>5.166666666666667</c:v>
                </c:pt>
                <c:pt idx="185">
                  <c:v>3.1666666666666665</c:v>
                </c:pt>
                <c:pt idx="186">
                  <c:v>4.166666666666667</c:v>
                </c:pt>
                <c:pt idx="187">
                  <c:v>2.1666666666666665</c:v>
                </c:pt>
                <c:pt idx="188">
                  <c:v>2.1666666666666665</c:v>
                </c:pt>
                <c:pt idx="189">
                  <c:v>2.1666666666666665</c:v>
                </c:pt>
              </c:numCache>
            </c:numRef>
          </c:xVal>
          <c:yVal>
            <c:numRef>
              <c:f>'Area comp TL@age'!$M$2:$M$191</c:f>
              <c:numCache>
                <c:formatCode>General</c:formatCode>
                <c:ptCount val="190"/>
                <c:pt idx="0">
                  <c:v>289</c:v>
                </c:pt>
                <c:pt idx="1">
                  <c:v>290</c:v>
                </c:pt>
                <c:pt idx="2">
                  <c:v>309</c:v>
                </c:pt>
                <c:pt idx="3">
                  <c:v>260</c:v>
                </c:pt>
                <c:pt idx="4">
                  <c:v>310</c:v>
                </c:pt>
                <c:pt idx="5">
                  <c:v>392</c:v>
                </c:pt>
                <c:pt idx="6">
                  <c:v>309</c:v>
                </c:pt>
                <c:pt idx="7">
                  <c:v>353</c:v>
                </c:pt>
                <c:pt idx="8">
                  <c:v>456</c:v>
                </c:pt>
                <c:pt idx="9">
                  <c:v>399</c:v>
                </c:pt>
                <c:pt idx="10">
                  <c:v>360</c:v>
                </c:pt>
                <c:pt idx="11">
                  <c:v>425</c:v>
                </c:pt>
                <c:pt idx="12">
                  <c:v>600</c:v>
                </c:pt>
                <c:pt idx="13">
                  <c:v>465</c:v>
                </c:pt>
                <c:pt idx="14">
                  <c:v>410</c:v>
                </c:pt>
                <c:pt idx="15">
                  <c:v>420</c:v>
                </c:pt>
                <c:pt idx="16">
                  <c:v>310</c:v>
                </c:pt>
                <c:pt idx="17">
                  <c:v>402</c:v>
                </c:pt>
                <c:pt idx="18">
                  <c:v>455</c:v>
                </c:pt>
                <c:pt idx="19">
                  <c:v>331</c:v>
                </c:pt>
                <c:pt idx="20">
                  <c:v>370</c:v>
                </c:pt>
                <c:pt idx="21">
                  <c:v>325</c:v>
                </c:pt>
                <c:pt idx="22">
                  <c:v>323</c:v>
                </c:pt>
                <c:pt idx="23">
                  <c:v>324</c:v>
                </c:pt>
                <c:pt idx="24">
                  <c:v>472</c:v>
                </c:pt>
                <c:pt idx="25">
                  <c:v>316</c:v>
                </c:pt>
                <c:pt idx="26">
                  <c:v>342</c:v>
                </c:pt>
                <c:pt idx="27">
                  <c:v>327</c:v>
                </c:pt>
                <c:pt idx="28">
                  <c:v>405</c:v>
                </c:pt>
                <c:pt idx="29">
                  <c:v>356</c:v>
                </c:pt>
                <c:pt idx="30">
                  <c:v>339</c:v>
                </c:pt>
                <c:pt idx="31">
                  <c:v>333.61099999999999</c:v>
                </c:pt>
                <c:pt idx="32">
                  <c:v>332</c:v>
                </c:pt>
                <c:pt idx="33">
                  <c:v>422</c:v>
                </c:pt>
                <c:pt idx="34">
                  <c:v>444</c:v>
                </c:pt>
                <c:pt idx="35">
                  <c:v>485</c:v>
                </c:pt>
                <c:pt idx="36">
                  <c:v>291</c:v>
                </c:pt>
                <c:pt idx="37">
                  <c:v>338</c:v>
                </c:pt>
                <c:pt idx="38">
                  <c:v>455</c:v>
                </c:pt>
                <c:pt idx="39">
                  <c:v>365</c:v>
                </c:pt>
                <c:pt idx="40">
                  <c:v>415</c:v>
                </c:pt>
                <c:pt idx="41">
                  <c:v>405</c:v>
                </c:pt>
                <c:pt idx="42">
                  <c:v>472</c:v>
                </c:pt>
                <c:pt idx="43">
                  <c:v>330</c:v>
                </c:pt>
                <c:pt idx="44">
                  <c:v>445</c:v>
                </c:pt>
                <c:pt idx="45">
                  <c:v>345</c:v>
                </c:pt>
                <c:pt idx="46">
                  <c:v>332</c:v>
                </c:pt>
                <c:pt idx="47">
                  <c:v>354</c:v>
                </c:pt>
                <c:pt idx="48">
                  <c:v>352</c:v>
                </c:pt>
                <c:pt idx="49">
                  <c:v>339</c:v>
                </c:pt>
                <c:pt idx="50">
                  <c:v>322</c:v>
                </c:pt>
                <c:pt idx="51">
                  <c:v>323</c:v>
                </c:pt>
                <c:pt idx="52">
                  <c:v>329</c:v>
                </c:pt>
                <c:pt idx="53">
                  <c:v>367</c:v>
                </c:pt>
                <c:pt idx="54">
                  <c:v>347</c:v>
                </c:pt>
                <c:pt idx="55">
                  <c:v>413</c:v>
                </c:pt>
                <c:pt idx="56">
                  <c:v>283</c:v>
                </c:pt>
                <c:pt idx="57">
                  <c:v>349</c:v>
                </c:pt>
                <c:pt idx="58">
                  <c:v>289</c:v>
                </c:pt>
                <c:pt idx="59">
                  <c:v>337</c:v>
                </c:pt>
                <c:pt idx="60">
                  <c:v>278</c:v>
                </c:pt>
                <c:pt idx="61">
                  <c:v>359</c:v>
                </c:pt>
                <c:pt idx="62">
                  <c:v>351</c:v>
                </c:pt>
                <c:pt idx="63">
                  <c:v>370</c:v>
                </c:pt>
                <c:pt idx="64">
                  <c:v>490</c:v>
                </c:pt>
                <c:pt idx="65">
                  <c:v>293</c:v>
                </c:pt>
                <c:pt idx="66">
                  <c:v>284</c:v>
                </c:pt>
                <c:pt idx="67">
                  <c:v>256</c:v>
                </c:pt>
                <c:pt idx="68">
                  <c:v>316</c:v>
                </c:pt>
                <c:pt idx="69">
                  <c:v>325</c:v>
                </c:pt>
                <c:pt idx="70">
                  <c:v>301</c:v>
                </c:pt>
                <c:pt idx="71">
                  <c:v>352</c:v>
                </c:pt>
                <c:pt idx="72">
                  <c:v>316</c:v>
                </c:pt>
                <c:pt idx="73">
                  <c:v>313</c:v>
                </c:pt>
                <c:pt idx="74">
                  <c:v>299</c:v>
                </c:pt>
                <c:pt idx="75">
                  <c:v>365</c:v>
                </c:pt>
                <c:pt idx="76">
                  <c:v>380</c:v>
                </c:pt>
                <c:pt idx="77">
                  <c:v>357</c:v>
                </c:pt>
                <c:pt idx="78">
                  <c:v>305</c:v>
                </c:pt>
                <c:pt idx="79" formatCode="0">
                  <c:v>469.39099999999996</c:v>
                </c:pt>
                <c:pt idx="80">
                  <c:v>345</c:v>
                </c:pt>
                <c:pt idx="81">
                  <c:v>320</c:v>
                </c:pt>
                <c:pt idx="82">
                  <c:v>286</c:v>
                </c:pt>
                <c:pt idx="83">
                  <c:v>391</c:v>
                </c:pt>
                <c:pt idx="84">
                  <c:v>449</c:v>
                </c:pt>
                <c:pt idx="85">
                  <c:v>304</c:v>
                </c:pt>
                <c:pt idx="86">
                  <c:v>445</c:v>
                </c:pt>
                <c:pt idx="87">
                  <c:v>316</c:v>
                </c:pt>
                <c:pt idx="88">
                  <c:v>280</c:v>
                </c:pt>
                <c:pt idx="89">
                  <c:v>356</c:v>
                </c:pt>
                <c:pt idx="90">
                  <c:v>321</c:v>
                </c:pt>
                <c:pt idx="91">
                  <c:v>304</c:v>
                </c:pt>
                <c:pt idx="92">
                  <c:v>313</c:v>
                </c:pt>
                <c:pt idx="93">
                  <c:v>310</c:v>
                </c:pt>
                <c:pt idx="94">
                  <c:v>377</c:v>
                </c:pt>
                <c:pt idx="95">
                  <c:v>395</c:v>
                </c:pt>
                <c:pt idx="96">
                  <c:v>304</c:v>
                </c:pt>
                <c:pt idx="97">
                  <c:v>393</c:v>
                </c:pt>
                <c:pt idx="98">
                  <c:v>290</c:v>
                </c:pt>
                <c:pt idx="99">
                  <c:v>327</c:v>
                </c:pt>
                <c:pt idx="100">
                  <c:v>340</c:v>
                </c:pt>
                <c:pt idx="101">
                  <c:v>317</c:v>
                </c:pt>
                <c:pt idx="102">
                  <c:v>445</c:v>
                </c:pt>
                <c:pt idx="103">
                  <c:v>301</c:v>
                </c:pt>
                <c:pt idx="104">
                  <c:v>351</c:v>
                </c:pt>
                <c:pt idx="105">
                  <c:v>461</c:v>
                </c:pt>
                <c:pt idx="106">
                  <c:v>447</c:v>
                </c:pt>
                <c:pt idx="107" formatCode="0">
                  <c:v>332.51599999999996</c:v>
                </c:pt>
                <c:pt idx="108" formatCode="0">
                  <c:v>322.66099999999994</c:v>
                </c:pt>
                <c:pt idx="109" formatCode="0">
                  <c:v>306.23599999999999</c:v>
                </c:pt>
                <c:pt idx="110" formatCode="0">
                  <c:v>292.00099999999998</c:v>
                </c:pt>
                <c:pt idx="111" formatCode="0">
                  <c:v>320.47099999999995</c:v>
                </c:pt>
                <c:pt idx="112" formatCode="0">
                  <c:v>305.14099999999996</c:v>
                </c:pt>
                <c:pt idx="113" formatCode="0">
                  <c:v>310.61599999999999</c:v>
                </c:pt>
                <c:pt idx="114" formatCode="0">
                  <c:v>382.88599999999997</c:v>
                </c:pt>
                <c:pt idx="115" formatCode="0">
                  <c:v>322.66099999999994</c:v>
                </c:pt>
                <c:pt idx="116" formatCode="0">
                  <c:v>304.04599999999999</c:v>
                </c:pt>
                <c:pt idx="117" formatCode="0">
                  <c:v>335.80099999999999</c:v>
                </c:pt>
                <c:pt idx="118" formatCode="0">
                  <c:v>336.89599999999996</c:v>
                </c:pt>
                <c:pt idx="119" formatCode="0">
                  <c:v>288.71599999999995</c:v>
                </c:pt>
                <c:pt idx="120" formatCode="0">
                  <c:v>299.66599999999994</c:v>
                </c:pt>
                <c:pt idx="121" formatCode="0">
                  <c:v>292.00099999999998</c:v>
                </c:pt>
                <c:pt idx="122" formatCode="0">
                  <c:v>375.22099999999995</c:v>
                </c:pt>
                <c:pt idx="123" formatCode="0">
                  <c:v>364.27099999999996</c:v>
                </c:pt>
                <c:pt idx="124" formatCode="0">
                  <c:v>366.46099999999996</c:v>
                </c:pt>
                <c:pt idx="125" formatCode="0">
                  <c:v>366.46099999999996</c:v>
                </c:pt>
                <c:pt idx="126" formatCode="0">
                  <c:v>360.98599999999999</c:v>
                </c:pt>
                <c:pt idx="127" formatCode="0">
                  <c:v>341.27599999999995</c:v>
                </c:pt>
                <c:pt idx="128" formatCode="0">
                  <c:v>353.32099999999997</c:v>
                </c:pt>
                <c:pt idx="129" formatCode="0">
                  <c:v>345.65599999999995</c:v>
                </c:pt>
                <c:pt idx="130" formatCode="0">
                  <c:v>364.27099999999996</c:v>
                </c:pt>
                <c:pt idx="131" formatCode="0">
                  <c:v>358.79599999999999</c:v>
                </c:pt>
                <c:pt idx="132" formatCode="0">
                  <c:v>330.32599999999996</c:v>
                </c:pt>
                <c:pt idx="133">
                  <c:v>380</c:v>
                </c:pt>
                <c:pt idx="134" formatCode="0">
                  <c:v>329.23099999999999</c:v>
                </c:pt>
                <c:pt idx="135">
                  <c:v>431</c:v>
                </c:pt>
                <c:pt idx="136">
                  <c:v>367</c:v>
                </c:pt>
                <c:pt idx="137">
                  <c:v>423</c:v>
                </c:pt>
                <c:pt idx="138">
                  <c:v>315</c:v>
                </c:pt>
                <c:pt idx="139">
                  <c:v>366</c:v>
                </c:pt>
                <c:pt idx="140">
                  <c:v>345</c:v>
                </c:pt>
                <c:pt idx="141">
                  <c:v>332</c:v>
                </c:pt>
                <c:pt idx="142">
                  <c:v>467</c:v>
                </c:pt>
                <c:pt idx="143">
                  <c:v>539</c:v>
                </c:pt>
                <c:pt idx="144">
                  <c:v>370</c:v>
                </c:pt>
                <c:pt idx="145">
                  <c:v>317</c:v>
                </c:pt>
                <c:pt idx="146">
                  <c:v>331</c:v>
                </c:pt>
                <c:pt idx="147">
                  <c:v>385</c:v>
                </c:pt>
                <c:pt idx="148">
                  <c:v>375</c:v>
                </c:pt>
                <c:pt idx="149">
                  <c:v>366</c:v>
                </c:pt>
                <c:pt idx="150">
                  <c:v>317</c:v>
                </c:pt>
                <c:pt idx="151">
                  <c:v>303</c:v>
                </c:pt>
                <c:pt idx="152">
                  <c:v>344</c:v>
                </c:pt>
                <c:pt idx="153">
                  <c:v>322</c:v>
                </c:pt>
                <c:pt idx="154">
                  <c:v>382</c:v>
                </c:pt>
                <c:pt idx="155">
                  <c:v>420</c:v>
                </c:pt>
                <c:pt idx="156">
                  <c:v>325</c:v>
                </c:pt>
                <c:pt idx="157">
                  <c:v>348</c:v>
                </c:pt>
                <c:pt idx="158">
                  <c:v>313</c:v>
                </c:pt>
                <c:pt idx="159">
                  <c:v>311</c:v>
                </c:pt>
                <c:pt idx="160">
                  <c:v>347</c:v>
                </c:pt>
                <c:pt idx="161">
                  <c:v>280</c:v>
                </c:pt>
                <c:pt idx="162">
                  <c:v>348</c:v>
                </c:pt>
                <c:pt idx="163">
                  <c:v>355</c:v>
                </c:pt>
                <c:pt idx="164">
                  <c:v>317</c:v>
                </c:pt>
                <c:pt idx="165">
                  <c:v>375</c:v>
                </c:pt>
                <c:pt idx="166">
                  <c:v>316</c:v>
                </c:pt>
                <c:pt idx="167">
                  <c:v>314</c:v>
                </c:pt>
                <c:pt idx="168">
                  <c:v>306</c:v>
                </c:pt>
                <c:pt idx="169">
                  <c:v>311</c:v>
                </c:pt>
                <c:pt idx="170">
                  <c:v>316</c:v>
                </c:pt>
                <c:pt idx="171">
                  <c:v>332</c:v>
                </c:pt>
                <c:pt idx="172" formatCode="0">
                  <c:v>309.52099999999996</c:v>
                </c:pt>
                <c:pt idx="173">
                  <c:v>341</c:v>
                </c:pt>
                <c:pt idx="174">
                  <c:v>371</c:v>
                </c:pt>
                <c:pt idx="175">
                  <c:v>327</c:v>
                </c:pt>
                <c:pt idx="176">
                  <c:v>385</c:v>
                </c:pt>
                <c:pt idx="177">
                  <c:v>349</c:v>
                </c:pt>
                <c:pt idx="178">
                  <c:v>326</c:v>
                </c:pt>
                <c:pt idx="179">
                  <c:v>485</c:v>
                </c:pt>
                <c:pt idx="180">
                  <c:v>522</c:v>
                </c:pt>
                <c:pt idx="181">
                  <c:v>435</c:v>
                </c:pt>
                <c:pt idx="182">
                  <c:v>362</c:v>
                </c:pt>
                <c:pt idx="183">
                  <c:v>490</c:v>
                </c:pt>
                <c:pt idx="184" formatCode="0">
                  <c:v>455.15599999999995</c:v>
                </c:pt>
                <c:pt idx="185" formatCode="0">
                  <c:v>364.27099999999996</c:v>
                </c:pt>
                <c:pt idx="186" formatCode="0">
                  <c:v>467.20099999999996</c:v>
                </c:pt>
                <c:pt idx="187" formatCode="0">
                  <c:v>373.03099999999995</c:v>
                </c:pt>
                <c:pt idx="188" formatCode="0">
                  <c:v>359.89099999999996</c:v>
                </c:pt>
                <c:pt idx="189" formatCode="0">
                  <c:v>365.36599999999999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44-40EB-A549-91F00AEDF6FC}"/>
            </c:ext>
          </c:extLst>
        </c:ser>
        <c:ser>
          <c:idx val="1"/>
          <c:order val="1"/>
          <c:tx>
            <c:v>FL Keys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'Area comp TL@age'!$L$192:$L$636</c:f>
              <c:numCache>
                <c:formatCode>General</c:formatCode>
                <c:ptCount val="445"/>
                <c:pt idx="0">
                  <c:v>3.9166666666666665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5.083333333333333</c:v>
                </c:pt>
                <c:pt idx="9">
                  <c:v>3.0833333333333335</c:v>
                </c:pt>
                <c:pt idx="10">
                  <c:v>2.0833333333333335</c:v>
                </c:pt>
                <c:pt idx="11">
                  <c:v>3.0833333333333335</c:v>
                </c:pt>
                <c:pt idx="12">
                  <c:v>2.0833333333333335</c:v>
                </c:pt>
                <c:pt idx="13">
                  <c:v>3.0833333333333335</c:v>
                </c:pt>
                <c:pt idx="14">
                  <c:v>3.0833333333333335</c:v>
                </c:pt>
                <c:pt idx="15">
                  <c:v>5.166666666666667</c:v>
                </c:pt>
                <c:pt idx="16">
                  <c:v>2.25</c:v>
                </c:pt>
                <c:pt idx="17">
                  <c:v>1.8333333333333333</c:v>
                </c:pt>
                <c:pt idx="18">
                  <c:v>1.8333333333333333</c:v>
                </c:pt>
                <c:pt idx="19">
                  <c:v>5.833333333333333</c:v>
                </c:pt>
                <c:pt idx="20">
                  <c:v>4.833333333333333</c:v>
                </c:pt>
                <c:pt idx="21">
                  <c:v>3.8333333333333335</c:v>
                </c:pt>
                <c:pt idx="22">
                  <c:v>5.833333333333333</c:v>
                </c:pt>
                <c:pt idx="23">
                  <c:v>4.833333333333333</c:v>
                </c:pt>
                <c:pt idx="24">
                  <c:v>2.8333333333333335</c:v>
                </c:pt>
                <c:pt idx="25">
                  <c:v>4.833333333333333</c:v>
                </c:pt>
                <c:pt idx="26">
                  <c:v>3.8333333333333335</c:v>
                </c:pt>
                <c:pt idx="27">
                  <c:v>3.8333333333333335</c:v>
                </c:pt>
                <c:pt idx="28">
                  <c:v>2.8333333333333335</c:v>
                </c:pt>
                <c:pt idx="29">
                  <c:v>4.833333333333333</c:v>
                </c:pt>
                <c:pt idx="30">
                  <c:v>4.833333333333333</c:v>
                </c:pt>
                <c:pt idx="31">
                  <c:v>3.8333333333333335</c:v>
                </c:pt>
                <c:pt idx="32">
                  <c:v>6.833333333333333</c:v>
                </c:pt>
                <c:pt idx="33">
                  <c:v>4.833333333333333</c:v>
                </c:pt>
                <c:pt idx="34">
                  <c:v>4.916666666666667</c:v>
                </c:pt>
                <c:pt idx="35">
                  <c:v>3.9166666666666665</c:v>
                </c:pt>
                <c:pt idx="36">
                  <c:v>3.9166666666666665</c:v>
                </c:pt>
                <c:pt idx="37">
                  <c:v>3.9166666666666665</c:v>
                </c:pt>
                <c:pt idx="38">
                  <c:v>3.9166666666666665</c:v>
                </c:pt>
                <c:pt idx="39">
                  <c:v>3.9166666666666665</c:v>
                </c:pt>
                <c:pt idx="40">
                  <c:v>3.9166666666666665</c:v>
                </c:pt>
                <c:pt idx="41">
                  <c:v>3.9166666666666665</c:v>
                </c:pt>
                <c:pt idx="42">
                  <c:v>3.9166666666666665</c:v>
                </c:pt>
                <c:pt idx="43">
                  <c:v>3.9166666666666665</c:v>
                </c:pt>
                <c:pt idx="44">
                  <c:v>3.9166666666666665</c:v>
                </c:pt>
                <c:pt idx="45">
                  <c:v>3.9166666666666665</c:v>
                </c:pt>
                <c:pt idx="46">
                  <c:v>4.916666666666667</c:v>
                </c:pt>
                <c:pt idx="47">
                  <c:v>3.9166666666666665</c:v>
                </c:pt>
                <c:pt idx="48">
                  <c:v>2.9166666666666665</c:v>
                </c:pt>
                <c:pt idx="49">
                  <c:v>3.9166666666666665</c:v>
                </c:pt>
                <c:pt idx="50">
                  <c:v>2.9166666666666665</c:v>
                </c:pt>
                <c:pt idx="51">
                  <c:v>3.9166666666666665</c:v>
                </c:pt>
                <c:pt idx="52">
                  <c:v>3.9166666666666665</c:v>
                </c:pt>
                <c:pt idx="53">
                  <c:v>3.9166666666666665</c:v>
                </c:pt>
                <c:pt idx="54">
                  <c:v>2.9166666666666665</c:v>
                </c:pt>
                <c:pt idx="55">
                  <c:v>3.9166666666666665</c:v>
                </c:pt>
                <c:pt idx="56">
                  <c:v>3.9166666666666665</c:v>
                </c:pt>
                <c:pt idx="57">
                  <c:v>3.9166666666666665</c:v>
                </c:pt>
                <c:pt idx="58">
                  <c:v>3.9166666666666665</c:v>
                </c:pt>
                <c:pt idx="59">
                  <c:v>2.9166666666666665</c:v>
                </c:pt>
                <c:pt idx="60">
                  <c:v>3.9166666666666665</c:v>
                </c:pt>
                <c:pt idx="61">
                  <c:v>3.9166666666666665</c:v>
                </c:pt>
                <c:pt idx="62">
                  <c:v>3.9166666666666665</c:v>
                </c:pt>
                <c:pt idx="63">
                  <c:v>3.9166666666666665</c:v>
                </c:pt>
                <c:pt idx="64">
                  <c:v>2.9166666666666665</c:v>
                </c:pt>
                <c:pt idx="65">
                  <c:v>3.9166666666666665</c:v>
                </c:pt>
                <c:pt idx="66">
                  <c:v>2.9166666666666665</c:v>
                </c:pt>
                <c:pt idx="67">
                  <c:v>4.916666666666667</c:v>
                </c:pt>
                <c:pt idx="68">
                  <c:v>3.9166666666666665</c:v>
                </c:pt>
                <c:pt idx="69">
                  <c:v>3.9166666666666665</c:v>
                </c:pt>
                <c:pt idx="70">
                  <c:v>3.9166666666666665</c:v>
                </c:pt>
                <c:pt idx="71">
                  <c:v>2.9166666666666665</c:v>
                </c:pt>
                <c:pt idx="72">
                  <c:v>3.9166666666666665</c:v>
                </c:pt>
                <c:pt idx="73">
                  <c:v>4.916666666666667</c:v>
                </c:pt>
                <c:pt idx="74">
                  <c:v>2.9166666666666665</c:v>
                </c:pt>
                <c:pt idx="75">
                  <c:v>4.916666666666667</c:v>
                </c:pt>
                <c:pt idx="76">
                  <c:v>3.9166666666666665</c:v>
                </c:pt>
                <c:pt idx="77">
                  <c:v>3.9166666666666665</c:v>
                </c:pt>
                <c:pt idx="78">
                  <c:v>3.9166666666666665</c:v>
                </c:pt>
                <c:pt idx="79">
                  <c:v>2.9166666666666665</c:v>
                </c:pt>
                <c:pt idx="80">
                  <c:v>2.9166666666666665</c:v>
                </c:pt>
                <c:pt idx="81">
                  <c:v>2.9166666666666665</c:v>
                </c:pt>
                <c:pt idx="82">
                  <c:v>2.9166666666666665</c:v>
                </c:pt>
                <c:pt idx="83">
                  <c:v>1.9166666666666667</c:v>
                </c:pt>
                <c:pt idx="84">
                  <c:v>3.9166666666666665</c:v>
                </c:pt>
                <c:pt idx="85">
                  <c:v>2.9166666666666665</c:v>
                </c:pt>
                <c:pt idx="86">
                  <c:v>3.9166666666666665</c:v>
                </c:pt>
                <c:pt idx="87">
                  <c:v>2.9166666666666665</c:v>
                </c:pt>
                <c:pt idx="88">
                  <c:v>3.9166666666666665</c:v>
                </c:pt>
                <c:pt idx="89">
                  <c:v>3.9166666666666665</c:v>
                </c:pt>
                <c:pt idx="90">
                  <c:v>2.9166666666666665</c:v>
                </c:pt>
                <c:pt idx="91">
                  <c:v>2</c:v>
                </c:pt>
                <c:pt idx="92">
                  <c:v>3</c:v>
                </c:pt>
                <c:pt idx="93">
                  <c:v>2</c:v>
                </c:pt>
                <c:pt idx="94">
                  <c:v>3</c:v>
                </c:pt>
                <c:pt idx="95">
                  <c:v>3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3</c:v>
                </c:pt>
                <c:pt idx="111">
                  <c:v>2</c:v>
                </c:pt>
                <c:pt idx="112">
                  <c:v>2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5</c:v>
                </c:pt>
                <c:pt idx="117">
                  <c:v>3</c:v>
                </c:pt>
                <c:pt idx="118">
                  <c:v>1.9166666666666667</c:v>
                </c:pt>
                <c:pt idx="119">
                  <c:v>2</c:v>
                </c:pt>
                <c:pt idx="120">
                  <c:v>2.0833333333333335</c:v>
                </c:pt>
                <c:pt idx="121">
                  <c:v>3.0833333333333335</c:v>
                </c:pt>
                <c:pt idx="122">
                  <c:v>7.083333333333333</c:v>
                </c:pt>
                <c:pt idx="123">
                  <c:v>2.0833333333333335</c:v>
                </c:pt>
                <c:pt idx="124">
                  <c:v>2.0833333333333335</c:v>
                </c:pt>
                <c:pt idx="125">
                  <c:v>2.0833333333333335</c:v>
                </c:pt>
                <c:pt idx="126">
                  <c:v>2.0833333333333335</c:v>
                </c:pt>
                <c:pt idx="127">
                  <c:v>2.0833333333333335</c:v>
                </c:pt>
                <c:pt idx="128">
                  <c:v>2.0833333333333335</c:v>
                </c:pt>
                <c:pt idx="129">
                  <c:v>2.0833333333333335</c:v>
                </c:pt>
                <c:pt idx="130">
                  <c:v>2.0833333333333335</c:v>
                </c:pt>
                <c:pt idx="131">
                  <c:v>2.0833333333333335</c:v>
                </c:pt>
                <c:pt idx="132">
                  <c:v>2.0833333333333335</c:v>
                </c:pt>
                <c:pt idx="133">
                  <c:v>5.083333333333333</c:v>
                </c:pt>
                <c:pt idx="134">
                  <c:v>4.083333333333333</c:v>
                </c:pt>
                <c:pt idx="135">
                  <c:v>2.0833333333333335</c:v>
                </c:pt>
                <c:pt idx="136">
                  <c:v>2.0833333333333335</c:v>
                </c:pt>
                <c:pt idx="137">
                  <c:v>2.0833333333333335</c:v>
                </c:pt>
                <c:pt idx="138">
                  <c:v>3.0833333333333335</c:v>
                </c:pt>
                <c:pt idx="139">
                  <c:v>2.0833333333333335</c:v>
                </c:pt>
                <c:pt idx="140">
                  <c:v>4.083333333333333</c:v>
                </c:pt>
                <c:pt idx="141">
                  <c:v>5.083333333333333</c:v>
                </c:pt>
                <c:pt idx="142">
                  <c:v>5.083333333333333</c:v>
                </c:pt>
                <c:pt idx="143">
                  <c:v>2.1666666666666665</c:v>
                </c:pt>
                <c:pt idx="144">
                  <c:v>4.166666666666667</c:v>
                </c:pt>
                <c:pt idx="145">
                  <c:v>2.1666666666666665</c:v>
                </c:pt>
                <c:pt idx="146">
                  <c:v>5.166666666666667</c:v>
                </c:pt>
                <c:pt idx="147">
                  <c:v>5.166666666666667</c:v>
                </c:pt>
                <c:pt idx="148">
                  <c:v>3.1666666666666665</c:v>
                </c:pt>
                <c:pt idx="149">
                  <c:v>5.166666666666667</c:v>
                </c:pt>
                <c:pt idx="150">
                  <c:v>7.166666666666667</c:v>
                </c:pt>
                <c:pt idx="151">
                  <c:v>13.166666666666666</c:v>
                </c:pt>
                <c:pt idx="152">
                  <c:v>5.166666666666667</c:v>
                </c:pt>
                <c:pt idx="153">
                  <c:v>5.166666666666667</c:v>
                </c:pt>
                <c:pt idx="154">
                  <c:v>4.166666666666667</c:v>
                </c:pt>
                <c:pt idx="155">
                  <c:v>2.1666666666666665</c:v>
                </c:pt>
                <c:pt idx="156">
                  <c:v>2.1666666666666665</c:v>
                </c:pt>
                <c:pt idx="157">
                  <c:v>3.1666666666666665</c:v>
                </c:pt>
                <c:pt idx="158">
                  <c:v>4.166666666666667</c:v>
                </c:pt>
                <c:pt idx="159">
                  <c:v>7.166666666666667</c:v>
                </c:pt>
                <c:pt idx="160">
                  <c:v>9.25</c:v>
                </c:pt>
                <c:pt idx="161">
                  <c:v>2.25</c:v>
                </c:pt>
                <c:pt idx="162">
                  <c:v>6.25</c:v>
                </c:pt>
                <c:pt idx="163">
                  <c:v>4.25</c:v>
                </c:pt>
                <c:pt idx="164">
                  <c:v>8.25</c:v>
                </c:pt>
                <c:pt idx="165">
                  <c:v>3.25</c:v>
                </c:pt>
                <c:pt idx="166">
                  <c:v>2.25</c:v>
                </c:pt>
                <c:pt idx="167">
                  <c:v>2.25</c:v>
                </c:pt>
                <c:pt idx="168">
                  <c:v>12.25</c:v>
                </c:pt>
                <c:pt idx="169">
                  <c:v>5.25</c:v>
                </c:pt>
                <c:pt idx="170">
                  <c:v>5.25</c:v>
                </c:pt>
                <c:pt idx="171">
                  <c:v>2.3333333333333335</c:v>
                </c:pt>
                <c:pt idx="172">
                  <c:v>8.4166666666666661</c:v>
                </c:pt>
                <c:pt idx="173">
                  <c:v>4.416666666666667</c:v>
                </c:pt>
                <c:pt idx="174">
                  <c:v>4.416666666666667</c:v>
                </c:pt>
                <c:pt idx="175">
                  <c:v>4.416666666666667</c:v>
                </c:pt>
                <c:pt idx="176">
                  <c:v>4.416666666666667</c:v>
                </c:pt>
                <c:pt idx="177">
                  <c:v>2.4166666666666665</c:v>
                </c:pt>
                <c:pt idx="178">
                  <c:v>2.4166666666666665</c:v>
                </c:pt>
                <c:pt idx="179">
                  <c:v>2.4166666666666665</c:v>
                </c:pt>
                <c:pt idx="180">
                  <c:v>2.4166666666666665</c:v>
                </c:pt>
                <c:pt idx="181">
                  <c:v>3.4166666666666665</c:v>
                </c:pt>
                <c:pt idx="182">
                  <c:v>2.4166666666666665</c:v>
                </c:pt>
                <c:pt idx="183">
                  <c:v>2.4166666666666665</c:v>
                </c:pt>
                <c:pt idx="184">
                  <c:v>2.4166666666666665</c:v>
                </c:pt>
                <c:pt idx="185">
                  <c:v>1.4166666666666667</c:v>
                </c:pt>
                <c:pt idx="186">
                  <c:v>2.5</c:v>
                </c:pt>
                <c:pt idx="187">
                  <c:v>3.5</c:v>
                </c:pt>
                <c:pt idx="188">
                  <c:v>5.5</c:v>
                </c:pt>
                <c:pt idx="189">
                  <c:v>4.5</c:v>
                </c:pt>
                <c:pt idx="190">
                  <c:v>3.5</c:v>
                </c:pt>
                <c:pt idx="191">
                  <c:v>3.5</c:v>
                </c:pt>
                <c:pt idx="192">
                  <c:v>7.5</c:v>
                </c:pt>
                <c:pt idx="193">
                  <c:v>7.5</c:v>
                </c:pt>
                <c:pt idx="194">
                  <c:v>6.5</c:v>
                </c:pt>
                <c:pt idx="195">
                  <c:v>4.5</c:v>
                </c:pt>
                <c:pt idx="196">
                  <c:v>8.5</c:v>
                </c:pt>
                <c:pt idx="197">
                  <c:v>8.5</c:v>
                </c:pt>
                <c:pt idx="198">
                  <c:v>3.5</c:v>
                </c:pt>
                <c:pt idx="199">
                  <c:v>4.5</c:v>
                </c:pt>
                <c:pt idx="200">
                  <c:v>6.5</c:v>
                </c:pt>
                <c:pt idx="201">
                  <c:v>2.5</c:v>
                </c:pt>
                <c:pt idx="202">
                  <c:v>1.5833333333333335</c:v>
                </c:pt>
                <c:pt idx="203">
                  <c:v>3.5833333333333335</c:v>
                </c:pt>
                <c:pt idx="204">
                  <c:v>1.5833333333333335</c:v>
                </c:pt>
                <c:pt idx="205">
                  <c:v>3.5833333333333335</c:v>
                </c:pt>
                <c:pt idx="206">
                  <c:v>3.5833333333333335</c:v>
                </c:pt>
                <c:pt idx="207">
                  <c:v>1.5833333333333335</c:v>
                </c:pt>
                <c:pt idx="208">
                  <c:v>2.5833333333333335</c:v>
                </c:pt>
                <c:pt idx="209">
                  <c:v>1.5833333333333335</c:v>
                </c:pt>
                <c:pt idx="210">
                  <c:v>2.5833333333333335</c:v>
                </c:pt>
                <c:pt idx="211">
                  <c:v>2.5833333333333335</c:v>
                </c:pt>
                <c:pt idx="212">
                  <c:v>2.5833333333333335</c:v>
                </c:pt>
                <c:pt idx="213">
                  <c:v>3.5833333333333335</c:v>
                </c:pt>
                <c:pt idx="214">
                  <c:v>2.5833333333333335</c:v>
                </c:pt>
                <c:pt idx="215">
                  <c:v>4.583333333333333</c:v>
                </c:pt>
                <c:pt idx="216">
                  <c:v>4.666666666666667</c:v>
                </c:pt>
                <c:pt idx="217">
                  <c:v>4.666666666666667</c:v>
                </c:pt>
                <c:pt idx="218">
                  <c:v>2.6666666666666665</c:v>
                </c:pt>
                <c:pt idx="219">
                  <c:v>2.6666666666666665</c:v>
                </c:pt>
                <c:pt idx="220">
                  <c:v>1.6666666666666665</c:v>
                </c:pt>
                <c:pt idx="221">
                  <c:v>1.6666666666666665</c:v>
                </c:pt>
                <c:pt idx="222">
                  <c:v>1.6666666666666665</c:v>
                </c:pt>
                <c:pt idx="223">
                  <c:v>1.6666666666666665</c:v>
                </c:pt>
                <c:pt idx="224">
                  <c:v>2.6666666666666665</c:v>
                </c:pt>
                <c:pt idx="225">
                  <c:v>2.6666666666666665</c:v>
                </c:pt>
                <c:pt idx="226">
                  <c:v>1.6666666666666665</c:v>
                </c:pt>
                <c:pt idx="227">
                  <c:v>2.6666666666666665</c:v>
                </c:pt>
                <c:pt idx="228">
                  <c:v>1.6666666666666665</c:v>
                </c:pt>
                <c:pt idx="229">
                  <c:v>1.6666666666666665</c:v>
                </c:pt>
                <c:pt idx="230">
                  <c:v>5.666666666666667</c:v>
                </c:pt>
                <c:pt idx="231">
                  <c:v>2.75</c:v>
                </c:pt>
                <c:pt idx="232">
                  <c:v>2.75</c:v>
                </c:pt>
                <c:pt idx="233">
                  <c:v>6.75</c:v>
                </c:pt>
                <c:pt idx="234">
                  <c:v>2.75</c:v>
                </c:pt>
                <c:pt idx="235">
                  <c:v>3.75</c:v>
                </c:pt>
                <c:pt idx="236">
                  <c:v>4.75</c:v>
                </c:pt>
                <c:pt idx="237">
                  <c:v>2.75</c:v>
                </c:pt>
                <c:pt idx="238">
                  <c:v>4.75</c:v>
                </c:pt>
                <c:pt idx="239">
                  <c:v>4.75</c:v>
                </c:pt>
                <c:pt idx="240">
                  <c:v>7.75</c:v>
                </c:pt>
                <c:pt idx="241">
                  <c:v>6.75</c:v>
                </c:pt>
                <c:pt idx="242">
                  <c:v>2.75</c:v>
                </c:pt>
                <c:pt idx="243">
                  <c:v>1.75</c:v>
                </c:pt>
                <c:pt idx="244">
                  <c:v>2.75</c:v>
                </c:pt>
                <c:pt idx="245">
                  <c:v>1.75</c:v>
                </c:pt>
                <c:pt idx="246">
                  <c:v>2.75</c:v>
                </c:pt>
                <c:pt idx="247">
                  <c:v>5.833333333333333</c:v>
                </c:pt>
                <c:pt idx="248">
                  <c:v>3.8333333333333335</c:v>
                </c:pt>
                <c:pt idx="249">
                  <c:v>2.8333333333333335</c:v>
                </c:pt>
                <c:pt idx="250">
                  <c:v>2.8333333333333335</c:v>
                </c:pt>
                <c:pt idx="251">
                  <c:v>2.8333333333333335</c:v>
                </c:pt>
                <c:pt idx="252">
                  <c:v>3.8333333333333335</c:v>
                </c:pt>
                <c:pt idx="253">
                  <c:v>3.8333333333333335</c:v>
                </c:pt>
                <c:pt idx="254">
                  <c:v>6.833333333333333</c:v>
                </c:pt>
                <c:pt idx="255">
                  <c:v>5.833333333333333</c:v>
                </c:pt>
                <c:pt idx="256">
                  <c:v>4.833333333333333</c:v>
                </c:pt>
                <c:pt idx="257">
                  <c:v>2.8333333333333335</c:v>
                </c:pt>
                <c:pt idx="258">
                  <c:v>2.8333333333333335</c:v>
                </c:pt>
                <c:pt idx="259">
                  <c:v>3.8333333333333335</c:v>
                </c:pt>
                <c:pt idx="260">
                  <c:v>1.8333333333333333</c:v>
                </c:pt>
                <c:pt idx="261">
                  <c:v>2.8333333333333335</c:v>
                </c:pt>
                <c:pt idx="262">
                  <c:v>3.8333333333333335</c:v>
                </c:pt>
                <c:pt idx="263">
                  <c:v>5.833333333333333</c:v>
                </c:pt>
                <c:pt idx="264">
                  <c:v>2.8333333333333335</c:v>
                </c:pt>
                <c:pt idx="265">
                  <c:v>2.8333333333333335</c:v>
                </c:pt>
                <c:pt idx="266">
                  <c:v>1.8333333333333333</c:v>
                </c:pt>
                <c:pt idx="267">
                  <c:v>1.8333333333333333</c:v>
                </c:pt>
                <c:pt idx="268">
                  <c:v>2.8333333333333335</c:v>
                </c:pt>
                <c:pt idx="269">
                  <c:v>3.9166666666666665</c:v>
                </c:pt>
                <c:pt idx="270">
                  <c:v>2.9166666666666665</c:v>
                </c:pt>
                <c:pt idx="271">
                  <c:v>3.9166666666666665</c:v>
                </c:pt>
                <c:pt idx="272">
                  <c:v>4.916666666666667</c:v>
                </c:pt>
                <c:pt idx="273">
                  <c:v>1.9166666666666667</c:v>
                </c:pt>
                <c:pt idx="274">
                  <c:v>1.9166666666666667</c:v>
                </c:pt>
                <c:pt idx="275">
                  <c:v>2.9166666666666665</c:v>
                </c:pt>
                <c:pt idx="276">
                  <c:v>1.9166666666666667</c:v>
                </c:pt>
                <c:pt idx="277">
                  <c:v>5.916666666666667</c:v>
                </c:pt>
                <c:pt idx="278">
                  <c:v>2.9166666666666665</c:v>
                </c:pt>
                <c:pt idx="279">
                  <c:v>2.9166666666666665</c:v>
                </c:pt>
                <c:pt idx="280">
                  <c:v>2.9166666666666665</c:v>
                </c:pt>
                <c:pt idx="281">
                  <c:v>1.9166666666666667</c:v>
                </c:pt>
                <c:pt idx="282">
                  <c:v>3.9166666666666665</c:v>
                </c:pt>
                <c:pt idx="283">
                  <c:v>1.9166666666666667</c:v>
                </c:pt>
                <c:pt idx="284">
                  <c:v>2.9166666666666665</c:v>
                </c:pt>
                <c:pt idx="285">
                  <c:v>2.9166666666666665</c:v>
                </c:pt>
                <c:pt idx="286">
                  <c:v>1.9166666666666667</c:v>
                </c:pt>
                <c:pt idx="287">
                  <c:v>1.9166666666666667</c:v>
                </c:pt>
                <c:pt idx="288">
                  <c:v>5.916666666666667</c:v>
                </c:pt>
                <c:pt idx="289">
                  <c:v>6.916666666666667</c:v>
                </c:pt>
                <c:pt idx="290">
                  <c:v>2.9166666666666665</c:v>
                </c:pt>
                <c:pt idx="291">
                  <c:v>2.9166666666666665</c:v>
                </c:pt>
                <c:pt idx="292">
                  <c:v>1.9166666666666667</c:v>
                </c:pt>
                <c:pt idx="293">
                  <c:v>2.5</c:v>
                </c:pt>
                <c:pt idx="294">
                  <c:v>2.5</c:v>
                </c:pt>
                <c:pt idx="295">
                  <c:v>2.5</c:v>
                </c:pt>
                <c:pt idx="296">
                  <c:v>1.5</c:v>
                </c:pt>
                <c:pt idx="297">
                  <c:v>2.5</c:v>
                </c:pt>
                <c:pt idx="298">
                  <c:v>2.5</c:v>
                </c:pt>
                <c:pt idx="299">
                  <c:v>4.5</c:v>
                </c:pt>
                <c:pt idx="300">
                  <c:v>6.5</c:v>
                </c:pt>
                <c:pt idx="301">
                  <c:v>4.5</c:v>
                </c:pt>
                <c:pt idx="302">
                  <c:v>6.5</c:v>
                </c:pt>
                <c:pt idx="303">
                  <c:v>8.5</c:v>
                </c:pt>
                <c:pt idx="304">
                  <c:v>6.5</c:v>
                </c:pt>
                <c:pt idx="305">
                  <c:v>3.9166666666666665</c:v>
                </c:pt>
                <c:pt idx="306">
                  <c:v>2.9166666666666665</c:v>
                </c:pt>
                <c:pt idx="307">
                  <c:v>2.9166666666666665</c:v>
                </c:pt>
                <c:pt idx="308">
                  <c:v>2.9166666666666665</c:v>
                </c:pt>
                <c:pt idx="309">
                  <c:v>1.9166666666666667</c:v>
                </c:pt>
                <c:pt idx="310">
                  <c:v>4.916666666666667</c:v>
                </c:pt>
                <c:pt idx="311">
                  <c:v>2.9166666666666665</c:v>
                </c:pt>
                <c:pt idx="312">
                  <c:v>2.9166666666666665</c:v>
                </c:pt>
                <c:pt idx="313">
                  <c:v>2.9166666666666665</c:v>
                </c:pt>
                <c:pt idx="314">
                  <c:v>2.9166666666666665</c:v>
                </c:pt>
                <c:pt idx="315">
                  <c:v>2.9166666666666665</c:v>
                </c:pt>
                <c:pt idx="316">
                  <c:v>3.9166666666666665</c:v>
                </c:pt>
                <c:pt idx="317">
                  <c:v>1.9166666666666667</c:v>
                </c:pt>
                <c:pt idx="318">
                  <c:v>1.9166666666666667</c:v>
                </c:pt>
                <c:pt idx="319">
                  <c:v>1.9166666666666667</c:v>
                </c:pt>
                <c:pt idx="320">
                  <c:v>1.9166666666666667</c:v>
                </c:pt>
                <c:pt idx="321">
                  <c:v>3.9166666666666665</c:v>
                </c:pt>
                <c:pt idx="322">
                  <c:v>2.9166666666666665</c:v>
                </c:pt>
                <c:pt idx="323">
                  <c:v>2.9166666666666665</c:v>
                </c:pt>
                <c:pt idx="324">
                  <c:v>2</c:v>
                </c:pt>
                <c:pt idx="325">
                  <c:v>3</c:v>
                </c:pt>
                <c:pt idx="326">
                  <c:v>4</c:v>
                </c:pt>
                <c:pt idx="327">
                  <c:v>5</c:v>
                </c:pt>
                <c:pt idx="328">
                  <c:v>2</c:v>
                </c:pt>
                <c:pt idx="329">
                  <c:v>3</c:v>
                </c:pt>
                <c:pt idx="330">
                  <c:v>2</c:v>
                </c:pt>
                <c:pt idx="331">
                  <c:v>2</c:v>
                </c:pt>
                <c:pt idx="332">
                  <c:v>3</c:v>
                </c:pt>
                <c:pt idx="333">
                  <c:v>12</c:v>
                </c:pt>
                <c:pt idx="334">
                  <c:v>4</c:v>
                </c:pt>
                <c:pt idx="335">
                  <c:v>7</c:v>
                </c:pt>
                <c:pt idx="336">
                  <c:v>7</c:v>
                </c:pt>
                <c:pt idx="337">
                  <c:v>5</c:v>
                </c:pt>
                <c:pt idx="338">
                  <c:v>5.083333333333333</c:v>
                </c:pt>
                <c:pt idx="339">
                  <c:v>6.083333333333333</c:v>
                </c:pt>
                <c:pt idx="340">
                  <c:v>5.083333333333333</c:v>
                </c:pt>
                <c:pt idx="341">
                  <c:v>3.0833333333333335</c:v>
                </c:pt>
                <c:pt idx="342">
                  <c:v>5.083333333333333</c:v>
                </c:pt>
                <c:pt idx="343">
                  <c:v>3.0833333333333335</c:v>
                </c:pt>
                <c:pt idx="344">
                  <c:v>3.0833333333333335</c:v>
                </c:pt>
                <c:pt idx="345">
                  <c:v>4.083333333333333</c:v>
                </c:pt>
                <c:pt idx="346">
                  <c:v>3.0833333333333335</c:v>
                </c:pt>
                <c:pt idx="347">
                  <c:v>6.083333333333333</c:v>
                </c:pt>
                <c:pt idx="348">
                  <c:v>5.083333333333333</c:v>
                </c:pt>
                <c:pt idx="349">
                  <c:v>2.0833333333333335</c:v>
                </c:pt>
                <c:pt idx="350">
                  <c:v>3.0833333333333335</c:v>
                </c:pt>
                <c:pt idx="351">
                  <c:v>3.0833333333333335</c:v>
                </c:pt>
                <c:pt idx="352">
                  <c:v>2.0833333333333335</c:v>
                </c:pt>
                <c:pt idx="353">
                  <c:v>2.0833333333333335</c:v>
                </c:pt>
                <c:pt idx="354">
                  <c:v>2.0833333333333335</c:v>
                </c:pt>
                <c:pt idx="355">
                  <c:v>3</c:v>
                </c:pt>
                <c:pt idx="356">
                  <c:v>2</c:v>
                </c:pt>
                <c:pt idx="357">
                  <c:v>2</c:v>
                </c:pt>
                <c:pt idx="358">
                  <c:v>2</c:v>
                </c:pt>
                <c:pt idx="359">
                  <c:v>2</c:v>
                </c:pt>
                <c:pt idx="360">
                  <c:v>2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2</c:v>
                </c:pt>
                <c:pt idx="367">
                  <c:v>2</c:v>
                </c:pt>
                <c:pt idx="368">
                  <c:v>3</c:v>
                </c:pt>
                <c:pt idx="369">
                  <c:v>3</c:v>
                </c:pt>
                <c:pt idx="370">
                  <c:v>3</c:v>
                </c:pt>
                <c:pt idx="371">
                  <c:v>3</c:v>
                </c:pt>
                <c:pt idx="372">
                  <c:v>3</c:v>
                </c:pt>
                <c:pt idx="373">
                  <c:v>3</c:v>
                </c:pt>
                <c:pt idx="374">
                  <c:v>3</c:v>
                </c:pt>
                <c:pt idx="375">
                  <c:v>3</c:v>
                </c:pt>
                <c:pt idx="376">
                  <c:v>2</c:v>
                </c:pt>
                <c:pt idx="377">
                  <c:v>2</c:v>
                </c:pt>
                <c:pt idx="378">
                  <c:v>3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3.0833333333333335</c:v>
                </c:pt>
                <c:pt idx="387">
                  <c:v>7.083333333333333</c:v>
                </c:pt>
                <c:pt idx="388">
                  <c:v>4.083333333333333</c:v>
                </c:pt>
                <c:pt idx="389">
                  <c:v>3.0833333333333335</c:v>
                </c:pt>
                <c:pt idx="390">
                  <c:v>5.083333333333333</c:v>
                </c:pt>
                <c:pt idx="391">
                  <c:v>4.083333333333333</c:v>
                </c:pt>
                <c:pt idx="392">
                  <c:v>4.083333333333333</c:v>
                </c:pt>
                <c:pt idx="393">
                  <c:v>6.083333333333333</c:v>
                </c:pt>
                <c:pt idx="394">
                  <c:v>3.0833333333333335</c:v>
                </c:pt>
                <c:pt idx="395">
                  <c:v>3.0833333333333335</c:v>
                </c:pt>
                <c:pt idx="396">
                  <c:v>3.0833333333333335</c:v>
                </c:pt>
                <c:pt idx="397">
                  <c:v>3.1666666666666665</c:v>
                </c:pt>
                <c:pt idx="398">
                  <c:v>2.1666666666666665</c:v>
                </c:pt>
                <c:pt idx="399">
                  <c:v>8.1666666666666661</c:v>
                </c:pt>
                <c:pt idx="400">
                  <c:v>6.166666666666667</c:v>
                </c:pt>
                <c:pt idx="401">
                  <c:v>5.166666666666667</c:v>
                </c:pt>
                <c:pt idx="402">
                  <c:v>8.1666666666666661</c:v>
                </c:pt>
                <c:pt idx="403">
                  <c:v>7.166666666666667</c:v>
                </c:pt>
                <c:pt idx="404">
                  <c:v>5.166666666666667</c:v>
                </c:pt>
                <c:pt idx="405">
                  <c:v>5.166666666666667</c:v>
                </c:pt>
                <c:pt idx="406">
                  <c:v>4.166666666666667</c:v>
                </c:pt>
                <c:pt idx="407">
                  <c:v>3.1666666666666665</c:v>
                </c:pt>
                <c:pt idx="408">
                  <c:v>4.166666666666667</c:v>
                </c:pt>
                <c:pt idx="409">
                  <c:v>3.1666666666666665</c:v>
                </c:pt>
                <c:pt idx="410">
                  <c:v>3.1666666666666665</c:v>
                </c:pt>
                <c:pt idx="411">
                  <c:v>2.1666666666666665</c:v>
                </c:pt>
                <c:pt idx="412">
                  <c:v>6.166666666666667</c:v>
                </c:pt>
                <c:pt idx="413">
                  <c:v>3.1666666666666665</c:v>
                </c:pt>
                <c:pt idx="414">
                  <c:v>2.1666666666666665</c:v>
                </c:pt>
                <c:pt idx="415">
                  <c:v>6.25</c:v>
                </c:pt>
                <c:pt idx="416">
                  <c:v>3.25</c:v>
                </c:pt>
                <c:pt idx="417">
                  <c:v>3.25</c:v>
                </c:pt>
                <c:pt idx="418">
                  <c:v>4.25</c:v>
                </c:pt>
                <c:pt idx="419">
                  <c:v>2.25</c:v>
                </c:pt>
                <c:pt idx="420">
                  <c:v>2.25</c:v>
                </c:pt>
                <c:pt idx="421">
                  <c:v>2.25</c:v>
                </c:pt>
                <c:pt idx="422">
                  <c:v>2.25</c:v>
                </c:pt>
                <c:pt idx="423">
                  <c:v>3.25</c:v>
                </c:pt>
                <c:pt idx="424">
                  <c:v>2.25</c:v>
                </c:pt>
                <c:pt idx="425">
                  <c:v>2.1666666666666665</c:v>
                </c:pt>
                <c:pt idx="426">
                  <c:v>6.25</c:v>
                </c:pt>
                <c:pt idx="427">
                  <c:v>9.25</c:v>
                </c:pt>
                <c:pt idx="428">
                  <c:v>7.25</c:v>
                </c:pt>
                <c:pt idx="429">
                  <c:v>2.25</c:v>
                </c:pt>
                <c:pt idx="430">
                  <c:v>2.25</c:v>
                </c:pt>
                <c:pt idx="431">
                  <c:v>2.25</c:v>
                </c:pt>
                <c:pt idx="432">
                  <c:v>2.25</c:v>
                </c:pt>
                <c:pt idx="433">
                  <c:v>2.25</c:v>
                </c:pt>
                <c:pt idx="434">
                  <c:v>2.3333333333333335</c:v>
                </c:pt>
                <c:pt idx="435">
                  <c:v>4.166666666666667</c:v>
                </c:pt>
                <c:pt idx="436">
                  <c:v>2.1666666666666665</c:v>
                </c:pt>
                <c:pt idx="437">
                  <c:v>3.1666666666666665</c:v>
                </c:pt>
                <c:pt idx="438">
                  <c:v>2.1666666666666665</c:v>
                </c:pt>
                <c:pt idx="439">
                  <c:v>2.1666666666666665</c:v>
                </c:pt>
                <c:pt idx="440">
                  <c:v>2.1666666666666665</c:v>
                </c:pt>
                <c:pt idx="441">
                  <c:v>3.1666666666666665</c:v>
                </c:pt>
                <c:pt idx="442">
                  <c:v>2.1666666666666665</c:v>
                </c:pt>
                <c:pt idx="443">
                  <c:v>3.1666666666666665</c:v>
                </c:pt>
                <c:pt idx="444">
                  <c:v>1.6666666666666665</c:v>
                </c:pt>
              </c:numCache>
            </c:numRef>
          </c:xVal>
          <c:yVal>
            <c:numRef>
              <c:f>'Area comp TL@age'!$M$192:$M$636</c:f>
              <c:numCache>
                <c:formatCode>General</c:formatCode>
                <c:ptCount val="445"/>
                <c:pt idx="0">
                  <c:v>423</c:v>
                </c:pt>
                <c:pt idx="1">
                  <c:v>284</c:v>
                </c:pt>
                <c:pt idx="2">
                  <c:v>372</c:v>
                </c:pt>
                <c:pt idx="3">
                  <c:v>409</c:v>
                </c:pt>
                <c:pt idx="4">
                  <c:v>332</c:v>
                </c:pt>
                <c:pt idx="5">
                  <c:v>306</c:v>
                </c:pt>
                <c:pt idx="6">
                  <c:v>285</c:v>
                </c:pt>
                <c:pt idx="7">
                  <c:v>396</c:v>
                </c:pt>
                <c:pt idx="8">
                  <c:v>480</c:v>
                </c:pt>
                <c:pt idx="9">
                  <c:v>349</c:v>
                </c:pt>
                <c:pt idx="10">
                  <c:v>310</c:v>
                </c:pt>
                <c:pt idx="11">
                  <c:v>362</c:v>
                </c:pt>
                <c:pt idx="12">
                  <c:v>299</c:v>
                </c:pt>
                <c:pt idx="13">
                  <c:v>318</c:v>
                </c:pt>
                <c:pt idx="14">
                  <c:v>363</c:v>
                </c:pt>
                <c:pt idx="15">
                  <c:v>420</c:v>
                </c:pt>
                <c:pt idx="16">
                  <c:v>295</c:v>
                </c:pt>
                <c:pt idx="17">
                  <c:v>302</c:v>
                </c:pt>
                <c:pt idx="18">
                  <c:v>295</c:v>
                </c:pt>
                <c:pt idx="19">
                  <c:v>440</c:v>
                </c:pt>
                <c:pt idx="20">
                  <c:v>407</c:v>
                </c:pt>
                <c:pt idx="21">
                  <c:v>385</c:v>
                </c:pt>
                <c:pt idx="22">
                  <c:v>470</c:v>
                </c:pt>
                <c:pt idx="23">
                  <c:v>445</c:v>
                </c:pt>
                <c:pt idx="24">
                  <c:v>387</c:v>
                </c:pt>
                <c:pt idx="25">
                  <c:v>380</c:v>
                </c:pt>
                <c:pt idx="26">
                  <c:v>340</c:v>
                </c:pt>
                <c:pt idx="27">
                  <c:v>357</c:v>
                </c:pt>
                <c:pt idx="28">
                  <c:v>300</c:v>
                </c:pt>
                <c:pt idx="29">
                  <c:v>382</c:v>
                </c:pt>
                <c:pt idx="30">
                  <c:v>395</c:v>
                </c:pt>
                <c:pt idx="31">
                  <c:v>445</c:v>
                </c:pt>
                <c:pt idx="32">
                  <c:v>625</c:v>
                </c:pt>
                <c:pt idx="33">
                  <c:v>422</c:v>
                </c:pt>
                <c:pt idx="34">
                  <c:v>460</c:v>
                </c:pt>
                <c:pt idx="35">
                  <c:v>420</c:v>
                </c:pt>
                <c:pt idx="36">
                  <c:v>475</c:v>
                </c:pt>
                <c:pt idx="37">
                  <c:v>440</c:v>
                </c:pt>
                <c:pt idx="38">
                  <c:v>512</c:v>
                </c:pt>
                <c:pt idx="39">
                  <c:v>445</c:v>
                </c:pt>
                <c:pt idx="40">
                  <c:v>390</c:v>
                </c:pt>
                <c:pt idx="41">
                  <c:v>470</c:v>
                </c:pt>
                <c:pt idx="42">
                  <c:v>370</c:v>
                </c:pt>
                <c:pt idx="43">
                  <c:v>382</c:v>
                </c:pt>
                <c:pt idx="44">
                  <c:v>465</c:v>
                </c:pt>
                <c:pt idx="45">
                  <c:v>452</c:v>
                </c:pt>
                <c:pt idx="46">
                  <c:v>480</c:v>
                </c:pt>
                <c:pt idx="47">
                  <c:v>425</c:v>
                </c:pt>
                <c:pt idx="48">
                  <c:v>420</c:v>
                </c:pt>
                <c:pt idx="49">
                  <c:v>435</c:v>
                </c:pt>
                <c:pt idx="50">
                  <c:v>415</c:v>
                </c:pt>
                <c:pt idx="51">
                  <c:v>417</c:v>
                </c:pt>
                <c:pt idx="52">
                  <c:v>445</c:v>
                </c:pt>
                <c:pt idx="53">
                  <c:v>455</c:v>
                </c:pt>
                <c:pt idx="54">
                  <c:v>365</c:v>
                </c:pt>
                <c:pt idx="55">
                  <c:v>485</c:v>
                </c:pt>
                <c:pt idx="56">
                  <c:v>410</c:v>
                </c:pt>
                <c:pt idx="57">
                  <c:v>365</c:v>
                </c:pt>
                <c:pt idx="58">
                  <c:v>420</c:v>
                </c:pt>
                <c:pt idx="59">
                  <c:v>390</c:v>
                </c:pt>
                <c:pt idx="60">
                  <c:v>430</c:v>
                </c:pt>
                <c:pt idx="61">
                  <c:v>410</c:v>
                </c:pt>
                <c:pt idx="62">
                  <c:v>412</c:v>
                </c:pt>
                <c:pt idx="63">
                  <c:v>397</c:v>
                </c:pt>
                <c:pt idx="64">
                  <c:v>347</c:v>
                </c:pt>
                <c:pt idx="65">
                  <c:v>412</c:v>
                </c:pt>
                <c:pt idx="66">
                  <c:v>402</c:v>
                </c:pt>
                <c:pt idx="67">
                  <c:v>450</c:v>
                </c:pt>
                <c:pt idx="68">
                  <c:v>457</c:v>
                </c:pt>
                <c:pt idx="69">
                  <c:v>400</c:v>
                </c:pt>
                <c:pt idx="70">
                  <c:v>475</c:v>
                </c:pt>
                <c:pt idx="71">
                  <c:v>375</c:v>
                </c:pt>
                <c:pt idx="72">
                  <c:v>365</c:v>
                </c:pt>
                <c:pt idx="73">
                  <c:v>455</c:v>
                </c:pt>
                <c:pt idx="74">
                  <c:v>385</c:v>
                </c:pt>
                <c:pt idx="75">
                  <c:v>520</c:v>
                </c:pt>
                <c:pt idx="76">
                  <c:v>432</c:v>
                </c:pt>
                <c:pt idx="77">
                  <c:v>390</c:v>
                </c:pt>
                <c:pt idx="78">
                  <c:v>362</c:v>
                </c:pt>
                <c:pt idx="79">
                  <c:v>380</c:v>
                </c:pt>
                <c:pt idx="80">
                  <c:v>390</c:v>
                </c:pt>
                <c:pt idx="81">
                  <c:v>395</c:v>
                </c:pt>
                <c:pt idx="82">
                  <c:v>370</c:v>
                </c:pt>
                <c:pt idx="83">
                  <c:v>325</c:v>
                </c:pt>
                <c:pt idx="84">
                  <c:v>415</c:v>
                </c:pt>
                <c:pt idx="85">
                  <c:v>385</c:v>
                </c:pt>
                <c:pt idx="86">
                  <c:v>397</c:v>
                </c:pt>
                <c:pt idx="87">
                  <c:v>385</c:v>
                </c:pt>
                <c:pt idx="88">
                  <c:v>382</c:v>
                </c:pt>
                <c:pt idx="89">
                  <c:v>410</c:v>
                </c:pt>
                <c:pt idx="90">
                  <c:v>420</c:v>
                </c:pt>
                <c:pt idx="91">
                  <c:v>290</c:v>
                </c:pt>
                <c:pt idx="92">
                  <c:v>375</c:v>
                </c:pt>
                <c:pt idx="93">
                  <c:v>325</c:v>
                </c:pt>
                <c:pt idx="94">
                  <c:v>365</c:v>
                </c:pt>
                <c:pt idx="95">
                  <c:v>375</c:v>
                </c:pt>
                <c:pt idx="96">
                  <c:v>335</c:v>
                </c:pt>
                <c:pt idx="97">
                  <c:v>320</c:v>
                </c:pt>
                <c:pt idx="98">
                  <c:v>310</c:v>
                </c:pt>
                <c:pt idx="99">
                  <c:v>235</c:v>
                </c:pt>
                <c:pt idx="100">
                  <c:v>365</c:v>
                </c:pt>
                <c:pt idx="101">
                  <c:v>465</c:v>
                </c:pt>
                <c:pt idx="102">
                  <c:v>397</c:v>
                </c:pt>
                <c:pt idx="103">
                  <c:v>375</c:v>
                </c:pt>
                <c:pt idx="104">
                  <c:v>375</c:v>
                </c:pt>
                <c:pt idx="105">
                  <c:v>370</c:v>
                </c:pt>
                <c:pt idx="106">
                  <c:v>420</c:v>
                </c:pt>
                <c:pt idx="107">
                  <c:v>392</c:v>
                </c:pt>
                <c:pt idx="108">
                  <c:v>460</c:v>
                </c:pt>
                <c:pt idx="109">
                  <c:v>472</c:v>
                </c:pt>
                <c:pt idx="110">
                  <c:v>355</c:v>
                </c:pt>
                <c:pt idx="111">
                  <c:v>305</c:v>
                </c:pt>
                <c:pt idx="112">
                  <c:v>315</c:v>
                </c:pt>
                <c:pt idx="113">
                  <c:v>377</c:v>
                </c:pt>
                <c:pt idx="114">
                  <c:v>340</c:v>
                </c:pt>
                <c:pt idx="115">
                  <c:v>335</c:v>
                </c:pt>
                <c:pt idx="116">
                  <c:v>360</c:v>
                </c:pt>
                <c:pt idx="117">
                  <c:v>397</c:v>
                </c:pt>
                <c:pt idx="118">
                  <c:v>330</c:v>
                </c:pt>
                <c:pt idx="119">
                  <c:v>347</c:v>
                </c:pt>
                <c:pt idx="120">
                  <c:v>320</c:v>
                </c:pt>
                <c:pt idx="121">
                  <c:v>382</c:v>
                </c:pt>
                <c:pt idx="122">
                  <c:v>535</c:v>
                </c:pt>
                <c:pt idx="123">
                  <c:v>305</c:v>
                </c:pt>
                <c:pt idx="124">
                  <c:v>302</c:v>
                </c:pt>
                <c:pt idx="125">
                  <c:v>337</c:v>
                </c:pt>
                <c:pt idx="126">
                  <c:v>320</c:v>
                </c:pt>
                <c:pt idx="127">
                  <c:v>290</c:v>
                </c:pt>
                <c:pt idx="128">
                  <c:v>315</c:v>
                </c:pt>
                <c:pt idx="129">
                  <c:v>325</c:v>
                </c:pt>
                <c:pt idx="130">
                  <c:v>305</c:v>
                </c:pt>
                <c:pt idx="131">
                  <c:v>310</c:v>
                </c:pt>
                <c:pt idx="132">
                  <c:v>302</c:v>
                </c:pt>
                <c:pt idx="133">
                  <c:v>392</c:v>
                </c:pt>
                <c:pt idx="134">
                  <c:v>350</c:v>
                </c:pt>
                <c:pt idx="135">
                  <c:v>305</c:v>
                </c:pt>
                <c:pt idx="136">
                  <c:v>282</c:v>
                </c:pt>
                <c:pt idx="137">
                  <c:v>305</c:v>
                </c:pt>
                <c:pt idx="138">
                  <c:v>377</c:v>
                </c:pt>
                <c:pt idx="139">
                  <c:v>320</c:v>
                </c:pt>
                <c:pt idx="140">
                  <c:v>535</c:v>
                </c:pt>
                <c:pt idx="141">
                  <c:v>520</c:v>
                </c:pt>
                <c:pt idx="142">
                  <c:v>532</c:v>
                </c:pt>
                <c:pt idx="143">
                  <c:v>352</c:v>
                </c:pt>
                <c:pt idx="144">
                  <c:v>450</c:v>
                </c:pt>
                <c:pt idx="145">
                  <c:v>337</c:v>
                </c:pt>
                <c:pt idx="146">
                  <c:v>440</c:v>
                </c:pt>
                <c:pt idx="147">
                  <c:v>542</c:v>
                </c:pt>
                <c:pt idx="148">
                  <c:v>400</c:v>
                </c:pt>
                <c:pt idx="149">
                  <c:v>475</c:v>
                </c:pt>
                <c:pt idx="150">
                  <c:v>565</c:v>
                </c:pt>
                <c:pt idx="151">
                  <c:v>680</c:v>
                </c:pt>
                <c:pt idx="152">
                  <c:v>502</c:v>
                </c:pt>
                <c:pt idx="153">
                  <c:v>462</c:v>
                </c:pt>
                <c:pt idx="154">
                  <c:v>405</c:v>
                </c:pt>
                <c:pt idx="155">
                  <c:v>317</c:v>
                </c:pt>
                <c:pt idx="156">
                  <c:v>317</c:v>
                </c:pt>
                <c:pt idx="157">
                  <c:v>312</c:v>
                </c:pt>
                <c:pt idx="158">
                  <c:v>420</c:v>
                </c:pt>
                <c:pt idx="159">
                  <c:v>590</c:v>
                </c:pt>
                <c:pt idx="160">
                  <c:v>570</c:v>
                </c:pt>
                <c:pt idx="161">
                  <c:v>337</c:v>
                </c:pt>
                <c:pt idx="162">
                  <c:v>510</c:v>
                </c:pt>
                <c:pt idx="163">
                  <c:v>420</c:v>
                </c:pt>
                <c:pt idx="164">
                  <c:v>625</c:v>
                </c:pt>
                <c:pt idx="165">
                  <c:v>357</c:v>
                </c:pt>
                <c:pt idx="166">
                  <c:v>305</c:v>
                </c:pt>
                <c:pt idx="167">
                  <c:v>305</c:v>
                </c:pt>
                <c:pt idx="168">
                  <c:v>670</c:v>
                </c:pt>
                <c:pt idx="169">
                  <c:v>382</c:v>
                </c:pt>
                <c:pt idx="170">
                  <c:v>507</c:v>
                </c:pt>
                <c:pt idx="171">
                  <c:v>365</c:v>
                </c:pt>
                <c:pt idx="172">
                  <c:v>632</c:v>
                </c:pt>
                <c:pt idx="173">
                  <c:v>475</c:v>
                </c:pt>
                <c:pt idx="174">
                  <c:v>430</c:v>
                </c:pt>
                <c:pt idx="175">
                  <c:v>457</c:v>
                </c:pt>
                <c:pt idx="176">
                  <c:v>450</c:v>
                </c:pt>
                <c:pt idx="177">
                  <c:v>295</c:v>
                </c:pt>
                <c:pt idx="178">
                  <c:v>295</c:v>
                </c:pt>
                <c:pt idx="179">
                  <c:v>380</c:v>
                </c:pt>
                <c:pt idx="180">
                  <c:v>295</c:v>
                </c:pt>
                <c:pt idx="181">
                  <c:v>320</c:v>
                </c:pt>
                <c:pt idx="182">
                  <c:v>330</c:v>
                </c:pt>
                <c:pt idx="183">
                  <c:v>315</c:v>
                </c:pt>
                <c:pt idx="184">
                  <c:v>347</c:v>
                </c:pt>
                <c:pt idx="185">
                  <c:v>297</c:v>
                </c:pt>
                <c:pt idx="186">
                  <c:v>340</c:v>
                </c:pt>
                <c:pt idx="187">
                  <c:v>377</c:v>
                </c:pt>
                <c:pt idx="188">
                  <c:v>525</c:v>
                </c:pt>
                <c:pt idx="189">
                  <c:v>445</c:v>
                </c:pt>
                <c:pt idx="190">
                  <c:v>520</c:v>
                </c:pt>
                <c:pt idx="191">
                  <c:v>497</c:v>
                </c:pt>
                <c:pt idx="192">
                  <c:v>640</c:v>
                </c:pt>
                <c:pt idx="193">
                  <c:v>565</c:v>
                </c:pt>
                <c:pt idx="194">
                  <c:v>540</c:v>
                </c:pt>
                <c:pt idx="195">
                  <c:v>440</c:v>
                </c:pt>
                <c:pt idx="196">
                  <c:v>470</c:v>
                </c:pt>
                <c:pt idx="197">
                  <c:v>480</c:v>
                </c:pt>
                <c:pt idx="198">
                  <c:v>395</c:v>
                </c:pt>
                <c:pt idx="199">
                  <c:v>407</c:v>
                </c:pt>
                <c:pt idx="200">
                  <c:v>420</c:v>
                </c:pt>
                <c:pt idx="201">
                  <c:v>365</c:v>
                </c:pt>
                <c:pt idx="202">
                  <c:v>270</c:v>
                </c:pt>
                <c:pt idx="203">
                  <c:v>362</c:v>
                </c:pt>
                <c:pt idx="204">
                  <c:v>255</c:v>
                </c:pt>
                <c:pt idx="205">
                  <c:v>395</c:v>
                </c:pt>
                <c:pt idx="206">
                  <c:v>402</c:v>
                </c:pt>
                <c:pt idx="207">
                  <c:v>322</c:v>
                </c:pt>
                <c:pt idx="208">
                  <c:v>377</c:v>
                </c:pt>
                <c:pt idx="209">
                  <c:v>375</c:v>
                </c:pt>
                <c:pt idx="210">
                  <c:v>330</c:v>
                </c:pt>
                <c:pt idx="211">
                  <c:v>355</c:v>
                </c:pt>
                <c:pt idx="212">
                  <c:v>325</c:v>
                </c:pt>
                <c:pt idx="213">
                  <c:v>345</c:v>
                </c:pt>
                <c:pt idx="214">
                  <c:v>325</c:v>
                </c:pt>
                <c:pt idx="215">
                  <c:v>440</c:v>
                </c:pt>
                <c:pt idx="216">
                  <c:v>445</c:v>
                </c:pt>
                <c:pt idx="217">
                  <c:v>397</c:v>
                </c:pt>
                <c:pt idx="218">
                  <c:v>385</c:v>
                </c:pt>
                <c:pt idx="219">
                  <c:v>355</c:v>
                </c:pt>
                <c:pt idx="220">
                  <c:v>275</c:v>
                </c:pt>
                <c:pt idx="221">
                  <c:v>282</c:v>
                </c:pt>
                <c:pt idx="222">
                  <c:v>305</c:v>
                </c:pt>
                <c:pt idx="223">
                  <c:v>310</c:v>
                </c:pt>
                <c:pt idx="224">
                  <c:v>365</c:v>
                </c:pt>
                <c:pt idx="225">
                  <c:v>330</c:v>
                </c:pt>
                <c:pt idx="226">
                  <c:v>290</c:v>
                </c:pt>
                <c:pt idx="227">
                  <c:v>345</c:v>
                </c:pt>
                <c:pt idx="228">
                  <c:v>297</c:v>
                </c:pt>
                <c:pt idx="229">
                  <c:v>280</c:v>
                </c:pt>
                <c:pt idx="230">
                  <c:v>405</c:v>
                </c:pt>
                <c:pt idx="231">
                  <c:v>345</c:v>
                </c:pt>
                <c:pt idx="232">
                  <c:v>310</c:v>
                </c:pt>
                <c:pt idx="233">
                  <c:v>527</c:v>
                </c:pt>
                <c:pt idx="234">
                  <c:v>347</c:v>
                </c:pt>
                <c:pt idx="235">
                  <c:v>412</c:v>
                </c:pt>
                <c:pt idx="236">
                  <c:v>395</c:v>
                </c:pt>
                <c:pt idx="237">
                  <c:v>380</c:v>
                </c:pt>
                <c:pt idx="238">
                  <c:v>452</c:v>
                </c:pt>
                <c:pt idx="239">
                  <c:v>415</c:v>
                </c:pt>
                <c:pt idx="240">
                  <c:v>445</c:v>
                </c:pt>
                <c:pt idx="241">
                  <c:v>445</c:v>
                </c:pt>
                <c:pt idx="242">
                  <c:v>335</c:v>
                </c:pt>
                <c:pt idx="243">
                  <c:v>332</c:v>
                </c:pt>
                <c:pt idx="244">
                  <c:v>345</c:v>
                </c:pt>
                <c:pt idx="245">
                  <c:v>290</c:v>
                </c:pt>
                <c:pt idx="246">
                  <c:v>375</c:v>
                </c:pt>
                <c:pt idx="247">
                  <c:v>445</c:v>
                </c:pt>
                <c:pt idx="248">
                  <c:v>410</c:v>
                </c:pt>
                <c:pt idx="249">
                  <c:v>365</c:v>
                </c:pt>
                <c:pt idx="250">
                  <c:v>360</c:v>
                </c:pt>
                <c:pt idx="251">
                  <c:v>345</c:v>
                </c:pt>
                <c:pt idx="252">
                  <c:v>415</c:v>
                </c:pt>
                <c:pt idx="253">
                  <c:v>402</c:v>
                </c:pt>
                <c:pt idx="254">
                  <c:v>585</c:v>
                </c:pt>
                <c:pt idx="255">
                  <c:v>497</c:v>
                </c:pt>
                <c:pt idx="256">
                  <c:v>452</c:v>
                </c:pt>
                <c:pt idx="257">
                  <c:v>400</c:v>
                </c:pt>
                <c:pt idx="258">
                  <c:v>380</c:v>
                </c:pt>
                <c:pt idx="259">
                  <c:v>375</c:v>
                </c:pt>
                <c:pt idx="260">
                  <c:v>320</c:v>
                </c:pt>
                <c:pt idx="261">
                  <c:v>395</c:v>
                </c:pt>
                <c:pt idx="262">
                  <c:v>342</c:v>
                </c:pt>
                <c:pt idx="263">
                  <c:v>380</c:v>
                </c:pt>
                <c:pt idx="264">
                  <c:v>415</c:v>
                </c:pt>
                <c:pt idx="265">
                  <c:v>365</c:v>
                </c:pt>
                <c:pt idx="266">
                  <c:v>300</c:v>
                </c:pt>
                <c:pt idx="267">
                  <c:v>305</c:v>
                </c:pt>
                <c:pt idx="268">
                  <c:v>320</c:v>
                </c:pt>
                <c:pt idx="269">
                  <c:v>430</c:v>
                </c:pt>
                <c:pt idx="270">
                  <c:v>387</c:v>
                </c:pt>
                <c:pt idx="271">
                  <c:v>427</c:v>
                </c:pt>
                <c:pt idx="272">
                  <c:v>387</c:v>
                </c:pt>
                <c:pt idx="273">
                  <c:v>272</c:v>
                </c:pt>
                <c:pt idx="274">
                  <c:v>297</c:v>
                </c:pt>
                <c:pt idx="275">
                  <c:v>342</c:v>
                </c:pt>
                <c:pt idx="276">
                  <c:v>310</c:v>
                </c:pt>
                <c:pt idx="277">
                  <c:v>515</c:v>
                </c:pt>
                <c:pt idx="278">
                  <c:v>360</c:v>
                </c:pt>
                <c:pt idx="279">
                  <c:v>347</c:v>
                </c:pt>
                <c:pt idx="280">
                  <c:v>350</c:v>
                </c:pt>
                <c:pt idx="281">
                  <c:v>317</c:v>
                </c:pt>
                <c:pt idx="282">
                  <c:v>387</c:v>
                </c:pt>
                <c:pt idx="283">
                  <c:v>302</c:v>
                </c:pt>
                <c:pt idx="284">
                  <c:v>400</c:v>
                </c:pt>
                <c:pt idx="285">
                  <c:v>360</c:v>
                </c:pt>
                <c:pt idx="286">
                  <c:v>325</c:v>
                </c:pt>
                <c:pt idx="287">
                  <c:v>325</c:v>
                </c:pt>
                <c:pt idx="288">
                  <c:v>462</c:v>
                </c:pt>
                <c:pt idx="289">
                  <c:v>445</c:v>
                </c:pt>
                <c:pt idx="290">
                  <c:v>380</c:v>
                </c:pt>
                <c:pt idx="291">
                  <c:v>370</c:v>
                </c:pt>
                <c:pt idx="292">
                  <c:v>320</c:v>
                </c:pt>
                <c:pt idx="293" formatCode="0">
                  <c:v>311.71099999999996</c:v>
                </c:pt>
                <c:pt idx="294" formatCode="0">
                  <c:v>344.56099999999998</c:v>
                </c:pt>
                <c:pt idx="295" formatCode="0">
                  <c:v>324.85099999999994</c:v>
                </c:pt>
                <c:pt idx="296" formatCode="0">
                  <c:v>284.33599999999996</c:v>
                </c:pt>
                <c:pt idx="297" formatCode="0">
                  <c:v>336.89599999999996</c:v>
                </c:pt>
                <c:pt idx="298" formatCode="0">
                  <c:v>353.32099999999997</c:v>
                </c:pt>
                <c:pt idx="299">
                  <c:v>457</c:v>
                </c:pt>
                <c:pt idx="300">
                  <c:v>599</c:v>
                </c:pt>
                <c:pt idx="301">
                  <c:v>453</c:v>
                </c:pt>
                <c:pt idx="302">
                  <c:v>513</c:v>
                </c:pt>
                <c:pt idx="303">
                  <c:v>596</c:v>
                </c:pt>
                <c:pt idx="304">
                  <c:v>586</c:v>
                </c:pt>
                <c:pt idx="305">
                  <c:v>357</c:v>
                </c:pt>
                <c:pt idx="306">
                  <c:v>410</c:v>
                </c:pt>
                <c:pt idx="307">
                  <c:v>375</c:v>
                </c:pt>
                <c:pt idx="308">
                  <c:v>315</c:v>
                </c:pt>
                <c:pt idx="309">
                  <c:v>347</c:v>
                </c:pt>
                <c:pt idx="310">
                  <c:v>522</c:v>
                </c:pt>
                <c:pt idx="311">
                  <c:v>335</c:v>
                </c:pt>
                <c:pt idx="312">
                  <c:v>312</c:v>
                </c:pt>
                <c:pt idx="313">
                  <c:v>345</c:v>
                </c:pt>
                <c:pt idx="314">
                  <c:v>412</c:v>
                </c:pt>
                <c:pt idx="315">
                  <c:v>377</c:v>
                </c:pt>
                <c:pt idx="316">
                  <c:v>375</c:v>
                </c:pt>
                <c:pt idx="317">
                  <c:v>320</c:v>
                </c:pt>
                <c:pt idx="318">
                  <c:v>317</c:v>
                </c:pt>
                <c:pt idx="319">
                  <c:v>315</c:v>
                </c:pt>
                <c:pt idx="320">
                  <c:v>285</c:v>
                </c:pt>
                <c:pt idx="321">
                  <c:v>440</c:v>
                </c:pt>
                <c:pt idx="322">
                  <c:v>370</c:v>
                </c:pt>
                <c:pt idx="323">
                  <c:v>352</c:v>
                </c:pt>
                <c:pt idx="324">
                  <c:v>330</c:v>
                </c:pt>
                <c:pt idx="325">
                  <c:v>352</c:v>
                </c:pt>
                <c:pt idx="326">
                  <c:v>455</c:v>
                </c:pt>
                <c:pt idx="327">
                  <c:v>411</c:v>
                </c:pt>
                <c:pt idx="328">
                  <c:v>317</c:v>
                </c:pt>
                <c:pt idx="329">
                  <c:v>340</c:v>
                </c:pt>
                <c:pt idx="330">
                  <c:v>292</c:v>
                </c:pt>
                <c:pt idx="331">
                  <c:v>342</c:v>
                </c:pt>
                <c:pt idx="332">
                  <c:v>375</c:v>
                </c:pt>
                <c:pt idx="333">
                  <c:v>680</c:v>
                </c:pt>
                <c:pt idx="334">
                  <c:v>415</c:v>
                </c:pt>
                <c:pt idx="335">
                  <c:v>605</c:v>
                </c:pt>
                <c:pt idx="336">
                  <c:v>410</c:v>
                </c:pt>
                <c:pt idx="337">
                  <c:v>480</c:v>
                </c:pt>
                <c:pt idx="338">
                  <c:v>500</c:v>
                </c:pt>
                <c:pt idx="339">
                  <c:v>432</c:v>
                </c:pt>
                <c:pt idx="340">
                  <c:v>480</c:v>
                </c:pt>
                <c:pt idx="341">
                  <c:v>397</c:v>
                </c:pt>
                <c:pt idx="342">
                  <c:v>545</c:v>
                </c:pt>
                <c:pt idx="343">
                  <c:v>430</c:v>
                </c:pt>
                <c:pt idx="344">
                  <c:v>380</c:v>
                </c:pt>
                <c:pt idx="345">
                  <c:v>420</c:v>
                </c:pt>
                <c:pt idx="346">
                  <c:v>465</c:v>
                </c:pt>
                <c:pt idx="347">
                  <c:v>485</c:v>
                </c:pt>
                <c:pt idx="348">
                  <c:v>407</c:v>
                </c:pt>
                <c:pt idx="349">
                  <c:v>287</c:v>
                </c:pt>
                <c:pt idx="350">
                  <c:v>350</c:v>
                </c:pt>
                <c:pt idx="351">
                  <c:v>390</c:v>
                </c:pt>
                <c:pt idx="352">
                  <c:v>307</c:v>
                </c:pt>
                <c:pt idx="353">
                  <c:v>332</c:v>
                </c:pt>
                <c:pt idx="354">
                  <c:v>325</c:v>
                </c:pt>
                <c:pt idx="355" formatCode="0">
                  <c:v>330.32599999999996</c:v>
                </c:pt>
                <c:pt idx="356" formatCode="0">
                  <c:v>314.99599999999998</c:v>
                </c:pt>
                <c:pt idx="357" formatCode="0">
                  <c:v>301.85599999999999</c:v>
                </c:pt>
                <c:pt idx="358" formatCode="0">
                  <c:v>284.33599999999996</c:v>
                </c:pt>
                <c:pt idx="359" formatCode="0">
                  <c:v>305.14099999999996</c:v>
                </c:pt>
                <c:pt idx="360" formatCode="0">
                  <c:v>300.76099999999997</c:v>
                </c:pt>
                <c:pt idx="361" formatCode="0">
                  <c:v>295.28599999999994</c:v>
                </c:pt>
                <c:pt idx="362" formatCode="0">
                  <c:v>317.18599999999998</c:v>
                </c:pt>
                <c:pt idx="363" formatCode="0">
                  <c:v>318.28099999999995</c:v>
                </c:pt>
                <c:pt idx="364" formatCode="0">
                  <c:v>295.28599999999994</c:v>
                </c:pt>
                <c:pt idx="365" formatCode="0">
                  <c:v>313.90099999999995</c:v>
                </c:pt>
                <c:pt idx="366" formatCode="0">
                  <c:v>310.61599999999999</c:v>
                </c:pt>
                <c:pt idx="367" formatCode="0">
                  <c:v>300.76099999999997</c:v>
                </c:pt>
                <c:pt idx="368" formatCode="0">
                  <c:v>351.13099999999997</c:v>
                </c:pt>
                <c:pt idx="369" formatCode="0">
                  <c:v>378.50599999999997</c:v>
                </c:pt>
                <c:pt idx="370" formatCode="0">
                  <c:v>394.93099999999998</c:v>
                </c:pt>
                <c:pt idx="371" formatCode="0">
                  <c:v>355.51099999999997</c:v>
                </c:pt>
                <c:pt idx="372" formatCode="0">
                  <c:v>382.88599999999997</c:v>
                </c:pt>
                <c:pt idx="373" formatCode="0">
                  <c:v>363.17599999999999</c:v>
                </c:pt>
                <c:pt idx="374" formatCode="0">
                  <c:v>362.08099999999996</c:v>
                </c:pt>
                <c:pt idx="375" formatCode="0">
                  <c:v>350.03599999999994</c:v>
                </c:pt>
                <c:pt idx="376" formatCode="0">
                  <c:v>301.85599999999999</c:v>
                </c:pt>
                <c:pt idx="377" formatCode="0">
                  <c:v>308.42599999999999</c:v>
                </c:pt>
                <c:pt idx="378" formatCode="0">
                  <c:v>355.51099999999997</c:v>
                </c:pt>
                <c:pt idx="379" formatCode="0">
                  <c:v>321.56599999999997</c:v>
                </c:pt>
                <c:pt idx="380" formatCode="0">
                  <c:v>289.81099999999998</c:v>
                </c:pt>
                <c:pt idx="381" formatCode="0">
                  <c:v>328.13599999999997</c:v>
                </c:pt>
                <c:pt idx="382" formatCode="0">
                  <c:v>294.19099999999997</c:v>
                </c:pt>
                <c:pt idx="383" formatCode="0">
                  <c:v>307.33099999999996</c:v>
                </c:pt>
                <c:pt idx="384" formatCode="0">
                  <c:v>312.80599999999998</c:v>
                </c:pt>
                <c:pt idx="385" formatCode="0">
                  <c:v>320.47099999999995</c:v>
                </c:pt>
                <c:pt idx="386">
                  <c:v>385</c:v>
                </c:pt>
                <c:pt idx="387">
                  <c:v>560</c:v>
                </c:pt>
                <c:pt idx="388">
                  <c:v>450</c:v>
                </c:pt>
                <c:pt idx="389">
                  <c:v>445</c:v>
                </c:pt>
                <c:pt idx="390">
                  <c:v>435</c:v>
                </c:pt>
                <c:pt idx="391">
                  <c:v>475</c:v>
                </c:pt>
                <c:pt idx="392">
                  <c:v>490</c:v>
                </c:pt>
                <c:pt idx="393">
                  <c:v>610</c:v>
                </c:pt>
                <c:pt idx="394">
                  <c:v>385</c:v>
                </c:pt>
                <c:pt idx="395">
                  <c:v>375</c:v>
                </c:pt>
                <c:pt idx="396">
                  <c:v>355</c:v>
                </c:pt>
                <c:pt idx="397">
                  <c:v>360</c:v>
                </c:pt>
                <c:pt idx="398">
                  <c:v>305</c:v>
                </c:pt>
                <c:pt idx="399">
                  <c:v>520</c:v>
                </c:pt>
                <c:pt idx="400">
                  <c:v>552</c:v>
                </c:pt>
                <c:pt idx="401">
                  <c:v>435</c:v>
                </c:pt>
                <c:pt idx="402">
                  <c:v>497</c:v>
                </c:pt>
                <c:pt idx="403">
                  <c:v>510</c:v>
                </c:pt>
                <c:pt idx="404">
                  <c:v>480</c:v>
                </c:pt>
                <c:pt idx="405">
                  <c:v>390</c:v>
                </c:pt>
                <c:pt idx="406">
                  <c:v>470</c:v>
                </c:pt>
                <c:pt idx="407">
                  <c:v>335</c:v>
                </c:pt>
                <c:pt idx="408">
                  <c:v>410</c:v>
                </c:pt>
                <c:pt idx="409">
                  <c:v>357</c:v>
                </c:pt>
                <c:pt idx="410">
                  <c:v>345</c:v>
                </c:pt>
                <c:pt idx="411">
                  <c:v>252</c:v>
                </c:pt>
                <c:pt idx="412">
                  <c:v>467</c:v>
                </c:pt>
                <c:pt idx="413">
                  <c:v>382</c:v>
                </c:pt>
                <c:pt idx="414">
                  <c:v>327</c:v>
                </c:pt>
                <c:pt idx="415">
                  <c:v>485</c:v>
                </c:pt>
                <c:pt idx="416">
                  <c:v>355</c:v>
                </c:pt>
                <c:pt idx="417">
                  <c:v>350</c:v>
                </c:pt>
                <c:pt idx="418">
                  <c:v>375</c:v>
                </c:pt>
                <c:pt idx="419">
                  <c:v>340</c:v>
                </c:pt>
                <c:pt idx="420">
                  <c:v>346</c:v>
                </c:pt>
                <c:pt idx="421">
                  <c:v>305</c:v>
                </c:pt>
                <c:pt idx="422">
                  <c:v>292</c:v>
                </c:pt>
                <c:pt idx="423">
                  <c:v>344</c:v>
                </c:pt>
                <c:pt idx="424">
                  <c:v>295</c:v>
                </c:pt>
                <c:pt idx="425">
                  <c:v>287</c:v>
                </c:pt>
                <c:pt idx="426">
                  <c:v>480</c:v>
                </c:pt>
                <c:pt idx="427">
                  <c:v>475</c:v>
                </c:pt>
                <c:pt idx="428">
                  <c:v>440</c:v>
                </c:pt>
                <c:pt idx="429">
                  <c:v>328</c:v>
                </c:pt>
                <c:pt idx="430">
                  <c:v>304</c:v>
                </c:pt>
                <c:pt idx="431">
                  <c:v>304</c:v>
                </c:pt>
                <c:pt idx="432">
                  <c:v>312</c:v>
                </c:pt>
                <c:pt idx="433">
                  <c:v>325</c:v>
                </c:pt>
                <c:pt idx="434">
                  <c:v>342</c:v>
                </c:pt>
                <c:pt idx="435" formatCode="0">
                  <c:v>423.40099999999995</c:v>
                </c:pt>
                <c:pt idx="436" formatCode="0">
                  <c:v>308.42599999999999</c:v>
                </c:pt>
                <c:pt idx="437" formatCode="0">
                  <c:v>325.94599999999997</c:v>
                </c:pt>
                <c:pt idx="438" formatCode="0">
                  <c:v>308.42599999999999</c:v>
                </c:pt>
                <c:pt idx="439" formatCode="0">
                  <c:v>294.19099999999997</c:v>
                </c:pt>
                <c:pt idx="440" formatCode="0">
                  <c:v>364.27099999999996</c:v>
                </c:pt>
                <c:pt idx="441" formatCode="0">
                  <c:v>383.98099999999994</c:v>
                </c:pt>
                <c:pt idx="442" formatCode="0">
                  <c:v>310.61599999999999</c:v>
                </c:pt>
                <c:pt idx="443" formatCode="0">
                  <c:v>300.76099999999997</c:v>
                </c:pt>
                <c:pt idx="444">
                  <c:v>250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44-40EB-A549-91F00AEDF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72376"/>
        <c:axId val="608075328"/>
      </c:scatterChart>
      <c:valAx>
        <c:axId val="608072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(years)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75328"/>
        <c:crosses val="autoZero"/>
        <c:crossBetween val="midCat"/>
      </c:valAx>
      <c:valAx>
        <c:axId val="608075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Length (mm)</a:t>
                </a:r>
              </a:p>
            </c:rich>
          </c:tx>
          <c:layout>
            <c:manualLayout>
              <c:xMode val="edge"/>
              <c:yMode val="edge"/>
              <c:x val="1.3071895424836602E-2"/>
              <c:y val="0.317713898202916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72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09987207457442E-2"/>
          <c:y val="0.12120975664330677"/>
          <c:w val="0.7196628328554221"/>
          <c:h val="0.76019725368168434"/>
        </c:manualLayout>
      </c:layout>
      <c:barChart>
        <c:barDir val="col"/>
        <c:grouping val="percentStacked"/>
        <c:varyColors val="0"/>
        <c:ser>
          <c:idx val="0"/>
          <c:order val="0"/>
          <c:tx>
            <c:v>Edge Type 1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EdgeAnalysis!$G$3:$G$14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18</c:v>
                </c:pt>
                <c:pt idx="4">
                  <c:v>15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C-4A56-9C9D-B4392958392D}"/>
            </c:ext>
          </c:extLst>
        </c:ser>
        <c:ser>
          <c:idx val="1"/>
          <c:order val="1"/>
          <c:tx>
            <c:v>Edge Type 2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EdgeAnalysis!$H$3:$H$14</c:f>
              <c:numCache>
                <c:formatCode>General</c:formatCode>
                <c:ptCount val="12"/>
                <c:pt idx="0">
                  <c:v>7</c:v>
                </c:pt>
                <c:pt idx="1">
                  <c:v>13</c:v>
                </c:pt>
                <c:pt idx="2">
                  <c:v>17</c:v>
                </c:pt>
                <c:pt idx="3">
                  <c:v>14</c:v>
                </c:pt>
                <c:pt idx="4">
                  <c:v>30</c:v>
                </c:pt>
                <c:pt idx="5">
                  <c:v>22</c:v>
                </c:pt>
                <c:pt idx="6">
                  <c:v>18</c:v>
                </c:pt>
                <c:pt idx="7">
                  <c:v>25</c:v>
                </c:pt>
                <c:pt idx="8">
                  <c:v>24</c:v>
                </c:pt>
                <c:pt idx="9">
                  <c:v>5</c:v>
                </c:pt>
                <c:pt idx="10">
                  <c:v>1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7C-4A56-9C9D-B4392958392D}"/>
            </c:ext>
          </c:extLst>
        </c:ser>
        <c:ser>
          <c:idx val="2"/>
          <c:order val="2"/>
          <c:tx>
            <c:v>Edge Type 3</c:v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EdgeAnalysis!$I$3:$I$14</c:f>
              <c:numCache>
                <c:formatCode>General</c:formatCode>
                <c:ptCount val="12"/>
                <c:pt idx="0">
                  <c:v>24</c:v>
                </c:pt>
                <c:pt idx="1">
                  <c:v>44</c:v>
                </c:pt>
                <c:pt idx="2">
                  <c:v>12</c:v>
                </c:pt>
                <c:pt idx="3">
                  <c:v>10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9</c:v>
                </c:pt>
                <c:pt idx="8">
                  <c:v>12</c:v>
                </c:pt>
                <c:pt idx="9">
                  <c:v>10</c:v>
                </c:pt>
                <c:pt idx="10">
                  <c:v>15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7C-4A56-9C9D-B4392958392D}"/>
            </c:ext>
          </c:extLst>
        </c:ser>
        <c:ser>
          <c:idx val="3"/>
          <c:order val="3"/>
          <c:tx>
            <c:v>Edge Type 4</c:v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EdgeAnalysis!$J$3:$J$14</c:f>
              <c:numCache>
                <c:formatCode>General</c:formatCode>
                <c:ptCount val="12"/>
                <c:pt idx="0">
                  <c:v>16</c:v>
                </c:pt>
                <c:pt idx="1">
                  <c:v>62</c:v>
                </c:pt>
                <c:pt idx="2">
                  <c:v>84</c:v>
                </c:pt>
                <c:pt idx="3">
                  <c:v>27</c:v>
                </c:pt>
                <c:pt idx="4">
                  <c:v>20</c:v>
                </c:pt>
                <c:pt idx="5">
                  <c:v>8</c:v>
                </c:pt>
                <c:pt idx="6">
                  <c:v>0</c:v>
                </c:pt>
                <c:pt idx="7">
                  <c:v>7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7C-4A56-9C9D-B43929583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146624"/>
        <c:axId val="167148544"/>
      </c:barChart>
      <c:catAx>
        <c:axId val="167146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48544"/>
        <c:crosses val="autoZero"/>
        <c:auto val="1"/>
        <c:lblAlgn val="ctr"/>
        <c:lblOffset val="100"/>
        <c:noMultiLvlLbl val="0"/>
      </c:catAx>
      <c:valAx>
        <c:axId val="1671485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Edge Type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4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43144757554425"/>
          <c:y val="0.2126768182335009"/>
          <c:w val="0.10553692003645868"/>
          <c:h val="0.35746483903062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FL-GA</c:v>
          </c:tx>
          <c:spPr>
            <a:solidFill>
              <a:schemeClr val="tx1"/>
            </a:solidFill>
            <a:ln w="6350">
              <a:solidFill>
                <a:schemeClr val="tx1"/>
              </a:solidFill>
            </a:ln>
            <a:effectLst/>
            <a:sp3d contourW="6350">
              <a:contourClr>
                <a:schemeClr val="tx1"/>
              </a:contourClr>
            </a:sp3d>
          </c:spPr>
          <c:invertIfNegative val="0"/>
          <c:cat>
            <c:numRef>
              <c:f>[1]ByState_plot!$A$2:$A$36</c:f>
              <c:numCache>
                <c:formatCode>General</c:formatCode>
                <c:ptCount val="35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numCache>
            </c:numRef>
          </c:cat>
          <c:val>
            <c:numRef>
              <c:f>[1]ByState_plot!$B$2:$B$36</c:f>
              <c:numCache>
                <c:formatCode>General</c:formatCode>
                <c:ptCount val="35"/>
                <c:pt idx="0">
                  <c:v>72739</c:v>
                </c:pt>
                <c:pt idx="1">
                  <c:v>86562</c:v>
                </c:pt>
                <c:pt idx="2">
                  <c:v>155981</c:v>
                </c:pt>
                <c:pt idx="3">
                  <c:v>52083</c:v>
                </c:pt>
                <c:pt idx="4">
                  <c:v>128190</c:v>
                </c:pt>
                <c:pt idx="5">
                  <c:v>145690</c:v>
                </c:pt>
                <c:pt idx="6">
                  <c:v>39309</c:v>
                </c:pt>
                <c:pt idx="7">
                  <c:v>3559</c:v>
                </c:pt>
                <c:pt idx="8">
                  <c:v>16870</c:v>
                </c:pt>
                <c:pt idx="9">
                  <c:v>30649</c:v>
                </c:pt>
                <c:pt idx="10">
                  <c:v>80457</c:v>
                </c:pt>
                <c:pt idx="11">
                  <c:v>25298</c:v>
                </c:pt>
                <c:pt idx="12">
                  <c:v>43221</c:v>
                </c:pt>
                <c:pt idx="13">
                  <c:v>37441</c:v>
                </c:pt>
                <c:pt idx="14">
                  <c:v>36822</c:v>
                </c:pt>
                <c:pt idx="15">
                  <c:v>12740</c:v>
                </c:pt>
                <c:pt idx="16">
                  <c:v>146215</c:v>
                </c:pt>
                <c:pt idx="17">
                  <c:v>25341</c:v>
                </c:pt>
                <c:pt idx="18">
                  <c:v>15297</c:v>
                </c:pt>
                <c:pt idx="19">
                  <c:v>8460</c:v>
                </c:pt>
                <c:pt idx="20">
                  <c:v>13286</c:v>
                </c:pt>
                <c:pt idx="21">
                  <c:v>20624</c:v>
                </c:pt>
                <c:pt idx="22">
                  <c:v>17784</c:v>
                </c:pt>
                <c:pt idx="23">
                  <c:v>25868</c:v>
                </c:pt>
                <c:pt idx="24">
                  <c:v>10503</c:v>
                </c:pt>
                <c:pt idx="25">
                  <c:v>13664</c:v>
                </c:pt>
                <c:pt idx="26">
                  <c:v>13081</c:v>
                </c:pt>
                <c:pt idx="27">
                  <c:v>36397</c:v>
                </c:pt>
                <c:pt idx="28">
                  <c:v>16389</c:v>
                </c:pt>
                <c:pt idx="29">
                  <c:v>19303</c:v>
                </c:pt>
                <c:pt idx="30">
                  <c:v>13646</c:v>
                </c:pt>
                <c:pt idx="31">
                  <c:v>27893</c:v>
                </c:pt>
                <c:pt idx="32">
                  <c:v>59388</c:v>
                </c:pt>
                <c:pt idx="33">
                  <c:v>48512</c:v>
                </c:pt>
                <c:pt idx="34">
                  <c:v>98294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D-47F0-B94E-FCC486874552}"/>
            </c:ext>
          </c:extLst>
        </c:ser>
        <c:ser>
          <c:idx val="1"/>
          <c:order val="1"/>
          <c:tx>
            <c:v>SC</c:v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bg1">
                  <a:lumMod val="65000"/>
                </a:schemeClr>
              </a:solidFill>
            </a:ln>
            <a:effectLst/>
            <a:sp3d contourW="6350">
              <a:contourClr>
                <a:schemeClr val="bg1">
                  <a:lumMod val="65000"/>
                </a:schemeClr>
              </a:contourClr>
            </a:sp3d>
          </c:spPr>
          <c:invertIfNegative val="0"/>
          <c:cat>
            <c:numRef>
              <c:f>[1]ByState_plot!$A$2:$A$36</c:f>
              <c:numCache>
                <c:formatCode>General</c:formatCode>
                <c:ptCount val="35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numCache>
            </c:numRef>
          </c:cat>
          <c:val>
            <c:numRef>
              <c:f>[1]ByState_plot!$E$2:$E$36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1774</c:v>
                </c:pt>
                <c:pt idx="17">
                  <c:v>0</c:v>
                </c:pt>
                <c:pt idx="18">
                  <c:v>282</c:v>
                </c:pt>
                <c:pt idx="19">
                  <c:v>294</c:v>
                </c:pt>
                <c:pt idx="20">
                  <c:v>242</c:v>
                </c:pt>
                <c:pt idx="21">
                  <c:v>543</c:v>
                </c:pt>
                <c:pt idx="22">
                  <c:v>0</c:v>
                </c:pt>
                <c:pt idx="23">
                  <c:v>651</c:v>
                </c:pt>
                <c:pt idx="24">
                  <c:v>0</c:v>
                </c:pt>
                <c:pt idx="25">
                  <c:v>339</c:v>
                </c:pt>
                <c:pt idx="26">
                  <c:v>0</c:v>
                </c:pt>
                <c:pt idx="27">
                  <c:v>0</c:v>
                </c:pt>
                <c:pt idx="28">
                  <c:v>430</c:v>
                </c:pt>
                <c:pt idx="29">
                  <c:v>290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D-47F0-B94E-FCC486874552}"/>
            </c:ext>
          </c:extLst>
        </c:ser>
        <c:ser>
          <c:idx val="2"/>
          <c:order val="2"/>
          <c:tx>
            <c:v>NC</c:v>
          </c:tx>
          <c:spPr>
            <a:solidFill>
              <a:schemeClr val="bg1"/>
            </a:solidFill>
            <a:ln w="6350">
              <a:solidFill>
                <a:schemeClr val="bg1"/>
              </a:solidFill>
            </a:ln>
            <a:effectLst/>
            <a:sp3d contourW="6350">
              <a:contourClr>
                <a:schemeClr val="bg1"/>
              </a:contourClr>
            </a:sp3d>
          </c:spPr>
          <c:invertIfNegative val="0"/>
          <c:cat>
            <c:numRef>
              <c:f>[1]ByState_plot!$A$2:$A$36</c:f>
              <c:numCache>
                <c:formatCode>General</c:formatCode>
                <c:ptCount val="35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numCache>
            </c:numRef>
          </c:cat>
          <c:val>
            <c:numRef>
              <c:f>[1]ByState_plot!$F$2:$F$36</c:f>
              <c:numCache>
                <c:formatCode>General</c:formatCode>
                <c:ptCount val="35"/>
                <c:pt idx="0">
                  <c:v>1399</c:v>
                </c:pt>
                <c:pt idx="1">
                  <c:v>0</c:v>
                </c:pt>
                <c:pt idx="2">
                  <c:v>38909</c:v>
                </c:pt>
                <c:pt idx="3">
                  <c:v>0</c:v>
                </c:pt>
                <c:pt idx="4">
                  <c:v>6114</c:v>
                </c:pt>
                <c:pt idx="5">
                  <c:v>282</c:v>
                </c:pt>
                <c:pt idx="6">
                  <c:v>2471</c:v>
                </c:pt>
                <c:pt idx="7">
                  <c:v>261</c:v>
                </c:pt>
                <c:pt idx="8">
                  <c:v>0</c:v>
                </c:pt>
                <c:pt idx="9">
                  <c:v>561</c:v>
                </c:pt>
                <c:pt idx="10">
                  <c:v>77</c:v>
                </c:pt>
                <c:pt idx="11">
                  <c:v>1324</c:v>
                </c:pt>
                <c:pt idx="12">
                  <c:v>505</c:v>
                </c:pt>
                <c:pt idx="13">
                  <c:v>0</c:v>
                </c:pt>
                <c:pt idx="14">
                  <c:v>0</c:v>
                </c:pt>
                <c:pt idx="15">
                  <c:v>351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106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6D-47F0-B94E-FCC486874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3818008"/>
        <c:axId val="473821616"/>
        <c:axId val="0"/>
      </c:bar3DChart>
      <c:catAx>
        <c:axId val="47381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821616"/>
        <c:crosses val="autoZero"/>
        <c:auto val="1"/>
        <c:lblAlgn val="ctr"/>
        <c:lblOffset val="100"/>
        <c:tickLblSkip val="4"/>
        <c:noMultiLvlLbl val="0"/>
      </c:catAx>
      <c:valAx>
        <c:axId val="4738216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81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Headboat Landings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44153879592178313"/>
          <c:y val="1.2820512820512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FL-GA</c:v>
          </c:tx>
          <c:spPr>
            <a:solidFill>
              <a:schemeClr val="tx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[2]bystate!$A$2:$A$36</c:f>
              <c:numCache>
                <c:formatCode>General</c:formatCode>
                <c:ptCount val="35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numCache>
            </c:numRef>
          </c:cat>
          <c:val>
            <c:numRef>
              <c:f>[2]bystate!$B$2:$B$36</c:f>
              <c:numCache>
                <c:formatCode>General</c:formatCode>
                <c:ptCount val="35"/>
                <c:pt idx="0">
                  <c:v>1905</c:v>
                </c:pt>
                <c:pt idx="1">
                  <c:v>1287.2</c:v>
                </c:pt>
                <c:pt idx="2">
                  <c:v>1793.2</c:v>
                </c:pt>
                <c:pt idx="3">
                  <c:v>843.6</c:v>
                </c:pt>
                <c:pt idx="4">
                  <c:v>733.4</c:v>
                </c:pt>
                <c:pt idx="5">
                  <c:v>481.6</c:v>
                </c:pt>
                <c:pt idx="6">
                  <c:v>1742.2</c:v>
                </c:pt>
                <c:pt idx="7">
                  <c:v>1315</c:v>
                </c:pt>
                <c:pt idx="8">
                  <c:v>1539.6</c:v>
                </c:pt>
                <c:pt idx="9">
                  <c:v>3336.33</c:v>
                </c:pt>
                <c:pt idx="10">
                  <c:v>1567</c:v>
                </c:pt>
                <c:pt idx="11">
                  <c:v>1554</c:v>
                </c:pt>
                <c:pt idx="12">
                  <c:v>1563.4</c:v>
                </c:pt>
                <c:pt idx="13">
                  <c:v>1076.4000000000001</c:v>
                </c:pt>
                <c:pt idx="14">
                  <c:v>1167.8</c:v>
                </c:pt>
                <c:pt idx="15">
                  <c:v>1120.4000000000001</c:v>
                </c:pt>
                <c:pt idx="16">
                  <c:v>1185.5999999999999</c:v>
                </c:pt>
                <c:pt idx="17">
                  <c:v>766.2</c:v>
                </c:pt>
                <c:pt idx="18">
                  <c:v>498.8</c:v>
                </c:pt>
                <c:pt idx="19">
                  <c:v>449.4</c:v>
                </c:pt>
                <c:pt idx="20">
                  <c:v>532</c:v>
                </c:pt>
                <c:pt idx="21">
                  <c:v>1073.5999999999999</c:v>
                </c:pt>
                <c:pt idx="22">
                  <c:v>2001</c:v>
                </c:pt>
                <c:pt idx="23">
                  <c:v>2143.25</c:v>
                </c:pt>
                <c:pt idx="24">
                  <c:v>1212.25</c:v>
                </c:pt>
                <c:pt idx="25">
                  <c:v>1086.5</c:v>
                </c:pt>
                <c:pt idx="26">
                  <c:v>848.25</c:v>
                </c:pt>
                <c:pt idx="27">
                  <c:v>523.79999999999995</c:v>
                </c:pt>
                <c:pt idx="28">
                  <c:v>408.33</c:v>
                </c:pt>
                <c:pt idx="29">
                  <c:v>497.17</c:v>
                </c:pt>
                <c:pt idx="30">
                  <c:v>596.33000000000004</c:v>
                </c:pt>
                <c:pt idx="31">
                  <c:v>979.4</c:v>
                </c:pt>
                <c:pt idx="32">
                  <c:v>674.5</c:v>
                </c:pt>
                <c:pt idx="33">
                  <c:v>815.4</c:v>
                </c:pt>
                <c:pt idx="34">
                  <c:v>1334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0-49D8-A347-CA6F9121ADEE}"/>
            </c:ext>
          </c:extLst>
        </c:ser>
        <c:ser>
          <c:idx val="1"/>
          <c:order val="1"/>
          <c:tx>
            <c:v>SC</c:v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[2]bystate!$A$2:$A$36</c:f>
              <c:numCache>
                <c:formatCode>General</c:formatCode>
                <c:ptCount val="35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numCache>
            </c:numRef>
          </c:cat>
          <c:val>
            <c:numRef>
              <c:f>[2]bystate!$C$2:$C$36</c:f>
              <c:numCache>
                <c:formatCode>General</c:formatCode>
                <c:ptCount val="3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11</c:v>
                </c:pt>
                <c:pt idx="6">
                  <c:v>2</c:v>
                </c:pt>
                <c:pt idx="7">
                  <c:v>22</c:v>
                </c:pt>
                <c:pt idx="8">
                  <c:v>20</c:v>
                </c:pt>
                <c:pt idx="9">
                  <c:v>95</c:v>
                </c:pt>
                <c:pt idx="10">
                  <c:v>276</c:v>
                </c:pt>
                <c:pt idx="11">
                  <c:v>443.5</c:v>
                </c:pt>
                <c:pt idx="12">
                  <c:v>200</c:v>
                </c:pt>
                <c:pt idx="13">
                  <c:v>163.5</c:v>
                </c:pt>
                <c:pt idx="14">
                  <c:v>61</c:v>
                </c:pt>
                <c:pt idx="15">
                  <c:v>259.5</c:v>
                </c:pt>
                <c:pt idx="16">
                  <c:v>84.5</c:v>
                </c:pt>
                <c:pt idx="17">
                  <c:v>106</c:v>
                </c:pt>
                <c:pt idx="18">
                  <c:v>45</c:v>
                </c:pt>
                <c:pt idx="19">
                  <c:v>215</c:v>
                </c:pt>
                <c:pt idx="20">
                  <c:v>376.5</c:v>
                </c:pt>
                <c:pt idx="21">
                  <c:v>216.5</c:v>
                </c:pt>
                <c:pt idx="22">
                  <c:v>216.5</c:v>
                </c:pt>
                <c:pt idx="23">
                  <c:v>410.5</c:v>
                </c:pt>
                <c:pt idx="24">
                  <c:v>307</c:v>
                </c:pt>
                <c:pt idx="25">
                  <c:v>656.5</c:v>
                </c:pt>
                <c:pt idx="26">
                  <c:v>2741.5</c:v>
                </c:pt>
                <c:pt idx="27">
                  <c:v>929.5</c:v>
                </c:pt>
                <c:pt idx="28">
                  <c:v>2425.5</c:v>
                </c:pt>
                <c:pt idx="29">
                  <c:v>1618.5</c:v>
                </c:pt>
                <c:pt idx="30">
                  <c:v>1888</c:v>
                </c:pt>
                <c:pt idx="31">
                  <c:v>611.5</c:v>
                </c:pt>
                <c:pt idx="32">
                  <c:v>1539</c:v>
                </c:pt>
                <c:pt idx="33">
                  <c:v>1052</c:v>
                </c:pt>
                <c:pt idx="34">
                  <c:v>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0-49D8-A347-CA6F9121ADEE}"/>
            </c:ext>
          </c:extLst>
        </c:ser>
        <c:ser>
          <c:idx val="2"/>
          <c:order val="2"/>
          <c:tx>
            <c:v>NC</c:v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[2]bystate!$A$2:$A$36</c:f>
              <c:numCache>
                <c:formatCode>General</c:formatCode>
                <c:ptCount val="35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</c:numCache>
            </c:numRef>
          </c:cat>
          <c:val>
            <c:numRef>
              <c:f>[2]bystate!$D$2:$D$36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238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101.333</c:v>
                </c:pt>
                <c:pt idx="12">
                  <c:v>178</c:v>
                </c:pt>
                <c:pt idx="13">
                  <c:v>243</c:v>
                </c:pt>
                <c:pt idx="14">
                  <c:v>238</c:v>
                </c:pt>
                <c:pt idx="15">
                  <c:v>139</c:v>
                </c:pt>
                <c:pt idx="16">
                  <c:v>133</c:v>
                </c:pt>
                <c:pt idx="17">
                  <c:v>912</c:v>
                </c:pt>
                <c:pt idx="18">
                  <c:v>853</c:v>
                </c:pt>
                <c:pt idx="19">
                  <c:v>358.66699999999997</c:v>
                </c:pt>
                <c:pt idx="20">
                  <c:v>35</c:v>
                </c:pt>
                <c:pt idx="21">
                  <c:v>169.333</c:v>
                </c:pt>
                <c:pt idx="22">
                  <c:v>224.5</c:v>
                </c:pt>
                <c:pt idx="23">
                  <c:v>359</c:v>
                </c:pt>
                <c:pt idx="24">
                  <c:v>466.66699999999997</c:v>
                </c:pt>
                <c:pt idx="25">
                  <c:v>128.5</c:v>
                </c:pt>
                <c:pt idx="26">
                  <c:v>517</c:v>
                </c:pt>
                <c:pt idx="27">
                  <c:v>387</c:v>
                </c:pt>
                <c:pt idx="28">
                  <c:v>258</c:v>
                </c:pt>
                <c:pt idx="29">
                  <c:v>64.5</c:v>
                </c:pt>
                <c:pt idx="30">
                  <c:v>143.667</c:v>
                </c:pt>
                <c:pt idx="31">
                  <c:v>117</c:v>
                </c:pt>
                <c:pt idx="32">
                  <c:v>144</c:v>
                </c:pt>
                <c:pt idx="33">
                  <c:v>773</c:v>
                </c:pt>
                <c:pt idx="34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B0-49D8-A347-CA6F9121A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415736"/>
        <c:axId val="419418032"/>
      </c:barChart>
      <c:catAx>
        <c:axId val="41941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418032"/>
        <c:crosses val="autoZero"/>
        <c:auto val="1"/>
        <c:lblAlgn val="ctr"/>
        <c:lblOffset val="100"/>
        <c:tickLblSkip val="3"/>
        <c:noMultiLvlLbl val="0"/>
      </c:catAx>
      <c:valAx>
        <c:axId val="41941803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415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Age 1</a:t>
            </a:r>
          </a:p>
        </cx:rich>
      </cx:tx>
    </cx:title>
    <cx:plotArea>
      <cx:plotAreaRegion>
        <cx:series layoutId="clusteredColumn" uniqueId="{1AD20695-C72A-47DC-8547-814A9AEE8A22}">
          <cx:dataId val="0"/>
          <cx:layoutPr>
            <cx:binning intervalClosed="r">
              <cx:binSize val="25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Age 2</a:t>
            </a:r>
          </a:p>
        </cx:rich>
      </cx:tx>
    </cx:title>
    <cx:plotArea>
      <cx:plotAreaRegion>
        <cx:series layoutId="clusteredColumn" uniqueId="{4A4354D3-ECCF-4617-9D11-931A89AAB890}">
          <cx:dataId val="0"/>
          <cx:layoutPr>
            <cx:binning intervalClosed="r">
              <cx:binSize val="25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Age 3</a:t>
            </a:r>
          </a:p>
        </cx:rich>
      </cx:tx>
    </cx:title>
    <cx:plotArea>
      <cx:plotAreaRegion>
        <cx:series layoutId="clusteredColumn" uniqueId="{0BC78A7A-B397-40B1-A14A-CC8AB95694ED}">
          <cx:dataId val="0"/>
          <cx:layoutPr>
            <cx:binning intervalClosed="r">
              <cx:binSize val="25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Age 4</a:t>
            </a:r>
          </a:p>
        </cx:rich>
      </cx:tx>
    </cx:title>
    <cx:plotArea>
      <cx:plotAreaRegion>
        <cx:series layoutId="clusteredColumn" uniqueId="{A11317A0-C42B-4EF5-932F-FB1B206B20F6}">
          <cx:dataId val="0"/>
          <cx:layoutPr>
            <cx:binning intervalClosed="r">
              <cx:binSize val="25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Age 5</a:t>
            </a:r>
          </a:p>
        </cx:rich>
      </cx:tx>
    </cx:title>
    <cx:plotArea>
      <cx:plotAreaRegion>
        <cx:series layoutId="clusteredColumn" uniqueId="{34CCD6A9-0785-465E-B755-7B79185D4107}">
          <cx:dataId val="0"/>
          <cx:layoutPr>
            <cx:binning intervalClosed="r">
              <cx:binSize val="25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aGE 6</a:t>
            </a:r>
          </a:p>
        </cx:rich>
      </cx:tx>
    </cx:title>
    <cx:plotArea>
      <cx:plotAreaRegion>
        <cx:series layoutId="clusteredColumn" uniqueId="{0071E071-D686-4ED3-A1D6-B77C2987BEE1}">
          <cx:dataId val="0"/>
          <cx:layoutPr>
            <cx:binning intervalClosed="r">
              <cx:binSize val="25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7" Type="http://schemas.openxmlformats.org/officeDocument/2006/relationships/chart" Target="../charts/chart10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6" Type="http://schemas.microsoft.com/office/2014/relationships/chartEx" Target="../charts/chartEx6.xml"/><Relationship Id="rId5" Type="http://schemas.microsoft.com/office/2014/relationships/chartEx" Target="../charts/chartEx5.xml"/><Relationship Id="rId4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400049</xdr:colOff>
      <xdr:row>30</xdr:row>
      <xdr:rowOff>14287</xdr:rowOff>
    </xdr:from>
    <xdr:to>
      <xdr:col>14</xdr:col>
      <xdr:colOff>9524</xdr:colOff>
      <xdr:row>55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86</xdr:row>
      <xdr:rowOff>4762</xdr:rowOff>
    </xdr:from>
    <xdr:to>
      <xdr:col>7</xdr:col>
      <xdr:colOff>104775</xdr:colOff>
      <xdr:row>100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86</xdr:row>
      <xdr:rowOff>80962</xdr:rowOff>
    </xdr:from>
    <xdr:to>
      <xdr:col>14</xdr:col>
      <xdr:colOff>209550</xdr:colOff>
      <xdr:row>100</xdr:row>
      <xdr:rowOff>157162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581024</xdr:colOff>
      <xdr:row>3</xdr:row>
      <xdr:rowOff>161931</xdr:rowOff>
    </xdr:from>
    <xdr:to>
      <xdr:col>18</xdr:col>
      <xdr:colOff>533399</xdr:colOff>
      <xdr:row>28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0.16595</cdr:x>
      <cdr:y>0.22</cdr:y>
    </cdr:from>
    <cdr:to>
      <cdr:x>0.60372</cdr:x>
      <cdr:y>0.38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04901" y="1047744"/>
          <a:ext cx="2914650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W = 1.1 x 10</a:t>
          </a:r>
          <a:r>
            <a:rPr lang="en-US" sz="1200" baseline="30000"/>
            <a:t>-5 </a:t>
          </a:r>
          <a:r>
            <a:rPr lang="en-US" sz="1200" baseline="0"/>
            <a:t>TL</a:t>
          </a:r>
          <a:r>
            <a:rPr lang="en-US" sz="1200" baseline="30000"/>
            <a:t>3.05 </a:t>
          </a:r>
          <a:endParaRPr lang="en-US" sz="1200" baseline="0"/>
        </a:p>
        <a:p xmlns:a="http://schemas.openxmlformats.org/drawingml/2006/main">
          <a:r>
            <a:rPr lang="en-US" sz="1200" i="1" baseline="0"/>
            <a:t>n</a:t>
          </a:r>
          <a:r>
            <a:rPr lang="en-US" sz="1200" baseline="0"/>
            <a:t> = 577</a:t>
          </a:r>
          <a:endParaRPr lang="en-US" sz="12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4761</xdr:colOff>
      <xdr:row>1</xdr:row>
      <xdr:rowOff>180974</xdr:rowOff>
    </xdr:from>
    <xdr:to>
      <xdr:col>17</xdr:col>
      <xdr:colOff>242886</xdr:colOff>
      <xdr:row>21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179917</xdr:rowOff>
    </xdr:from>
    <xdr:to>
      <xdr:col>10</xdr:col>
      <xdr:colOff>235071</xdr:colOff>
      <xdr:row>20</xdr:row>
      <xdr:rowOff>169333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603250</xdr:colOff>
      <xdr:row>22</xdr:row>
      <xdr:rowOff>10583</xdr:rowOff>
    </xdr:from>
    <xdr:to>
      <xdr:col>21</xdr:col>
      <xdr:colOff>224487</xdr:colOff>
      <xdr:row>42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603251</xdr:colOff>
      <xdr:row>1</xdr:row>
      <xdr:rowOff>0</xdr:rowOff>
    </xdr:from>
    <xdr:to>
      <xdr:col>21</xdr:col>
      <xdr:colOff>550137</xdr:colOff>
      <xdr:row>20</xdr:row>
      <xdr:rowOff>179916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190499</xdr:rowOff>
    </xdr:from>
    <xdr:to>
      <xdr:col>10</xdr:col>
      <xdr:colOff>288331</xdr:colOff>
      <xdr:row>42</xdr:row>
      <xdr:rowOff>21166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10</xdr:row>
      <xdr:rowOff>66675</xdr:rowOff>
    </xdr:from>
    <xdr:to>
      <xdr:col>16</xdr:col>
      <xdr:colOff>161925</xdr:colOff>
      <xdr:row>24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10</xdr:row>
      <xdr:rowOff>47624</xdr:rowOff>
    </xdr:from>
    <xdr:to>
      <xdr:col>16</xdr:col>
      <xdr:colOff>590550</xdr:colOff>
      <xdr:row>30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409575</xdr:colOff>
      <xdr:row>2</xdr:row>
      <xdr:rowOff>42862</xdr:rowOff>
    </xdr:from>
    <xdr:to>
      <xdr:col>26</xdr:col>
      <xdr:colOff>371475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523874</xdr:colOff>
      <xdr:row>193</xdr:row>
      <xdr:rowOff>100012</xdr:rowOff>
    </xdr:from>
    <xdr:to>
      <xdr:col>21</xdr:col>
      <xdr:colOff>19050</xdr:colOff>
      <xdr:row>218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</xdr:colOff>
      <xdr:row>8</xdr:row>
      <xdr:rowOff>180975</xdr:rowOff>
    </xdr:from>
    <xdr:to>
      <xdr:col>19</xdr:col>
      <xdr:colOff>609599</xdr:colOff>
      <xdr:row>32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4</xdr:row>
      <xdr:rowOff>185736</xdr:rowOff>
    </xdr:from>
    <xdr:to>
      <xdr:col>15</xdr:col>
      <xdr:colOff>38100</xdr:colOff>
      <xdr:row>25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5</xdr:row>
      <xdr:rowOff>100012</xdr:rowOff>
    </xdr:from>
    <xdr:to>
      <xdr:col>18</xdr:col>
      <xdr:colOff>219075</xdr:colOff>
      <xdr:row>19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0.11756</cdr:x>
      <cdr:y>0.3655</cdr:y>
    </cdr:from>
    <cdr:to>
      <cdr:x>0.16928</cdr:x>
      <cdr:y>0.42099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4376" y="1443038"/>
          <a:ext cx="3143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18</a:t>
          </a:r>
        </a:p>
      </cdr:txBody>
    </cdr:sp>
  </cdr:relSizeAnchor>
  <cdr:relSizeAnchor xmlns:cdr="http://schemas.openxmlformats.org/drawingml/2006/chartDrawing">
    <cdr:from>
      <cdr:x>0.20846</cdr:x>
      <cdr:y>0.37515</cdr:y>
    </cdr:from>
    <cdr:to>
      <cdr:x>0.26959</cdr:x>
      <cdr:y>0.45235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66826" y="1481139"/>
          <a:ext cx="3714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46</a:t>
          </a:r>
        </a:p>
      </cdr:txBody>
    </cdr:sp>
  </cdr:relSizeAnchor>
  <cdr:relSizeAnchor xmlns:cdr="http://schemas.openxmlformats.org/drawingml/2006/chartDrawing">
    <cdr:from>
      <cdr:x>0.25705</cdr:x>
      <cdr:y>0.07841</cdr:y>
    </cdr:from>
    <cdr:to>
      <cdr:x>0.32445</cdr:x>
      <cdr:y>0.13631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62101" y="309564"/>
          <a:ext cx="4095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17</a:t>
          </a:r>
        </a:p>
      </cdr:txBody>
    </cdr:sp>
  </cdr:relSizeAnchor>
  <cdr:relSizeAnchor xmlns:cdr="http://schemas.openxmlformats.org/drawingml/2006/chartDrawing">
    <cdr:from>
      <cdr:x>0.2931</cdr:x>
      <cdr:y>0.72014</cdr:y>
    </cdr:from>
    <cdr:to>
      <cdr:x>0.34483</cdr:x>
      <cdr:y>0.79493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781176" y="2843214"/>
          <a:ext cx="3143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15</a:t>
          </a:r>
        </a:p>
      </cdr:txBody>
    </cdr:sp>
  </cdr:relSizeAnchor>
  <cdr:relSizeAnchor xmlns:cdr="http://schemas.openxmlformats.org/drawingml/2006/chartDrawing">
    <cdr:from>
      <cdr:x>0.41536</cdr:x>
      <cdr:y>0.71049</cdr:y>
    </cdr:from>
    <cdr:to>
      <cdr:x>0.48589</cdr:x>
      <cdr:y>0.7684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524126" y="2805114"/>
          <a:ext cx="4286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0.41066</cdr:x>
      <cdr:y>0.71773</cdr:y>
    </cdr:from>
    <cdr:to>
      <cdr:x>0.47649</cdr:x>
      <cdr:y>0.76598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95551" y="2833689"/>
          <a:ext cx="4000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11</a:t>
          </a:r>
        </a:p>
      </cdr:txBody>
    </cdr:sp>
  </cdr:relSizeAnchor>
  <cdr:relSizeAnchor xmlns:cdr="http://schemas.openxmlformats.org/drawingml/2006/chartDrawing">
    <cdr:from>
      <cdr:x>0.73824</cdr:x>
      <cdr:y>0.72497</cdr:y>
    </cdr:from>
    <cdr:to>
      <cdr:x>0.80251</cdr:x>
      <cdr:y>0.80217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486276" y="2862265"/>
          <a:ext cx="3905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14</a:t>
          </a:r>
        </a:p>
      </cdr:txBody>
    </cdr:sp>
  </cdr:relSizeAnchor>
  <cdr:relSizeAnchor xmlns:cdr="http://schemas.openxmlformats.org/drawingml/2006/chartDrawing">
    <cdr:from>
      <cdr:x>0.84953</cdr:x>
      <cdr:y>0.78287</cdr:y>
    </cdr:from>
    <cdr:to>
      <cdr:x>0.90752</cdr:x>
      <cdr:y>0.83595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5162551" y="3090864"/>
          <a:ext cx="3524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15</a:t>
          </a:r>
        </a:p>
      </cdr:txBody>
    </cdr:sp>
  </cdr:relSizeAnchor>
  <cdr:relSizeAnchor xmlns:cdr="http://schemas.openxmlformats.org/drawingml/2006/chartDrawing">
    <cdr:from>
      <cdr:x>0.91693</cdr:x>
      <cdr:y>0.59469</cdr:y>
    </cdr:from>
    <cdr:to>
      <cdr:x>0.96865</cdr:x>
      <cdr:y>0.67189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572126" y="2347915"/>
          <a:ext cx="3143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16</a:t>
          </a:r>
        </a:p>
      </cdr:txBody>
    </cdr:sp>
  </cdr:relSizeAnchor>
  <cdr:relSizeAnchor xmlns:cdr="http://schemas.openxmlformats.org/drawingml/2006/chartDrawing">
    <cdr:from>
      <cdr:x>0.9232</cdr:x>
      <cdr:y>0.01568</cdr:y>
    </cdr:from>
    <cdr:to>
      <cdr:x>1</cdr:x>
      <cdr:y>0.11218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5610226" y="61914"/>
          <a:ext cx="4667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15</xdr:row>
      <xdr:rowOff>19050</xdr:rowOff>
    </xdr:from>
    <xdr:to>
      <xdr:col>17</xdr:col>
      <xdr:colOff>47625</xdr:colOff>
      <xdr:row>34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0.09711</cdr:x>
      <cdr:y>0.02646</cdr:y>
    </cdr:from>
    <cdr:to>
      <cdr:x>0.15047</cdr:x>
      <cdr:y>0.07937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0150" y="95250"/>
          <a:ext cx="324249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21</a:t>
          </a:r>
        </a:p>
      </cdr:txBody>
    </cdr:sp>
  </cdr:relSizeAnchor>
  <cdr:relSizeAnchor xmlns:cdr="http://schemas.openxmlformats.org/drawingml/2006/chartDrawing">
    <cdr:from>
      <cdr:x>0.17085</cdr:x>
      <cdr:y>0.02646</cdr:y>
    </cdr:from>
    <cdr:to>
      <cdr:x>0.22571</cdr:x>
      <cdr:y>0.06878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38225" y="95250"/>
          <a:ext cx="33337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46</a:t>
          </a:r>
        </a:p>
      </cdr:txBody>
    </cdr:sp>
  </cdr:relSizeAnchor>
  <cdr:relSizeAnchor xmlns:cdr="http://schemas.openxmlformats.org/drawingml/2006/chartDrawing">
    <cdr:from>
      <cdr:x>0.24451</cdr:x>
      <cdr:y>0.0291</cdr:y>
    </cdr:from>
    <cdr:to>
      <cdr:x>0.31034</cdr:x>
      <cdr:y>0.10582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485900" y="104775"/>
          <a:ext cx="4000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17</a:t>
          </a:r>
        </a:p>
      </cdr:txBody>
    </cdr:sp>
  </cdr:relSizeAnchor>
  <cdr:relSizeAnchor xmlns:cdr="http://schemas.openxmlformats.org/drawingml/2006/chartDrawing">
    <cdr:from>
      <cdr:x>0.31818</cdr:x>
      <cdr:y>0.02646</cdr:y>
    </cdr:from>
    <cdr:to>
      <cdr:x>0.36991</cdr:x>
      <cdr:y>0.08995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933575" y="95250"/>
          <a:ext cx="3143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16</a:t>
          </a:r>
        </a:p>
      </cdr:txBody>
    </cdr:sp>
  </cdr:relSizeAnchor>
  <cdr:relSizeAnchor xmlns:cdr="http://schemas.openxmlformats.org/drawingml/2006/chartDrawing">
    <cdr:from>
      <cdr:x>0.39028</cdr:x>
      <cdr:y>0.0291</cdr:y>
    </cdr:from>
    <cdr:to>
      <cdr:x>0.44357</cdr:x>
      <cdr:y>0.0873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371725" y="104775"/>
          <a:ext cx="3238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11</a:t>
          </a:r>
        </a:p>
      </cdr:txBody>
    </cdr:sp>
  </cdr:relSizeAnchor>
  <cdr:relSizeAnchor xmlns:cdr="http://schemas.openxmlformats.org/drawingml/2006/chartDrawing">
    <cdr:from>
      <cdr:x>0.76332</cdr:x>
      <cdr:y>0.03175</cdr:y>
    </cdr:from>
    <cdr:to>
      <cdr:x>0.81348</cdr:x>
      <cdr:y>0.13228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638676" y="114300"/>
          <a:ext cx="3048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14</a:t>
          </a:r>
        </a:p>
      </cdr:txBody>
    </cdr:sp>
  </cdr:relSizeAnchor>
  <cdr:relSizeAnchor xmlns:cdr="http://schemas.openxmlformats.org/drawingml/2006/chartDrawing">
    <cdr:from>
      <cdr:x>0.84013</cdr:x>
      <cdr:y>0.03175</cdr:y>
    </cdr:from>
    <cdr:to>
      <cdr:x>0.89185</cdr:x>
      <cdr:y>0.09788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105400" y="114300"/>
          <a:ext cx="3143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16</a:t>
          </a:r>
        </a:p>
      </cdr:txBody>
    </cdr:sp>
  </cdr:relSizeAnchor>
  <cdr:relSizeAnchor xmlns:cdr="http://schemas.openxmlformats.org/drawingml/2006/chartDrawing">
    <cdr:from>
      <cdr:x>0.90752</cdr:x>
      <cdr:y>0.0291</cdr:y>
    </cdr:from>
    <cdr:to>
      <cdr:x>0.96082</cdr:x>
      <cdr:y>0.10053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5514976" y="104775"/>
          <a:ext cx="3238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17</a:t>
          </a:r>
        </a:p>
      </cdr:txBody>
    </cdr:sp>
  </cdr:relSizeAnchor>
  <cdr:relSizeAnchor xmlns:cdr="http://schemas.openxmlformats.org/drawingml/2006/chartDrawing">
    <cdr:from>
      <cdr:x>0.95141</cdr:x>
      <cdr:y>0</cdr:y>
    </cdr:from>
    <cdr:to>
      <cdr:x>1</cdr:x>
      <cdr:y>0.09259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781675" y="0"/>
          <a:ext cx="2952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B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323849</xdr:colOff>
      <xdr:row>1</xdr:row>
      <xdr:rowOff>85724</xdr:rowOff>
    </xdr:from>
    <xdr:to>
      <xdr:col>27</xdr:col>
      <xdr:colOff>561974</xdr:colOff>
      <xdr:row>23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</xdr:colOff>
      <xdr:row>4</xdr:row>
      <xdr:rowOff>190499</xdr:rowOff>
    </xdr:from>
    <xdr:to>
      <xdr:col>22</xdr:col>
      <xdr:colOff>76200</xdr:colOff>
      <xdr:row>30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0.10515</cdr:x>
      <cdr:y>0.05405</cdr:y>
    </cdr:from>
    <cdr:to>
      <cdr:x>0.15879</cdr:x>
      <cdr:y>0.10232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9614" y="266701"/>
          <a:ext cx="361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47</a:t>
          </a:r>
        </a:p>
      </cdr:txBody>
    </cdr:sp>
  </cdr:relSizeAnchor>
  <cdr:relSizeAnchor xmlns:cdr="http://schemas.openxmlformats.org/drawingml/2006/chartDrawing">
    <cdr:from>
      <cdr:x>0.15314</cdr:x>
      <cdr:y>0.05405</cdr:y>
    </cdr:from>
    <cdr:to>
      <cdr:x>0.2096</cdr:x>
      <cdr:y>0.09073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33463" y="266700"/>
          <a:ext cx="381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119</a:t>
          </a:r>
        </a:p>
      </cdr:txBody>
    </cdr:sp>
  </cdr:relSizeAnchor>
  <cdr:relSizeAnchor xmlns:cdr="http://schemas.openxmlformats.org/drawingml/2006/chartDrawing">
    <cdr:from>
      <cdr:x>0.21524</cdr:x>
      <cdr:y>0.05405</cdr:y>
    </cdr:from>
    <cdr:to>
      <cdr:x>0.27594</cdr:x>
      <cdr:y>0.09266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452563" y="266701"/>
          <a:ext cx="4095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127</a:t>
          </a:r>
        </a:p>
      </cdr:txBody>
    </cdr:sp>
  </cdr:relSizeAnchor>
  <cdr:relSizeAnchor xmlns:cdr="http://schemas.openxmlformats.org/drawingml/2006/chartDrawing">
    <cdr:from>
      <cdr:x>0.2844</cdr:x>
      <cdr:y>0.05405</cdr:y>
    </cdr:from>
    <cdr:to>
      <cdr:x>0.32957</cdr:x>
      <cdr:y>0.10039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919289" y="266701"/>
          <a:ext cx="3048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69</a:t>
          </a:r>
        </a:p>
      </cdr:txBody>
    </cdr:sp>
  </cdr:relSizeAnchor>
  <cdr:relSizeAnchor xmlns:cdr="http://schemas.openxmlformats.org/drawingml/2006/chartDrawing">
    <cdr:from>
      <cdr:x>0.34651</cdr:x>
      <cdr:y>0.05405</cdr:y>
    </cdr:from>
    <cdr:to>
      <cdr:x>0.39873</cdr:x>
      <cdr:y>0.10039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338388" y="266701"/>
          <a:ext cx="3524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71</a:t>
          </a:r>
        </a:p>
      </cdr:txBody>
    </cdr:sp>
  </cdr:relSizeAnchor>
  <cdr:relSizeAnchor xmlns:cdr="http://schemas.openxmlformats.org/drawingml/2006/chartDrawing">
    <cdr:from>
      <cdr:x>0.40155</cdr:x>
      <cdr:y>0.05598</cdr:y>
    </cdr:from>
    <cdr:to>
      <cdr:x>0.44813</cdr:x>
      <cdr:y>0.10232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709863" y="276226"/>
          <a:ext cx="3143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41</a:t>
          </a:r>
        </a:p>
      </cdr:txBody>
    </cdr:sp>
  </cdr:relSizeAnchor>
  <cdr:relSizeAnchor xmlns:cdr="http://schemas.openxmlformats.org/drawingml/2006/chartDrawing">
    <cdr:from>
      <cdr:x>0.46083</cdr:x>
      <cdr:y>0.05598</cdr:y>
    </cdr:from>
    <cdr:to>
      <cdr:x>0.50882</cdr:x>
      <cdr:y>0.10618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109913" y="276226"/>
          <a:ext cx="3238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23</a:t>
          </a:r>
        </a:p>
      </cdr:txBody>
    </cdr:sp>
  </cdr:relSizeAnchor>
  <cdr:relSizeAnchor xmlns:cdr="http://schemas.openxmlformats.org/drawingml/2006/chartDrawing">
    <cdr:from>
      <cdr:x>0.51729</cdr:x>
      <cdr:y>0.05792</cdr:y>
    </cdr:from>
    <cdr:to>
      <cdr:x>0.56528</cdr:x>
      <cdr:y>0.10425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3490913" y="285751"/>
          <a:ext cx="3238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41</a:t>
          </a:r>
        </a:p>
      </cdr:txBody>
    </cdr:sp>
  </cdr:relSizeAnchor>
  <cdr:relSizeAnchor xmlns:cdr="http://schemas.openxmlformats.org/drawingml/2006/chartDrawing">
    <cdr:from>
      <cdr:x>0.58222</cdr:x>
      <cdr:y>0.05598</cdr:y>
    </cdr:from>
    <cdr:to>
      <cdr:x>0.63444</cdr:x>
      <cdr:y>0.10039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929063" y="276226"/>
          <a:ext cx="3524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36</a:t>
          </a:r>
        </a:p>
      </cdr:txBody>
    </cdr:sp>
  </cdr:relSizeAnchor>
  <cdr:relSizeAnchor xmlns:cdr="http://schemas.openxmlformats.org/drawingml/2006/chartDrawing">
    <cdr:from>
      <cdr:x>0.64573</cdr:x>
      <cdr:y>0.05405</cdr:y>
    </cdr:from>
    <cdr:to>
      <cdr:x>0.69654</cdr:x>
      <cdr:y>0.09266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357688" y="266701"/>
          <a:ext cx="3429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16</a:t>
          </a:r>
        </a:p>
      </cdr:txBody>
    </cdr:sp>
  </cdr:relSizeAnchor>
  <cdr:relSizeAnchor xmlns:cdr="http://schemas.openxmlformats.org/drawingml/2006/chartDrawing">
    <cdr:from>
      <cdr:x>0.7036</cdr:x>
      <cdr:y>0.05405</cdr:y>
    </cdr:from>
    <cdr:to>
      <cdr:x>0.74877</cdr:x>
      <cdr:y>0.09459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4748213" y="266701"/>
          <a:ext cx="3048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18</a:t>
          </a:r>
        </a:p>
      </cdr:txBody>
    </cdr:sp>
  </cdr:relSizeAnchor>
  <cdr:relSizeAnchor xmlns:cdr="http://schemas.openxmlformats.org/drawingml/2006/chartDrawing">
    <cdr:from>
      <cdr:x>0.76147</cdr:x>
      <cdr:y>0.05212</cdr:y>
    </cdr:from>
    <cdr:to>
      <cdr:x>0.81369</cdr:x>
      <cdr:y>0.09653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5138738" y="257176"/>
          <a:ext cx="3524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25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42</xdr:row>
      <xdr:rowOff>0</xdr:rowOff>
    </xdr:from>
    <xdr:to>
      <xdr:col>26</xdr:col>
      <xdr:colOff>361950</xdr:colOff>
      <xdr:row>67</xdr:row>
      <xdr:rowOff>9524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10</xdr:col>
      <xdr:colOff>547688</xdr:colOff>
      <xdr:row>65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97</xdr:row>
      <xdr:rowOff>180974</xdr:rowOff>
    </xdr:from>
    <xdr:to>
      <xdr:col>13</xdr:col>
      <xdr:colOff>485775</xdr:colOff>
      <xdr:row>112</xdr:row>
      <xdr:rowOff>171450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581025</xdr:colOff>
      <xdr:row>98</xdr:row>
      <xdr:rowOff>0</xdr:rowOff>
    </xdr:from>
    <xdr:to>
      <xdr:col>21</xdr:col>
      <xdr:colOff>347662</xdr:colOff>
      <xdr:row>112</xdr:row>
      <xdr:rowOff>171450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</xdr:col>
      <xdr:colOff>481011</xdr:colOff>
      <xdr:row>114</xdr:row>
      <xdr:rowOff>9525</xdr:rowOff>
    </xdr:from>
    <xdr:to>
      <xdr:col>13</xdr:col>
      <xdr:colOff>447675</xdr:colOff>
      <xdr:row>128</xdr:row>
      <xdr:rowOff>180975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14</xdr:col>
      <xdr:colOff>14287</xdr:colOff>
      <xdr:row>114</xdr:row>
      <xdr:rowOff>9525</xdr:rowOff>
    </xdr:from>
    <xdr:to>
      <xdr:col>21</xdr:col>
      <xdr:colOff>319087</xdr:colOff>
      <xdr:row>129</xdr:row>
      <xdr:rowOff>9525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</xdr:col>
      <xdr:colOff>423861</xdr:colOff>
      <xdr:row>129</xdr:row>
      <xdr:rowOff>180975</xdr:rowOff>
    </xdr:from>
    <xdr:to>
      <xdr:col>13</xdr:col>
      <xdr:colOff>447674</xdr:colOff>
      <xdr:row>145</xdr:row>
      <xdr:rowOff>9525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14</xdr:col>
      <xdr:colOff>4762</xdr:colOff>
      <xdr:row>130</xdr:row>
      <xdr:rowOff>0</xdr:rowOff>
    </xdr:from>
    <xdr:to>
      <xdr:col>21</xdr:col>
      <xdr:colOff>309562</xdr:colOff>
      <xdr:row>144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20</xdr:col>
      <xdr:colOff>552450</xdr:colOff>
      <xdr:row>1</xdr:row>
      <xdr:rowOff>19050</xdr:rowOff>
    </xdr:from>
    <xdr:to>
      <xdr:col>28</xdr:col>
      <xdr:colOff>247650</xdr:colOff>
      <xdr:row>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fe_History/Confidential/Species%20(All)/Porgies/JHP/MRIP_JHP_byst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fe_History/Confidential/Species%20(All)/Porgies/JHP/hdbt_jh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ip_JOLTHEAD_PORGY_catch_serie"/>
      <sheetName val="ByState_plot"/>
    </sheetNames>
    <sheetDataSet>
      <sheetData sheetId="0"/>
      <sheetData sheetId="1">
        <row r="2">
          <cell r="A2">
            <v>1981</v>
          </cell>
          <cell r="B2">
            <v>72739</v>
          </cell>
          <cell r="E2">
            <v>0</v>
          </cell>
          <cell r="F2">
            <v>1399</v>
          </cell>
        </row>
        <row r="3">
          <cell r="A3">
            <v>1982</v>
          </cell>
          <cell r="B3">
            <v>86562</v>
          </cell>
          <cell r="E3">
            <v>0</v>
          </cell>
          <cell r="F3">
            <v>0</v>
          </cell>
        </row>
        <row r="4">
          <cell r="A4">
            <v>1983</v>
          </cell>
          <cell r="B4">
            <v>155981</v>
          </cell>
          <cell r="E4">
            <v>0</v>
          </cell>
          <cell r="F4">
            <v>38909</v>
          </cell>
        </row>
        <row r="5">
          <cell r="A5">
            <v>1984</v>
          </cell>
          <cell r="B5">
            <v>52083</v>
          </cell>
          <cell r="E5">
            <v>849</v>
          </cell>
          <cell r="F5">
            <v>0</v>
          </cell>
        </row>
        <row r="6">
          <cell r="A6">
            <v>1985</v>
          </cell>
          <cell r="B6">
            <v>128190</v>
          </cell>
          <cell r="E6">
            <v>0</v>
          </cell>
          <cell r="F6">
            <v>6114</v>
          </cell>
        </row>
        <row r="7">
          <cell r="A7">
            <v>1986</v>
          </cell>
          <cell r="B7">
            <v>145690</v>
          </cell>
          <cell r="E7">
            <v>0</v>
          </cell>
          <cell r="F7">
            <v>282</v>
          </cell>
        </row>
        <row r="8">
          <cell r="A8">
            <v>1987</v>
          </cell>
          <cell r="B8">
            <v>39309</v>
          </cell>
          <cell r="E8">
            <v>0</v>
          </cell>
          <cell r="F8">
            <v>2471</v>
          </cell>
        </row>
        <row r="9">
          <cell r="A9">
            <v>1988</v>
          </cell>
          <cell r="B9">
            <v>3559</v>
          </cell>
          <cell r="E9">
            <v>0</v>
          </cell>
          <cell r="F9">
            <v>261</v>
          </cell>
        </row>
        <row r="10">
          <cell r="A10">
            <v>1989</v>
          </cell>
          <cell r="B10">
            <v>16870</v>
          </cell>
          <cell r="E10">
            <v>0</v>
          </cell>
          <cell r="F10">
            <v>0</v>
          </cell>
        </row>
        <row r="11">
          <cell r="A11">
            <v>1990</v>
          </cell>
          <cell r="B11">
            <v>30649</v>
          </cell>
          <cell r="E11">
            <v>0</v>
          </cell>
          <cell r="F11">
            <v>561</v>
          </cell>
        </row>
        <row r="12">
          <cell r="A12">
            <v>1991</v>
          </cell>
          <cell r="B12">
            <v>80457</v>
          </cell>
          <cell r="E12">
            <v>0</v>
          </cell>
          <cell r="F12">
            <v>77</v>
          </cell>
        </row>
        <row r="13">
          <cell r="A13">
            <v>1992</v>
          </cell>
          <cell r="B13">
            <v>25298</v>
          </cell>
          <cell r="E13">
            <v>0</v>
          </cell>
          <cell r="F13">
            <v>1324</v>
          </cell>
        </row>
        <row r="14">
          <cell r="A14">
            <v>1993</v>
          </cell>
          <cell r="B14">
            <v>43221</v>
          </cell>
          <cell r="E14">
            <v>0</v>
          </cell>
          <cell r="F14">
            <v>505</v>
          </cell>
        </row>
        <row r="15">
          <cell r="A15">
            <v>1994</v>
          </cell>
          <cell r="B15">
            <v>37441</v>
          </cell>
          <cell r="E15">
            <v>0</v>
          </cell>
          <cell r="F15">
            <v>0</v>
          </cell>
        </row>
        <row r="16">
          <cell r="A16">
            <v>1995</v>
          </cell>
          <cell r="B16">
            <v>36822</v>
          </cell>
          <cell r="E16">
            <v>0</v>
          </cell>
          <cell r="F16">
            <v>0</v>
          </cell>
        </row>
        <row r="17">
          <cell r="A17">
            <v>1996</v>
          </cell>
          <cell r="B17">
            <v>12740</v>
          </cell>
          <cell r="E17">
            <v>0</v>
          </cell>
          <cell r="F17">
            <v>351</v>
          </cell>
        </row>
        <row r="18">
          <cell r="A18">
            <v>1997</v>
          </cell>
          <cell r="B18">
            <v>146215</v>
          </cell>
          <cell r="E18">
            <v>1774</v>
          </cell>
          <cell r="F18">
            <v>0</v>
          </cell>
        </row>
        <row r="19">
          <cell r="A19">
            <v>1998</v>
          </cell>
          <cell r="B19">
            <v>25341</v>
          </cell>
          <cell r="E19">
            <v>0</v>
          </cell>
          <cell r="F19">
            <v>0</v>
          </cell>
        </row>
        <row r="20">
          <cell r="A20">
            <v>1999</v>
          </cell>
          <cell r="B20">
            <v>15297</v>
          </cell>
          <cell r="E20">
            <v>282</v>
          </cell>
          <cell r="F20">
            <v>0</v>
          </cell>
        </row>
        <row r="21">
          <cell r="A21">
            <v>2000</v>
          </cell>
          <cell r="B21">
            <v>8460</v>
          </cell>
          <cell r="E21">
            <v>294</v>
          </cell>
          <cell r="F21">
            <v>0</v>
          </cell>
        </row>
        <row r="22">
          <cell r="A22">
            <v>2001</v>
          </cell>
          <cell r="B22">
            <v>13286</v>
          </cell>
          <cell r="E22">
            <v>242</v>
          </cell>
          <cell r="F22">
            <v>42</v>
          </cell>
        </row>
        <row r="23">
          <cell r="A23">
            <v>2002</v>
          </cell>
          <cell r="B23">
            <v>20624</v>
          </cell>
          <cell r="E23">
            <v>543</v>
          </cell>
          <cell r="F23">
            <v>0</v>
          </cell>
        </row>
        <row r="24">
          <cell r="A24">
            <v>2003</v>
          </cell>
          <cell r="B24">
            <v>17784</v>
          </cell>
          <cell r="E24">
            <v>0</v>
          </cell>
          <cell r="F24">
            <v>0</v>
          </cell>
        </row>
        <row r="25">
          <cell r="A25">
            <v>2004</v>
          </cell>
          <cell r="B25">
            <v>25868</v>
          </cell>
          <cell r="E25">
            <v>651</v>
          </cell>
          <cell r="F25">
            <v>0</v>
          </cell>
        </row>
        <row r="26">
          <cell r="A26">
            <v>2005</v>
          </cell>
          <cell r="B26">
            <v>10503</v>
          </cell>
          <cell r="E26">
            <v>0</v>
          </cell>
          <cell r="F26">
            <v>0</v>
          </cell>
        </row>
        <row r="27">
          <cell r="A27">
            <v>2006</v>
          </cell>
          <cell r="B27">
            <v>13664</v>
          </cell>
          <cell r="E27">
            <v>339</v>
          </cell>
          <cell r="F27">
            <v>0</v>
          </cell>
        </row>
        <row r="28">
          <cell r="A28">
            <v>2007</v>
          </cell>
          <cell r="B28">
            <v>13081</v>
          </cell>
          <cell r="E28">
            <v>0</v>
          </cell>
          <cell r="F28">
            <v>0</v>
          </cell>
        </row>
        <row r="29">
          <cell r="A29">
            <v>2008</v>
          </cell>
          <cell r="B29">
            <v>36397</v>
          </cell>
          <cell r="E29">
            <v>0</v>
          </cell>
          <cell r="F29">
            <v>0</v>
          </cell>
        </row>
        <row r="30">
          <cell r="A30">
            <v>2009</v>
          </cell>
          <cell r="B30">
            <v>16389</v>
          </cell>
          <cell r="E30">
            <v>430</v>
          </cell>
          <cell r="F30">
            <v>106</v>
          </cell>
        </row>
        <row r="31">
          <cell r="A31">
            <v>2010</v>
          </cell>
          <cell r="B31">
            <v>19303</v>
          </cell>
          <cell r="E31">
            <v>290</v>
          </cell>
          <cell r="F31">
            <v>0</v>
          </cell>
        </row>
        <row r="32">
          <cell r="A32">
            <v>2011</v>
          </cell>
          <cell r="B32">
            <v>13646</v>
          </cell>
          <cell r="E32">
            <v>0</v>
          </cell>
          <cell r="F32">
            <v>0</v>
          </cell>
        </row>
        <row r="33">
          <cell r="A33">
            <v>2012</v>
          </cell>
          <cell r="B33">
            <v>27893</v>
          </cell>
          <cell r="E33">
            <v>0</v>
          </cell>
          <cell r="F33">
            <v>0</v>
          </cell>
        </row>
        <row r="34">
          <cell r="A34">
            <v>2013</v>
          </cell>
          <cell r="B34">
            <v>59388</v>
          </cell>
          <cell r="E34">
            <v>0</v>
          </cell>
          <cell r="F34">
            <v>0</v>
          </cell>
        </row>
        <row r="35">
          <cell r="A35">
            <v>2014</v>
          </cell>
          <cell r="B35">
            <v>48512</v>
          </cell>
          <cell r="E35">
            <v>0</v>
          </cell>
          <cell r="F35">
            <v>0</v>
          </cell>
        </row>
        <row r="36">
          <cell r="A36">
            <v>2015</v>
          </cell>
          <cell r="B36">
            <v>98294</v>
          </cell>
          <cell r="E36">
            <v>0</v>
          </cell>
          <cell r="F3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ystate"/>
    </sheetNames>
    <sheetDataSet>
      <sheetData sheetId="0"/>
      <sheetData sheetId="1">
        <row r="2">
          <cell r="A2">
            <v>1981</v>
          </cell>
          <cell r="B2">
            <v>1905</v>
          </cell>
          <cell r="C2">
            <v>25</v>
          </cell>
          <cell r="D2">
            <v>0</v>
          </cell>
        </row>
        <row r="3">
          <cell r="A3">
            <v>1982</v>
          </cell>
          <cell r="B3">
            <v>1287.2</v>
          </cell>
          <cell r="C3">
            <v>0</v>
          </cell>
          <cell r="D3">
            <v>0</v>
          </cell>
        </row>
        <row r="4">
          <cell r="A4">
            <v>1983</v>
          </cell>
          <cell r="B4">
            <v>1793.2</v>
          </cell>
          <cell r="C4">
            <v>0</v>
          </cell>
          <cell r="D4">
            <v>0</v>
          </cell>
        </row>
        <row r="5">
          <cell r="A5">
            <v>1984</v>
          </cell>
          <cell r="B5">
            <v>843.6</v>
          </cell>
          <cell r="C5">
            <v>0</v>
          </cell>
          <cell r="D5">
            <v>0</v>
          </cell>
        </row>
        <row r="6">
          <cell r="A6">
            <v>1985</v>
          </cell>
          <cell r="B6">
            <v>733.4</v>
          </cell>
          <cell r="C6">
            <v>1</v>
          </cell>
          <cell r="D6">
            <v>0</v>
          </cell>
        </row>
        <row r="7">
          <cell r="A7">
            <v>1986</v>
          </cell>
          <cell r="B7">
            <v>481.6</v>
          </cell>
          <cell r="C7">
            <v>11</v>
          </cell>
          <cell r="D7">
            <v>0</v>
          </cell>
        </row>
        <row r="8">
          <cell r="A8">
            <v>1987</v>
          </cell>
          <cell r="B8">
            <v>1742.2</v>
          </cell>
          <cell r="C8">
            <v>2</v>
          </cell>
          <cell r="D8">
            <v>0</v>
          </cell>
        </row>
        <row r="9">
          <cell r="A9">
            <v>1988</v>
          </cell>
          <cell r="B9">
            <v>1315</v>
          </cell>
          <cell r="C9">
            <v>22</v>
          </cell>
          <cell r="D9">
            <v>238</v>
          </cell>
        </row>
        <row r="10">
          <cell r="A10">
            <v>1989</v>
          </cell>
          <cell r="B10">
            <v>1539.6</v>
          </cell>
          <cell r="C10">
            <v>20</v>
          </cell>
          <cell r="D10">
            <v>0</v>
          </cell>
        </row>
        <row r="11">
          <cell r="A11">
            <v>1990</v>
          </cell>
          <cell r="B11">
            <v>3336.33</v>
          </cell>
          <cell r="C11">
            <v>95</v>
          </cell>
          <cell r="D11">
            <v>0</v>
          </cell>
        </row>
        <row r="12">
          <cell r="A12">
            <v>1991</v>
          </cell>
          <cell r="B12">
            <v>1567</v>
          </cell>
          <cell r="C12">
            <v>276</v>
          </cell>
          <cell r="D12">
            <v>0</v>
          </cell>
        </row>
        <row r="13">
          <cell r="A13">
            <v>1992</v>
          </cell>
          <cell r="B13">
            <v>1554</v>
          </cell>
          <cell r="C13">
            <v>443.5</v>
          </cell>
          <cell r="D13">
            <v>101.333</v>
          </cell>
        </row>
        <row r="14">
          <cell r="A14">
            <v>1993</v>
          </cell>
          <cell r="B14">
            <v>1563.4</v>
          </cell>
          <cell r="C14">
            <v>200</v>
          </cell>
          <cell r="D14">
            <v>178</v>
          </cell>
        </row>
        <row r="15">
          <cell r="A15">
            <v>1994</v>
          </cell>
          <cell r="B15">
            <v>1076.4000000000001</v>
          </cell>
          <cell r="C15">
            <v>163.5</v>
          </cell>
          <cell r="D15">
            <v>243</v>
          </cell>
        </row>
        <row r="16">
          <cell r="A16">
            <v>1995</v>
          </cell>
          <cell r="B16">
            <v>1167.8</v>
          </cell>
          <cell r="C16">
            <v>61</v>
          </cell>
          <cell r="D16">
            <v>238</v>
          </cell>
        </row>
        <row r="17">
          <cell r="A17">
            <v>1996</v>
          </cell>
          <cell r="B17">
            <v>1120.4000000000001</v>
          </cell>
          <cell r="C17">
            <v>259.5</v>
          </cell>
          <cell r="D17">
            <v>139</v>
          </cell>
        </row>
        <row r="18">
          <cell r="A18">
            <v>1997</v>
          </cell>
          <cell r="B18">
            <v>1185.5999999999999</v>
          </cell>
          <cell r="C18">
            <v>84.5</v>
          </cell>
          <cell r="D18">
            <v>133</v>
          </cell>
        </row>
        <row r="19">
          <cell r="A19">
            <v>1998</v>
          </cell>
          <cell r="B19">
            <v>766.2</v>
          </cell>
          <cell r="C19">
            <v>106</v>
          </cell>
          <cell r="D19">
            <v>912</v>
          </cell>
        </row>
        <row r="20">
          <cell r="A20">
            <v>1999</v>
          </cell>
          <cell r="B20">
            <v>498.8</v>
          </cell>
          <cell r="C20">
            <v>45</v>
          </cell>
          <cell r="D20">
            <v>853</v>
          </cell>
        </row>
        <row r="21">
          <cell r="A21">
            <v>2000</v>
          </cell>
          <cell r="B21">
            <v>449.4</v>
          </cell>
          <cell r="C21">
            <v>215</v>
          </cell>
          <cell r="D21">
            <v>358.66699999999997</v>
          </cell>
        </row>
        <row r="22">
          <cell r="A22">
            <v>2001</v>
          </cell>
          <cell r="B22">
            <v>532</v>
          </cell>
          <cell r="C22">
            <v>376.5</v>
          </cell>
          <cell r="D22">
            <v>35</v>
          </cell>
        </row>
        <row r="23">
          <cell r="A23">
            <v>2002</v>
          </cell>
          <cell r="B23">
            <v>1073.5999999999999</v>
          </cell>
          <cell r="C23">
            <v>216.5</v>
          </cell>
          <cell r="D23">
            <v>169.333</v>
          </cell>
        </row>
        <row r="24">
          <cell r="A24">
            <v>2003</v>
          </cell>
          <cell r="B24">
            <v>2001</v>
          </cell>
          <cell r="C24">
            <v>216.5</v>
          </cell>
          <cell r="D24">
            <v>224.5</v>
          </cell>
        </row>
        <row r="25">
          <cell r="A25">
            <v>2004</v>
          </cell>
          <cell r="B25">
            <v>2143.25</v>
          </cell>
          <cell r="C25">
            <v>410.5</v>
          </cell>
          <cell r="D25">
            <v>359</v>
          </cell>
        </row>
        <row r="26">
          <cell r="A26">
            <v>2005</v>
          </cell>
          <cell r="B26">
            <v>1212.25</v>
          </cell>
          <cell r="C26">
            <v>307</v>
          </cell>
          <cell r="D26">
            <v>466.66699999999997</v>
          </cell>
        </row>
        <row r="27">
          <cell r="A27">
            <v>2006</v>
          </cell>
          <cell r="B27">
            <v>1086.5</v>
          </cell>
          <cell r="C27">
            <v>656.5</v>
          </cell>
          <cell r="D27">
            <v>128.5</v>
          </cell>
        </row>
        <row r="28">
          <cell r="A28">
            <v>2007</v>
          </cell>
          <cell r="B28">
            <v>848.25</v>
          </cell>
          <cell r="C28">
            <v>2741.5</v>
          </cell>
          <cell r="D28">
            <v>517</v>
          </cell>
        </row>
        <row r="29">
          <cell r="A29">
            <v>2008</v>
          </cell>
          <cell r="B29">
            <v>523.79999999999995</v>
          </cell>
          <cell r="C29">
            <v>929.5</v>
          </cell>
          <cell r="D29">
            <v>387</v>
          </cell>
        </row>
        <row r="30">
          <cell r="A30">
            <v>2009</v>
          </cell>
          <cell r="B30">
            <v>408.33</v>
          </cell>
          <cell r="C30">
            <v>2425.5</v>
          </cell>
          <cell r="D30">
            <v>258</v>
          </cell>
        </row>
        <row r="31">
          <cell r="A31">
            <v>2010</v>
          </cell>
          <cell r="B31">
            <v>497.17</v>
          </cell>
          <cell r="C31">
            <v>1618.5</v>
          </cell>
          <cell r="D31">
            <v>64.5</v>
          </cell>
        </row>
        <row r="32">
          <cell r="A32">
            <v>2011</v>
          </cell>
          <cell r="B32">
            <v>596.33000000000004</v>
          </cell>
          <cell r="C32">
            <v>1888</v>
          </cell>
          <cell r="D32">
            <v>143.667</v>
          </cell>
        </row>
        <row r="33">
          <cell r="A33">
            <v>2012</v>
          </cell>
          <cell r="B33">
            <v>979.4</v>
          </cell>
          <cell r="C33">
            <v>611.5</v>
          </cell>
          <cell r="D33">
            <v>117</v>
          </cell>
        </row>
        <row r="34">
          <cell r="A34">
            <v>2013</v>
          </cell>
          <cell r="B34">
            <v>674.5</v>
          </cell>
          <cell r="C34">
            <v>1539</v>
          </cell>
          <cell r="D34">
            <v>144</v>
          </cell>
        </row>
        <row r="35">
          <cell r="A35">
            <v>2014</v>
          </cell>
          <cell r="B35">
            <v>815.4</v>
          </cell>
          <cell r="C35">
            <v>1052</v>
          </cell>
          <cell r="D35">
            <v>773</v>
          </cell>
        </row>
        <row r="36">
          <cell r="A36">
            <v>2015</v>
          </cell>
          <cell r="B36">
            <v>1334</v>
          </cell>
          <cell r="C36">
            <v>958</v>
          </cell>
          <cell r="D36">
            <v>210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rdan Page" refreshedDate="42587.323387500001" createdVersion="6" refreshedVersion="6" minRefreshableVersion="3" recordCount="472">
  <cacheSource type="worksheet">
    <worksheetSource ref="A1:V467" sheet="Data"/>
  </cacheSource>
  <cacheFields count="21">
    <cacheField name="INTERVIEW_ID" numFmtId="0">
      <sharedItems/>
    </cacheField>
    <cacheField name="TAG_NUMBER" numFmtId="0">
      <sharedItems/>
    </cacheField>
    <cacheField name="LENGTH1" numFmtId="0">
      <sharedItems containsSemiMixedTypes="0" containsString="0" containsNumber="1" containsInteger="1" minValue="197" maxValue="602"/>
    </cacheField>
    <cacheField name="LENGTH_TYPE_ID1" numFmtId="0">
      <sharedItems/>
    </cacheField>
    <cacheField name="LENGTH2" numFmtId="0">
      <sharedItems containsString="0" containsBlank="1" containsNumber="1" containsInteger="1" minValue="235" maxValue="680"/>
    </cacheField>
    <cacheField name="LENGTH_TYPE_ID2" numFmtId="0">
      <sharedItems/>
    </cacheField>
    <cacheField name="SEX" numFmtId="0">
      <sharedItems/>
    </cacheField>
    <cacheField name="TOTAL_WEIGHT" numFmtId="0">
      <sharedItems containsString="0" containsBlank="1" containsNumber="1" minValue="1.65" maxValue="5190"/>
    </cacheField>
    <cacheField name="SLIDE_BOX_NO" numFmtId="0">
      <sharedItems/>
    </cacheField>
    <cacheField name="SLIDE_NO" numFmtId="0">
      <sharedItems containsString="0" containsBlank="1" containsNumber="1" containsInteger="1" minValue="1" maxValue="90"/>
    </cacheField>
    <cacheField name="1st_COUNT" numFmtId="0">
      <sharedItems containsString="0" containsBlank="1" containsNumber="1" containsInteger="1" minValue="1" maxValue="14"/>
    </cacheField>
    <cacheField name="1st_MARGIN_TYPE" numFmtId="0">
      <sharedItems containsString="0" containsBlank="1" containsNumber="1" containsInteger="1" minValue="1" maxValue="4" count="5">
        <n v="2"/>
        <n v="4"/>
        <n v="1"/>
        <n v="3"/>
        <m/>
      </sharedItems>
    </cacheField>
    <cacheField name="1st_READABILITY" numFmtId="0">
      <sharedItems/>
    </cacheField>
    <cacheField name="1st_READER" numFmtId="0">
      <sharedItems/>
    </cacheField>
    <cacheField name="CALENDAR_AGE" numFmtId="0">
      <sharedItems containsNonDate="0" containsString="0" containsBlank="1"/>
    </cacheField>
    <cacheField name="INTERVIEW_MONTH" numFmtId="0">
      <sharedItems containsSemiMixedTypes="0" containsString="0" containsNumber="1" containsInteger="1" minValue="1" maxValue="12" count="12">
        <n v="9"/>
        <n v="2"/>
        <n v="3"/>
        <n v="4"/>
        <n v="5"/>
        <n v="6"/>
        <n v="1"/>
        <n v="7"/>
        <n v="8"/>
        <n v="10"/>
        <n v="11"/>
        <n v="12"/>
      </sharedItems>
    </cacheField>
    <cacheField name="INTERVIEW_YEAR" numFmtId="0">
      <sharedItems containsSemiMixedTypes="0" containsString="0" containsNumber="1" containsInteger="1" minValue="2015" maxValue="2016"/>
    </cacheField>
    <cacheField name="FISHING_MODE_ID" numFmtId="0">
      <sharedItems containsSemiMixedTypes="0" containsString="0" containsNumber="1" containsInteger="1" minValue="2" maxValue="3"/>
    </cacheField>
    <cacheField name="GEAR_CODE" numFmtId="0">
      <sharedItems/>
    </cacheField>
    <cacheField name="LANDING_AREA_STATE_CODE" numFmtId="0">
      <sharedItems/>
    </cacheField>
    <cacheField name="AREA_ID" numFmtId="0">
      <sharedItems containsSemiMixedTypes="0" containsString="0" containsNumber="1" containsInteger="1" minValue="2" maxValue="7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ennifer Potts" refreshedDate="42818.414144907409" createdVersion="6" refreshedVersion="6" minRefreshableVersion="3" recordCount="634">
  <cacheSource type="worksheet">
    <worksheetSource ref="A1:D635" sheet="FreqPlots_X_Age"/>
  </cacheSource>
  <cacheFields count="4">
    <cacheField name="Cal_age" numFmtId="0">
      <sharedItems containsSemiMixedTypes="0" containsString="0" containsNumber="1" containsInteger="1" minValue="1" maxValue="13" count="12">
        <n v="1"/>
        <n v="2"/>
        <n v="3"/>
        <n v="4"/>
        <n v="5"/>
        <n v="6"/>
        <n v="7"/>
        <n v="8"/>
        <n v="9"/>
        <n v="10"/>
        <n v="12"/>
        <n v="13"/>
      </sharedItems>
    </cacheField>
    <cacheField name="TL_mm" numFmtId="1">
      <sharedItems containsSemiMixedTypes="0" containsString="0" containsNumber="1" minValue="235" maxValue="680"/>
    </cacheField>
    <cacheField name="TL_cm" numFmtId="0">
      <sharedItems containsSemiMixedTypes="0" containsString="0" containsNumber="1" minValue="23.5" maxValue="68"/>
    </cacheField>
    <cacheField name="tl_class" numFmtId="0">
      <sharedItems containsSemiMixedTypes="0" containsString="0" containsNumber="1" containsInteger="1" minValue="24" maxValue="68" count="41">
        <n v="25"/>
        <n v="26"/>
        <n v="27"/>
        <n v="28"/>
        <n v="29"/>
        <n v="30"/>
        <n v="31"/>
        <n v="32"/>
        <n v="33"/>
        <n v="34"/>
        <n v="35"/>
        <n v="38"/>
        <n v="24"/>
        <n v="36"/>
        <n v="37"/>
        <n v="39"/>
        <n v="40"/>
        <n v="41"/>
        <n v="42"/>
        <n v="45"/>
        <n v="43"/>
        <n v="44"/>
        <n v="46"/>
        <n v="47"/>
        <n v="49"/>
        <n v="50"/>
        <n v="51"/>
        <n v="52"/>
        <n v="48"/>
        <n v="54"/>
        <n v="53"/>
        <n v="55"/>
        <n v="60"/>
        <n v="57"/>
        <n v="59"/>
        <n v="61"/>
        <n v="63"/>
        <n v="56"/>
        <n v="64"/>
        <n v="68"/>
        <n v="6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otts" refreshedDate="42873.45045138889" createdVersion="4" refreshedVersion="4" minRefreshableVersion="3" recordCount="639">
  <cacheSource type="worksheet">
    <worksheetSource ref="I1:Q640" sheet="Data"/>
  </cacheSource>
  <cacheFields count="9">
    <cacheField name="JP_ring" numFmtId="0">
      <sharedItems containsString="0" containsBlank="1" containsNumber="1" containsInteger="1" minValue="1" maxValue="14" count="13">
        <n v="3"/>
        <n v="4"/>
        <n v="6"/>
        <n v="5"/>
        <n v="12"/>
        <n v="2"/>
        <n v="1"/>
        <n v="7"/>
        <m/>
        <n v="14"/>
        <n v="8"/>
        <n v="9"/>
        <n v="11"/>
      </sharedItems>
    </cacheField>
    <cacheField name="JP_edge" numFmtId="0">
      <sharedItems containsString="0" containsBlank="1" containsNumber="1" containsInteger="1" minValue="1" maxValue="4" count="5">
        <n v="4"/>
        <n v="3"/>
        <n v="1"/>
        <n v="2"/>
        <m/>
      </sharedItems>
    </cacheField>
    <cacheField name="JP_age" numFmtId="0">
      <sharedItems containsString="0" containsBlank="1" containsNumber="1" containsInteger="1" minValue="1" maxValue="15"/>
    </cacheField>
    <cacheField name="Year" numFmtId="0">
      <sharedItems containsSemiMixedTypes="0" containsString="0" containsNumber="1" containsInteger="1" minValue="2008" maxValue="2016"/>
    </cacheField>
    <cacheField name="MONTH" numFmtId="0">
      <sharedItems containsSemiMixedTypes="0" containsString="0" containsNumber="1" containsInteger="1" minValue="1" maxValue="12" count="12">
        <n v="2"/>
        <n v="3"/>
        <n v="4"/>
        <n v="5"/>
        <n v="1"/>
        <n v="12"/>
        <n v="11"/>
        <n v="10"/>
        <n v="6"/>
        <n v="8"/>
        <n v="9"/>
        <n v="7"/>
      </sharedItems>
    </cacheField>
    <cacheField name="MLB_ring" numFmtId="0">
      <sharedItems containsString="0" containsBlank="1" containsNumber="1" containsInteger="1" minValue="1" maxValue="14" count="14">
        <n v="3"/>
        <n v="4"/>
        <n v="5"/>
        <n v="6"/>
        <n v="7"/>
        <n v="10"/>
        <n v="2"/>
        <n v="1"/>
        <m/>
        <n v="14"/>
        <n v="8"/>
        <n v="9"/>
        <n v="12"/>
        <n v="13"/>
      </sharedItems>
    </cacheField>
    <cacheField name="MLB_edge" numFmtId="0">
      <sharedItems containsString="0" containsBlank="1" containsNumber="1" containsInteger="1" minValue="1" maxValue="4" count="5">
        <n v="4"/>
        <n v="2"/>
        <n v="3"/>
        <n v="1"/>
        <m/>
      </sharedItems>
    </cacheField>
    <cacheField name="MLB_qual" numFmtId="0">
      <sharedItems/>
    </cacheField>
    <cacheField name="Cal_age" numFmtId="0">
      <sharedItems containsString="0" containsBlank="1" containsNumber="1" containsInteger="1" minValue="1" maxValue="15" count="13">
        <n v="4"/>
        <n v="5"/>
        <n v="6"/>
        <n v="7"/>
        <n v="12"/>
        <n v="3"/>
        <n v="2"/>
        <n v="1"/>
        <m/>
        <n v="15"/>
        <n v="8"/>
        <n v="9"/>
        <n v="1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potts" refreshedDate="42873.556404745374" createdVersion="4" refreshedVersion="4" minRefreshableVersion="3" recordCount="639">
  <cacheSource type="worksheet">
    <worksheetSource ref="F1:Q640" sheet="Data"/>
  </cacheSource>
  <cacheFields count="12">
    <cacheField name="TL_mm" numFmtId="0">
      <sharedItems containsSemiMixedTypes="0" containsString="0" containsNumber="1" minValue="235" maxValue="680"/>
    </cacheField>
    <cacheField name="Wt_g" numFmtId="0">
      <sharedItems containsString="0" containsBlank="1" containsNumber="1" containsInteger="1" minValue="200" maxValue="5190"/>
    </cacheField>
    <cacheField name="SEX" numFmtId="0">
      <sharedItems containsBlank="1"/>
    </cacheField>
    <cacheField name="JP_ring" numFmtId="0">
      <sharedItems containsString="0" containsBlank="1" containsNumber="1" containsInteger="1" minValue="1" maxValue="14"/>
    </cacheField>
    <cacheField name="JP_edge" numFmtId="0">
      <sharedItems containsString="0" containsBlank="1" containsNumber="1" containsInteger="1" minValue="1" maxValue="4"/>
    </cacheField>
    <cacheField name="JP_age" numFmtId="0">
      <sharedItems containsString="0" containsBlank="1" containsNumber="1" containsInteger="1" minValue="1" maxValue="15"/>
    </cacheField>
    <cacheField name="Year" numFmtId="0">
      <sharedItems containsSemiMixedTypes="0" containsString="0" containsNumber="1" containsInteger="1" minValue="2008" maxValue="2016"/>
    </cacheField>
    <cacheField name="MONTH" numFmtId="0">
      <sharedItems containsSemiMixedTypes="0" containsString="0" containsNumber="1" containsInteger="1" minValue="1" maxValue="12"/>
    </cacheField>
    <cacheField name="MLB_ring" numFmtId="0">
      <sharedItems containsString="0" containsBlank="1" containsNumber="1" containsInteger="1" minValue="1" maxValue="14"/>
    </cacheField>
    <cacheField name="MLB_edge" numFmtId="0">
      <sharedItems containsString="0" containsBlank="1" containsNumber="1" containsInteger="1" minValue="1" maxValue="4"/>
    </cacheField>
    <cacheField name="MLB_qual" numFmtId="0">
      <sharedItems/>
    </cacheField>
    <cacheField name="Cal_age" numFmtId="0">
      <sharedItems containsString="0" containsBlank="1" containsNumber="1" containsInteger="1" minValue="1" maxValue="15" count="13">
        <n v="4"/>
        <n v="5"/>
        <n v="6"/>
        <n v="7"/>
        <n v="12"/>
        <n v="3"/>
        <n v="2"/>
        <n v="1"/>
        <m/>
        <n v="15"/>
        <n v="8"/>
        <n v="9"/>
        <n v="1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2">
  <r>
    <s v="092215DT001"/>
    <s v="1"/>
    <n v="410"/>
    <s v="FL"/>
    <n v="457"/>
    <s v="TL"/>
    <s v="F"/>
    <n v="1.65"/>
    <s v="JHP_05_Jpa"/>
    <n v="22"/>
    <n v="4"/>
    <x v="0"/>
    <s v=""/>
    <s v="JPAGE"/>
    <m/>
    <x v="0"/>
    <n v="2015"/>
    <n v="2"/>
    <s v="611"/>
    <s v="12"/>
    <n v="2"/>
  </r>
  <r>
    <s v="092215DT001"/>
    <s v="2"/>
    <n v="536"/>
    <s v="FL"/>
    <n v="599"/>
    <s v="TL"/>
    <s v="F"/>
    <n v="3.67"/>
    <s v="JHP_05_Jpa"/>
    <n v="23"/>
    <n v="6"/>
    <x v="1"/>
    <s v=""/>
    <s v="JPAGE"/>
    <m/>
    <x v="0"/>
    <n v="2015"/>
    <n v="2"/>
    <s v="611"/>
    <s v="12"/>
    <n v="2"/>
  </r>
  <r>
    <s v="092215DT001"/>
    <s v="3"/>
    <n v="402"/>
    <s v="FL"/>
    <n v="453"/>
    <s v="TL"/>
    <s v="F"/>
    <n v="1.66"/>
    <s v="JHP_05_Jpa"/>
    <n v="24"/>
    <n v="4"/>
    <x v="2"/>
    <s v=""/>
    <s v="JPAGE"/>
    <m/>
    <x v="0"/>
    <n v="2015"/>
    <n v="2"/>
    <s v="611"/>
    <s v="12"/>
    <n v="2"/>
  </r>
  <r>
    <s v="092215DT001"/>
    <s v="4"/>
    <n v="461"/>
    <s v="FL"/>
    <n v="513"/>
    <s v="TL"/>
    <s v="F"/>
    <n v="2.11"/>
    <s v="JHP_05_Jpa"/>
    <n v="25"/>
    <n v="6"/>
    <x v="2"/>
    <s v=""/>
    <s v="JPAGE"/>
    <m/>
    <x v="0"/>
    <n v="2015"/>
    <n v="2"/>
    <s v="611"/>
    <s v="12"/>
    <n v="2"/>
  </r>
  <r>
    <s v="092215DT001"/>
    <s v="5"/>
    <n v="552"/>
    <s v="FL"/>
    <n v="596"/>
    <s v="TL"/>
    <s v="F"/>
    <n v="4.1500000000000004"/>
    <s v="JHP_05_Jpa"/>
    <n v="26"/>
    <n v="8"/>
    <x v="3"/>
    <s v=""/>
    <s v="JPAGE"/>
    <m/>
    <x v="0"/>
    <n v="2015"/>
    <n v="2"/>
    <s v="611"/>
    <s v="12"/>
    <n v="2"/>
  </r>
  <r>
    <s v="092215DT001"/>
    <s v="6"/>
    <n v="521"/>
    <s v="FL"/>
    <n v="586"/>
    <s v="TL"/>
    <s v="F"/>
    <n v="3.46"/>
    <s v="JHP_05_Jpa"/>
    <n v="27"/>
    <n v="6"/>
    <x v="1"/>
    <s v=""/>
    <s v="JPAGE"/>
    <m/>
    <x v="0"/>
    <n v="2015"/>
    <n v="2"/>
    <s v="611"/>
    <s v="12"/>
    <n v="2"/>
  </r>
  <r>
    <s v="47355"/>
    <s v="05"/>
    <n v="251"/>
    <s v="FL"/>
    <n v="289"/>
    <s v="TL"/>
    <s v="F"/>
    <n v="390"/>
    <s v="JHP_01_Jpa"/>
    <n v="1"/>
    <n v="1"/>
    <x v="1"/>
    <s v=""/>
    <s v="JPAGE"/>
    <m/>
    <x v="1"/>
    <n v="2015"/>
    <n v="3"/>
    <s v="611"/>
    <s v="12"/>
    <n v="11"/>
  </r>
  <r>
    <s v="47357"/>
    <s v="21"/>
    <n v="248"/>
    <s v="FL"/>
    <n v="290"/>
    <s v="TL"/>
    <s v="F"/>
    <n v="380"/>
    <s v="JHP_01_Jpa"/>
    <n v="2"/>
    <n v="1"/>
    <x v="1"/>
    <s v=""/>
    <s v="JPAGE"/>
    <m/>
    <x v="1"/>
    <n v="2015"/>
    <n v="3"/>
    <s v="611"/>
    <s v="12"/>
    <n v="11"/>
  </r>
  <r>
    <s v="47363"/>
    <s v="07"/>
    <n v="266"/>
    <s v="FL"/>
    <n v="309"/>
    <s v="TL"/>
    <s v="F"/>
    <n v="450"/>
    <s v="JHP_01_Jpa"/>
    <n v="3"/>
    <n v="1"/>
    <x v="3"/>
    <s v=""/>
    <s v="JPAGE"/>
    <m/>
    <x v="1"/>
    <n v="2015"/>
    <n v="3"/>
    <s v="611"/>
    <s v="12"/>
    <n v="11"/>
  </r>
  <r>
    <s v="47363"/>
    <s v="09"/>
    <n v="223"/>
    <s v="FL"/>
    <n v="260"/>
    <s v="TL"/>
    <s v="F"/>
    <n v="250"/>
    <s v="JHP_01_Jpa"/>
    <n v="4"/>
    <n v="1"/>
    <x v="1"/>
    <s v=""/>
    <s v="JPAGE"/>
    <m/>
    <x v="1"/>
    <n v="2015"/>
    <n v="3"/>
    <s v="611"/>
    <s v="12"/>
    <n v="11"/>
  </r>
  <r>
    <s v="47373"/>
    <s v="11"/>
    <n v="271"/>
    <s v="FL"/>
    <n v="310"/>
    <s v="TL"/>
    <s v="M"/>
    <m/>
    <s v="JHP_01_Jpa"/>
    <n v="5"/>
    <n v="2"/>
    <x v="1"/>
    <s v=""/>
    <s v="JPAGE"/>
    <m/>
    <x v="2"/>
    <n v="2015"/>
    <n v="3"/>
    <s v="611"/>
    <s v="12"/>
    <n v="11"/>
  </r>
  <r>
    <s v="47378"/>
    <s v="17"/>
    <n v="347"/>
    <s v="FL"/>
    <n v="392"/>
    <s v="TL"/>
    <s v="F"/>
    <n v="960"/>
    <s v="JHP_01_Jpa"/>
    <n v="6"/>
    <n v="3"/>
    <x v="3"/>
    <s v=""/>
    <s v="JPAGE"/>
    <m/>
    <x v="2"/>
    <n v="2015"/>
    <n v="3"/>
    <s v="611"/>
    <s v="12"/>
    <n v="11"/>
  </r>
  <r>
    <s v="47379"/>
    <s v="06"/>
    <n v="261"/>
    <s v="FL"/>
    <n v="309"/>
    <s v="TL"/>
    <s v="F"/>
    <n v="430"/>
    <s v="JHP_01_Jpa"/>
    <n v="7"/>
    <n v="1"/>
    <x v="1"/>
    <s v=""/>
    <s v="JPAGE"/>
    <m/>
    <x v="2"/>
    <n v="2015"/>
    <n v="3"/>
    <s v="611"/>
    <s v="12"/>
    <n v="11"/>
  </r>
  <r>
    <s v="47381"/>
    <s v="13"/>
    <n v="324"/>
    <s v="FL"/>
    <n v="353"/>
    <s v="TL"/>
    <s v="F"/>
    <n v="830"/>
    <s v="JHP_01_Jpa"/>
    <n v="8"/>
    <n v="3"/>
    <x v="3"/>
    <s v=""/>
    <s v="JPAGE"/>
    <m/>
    <x v="2"/>
    <n v="2015"/>
    <n v="3"/>
    <s v="611"/>
    <s v="12"/>
    <n v="11"/>
  </r>
  <r>
    <s v="47386"/>
    <s v="06"/>
    <n v="401"/>
    <s v="FL"/>
    <n v="456"/>
    <s v="TL"/>
    <s v="F"/>
    <n v="1510"/>
    <s v="JHP_01_Jpa"/>
    <n v="9"/>
    <n v="5"/>
    <x v="3"/>
    <s v=""/>
    <s v="JPAGE"/>
    <m/>
    <x v="2"/>
    <n v="2015"/>
    <n v="3"/>
    <s v="611"/>
    <s v="12"/>
    <n v="11"/>
  </r>
  <r>
    <s v="47395"/>
    <s v="12"/>
    <n v="356"/>
    <s v="FL"/>
    <n v="399"/>
    <s v="TL"/>
    <s v="F"/>
    <n v="1050"/>
    <s v="JHP_01_Jpa"/>
    <n v="10"/>
    <n v="3"/>
    <x v="1"/>
    <s v=""/>
    <s v="JPAGE"/>
    <m/>
    <x v="3"/>
    <n v="2015"/>
    <n v="3"/>
    <s v="611"/>
    <s v="12"/>
    <n v="11"/>
  </r>
  <r>
    <s v="47411"/>
    <s v="03"/>
    <n v="362"/>
    <s v="FL"/>
    <n v="423"/>
    <s v="TL"/>
    <s v="F"/>
    <m/>
    <s v="JHP_01_Jpa"/>
    <n v="11"/>
    <n v="3"/>
    <x v="1"/>
    <s v=""/>
    <s v="JPAGE"/>
    <m/>
    <x v="1"/>
    <n v="2015"/>
    <n v="3"/>
    <s v="611"/>
    <s v="12"/>
    <n v="12"/>
  </r>
  <r>
    <s v="47411"/>
    <s v="06"/>
    <n v="264"/>
    <s v="FL"/>
    <n v="311"/>
    <s v="TL"/>
    <s v="M"/>
    <m/>
    <s v="JHP_01_Jpa"/>
    <m/>
    <m/>
    <x v="4"/>
    <s v=""/>
    <s v=""/>
    <m/>
    <x v="1"/>
    <n v="2015"/>
    <n v="3"/>
    <s v="611"/>
    <s v="12"/>
    <n v="12"/>
  </r>
  <r>
    <s v="47413"/>
    <s v="07"/>
    <n v="246"/>
    <s v="FL"/>
    <n v="284"/>
    <s v="TL"/>
    <s v="F"/>
    <n v="345"/>
    <s v="JHP_01_Jpa"/>
    <n v="12"/>
    <n v="1"/>
    <x v="1"/>
    <s v=""/>
    <s v="JPAGE"/>
    <m/>
    <x v="2"/>
    <n v="2015"/>
    <n v="3"/>
    <s v="611"/>
    <s v="12"/>
    <n v="12"/>
  </r>
  <r>
    <s v="47414"/>
    <s v="06"/>
    <n v="317"/>
    <s v="FL"/>
    <n v="372"/>
    <s v="TL"/>
    <s v="F"/>
    <n v="800"/>
    <s v="JHP_01_Jpa"/>
    <n v="13"/>
    <n v="2"/>
    <x v="1"/>
    <s v=""/>
    <s v="JPAGE"/>
    <m/>
    <x v="2"/>
    <n v="2015"/>
    <n v="3"/>
    <s v="611"/>
    <s v="12"/>
    <n v="12"/>
  </r>
  <r>
    <s v="47414"/>
    <s v="16"/>
    <n v="353"/>
    <s v="FL"/>
    <n v="409"/>
    <s v="TL"/>
    <s v="U"/>
    <m/>
    <s v="JHP_01_Jpa"/>
    <n v="14"/>
    <n v="3"/>
    <x v="1"/>
    <s v=""/>
    <s v="JPAGE"/>
    <m/>
    <x v="2"/>
    <n v="2015"/>
    <n v="3"/>
    <s v="611"/>
    <s v="12"/>
    <n v="12"/>
  </r>
  <r>
    <s v="47414"/>
    <s v="17"/>
    <n v="282"/>
    <s v="FL"/>
    <n v="332"/>
    <s v="TL"/>
    <s v="U"/>
    <m/>
    <s v="JHP_01_Jpa"/>
    <n v="15"/>
    <n v="1"/>
    <x v="1"/>
    <s v=""/>
    <s v="JPAGE"/>
    <m/>
    <x v="2"/>
    <n v="2015"/>
    <n v="3"/>
    <s v="611"/>
    <s v="12"/>
    <n v="12"/>
  </r>
  <r>
    <s v="47414"/>
    <s v="18"/>
    <n v="256"/>
    <s v="FL"/>
    <n v="306"/>
    <s v="TL"/>
    <s v="U"/>
    <m/>
    <s v="JHP_01_Jpa"/>
    <n v="16"/>
    <n v="1"/>
    <x v="1"/>
    <s v=""/>
    <s v="JPAGE"/>
    <m/>
    <x v="2"/>
    <n v="2015"/>
    <n v="3"/>
    <s v="611"/>
    <s v="12"/>
    <n v="12"/>
  </r>
  <r>
    <s v="47415"/>
    <s v="18"/>
    <n v="248"/>
    <s v="FL"/>
    <n v="285"/>
    <s v="TL"/>
    <s v="F"/>
    <m/>
    <s v="JHP_01_Jpa"/>
    <n v="17"/>
    <n v="2"/>
    <x v="1"/>
    <s v=""/>
    <s v="JPAGE"/>
    <m/>
    <x v="2"/>
    <n v="2015"/>
    <n v="3"/>
    <s v="611"/>
    <s v="12"/>
    <n v="12"/>
  </r>
  <r>
    <s v="47415"/>
    <s v="19"/>
    <n v="344"/>
    <s v="FL"/>
    <n v="396"/>
    <s v="TL"/>
    <s v="M"/>
    <m/>
    <s v="JHP_01_Jpa"/>
    <n v="18"/>
    <n v="3"/>
    <x v="1"/>
    <s v=""/>
    <s v="JPAGE"/>
    <m/>
    <x v="2"/>
    <n v="2015"/>
    <n v="3"/>
    <s v="611"/>
    <s v="12"/>
    <n v="12"/>
  </r>
  <r>
    <s v="47417"/>
    <s v="06"/>
    <n v="330"/>
    <s v="FL"/>
    <n v="389"/>
    <s v="TL"/>
    <s v="F"/>
    <m/>
    <s v=""/>
    <m/>
    <m/>
    <x v="4"/>
    <s v=""/>
    <s v=""/>
    <m/>
    <x v="2"/>
    <n v="2015"/>
    <n v="3"/>
    <s v="611"/>
    <s v="12"/>
    <n v="12"/>
  </r>
  <r>
    <s v="47420"/>
    <s v="07"/>
    <n v="410"/>
    <s v="FL"/>
    <n v="480"/>
    <s v="TL"/>
    <s v="U"/>
    <n v="1625"/>
    <s v="JHP_01_Jpa"/>
    <n v="19"/>
    <n v="4"/>
    <x v="1"/>
    <s v=""/>
    <s v="JPAGE"/>
    <m/>
    <x v="3"/>
    <n v="2015"/>
    <n v="3"/>
    <s v="611"/>
    <s v="12"/>
    <n v="12"/>
  </r>
  <r>
    <s v="47422"/>
    <s v="09"/>
    <n v="306"/>
    <s v="FL"/>
    <n v="349"/>
    <s v="TL"/>
    <s v="U"/>
    <m/>
    <s v="JHP_01_Jpa"/>
    <n v="20"/>
    <n v="2"/>
    <x v="1"/>
    <s v=""/>
    <s v="JPAGE"/>
    <m/>
    <x v="3"/>
    <n v="2015"/>
    <n v="3"/>
    <s v="611"/>
    <s v="12"/>
    <n v="12"/>
  </r>
  <r>
    <s v="47422"/>
    <s v="10"/>
    <n v="263"/>
    <s v="FL"/>
    <n v="310"/>
    <s v="TL"/>
    <s v="U"/>
    <m/>
    <s v="JHP_01_Jpa"/>
    <n v="21"/>
    <n v="1"/>
    <x v="1"/>
    <s v=""/>
    <s v="JPAGE"/>
    <m/>
    <x v="3"/>
    <n v="2015"/>
    <n v="3"/>
    <s v="611"/>
    <s v="12"/>
    <n v="12"/>
  </r>
  <r>
    <s v="47422"/>
    <s v="11"/>
    <n v="308"/>
    <s v="FL"/>
    <n v="362"/>
    <s v="TL"/>
    <s v="U"/>
    <m/>
    <s v="JHP_01_Jpa"/>
    <n v="22"/>
    <n v="2"/>
    <x v="1"/>
    <s v=""/>
    <s v="JPAGE"/>
    <m/>
    <x v="3"/>
    <n v="2015"/>
    <n v="3"/>
    <s v="611"/>
    <s v="12"/>
    <n v="12"/>
  </r>
  <r>
    <s v="47422"/>
    <s v="12"/>
    <n v="252"/>
    <s v="FL"/>
    <n v="299"/>
    <s v="TL"/>
    <s v="U"/>
    <m/>
    <s v="JHP_01_Jpa"/>
    <n v="23"/>
    <n v="1"/>
    <x v="1"/>
    <s v=""/>
    <s v="JPAGE"/>
    <m/>
    <x v="3"/>
    <n v="2015"/>
    <n v="3"/>
    <s v="611"/>
    <s v="12"/>
    <n v="12"/>
  </r>
  <r>
    <s v="47422"/>
    <s v="13"/>
    <n v="272"/>
    <s v="FL"/>
    <n v="318"/>
    <s v="TL"/>
    <s v="F"/>
    <m/>
    <s v="JHP_01_Jpa"/>
    <n v="24"/>
    <n v="2"/>
    <x v="1"/>
    <s v=""/>
    <s v="JPAGE"/>
    <m/>
    <x v="3"/>
    <n v="2015"/>
    <n v="3"/>
    <s v="611"/>
    <s v="12"/>
    <n v="12"/>
  </r>
  <r>
    <s v="47422"/>
    <s v="14"/>
    <n v="310"/>
    <s v="FL"/>
    <n v="363"/>
    <s v="TL"/>
    <s v="U"/>
    <m/>
    <s v="JHP_01_Jpa"/>
    <n v="25"/>
    <n v="2"/>
    <x v="1"/>
    <s v=""/>
    <s v="JPAGE"/>
    <m/>
    <x v="3"/>
    <n v="2015"/>
    <n v="3"/>
    <s v="611"/>
    <s v="12"/>
    <n v="12"/>
  </r>
  <r>
    <s v="47423"/>
    <s v="09"/>
    <n v="355"/>
    <s v="FL"/>
    <n v="420"/>
    <s v="TL"/>
    <s v="M"/>
    <n v="1110"/>
    <s v="JHP_01_Jpa"/>
    <n v="26"/>
    <n v="4"/>
    <x v="3"/>
    <s v=""/>
    <s v="JPAGE"/>
    <m/>
    <x v="4"/>
    <n v="2015"/>
    <n v="3"/>
    <s v="611"/>
    <s v="12"/>
    <n v="12"/>
  </r>
  <r>
    <s v="47429"/>
    <s v="06"/>
    <n v="250"/>
    <s v="FL"/>
    <n v="295"/>
    <s v="TL"/>
    <s v="F"/>
    <n v="355"/>
    <s v="JHP_01_Jpa"/>
    <n v="27"/>
    <n v="1"/>
    <x v="1"/>
    <s v=""/>
    <s v="JPAGE"/>
    <m/>
    <x v="5"/>
    <n v="2015"/>
    <n v="3"/>
    <s v="611"/>
    <s v="12"/>
    <n v="12"/>
  </r>
  <r>
    <s v="47551"/>
    <s v="03"/>
    <n v="310"/>
    <s v="FL"/>
    <n v="360"/>
    <s v="TL"/>
    <s v="F"/>
    <n v="740"/>
    <s v="JHP_01_Jpa"/>
    <n v="28"/>
    <n v="3"/>
    <x v="1"/>
    <s v=""/>
    <s v="JPAGE"/>
    <m/>
    <x v="6"/>
    <n v="2015"/>
    <n v="3"/>
    <s v="611"/>
    <s v="12"/>
    <n v="11"/>
  </r>
  <r>
    <s v="47552"/>
    <s v="02"/>
    <n v="365"/>
    <s v="FL"/>
    <n v="425"/>
    <s v="TL"/>
    <s v="F"/>
    <n v="1120"/>
    <s v="JHP_01_Jpa"/>
    <n v="29"/>
    <n v="3"/>
    <x v="3"/>
    <s v=""/>
    <s v="JPAGE"/>
    <m/>
    <x v="6"/>
    <n v="2015"/>
    <n v="3"/>
    <s v="611"/>
    <s v="12"/>
    <n v="11"/>
  </r>
  <r>
    <s v="47552"/>
    <s v="03"/>
    <n v="530"/>
    <s v="FL"/>
    <n v="600"/>
    <s v="TL"/>
    <s v="M"/>
    <n v="3080"/>
    <s v="JHP_01_Jpa"/>
    <n v="30"/>
    <n v="5"/>
    <x v="0"/>
    <s v=""/>
    <s v="JPAGE"/>
    <m/>
    <x v="6"/>
    <n v="2015"/>
    <n v="3"/>
    <s v="611"/>
    <s v="12"/>
    <n v="11"/>
  </r>
  <r>
    <s v="47558"/>
    <s v="07"/>
    <n v="400"/>
    <s v="FL"/>
    <n v="465"/>
    <s v="TL"/>
    <s v="F"/>
    <m/>
    <s v="JHP_01_Jpa"/>
    <n v="31"/>
    <n v="3"/>
    <x v="3"/>
    <s v=""/>
    <s v="JPAGE"/>
    <m/>
    <x v="6"/>
    <n v="2015"/>
    <n v="3"/>
    <s v="611"/>
    <s v="12"/>
    <n v="11"/>
  </r>
  <r>
    <s v="47560"/>
    <s v="01"/>
    <n v="262"/>
    <s v="FL"/>
    <n v="302"/>
    <s v="TL"/>
    <s v="F"/>
    <n v="410"/>
    <s v="JHP_01_Jpa"/>
    <n v="32"/>
    <n v="1"/>
    <x v="1"/>
    <s v=""/>
    <s v="JPAGE"/>
    <m/>
    <x v="6"/>
    <n v="2015"/>
    <n v="3"/>
    <s v="611"/>
    <s v="12"/>
    <n v="12"/>
  </r>
  <r>
    <s v="47560"/>
    <s v="91"/>
    <n v="250"/>
    <s v="FL"/>
    <n v="295"/>
    <s v="TL"/>
    <s v="F"/>
    <n v="450"/>
    <s v="JHP_01_Jpa"/>
    <n v="33"/>
    <n v="1"/>
    <x v="1"/>
    <s v=""/>
    <s v="JPAGE"/>
    <m/>
    <x v="6"/>
    <n v="2015"/>
    <n v="3"/>
    <s v="611"/>
    <s v="12"/>
    <n v="12"/>
  </r>
  <r>
    <s v="47562"/>
    <s v="06"/>
    <n v="387"/>
    <s v="FL"/>
    <n v="440"/>
    <s v="TL"/>
    <s v="F"/>
    <n v="1430"/>
    <s v="JHP_01_Jpa"/>
    <n v="34"/>
    <n v="5"/>
    <x v="3"/>
    <s v=""/>
    <s v="JPAGE"/>
    <m/>
    <x v="6"/>
    <n v="2015"/>
    <n v="3"/>
    <s v="611"/>
    <s v="12"/>
    <n v="12"/>
  </r>
  <r>
    <s v="47562"/>
    <s v="12"/>
    <n v="350"/>
    <s v="FL"/>
    <n v="407"/>
    <s v="TL"/>
    <s v="F"/>
    <n v="1100"/>
    <s v="JHP_01_Jpa"/>
    <n v="35"/>
    <n v="4"/>
    <x v="1"/>
    <s v=""/>
    <s v="JPAGE"/>
    <m/>
    <x v="6"/>
    <n v="2015"/>
    <n v="3"/>
    <s v="611"/>
    <s v="12"/>
    <n v="12"/>
  </r>
  <r>
    <s v="47562"/>
    <s v="14"/>
    <n v="330"/>
    <s v="FL"/>
    <n v="385"/>
    <s v="TL"/>
    <s v="F"/>
    <n v="900"/>
    <s v="JHP_01_Jpa"/>
    <n v="36"/>
    <n v="3"/>
    <x v="3"/>
    <s v=""/>
    <s v="JPAGE"/>
    <m/>
    <x v="6"/>
    <n v="2015"/>
    <n v="3"/>
    <s v="611"/>
    <s v="12"/>
    <n v="12"/>
  </r>
  <r>
    <s v="47562"/>
    <s v="17"/>
    <n v="410"/>
    <s v="FL"/>
    <n v="470"/>
    <s v="TL"/>
    <s v="F"/>
    <n v="1740"/>
    <s v="JHP_01_Jpa"/>
    <n v="37"/>
    <n v="6"/>
    <x v="2"/>
    <s v=""/>
    <s v="JPAGE"/>
    <m/>
    <x v="6"/>
    <n v="2015"/>
    <n v="3"/>
    <s v="611"/>
    <s v="12"/>
    <n v="12"/>
  </r>
  <r>
    <s v="47562"/>
    <s v="23"/>
    <n v="387"/>
    <s v="FL"/>
    <n v="445"/>
    <s v="TL"/>
    <s v="M"/>
    <n v="1430"/>
    <s v="JHP_01_Jpa"/>
    <n v="38"/>
    <n v="4"/>
    <x v="1"/>
    <s v=""/>
    <s v="JPAGE"/>
    <m/>
    <x v="6"/>
    <n v="2015"/>
    <n v="3"/>
    <s v="611"/>
    <s v="12"/>
    <n v="12"/>
  </r>
  <r>
    <s v="47562"/>
    <s v="77"/>
    <n v="332"/>
    <s v="FL"/>
    <n v="387"/>
    <s v="TL"/>
    <s v="F"/>
    <n v="920"/>
    <s v="JHP_01_Jpa"/>
    <n v="39"/>
    <n v="2"/>
    <x v="1"/>
    <s v=""/>
    <s v="JPAGE"/>
    <m/>
    <x v="6"/>
    <n v="2015"/>
    <n v="3"/>
    <s v="611"/>
    <s v="12"/>
    <n v="12"/>
  </r>
  <r>
    <s v="47563"/>
    <s v="01"/>
    <n v="320"/>
    <s v="FL"/>
    <n v="380"/>
    <s v="TL"/>
    <s v="F"/>
    <n v="820"/>
    <s v="JHP_01_Jpa"/>
    <n v="40"/>
    <n v="4"/>
    <x v="3"/>
    <s v=""/>
    <s v="JPAGE"/>
    <m/>
    <x v="6"/>
    <n v="2015"/>
    <n v="3"/>
    <s v="611"/>
    <s v="12"/>
    <n v="12"/>
  </r>
  <r>
    <s v="47563"/>
    <s v="09"/>
    <n v="292"/>
    <s v="FL"/>
    <n v="340"/>
    <s v="TL"/>
    <s v="F"/>
    <n v="620"/>
    <s v="JHP_01_Jpa"/>
    <n v="41"/>
    <n v="3"/>
    <x v="3"/>
    <s v=""/>
    <s v="JPAGE"/>
    <m/>
    <x v="6"/>
    <n v="2015"/>
    <n v="3"/>
    <s v="611"/>
    <s v="12"/>
    <n v="12"/>
  </r>
  <r>
    <s v="47563"/>
    <s v="18"/>
    <n v="310"/>
    <s v="FL"/>
    <n v="357"/>
    <s v="TL"/>
    <s v="F"/>
    <n v="710"/>
    <s v="JHP_01_Jpa"/>
    <n v="42"/>
    <n v="3"/>
    <x v="3"/>
    <s v=""/>
    <s v="JPAGE"/>
    <m/>
    <x v="6"/>
    <n v="2015"/>
    <n v="3"/>
    <s v="611"/>
    <s v="12"/>
    <n v="12"/>
  </r>
  <r>
    <s v="47563"/>
    <s v="48"/>
    <n v="255"/>
    <s v="FL"/>
    <n v="300"/>
    <s v="TL"/>
    <s v="F"/>
    <n v="390"/>
    <s v="JHP_01_Jpa"/>
    <n v="43"/>
    <n v="2"/>
    <x v="1"/>
    <s v=""/>
    <s v="JPAGE"/>
    <m/>
    <x v="6"/>
    <n v="2015"/>
    <n v="3"/>
    <s v="611"/>
    <s v="12"/>
    <n v="12"/>
  </r>
  <r>
    <s v="47564"/>
    <s v="26"/>
    <n v="325"/>
    <s v="FL"/>
    <n v="382"/>
    <s v="TL"/>
    <s v="F"/>
    <n v="840"/>
    <s v="JHP_01_Jpa"/>
    <n v="44"/>
    <n v="4"/>
    <x v="1"/>
    <s v=""/>
    <s v="JPAGE"/>
    <m/>
    <x v="6"/>
    <n v="2015"/>
    <n v="3"/>
    <s v="611"/>
    <s v="12"/>
    <n v="12"/>
  </r>
  <r>
    <s v="47567"/>
    <s v="13"/>
    <n v="340"/>
    <s v="FL"/>
    <n v="395"/>
    <s v="TL"/>
    <s v="F"/>
    <n v="1050"/>
    <s v="JHP_01_Jpa"/>
    <n v="45"/>
    <n v="4"/>
    <x v="3"/>
    <s v=""/>
    <s v="JPAGE"/>
    <m/>
    <x v="6"/>
    <n v="2015"/>
    <n v="3"/>
    <s v="611"/>
    <s v="12"/>
    <n v="12"/>
  </r>
  <r>
    <s v="47567"/>
    <s v="15"/>
    <n v="390"/>
    <s v="FL"/>
    <n v="445"/>
    <s v="TL"/>
    <s v="M"/>
    <n v="1450"/>
    <s v="JHP_01_Jpa"/>
    <n v="46"/>
    <n v="3"/>
    <x v="1"/>
    <s v=""/>
    <s v="JPAGE"/>
    <m/>
    <x v="6"/>
    <n v="2015"/>
    <n v="3"/>
    <s v="611"/>
    <s v="12"/>
    <n v="12"/>
  </r>
  <r>
    <s v="47569"/>
    <s v="13"/>
    <n v="555"/>
    <s v="FL"/>
    <n v="625"/>
    <s v="TL"/>
    <s v="M"/>
    <n v="3880"/>
    <s v="JHP_01_Jpa"/>
    <n v="47"/>
    <n v="6"/>
    <x v="3"/>
    <s v=""/>
    <s v="JPAGE"/>
    <m/>
    <x v="6"/>
    <n v="2015"/>
    <n v="3"/>
    <s v="611"/>
    <s v="12"/>
    <n v="12"/>
  </r>
  <r>
    <s v="47577"/>
    <s v="07"/>
    <n v="362"/>
    <s v="FL"/>
    <n v="422"/>
    <s v="TL"/>
    <s v="F"/>
    <n v="970"/>
    <s v="JHP_01_Jpa"/>
    <n v="48"/>
    <n v="4"/>
    <x v="3"/>
    <s v=""/>
    <s v="JPAGE"/>
    <m/>
    <x v="6"/>
    <n v="2015"/>
    <n v="3"/>
    <s v="611"/>
    <s v="12"/>
    <n v="12"/>
  </r>
  <r>
    <s v="47579"/>
    <s v="28"/>
    <n v="402"/>
    <s v="FL"/>
    <n v="460"/>
    <s v="TL"/>
    <s v="M"/>
    <n v="1440"/>
    <s v="JHP_01_Jpa"/>
    <n v="49"/>
    <n v="4"/>
    <x v="1"/>
    <s v=""/>
    <s v="JPAGE"/>
    <m/>
    <x v="1"/>
    <n v="2015"/>
    <n v="3"/>
    <s v="611"/>
    <s v="12"/>
    <n v="12"/>
  </r>
  <r>
    <s v="47583"/>
    <s v="01"/>
    <n v="375"/>
    <s v="FL"/>
    <n v="420"/>
    <s v="TL"/>
    <s v="F"/>
    <n v="1260"/>
    <s v="JHP_01_Jpa"/>
    <n v="50"/>
    <n v="3"/>
    <x v="1"/>
    <s v=""/>
    <s v="JPAGE"/>
    <m/>
    <x v="1"/>
    <n v="2015"/>
    <n v="3"/>
    <s v="611"/>
    <s v="12"/>
    <n v="12"/>
  </r>
  <r>
    <s v="47583"/>
    <s v="03"/>
    <n v="415"/>
    <s v="FL"/>
    <n v="475"/>
    <s v="TL"/>
    <s v="M"/>
    <n v="1650"/>
    <s v="JHP_01_Jpa"/>
    <n v="51"/>
    <n v="3"/>
    <x v="3"/>
    <s v=""/>
    <s v="JPAGE"/>
    <m/>
    <x v="1"/>
    <n v="2015"/>
    <n v="3"/>
    <s v="611"/>
    <s v="12"/>
    <n v="12"/>
  </r>
  <r>
    <s v="47583"/>
    <s v="04"/>
    <n v="387"/>
    <s v="FL"/>
    <n v="440"/>
    <s v="TL"/>
    <s v="M"/>
    <n v="1430"/>
    <s v="JHP_01_Jpa"/>
    <n v="52"/>
    <n v="3"/>
    <x v="1"/>
    <s v=""/>
    <s v="JPAGE"/>
    <m/>
    <x v="1"/>
    <n v="2015"/>
    <n v="3"/>
    <s v="611"/>
    <s v="12"/>
    <n v="12"/>
  </r>
  <r>
    <s v="47583"/>
    <s v="05"/>
    <n v="447"/>
    <s v="FL"/>
    <n v="512"/>
    <s v="TL"/>
    <s v="M"/>
    <n v="2310"/>
    <s v="JHP_01_Jpa"/>
    <n v="53"/>
    <n v="3"/>
    <x v="3"/>
    <s v=""/>
    <s v="JPAGE"/>
    <m/>
    <x v="1"/>
    <n v="2015"/>
    <n v="3"/>
    <s v="611"/>
    <s v="12"/>
    <n v="12"/>
  </r>
  <r>
    <s v="47583"/>
    <s v="06"/>
    <n v="387"/>
    <s v="FL"/>
    <n v="445"/>
    <s v="TL"/>
    <s v="M"/>
    <n v="1370"/>
    <s v="JHP_01_Jpa"/>
    <n v="54"/>
    <n v="3"/>
    <x v="1"/>
    <s v=""/>
    <s v="JPAGE"/>
    <m/>
    <x v="1"/>
    <n v="2015"/>
    <n v="3"/>
    <s v="611"/>
    <s v="12"/>
    <n v="12"/>
  </r>
  <r>
    <s v="47583"/>
    <s v="07"/>
    <n v="340"/>
    <s v="FL"/>
    <n v="390"/>
    <s v="TL"/>
    <s v="F"/>
    <n v="880"/>
    <s v="JHP_01_Jpa"/>
    <n v="55"/>
    <n v="3"/>
    <x v="1"/>
    <s v=""/>
    <s v="JPAGE"/>
    <m/>
    <x v="1"/>
    <n v="2015"/>
    <n v="3"/>
    <s v="611"/>
    <s v="12"/>
    <n v="12"/>
  </r>
  <r>
    <s v="47583"/>
    <s v="08"/>
    <n v="410"/>
    <s v="FL"/>
    <n v="470"/>
    <s v="TL"/>
    <s v="M"/>
    <n v="1560"/>
    <s v="JHP_01_Jpa"/>
    <n v="56"/>
    <n v="3"/>
    <x v="3"/>
    <s v=""/>
    <s v="JPAGE"/>
    <m/>
    <x v="1"/>
    <n v="2015"/>
    <n v="3"/>
    <s v="611"/>
    <s v="12"/>
    <n v="12"/>
  </r>
  <r>
    <s v="47583"/>
    <s v="09"/>
    <n v="317"/>
    <s v="FL"/>
    <n v="370"/>
    <s v="TL"/>
    <s v="F"/>
    <n v="840"/>
    <s v="JHP_01_Jpa"/>
    <n v="57"/>
    <n v="3"/>
    <x v="3"/>
    <s v=""/>
    <s v="JPAGE"/>
    <m/>
    <x v="1"/>
    <n v="2015"/>
    <n v="3"/>
    <s v="611"/>
    <s v="12"/>
    <n v="12"/>
  </r>
  <r>
    <s v="47583"/>
    <s v="10"/>
    <n v="327"/>
    <s v="FL"/>
    <n v="382"/>
    <s v="TL"/>
    <s v="F"/>
    <n v="870"/>
    <s v="JHP_01_Jpa"/>
    <n v="58"/>
    <n v="3"/>
    <x v="3"/>
    <s v=""/>
    <s v="JPAGE"/>
    <m/>
    <x v="1"/>
    <n v="2015"/>
    <n v="3"/>
    <s v="611"/>
    <s v="12"/>
    <n v="12"/>
  </r>
  <r>
    <s v="47583"/>
    <s v="11"/>
    <n v="405"/>
    <s v="FL"/>
    <n v="465"/>
    <s v="TL"/>
    <s v="M"/>
    <n v="1580"/>
    <s v="JHP_01_Jpa"/>
    <n v="59"/>
    <n v="3"/>
    <x v="3"/>
    <s v=""/>
    <s v="JPAGE"/>
    <m/>
    <x v="1"/>
    <n v="2015"/>
    <n v="3"/>
    <s v="611"/>
    <s v="12"/>
    <n v="12"/>
  </r>
  <r>
    <s v="47583"/>
    <s v="12"/>
    <n v="387"/>
    <s v="FL"/>
    <n v="452"/>
    <s v="TL"/>
    <s v="F"/>
    <n v="1380"/>
    <s v="JHP_01_Jpa"/>
    <n v="60"/>
    <n v="3"/>
    <x v="1"/>
    <s v=""/>
    <s v="JPAGE"/>
    <m/>
    <x v="1"/>
    <n v="2015"/>
    <n v="3"/>
    <s v="611"/>
    <s v="12"/>
    <n v="12"/>
  </r>
  <r>
    <s v="47583"/>
    <s v="13"/>
    <n v="420"/>
    <s v="FL"/>
    <n v="480"/>
    <s v="TL"/>
    <s v="F"/>
    <n v="1660"/>
    <s v="JHP_01_Jpa"/>
    <n v="61"/>
    <n v="4"/>
    <x v="1"/>
    <s v=""/>
    <s v="JPAGE"/>
    <m/>
    <x v="1"/>
    <n v="2015"/>
    <n v="3"/>
    <s v="611"/>
    <s v="12"/>
    <n v="12"/>
  </r>
  <r>
    <s v="47583"/>
    <s v="14"/>
    <n v="372"/>
    <s v="FL"/>
    <n v="425"/>
    <s v="TL"/>
    <s v="F"/>
    <n v="1280"/>
    <s v="JHP_01_Jpa"/>
    <n v="62"/>
    <n v="3"/>
    <x v="1"/>
    <s v=""/>
    <s v="JPAGE"/>
    <m/>
    <x v="1"/>
    <n v="2015"/>
    <n v="3"/>
    <s v="611"/>
    <s v="12"/>
    <n v="12"/>
  </r>
  <r>
    <s v="47583"/>
    <s v="15"/>
    <n v="365"/>
    <s v="FL"/>
    <n v="420"/>
    <s v="TL"/>
    <s v="F"/>
    <n v="1140"/>
    <s v="JHP_01_Jpa"/>
    <n v="63"/>
    <n v="2"/>
    <x v="1"/>
    <s v=""/>
    <s v="JPAGE"/>
    <m/>
    <x v="1"/>
    <n v="2015"/>
    <n v="3"/>
    <s v="611"/>
    <s v="12"/>
    <n v="12"/>
  </r>
  <r>
    <s v="47583"/>
    <s v="16"/>
    <n v="377"/>
    <s v="FL"/>
    <n v="435"/>
    <s v="TL"/>
    <s v="F"/>
    <n v="1270"/>
    <s v="JHP_01_Jpa"/>
    <n v="64"/>
    <n v="3"/>
    <x v="3"/>
    <s v=""/>
    <s v="JPAGE"/>
    <m/>
    <x v="1"/>
    <n v="2015"/>
    <n v="3"/>
    <s v="611"/>
    <s v="12"/>
    <n v="12"/>
  </r>
  <r>
    <s v="47583"/>
    <s v="18"/>
    <n v="362"/>
    <s v="FL"/>
    <n v="415"/>
    <s v="TL"/>
    <s v="F"/>
    <n v="1200"/>
    <s v="JHP_01_Jpa"/>
    <n v="65"/>
    <n v="2"/>
    <x v="1"/>
    <s v=""/>
    <s v="JPAGE"/>
    <m/>
    <x v="1"/>
    <n v="2015"/>
    <n v="3"/>
    <s v="611"/>
    <s v="12"/>
    <n v="12"/>
  </r>
  <r>
    <s v="47583"/>
    <s v="19"/>
    <n v="360"/>
    <s v="FL"/>
    <n v="417"/>
    <s v="TL"/>
    <s v="F"/>
    <n v="1150"/>
    <s v="JHP_01_Jpa"/>
    <n v="66"/>
    <n v="3"/>
    <x v="3"/>
    <s v=""/>
    <s v="JPAGE"/>
    <m/>
    <x v="1"/>
    <n v="2015"/>
    <n v="3"/>
    <s v="611"/>
    <s v="12"/>
    <n v="12"/>
  </r>
  <r>
    <s v="47583"/>
    <s v="20"/>
    <n v="380"/>
    <s v="FL"/>
    <n v="445"/>
    <s v="TL"/>
    <s v="F"/>
    <n v="1380"/>
    <s v="JHP_01_Jpa"/>
    <n v="67"/>
    <n v="3"/>
    <x v="3"/>
    <s v=""/>
    <s v="JPAGE"/>
    <m/>
    <x v="1"/>
    <n v="2015"/>
    <n v="3"/>
    <s v="611"/>
    <s v="12"/>
    <n v="12"/>
  </r>
  <r>
    <s v="47583"/>
    <s v="21"/>
    <n v="395"/>
    <s v="FL"/>
    <n v="455"/>
    <s v="TL"/>
    <s v="F"/>
    <n v="1480"/>
    <s v="JHP_01_Jpa"/>
    <n v="68"/>
    <n v="3"/>
    <x v="3"/>
    <s v=""/>
    <s v="JPAGE"/>
    <m/>
    <x v="1"/>
    <n v="2015"/>
    <n v="3"/>
    <s v="611"/>
    <s v="12"/>
    <n v="12"/>
  </r>
  <r>
    <s v="47583"/>
    <s v="22"/>
    <n v="315"/>
    <s v="FL"/>
    <n v="365"/>
    <s v="TL"/>
    <s v="F"/>
    <n v="810"/>
    <s v="JHP_01_Jpa"/>
    <n v="69"/>
    <n v="2"/>
    <x v="3"/>
    <s v=""/>
    <s v="JPAGE"/>
    <m/>
    <x v="1"/>
    <n v="2015"/>
    <n v="3"/>
    <s v="611"/>
    <s v="12"/>
    <n v="12"/>
  </r>
  <r>
    <s v="47583"/>
    <s v="23"/>
    <n v="425"/>
    <s v="FL"/>
    <n v="485"/>
    <s v="TL"/>
    <s v="M"/>
    <n v="1740"/>
    <s v="JHP_01_Jpa"/>
    <n v="70"/>
    <n v="3"/>
    <x v="1"/>
    <s v=""/>
    <s v="JPAGE"/>
    <m/>
    <x v="1"/>
    <n v="2015"/>
    <n v="3"/>
    <s v="611"/>
    <s v="12"/>
    <n v="12"/>
  </r>
  <r>
    <s v="47583"/>
    <s v="26"/>
    <n v="350"/>
    <s v="FL"/>
    <n v="410"/>
    <s v="TL"/>
    <s v="F"/>
    <n v="1120"/>
    <s v="JHP_01_Jpa"/>
    <n v="71"/>
    <n v="3"/>
    <x v="3"/>
    <s v=""/>
    <s v="JPAGE"/>
    <m/>
    <x v="1"/>
    <n v="2015"/>
    <n v="3"/>
    <s v="611"/>
    <s v="12"/>
    <n v="12"/>
  </r>
  <r>
    <s v="47584"/>
    <s v="05"/>
    <n v="305"/>
    <s v="FL"/>
    <n v="365"/>
    <s v="TL"/>
    <s v="F"/>
    <n v="730"/>
    <s v="JHP_01_Jpa"/>
    <n v="72"/>
    <n v="3"/>
    <x v="3"/>
    <s v=""/>
    <s v="JPAGE"/>
    <m/>
    <x v="1"/>
    <n v="2015"/>
    <n v="3"/>
    <s v="611"/>
    <s v="12"/>
    <n v="12"/>
  </r>
  <r>
    <s v="47584"/>
    <s v="06"/>
    <n v="357"/>
    <s v="FL"/>
    <n v="420"/>
    <s v="TL"/>
    <s v="F"/>
    <n v="1150"/>
    <s v="JHP_01_Jpa"/>
    <n v="73"/>
    <n v="3"/>
    <x v="3"/>
    <s v=""/>
    <s v="JPAGE"/>
    <m/>
    <x v="1"/>
    <n v="2015"/>
    <n v="3"/>
    <s v="611"/>
    <s v="12"/>
    <n v="12"/>
  </r>
  <r>
    <s v="47584"/>
    <s v="07"/>
    <n v="330"/>
    <s v="FL"/>
    <n v="390"/>
    <s v="TL"/>
    <s v="F"/>
    <n v="840"/>
    <s v="JHP_01_Jpa"/>
    <n v="74"/>
    <n v="3"/>
    <x v="0"/>
    <s v=""/>
    <s v="JPAGE"/>
    <m/>
    <x v="1"/>
    <n v="2015"/>
    <n v="3"/>
    <s v="611"/>
    <s v="12"/>
    <n v="12"/>
  </r>
  <r>
    <s v="47584"/>
    <s v="08"/>
    <n v="365"/>
    <s v="FL"/>
    <n v="430"/>
    <s v="TL"/>
    <s v="F"/>
    <n v="1230"/>
    <s v="JHP_01_Jpa"/>
    <n v="75"/>
    <n v="3"/>
    <x v="3"/>
    <s v=""/>
    <s v="JPAGE"/>
    <m/>
    <x v="1"/>
    <n v="2015"/>
    <n v="3"/>
    <s v="611"/>
    <s v="12"/>
    <n v="12"/>
  </r>
  <r>
    <s v="47584"/>
    <s v="14"/>
    <n v="345"/>
    <s v="FL"/>
    <n v="410"/>
    <s v="TL"/>
    <s v="F"/>
    <n v="970"/>
    <s v="JHP_01_Jpa"/>
    <n v="76"/>
    <n v="3"/>
    <x v="3"/>
    <s v=""/>
    <s v="JPAGE"/>
    <m/>
    <x v="1"/>
    <n v="2015"/>
    <n v="3"/>
    <s v="611"/>
    <s v="12"/>
    <n v="12"/>
  </r>
  <r>
    <s v="47584"/>
    <s v="15"/>
    <n v="355"/>
    <s v="FL"/>
    <n v="412"/>
    <s v="TL"/>
    <s v="F"/>
    <n v="1060"/>
    <s v="JHP_01_Jpa"/>
    <n v="77"/>
    <n v="3"/>
    <x v="3"/>
    <s v=""/>
    <s v="JPAGE"/>
    <m/>
    <x v="1"/>
    <n v="2015"/>
    <n v="3"/>
    <s v="611"/>
    <s v="12"/>
    <n v="12"/>
  </r>
  <r>
    <s v="47584"/>
    <s v="70"/>
    <n v="340"/>
    <s v="FL"/>
    <n v="397"/>
    <s v="TL"/>
    <s v="F"/>
    <n v="910"/>
    <s v="JHP_01_Jpa"/>
    <n v="78"/>
    <n v="4"/>
    <x v="0"/>
    <s v=""/>
    <s v="JPAGE"/>
    <m/>
    <x v="1"/>
    <n v="2015"/>
    <n v="3"/>
    <s v="611"/>
    <s v="12"/>
    <n v="12"/>
  </r>
  <r>
    <s v="47587"/>
    <s v="06"/>
    <n v="250"/>
    <s v="FL"/>
    <n v="270"/>
    <s v="TL"/>
    <s v="F"/>
    <n v="390"/>
    <s v=""/>
    <m/>
    <m/>
    <x v="4"/>
    <s v=""/>
    <s v=""/>
    <m/>
    <x v="1"/>
    <n v="2015"/>
    <n v="3"/>
    <s v="611"/>
    <s v="12"/>
    <n v="11"/>
  </r>
  <r>
    <s v="47587"/>
    <s v="07"/>
    <n v="345"/>
    <s v="FL"/>
    <n v="395"/>
    <s v="TL"/>
    <s v="F"/>
    <n v="960"/>
    <s v=""/>
    <m/>
    <m/>
    <x v="4"/>
    <s v=""/>
    <s v=""/>
    <m/>
    <x v="1"/>
    <n v="2015"/>
    <n v="3"/>
    <s v="611"/>
    <s v="12"/>
    <n v="11"/>
  </r>
  <r>
    <s v="47589"/>
    <s v="35"/>
    <n v="300"/>
    <s v="FL"/>
    <n v="347"/>
    <s v="TL"/>
    <s v="F"/>
    <n v="680"/>
    <s v="JHP_01_Jpa"/>
    <n v="79"/>
    <n v="3"/>
    <x v="0"/>
    <s v=""/>
    <s v="JPAGE"/>
    <m/>
    <x v="1"/>
    <n v="2015"/>
    <n v="3"/>
    <s v="611"/>
    <s v="12"/>
    <n v="12"/>
  </r>
  <r>
    <s v="47589"/>
    <s v="40"/>
    <n v="357"/>
    <s v="FL"/>
    <n v="412"/>
    <s v="TL"/>
    <s v="F"/>
    <n v="1180"/>
    <s v="JHP_01_Jpa"/>
    <n v="80"/>
    <n v="3"/>
    <x v="1"/>
    <s v=""/>
    <s v="JPAGE"/>
    <m/>
    <x v="1"/>
    <n v="2015"/>
    <n v="3"/>
    <s v="611"/>
    <s v="12"/>
    <n v="12"/>
  </r>
  <r>
    <s v="47589"/>
    <s v="41"/>
    <n v="357"/>
    <s v="FL"/>
    <n v="402"/>
    <s v="TL"/>
    <s v="F"/>
    <n v="1110"/>
    <s v="JHP_01_Jpa"/>
    <n v="81"/>
    <n v="2"/>
    <x v="1"/>
    <s v=""/>
    <s v="JPAGE"/>
    <m/>
    <x v="1"/>
    <n v="2015"/>
    <n v="3"/>
    <s v="611"/>
    <s v="12"/>
    <n v="12"/>
  </r>
  <r>
    <s v="47590"/>
    <s v="07"/>
    <n v="392"/>
    <s v="FL"/>
    <n v="450"/>
    <s v="TL"/>
    <s v="F"/>
    <n v="1480"/>
    <s v="JHP_01_Jpa"/>
    <n v="82"/>
    <n v="5"/>
    <x v="2"/>
    <s v=""/>
    <s v="JPAGE"/>
    <m/>
    <x v="1"/>
    <n v="2015"/>
    <n v="3"/>
    <s v="611"/>
    <s v="12"/>
    <n v="12"/>
  </r>
  <r>
    <s v="47590"/>
    <s v="08"/>
    <n v="395"/>
    <s v="FL"/>
    <n v="457"/>
    <s v="TL"/>
    <s v="F"/>
    <n v="1570"/>
    <s v="JHP_01_Jpa"/>
    <n v="83"/>
    <n v="3"/>
    <x v="1"/>
    <s v=""/>
    <s v="JPAGE"/>
    <m/>
    <x v="1"/>
    <n v="2015"/>
    <n v="3"/>
    <s v="611"/>
    <s v="12"/>
    <n v="12"/>
  </r>
  <r>
    <s v="47590"/>
    <s v="09"/>
    <n v="342"/>
    <s v="FL"/>
    <n v="400"/>
    <s v="TL"/>
    <s v="F"/>
    <n v="1060"/>
    <s v="JHP_01_Jpa"/>
    <n v="84"/>
    <n v="3"/>
    <x v="1"/>
    <s v=""/>
    <s v="JPAGE"/>
    <m/>
    <x v="1"/>
    <n v="2015"/>
    <n v="3"/>
    <s v="611"/>
    <s v="12"/>
    <n v="12"/>
  </r>
  <r>
    <s v="47590"/>
    <s v="10"/>
    <n v="417"/>
    <s v="FL"/>
    <n v="475"/>
    <s v="TL"/>
    <s v="M"/>
    <n v="1780"/>
    <s v="JHP_01_Jpa"/>
    <n v="85"/>
    <n v="3"/>
    <x v="1"/>
    <s v=""/>
    <s v="JPAGE"/>
    <m/>
    <x v="1"/>
    <n v="2015"/>
    <n v="3"/>
    <s v="611"/>
    <s v="12"/>
    <n v="12"/>
  </r>
  <r>
    <s v="47590"/>
    <s v="11"/>
    <n v="327"/>
    <s v="FL"/>
    <n v="375"/>
    <s v="TL"/>
    <s v="F"/>
    <n v="860"/>
    <s v="JHP_01_Jpa"/>
    <n v="86"/>
    <n v="2"/>
    <x v="1"/>
    <s v=""/>
    <s v="JPAGE"/>
    <m/>
    <x v="1"/>
    <n v="2015"/>
    <n v="3"/>
    <s v="611"/>
    <s v="12"/>
    <n v="12"/>
  </r>
  <r>
    <s v="47590"/>
    <s v="12"/>
    <n v="317"/>
    <s v="FL"/>
    <n v="365"/>
    <s v="TL"/>
    <s v="F"/>
    <n v="820"/>
    <s v="JHP_01_Jpa"/>
    <n v="87"/>
    <n v="3"/>
    <x v="3"/>
    <s v=""/>
    <s v="JPAGE"/>
    <m/>
    <x v="1"/>
    <n v="2015"/>
    <n v="3"/>
    <s v="611"/>
    <s v="12"/>
    <n v="12"/>
  </r>
  <r>
    <s v="47590"/>
    <s v="13"/>
    <n v="387"/>
    <s v="FL"/>
    <n v="455"/>
    <s v="TL"/>
    <s v="M"/>
    <n v="1420"/>
    <s v="JHP_01_Jpa"/>
    <n v="88"/>
    <n v="4"/>
    <x v="1"/>
    <s v=""/>
    <s v="JPAGE"/>
    <m/>
    <x v="1"/>
    <n v="2015"/>
    <n v="3"/>
    <s v="611"/>
    <s v="12"/>
    <n v="12"/>
  </r>
  <r>
    <s v="47591"/>
    <s v="28"/>
    <n v="330"/>
    <s v="FL"/>
    <n v="385"/>
    <s v="TL"/>
    <s v="F"/>
    <n v="920"/>
    <s v="JHP_01_Jpa"/>
    <n v="89"/>
    <n v="2"/>
    <x v="1"/>
    <s v=""/>
    <s v="JPAGE"/>
    <m/>
    <x v="1"/>
    <n v="2015"/>
    <n v="3"/>
    <s v="611"/>
    <s v="12"/>
    <n v="12"/>
  </r>
  <r>
    <s v="47599"/>
    <s v="01"/>
    <n v="450"/>
    <s v="FL"/>
    <n v="520"/>
    <s v="TL"/>
    <s v="F"/>
    <n v="2220"/>
    <s v="JHP_01_Jpa"/>
    <n v="90"/>
    <n v="4"/>
    <x v="3"/>
    <s v=""/>
    <s v="JPAGE"/>
    <m/>
    <x v="1"/>
    <n v="2015"/>
    <n v="3"/>
    <s v="611"/>
    <s v="12"/>
    <n v="12"/>
  </r>
  <r>
    <s v="47599"/>
    <s v="02"/>
    <n v="380"/>
    <s v="FL"/>
    <n v="432"/>
    <s v="TL"/>
    <s v="F"/>
    <n v="1340"/>
    <s v="JHP_02_Jpa"/>
    <n v="1"/>
    <n v="3"/>
    <x v="1"/>
    <s v=""/>
    <s v="JPAGE"/>
    <m/>
    <x v="1"/>
    <n v="2015"/>
    <n v="3"/>
    <s v="611"/>
    <s v="12"/>
    <n v="12"/>
  </r>
  <r>
    <s v="47599"/>
    <s v="03"/>
    <n v="340"/>
    <s v="FL"/>
    <n v="390"/>
    <s v="TL"/>
    <s v="F"/>
    <n v="910"/>
    <s v="JHP_02_Jpa"/>
    <n v="2"/>
    <n v="3"/>
    <x v="1"/>
    <s v=""/>
    <s v="JPAGE"/>
    <m/>
    <x v="1"/>
    <n v="2015"/>
    <n v="3"/>
    <s v="611"/>
    <s v="12"/>
    <n v="12"/>
  </r>
  <r>
    <s v="47599"/>
    <s v="06"/>
    <n v="310"/>
    <s v="FL"/>
    <n v="362"/>
    <s v="TL"/>
    <s v="F"/>
    <n v="720"/>
    <s v="JHP_02_Jpa"/>
    <n v="3"/>
    <n v="3"/>
    <x v="1"/>
    <s v=""/>
    <s v="JPAGE"/>
    <m/>
    <x v="1"/>
    <n v="2015"/>
    <n v="3"/>
    <s v="611"/>
    <s v="12"/>
    <n v="12"/>
  </r>
  <r>
    <s v="47599"/>
    <s v="07"/>
    <n v="340"/>
    <s v="FL"/>
    <n v="380"/>
    <s v="TL"/>
    <s v="F"/>
    <n v="940"/>
    <s v="JHP_02_Jpa"/>
    <n v="4"/>
    <n v="2"/>
    <x v="1"/>
    <s v=""/>
    <s v="JPAGE"/>
    <m/>
    <x v="1"/>
    <n v="2015"/>
    <n v="3"/>
    <s v="611"/>
    <s v="12"/>
    <n v="12"/>
  </r>
  <r>
    <s v="47599"/>
    <s v="10"/>
    <n v="337"/>
    <s v="FL"/>
    <n v="390"/>
    <s v="TL"/>
    <s v="F"/>
    <n v="920"/>
    <s v="JHP_02_Jpa"/>
    <n v="5"/>
    <n v="2"/>
    <x v="1"/>
    <s v=""/>
    <s v="JPAGE"/>
    <m/>
    <x v="1"/>
    <n v="2015"/>
    <n v="3"/>
    <s v="611"/>
    <s v="12"/>
    <n v="12"/>
  </r>
  <r>
    <s v="47599"/>
    <s v="11"/>
    <n v="340"/>
    <s v="FL"/>
    <n v="395"/>
    <s v="TL"/>
    <s v="M"/>
    <n v="950"/>
    <s v="JHP_02_Jpa"/>
    <n v="6"/>
    <n v="2"/>
    <x v="1"/>
    <s v=""/>
    <s v="JPAGE"/>
    <m/>
    <x v="1"/>
    <n v="2015"/>
    <n v="3"/>
    <s v="611"/>
    <s v="12"/>
    <n v="12"/>
  </r>
  <r>
    <s v="47599"/>
    <s v="12"/>
    <n v="320"/>
    <s v="FL"/>
    <n v="370"/>
    <s v="TL"/>
    <s v="M"/>
    <n v="800"/>
    <s v="JHP_02_Jpa"/>
    <n v="7"/>
    <n v="2"/>
    <x v="3"/>
    <s v=""/>
    <s v="JPAGE"/>
    <m/>
    <x v="1"/>
    <n v="2015"/>
    <n v="3"/>
    <s v="611"/>
    <s v="12"/>
    <n v="12"/>
  </r>
  <r>
    <s v="47599"/>
    <s v="15"/>
    <n v="277"/>
    <s v="FL"/>
    <n v="325"/>
    <s v="TL"/>
    <s v="F"/>
    <n v="570"/>
    <s v="JHP_02_Jpa"/>
    <n v="8"/>
    <n v="1"/>
    <x v="1"/>
    <s v=""/>
    <s v="JPAGE"/>
    <m/>
    <x v="1"/>
    <n v="2015"/>
    <n v="3"/>
    <s v="611"/>
    <s v="12"/>
    <n v="12"/>
  </r>
  <r>
    <s v="47599"/>
    <s v="16"/>
    <n v="355"/>
    <s v="FL"/>
    <n v="415"/>
    <s v="TL"/>
    <s v="F"/>
    <n v="1220"/>
    <s v="JHP_02_Jpa"/>
    <n v="9"/>
    <n v="3"/>
    <x v="1"/>
    <s v=""/>
    <s v="JPAGE"/>
    <m/>
    <x v="1"/>
    <n v="2015"/>
    <n v="3"/>
    <s v="611"/>
    <s v="12"/>
    <n v="12"/>
  </r>
  <r>
    <s v="47599"/>
    <s v="17"/>
    <n v="332"/>
    <s v="FL"/>
    <n v="385"/>
    <s v="TL"/>
    <s v="F"/>
    <n v="890"/>
    <s v="JHP_02_Jpa"/>
    <n v="10"/>
    <n v="2"/>
    <x v="1"/>
    <s v=""/>
    <s v="JPAGE"/>
    <m/>
    <x v="1"/>
    <n v="2015"/>
    <n v="3"/>
    <s v="611"/>
    <s v="12"/>
    <n v="12"/>
  </r>
  <r>
    <s v="47599"/>
    <s v="18"/>
    <n v="345"/>
    <s v="FL"/>
    <n v="397"/>
    <s v="TL"/>
    <s v="F"/>
    <n v="960"/>
    <s v="JHP_02_Jpa"/>
    <n v="11"/>
    <n v="3"/>
    <x v="1"/>
    <s v=""/>
    <s v="JPAGE"/>
    <m/>
    <x v="1"/>
    <n v="2015"/>
    <n v="3"/>
    <s v="611"/>
    <s v="12"/>
    <n v="12"/>
  </r>
  <r>
    <s v="47599"/>
    <s v="19"/>
    <n v="335"/>
    <s v="FL"/>
    <n v="385"/>
    <s v="TL"/>
    <s v="F"/>
    <n v="900"/>
    <s v="JHP_02_Jpa"/>
    <n v="12"/>
    <n v="2"/>
    <x v="1"/>
    <s v=""/>
    <s v="JPAGE"/>
    <m/>
    <x v="1"/>
    <n v="2015"/>
    <n v="3"/>
    <s v="611"/>
    <s v="12"/>
    <n v="12"/>
  </r>
  <r>
    <s v="47599"/>
    <s v="20"/>
    <n v="327"/>
    <s v="FL"/>
    <n v="382"/>
    <s v="TL"/>
    <s v="F"/>
    <n v="870"/>
    <s v="JHP_02_Jpa"/>
    <n v="13"/>
    <n v="3"/>
    <x v="3"/>
    <s v=""/>
    <s v="JPAGE"/>
    <m/>
    <x v="1"/>
    <n v="2015"/>
    <n v="3"/>
    <s v="611"/>
    <s v="12"/>
    <n v="12"/>
  </r>
  <r>
    <s v="47599"/>
    <s v="21"/>
    <n v="345"/>
    <s v="FL"/>
    <n v="410"/>
    <s v="TL"/>
    <s v="M"/>
    <m/>
    <s v="JHP_02_Jpa"/>
    <n v="14"/>
    <n v="3"/>
    <x v="1"/>
    <s v=""/>
    <s v="JPAGE"/>
    <m/>
    <x v="1"/>
    <n v="2015"/>
    <n v="3"/>
    <s v="611"/>
    <s v="12"/>
    <n v="12"/>
  </r>
  <r>
    <s v="47599"/>
    <s v="22"/>
    <n v="365"/>
    <s v="FL"/>
    <n v="420"/>
    <s v="TL"/>
    <s v="F"/>
    <m/>
    <s v="JHP_02_Jpa"/>
    <n v="15"/>
    <n v="2"/>
    <x v="3"/>
    <s v=""/>
    <s v="JPAGE"/>
    <m/>
    <x v="1"/>
    <n v="2015"/>
    <n v="3"/>
    <s v="611"/>
    <s v="12"/>
    <n v="12"/>
  </r>
  <r>
    <s v="47705"/>
    <s v="01"/>
    <n v="355"/>
    <s v="FL"/>
    <n v="410"/>
    <s v="TL"/>
    <s v="F"/>
    <n v="1070"/>
    <s v="JHP_02_Jpa"/>
    <n v="16"/>
    <n v="3"/>
    <x v="1"/>
    <s v=""/>
    <s v="JPAGE"/>
    <m/>
    <x v="2"/>
    <n v="2015"/>
    <n v="3"/>
    <s v="611"/>
    <s v="12"/>
    <n v="11"/>
  </r>
  <r>
    <s v="47705"/>
    <s v="02"/>
    <n v="365"/>
    <s v="FL"/>
    <n v="420"/>
    <s v="TL"/>
    <s v="M"/>
    <n v="1100"/>
    <s v="JHP_02_Jpa"/>
    <n v="17"/>
    <n v="3"/>
    <x v="1"/>
    <s v=""/>
    <s v="JPAGE"/>
    <m/>
    <x v="2"/>
    <n v="2015"/>
    <n v="3"/>
    <s v="611"/>
    <s v="12"/>
    <n v="11"/>
  </r>
  <r>
    <s v="47705"/>
    <s v="03"/>
    <n v="265"/>
    <s v="FL"/>
    <n v="310"/>
    <s v="TL"/>
    <s v="F"/>
    <n v="500"/>
    <s v="JHP_02_Jpa"/>
    <n v="18"/>
    <n v="1"/>
    <x v="1"/>
    <s v=""/>
    <s v="JPAGE"/>
    <m/>
    <x v="2"/>
    <n v="2015"/>
    <n v="3"/>
    <s v="611"/>
    <s v="12"/>
    <n v="11"/>
  </r>
  <r>
    <s v="47705"/>
    <s v="05"/>
    <n v="347"/>
    <s v="FL"/>
    <n v="402"/>
    <s v="TL"/>
    <s v="F"/>
    <n v="1020"/>
    <s v="JHP_02_Jpa"/>
    <n v="19"/>
    <n v="2"/>
    <x v="1"/>
    <s v=""/>
    <s v="JPAGE"/>
    <m/>
    <x v="2"/>
    <n v="2015"/>
    <n v="3"/>
    <s v="611"/>
    <s v="12"/>
    <n v="11"/>
  </r>
  <r>
    <s v="47706"/>
    <s v="10"/>
    <n v="250"/>
    <s v="FL"/>
    <n v="290"/>
    <s v="TL"/>
    <s v="F"/>
    <n v="370"/>
    <s v="JHP_02_Jpa"/>
    <n v="20"/>
    <n v="1"/>
    <x v="1"/>
    <s v=""/>
    <s v="JPAGE"/>
    <m/>
    <x v="2"/>
    <n v="2015"/>
    <n v="3"/>
    <s v="611"/>
    <s v="12"/>
    <n v="12"/>
  </r>
  <r>
    <s v="47706"/>
    <s v="11"/>
    <n v="320"/>
    <s v="FL"/>
    <n v="375"/>
    <s v="TL"/>
    <s v="F"/>
    <n v="770"/>
    <s v="JHP_02_Jpa"/>
    <n v="21"/>
    <n v="2"/>
    <x v="1"/>
    <s v=""/>
    <s v="JPAGE"/>
    <m/>
    <x v="2"/>
    <n v="2015"/>
    <n v="3"/>
    <s v="611"/>
    <s v="12"/>
    <n v="12"/>
  </r>
  <r>
    <s v="47706"/>
    <s v="18"/>
    <n v="280"/>
    <s v="FL"/>
    <n v="325"/>
    <s v="TL"/>
    <s v="F"/>
    <n v="550"/>
    <s v="JHP_02_Jpa"/>
    <n v="22"/>
    <n v="2"/>
    <x v="2"/>
    <s v=""/>
    <s v="JPAGE"/>
    <m/>
    <x v="2"/>
    <n v="2015"/>
    <n v="3"/>
    <s v="611"/>
    <s v="12"/>
    <n v="12"/>
  </r>
  <r>
    <s v="47706"/>
    <s v="19"/>
    <n v="320"/>
    <s v="FL"/>
    <n v="365"/>
    <s v="TL"/>
    <s v="F"/>
    <n v="800"/>
    <s v="JHP_02_Jpa"/>
    <n v="23"/>
    <n v="3"/>
    <x v="2"/>
    <s v=""/>
    <s v="JPAGE"/>
    <m/>
    <x v="2"/>
    <n v="2015"/>
    <n v="3"/>
    <s v="611"/>
    <s v="12"/>
    <n v="12"/>
  </r>
  <r>
    <s v="47708"/>
    <s v="01"/>
    <n v="320"/>
    <s v="FL"/>
    <n v="375"/>
    <s v="TL"/>
    <s v="F"/>
    <n v="770"/>
    <s v="JHP_02_Jpa"/>
    <n v="24"/>
    <n v="2"/>
    <x v="1"/>
    <s v=""/>
    <s v="JPAGE"/>
    <m/>
    <x v="2"/>
    <n v="2015"/>
    <n v="3"/>
    <s v="611"/>
    <s v="12"/>
    <n v="12"/>
  </r>
  <r>
    <s v="47708"/>
    <s v="02"/>
    <n v="287"/>
    <s v="FL"/>
    <n v="335"/>
    <s v="TL"/>
    <s v="F"/>
    <n v="570"/>
    <s v="JHP_02_Jpa"/>
    <n v="25"/>
    <n v="1"/>
    <x v="1"/>
    <s v=""/>
    <s v="JPAGE"/>
    <m/>
    <x v="2"/>
    <n v="2015"/>
    <n v="3"/>
    <s v="611"/>
    <s v="12"/>
    <n v="12"/>
  </r>
  <r>
    <s v="47708"/>
    <s v="22"/>
    <n v="275"/>
    <s v="FL"/>
    <n v="320"/>
    <s v="TL"/>
    <s v="F"/>
    <n v="530"/>
    <s v="JHP_02_Jpa"/>
    <n v="26"/>
    <n v="1"/>
    <x v="1"/>
    <s v=""/>
    <s v="JPAGE"/>
    <m/>
    <x v="2"/>
    <n v="2015"/>
    <n v="3"/>
    <s v="611"/>
    <s v="12"/>
    <n v="12"/>
  </r>
  <r>
    <s v="47708"/>
    <s v="99"/>
    <n v="260"/>
    <s v="FL"/>
    <n v="310"/>
    <s v="TL"/>
    <s v="F"/>
    <n v="470"/>
    <s v="JHP_02_Jpa"/>
    <n v="27"/>
    <n v="2"/>
    <x v="2"/>
    <s v=""/>
    <s v="JPAGE"/>
    <m/>
    <x v="2"/>
    <n v="2015"/>
    <n v="3"/>
    <s v="611"/>
    <s v="12"/>
    <n v="12"/>
  </r>
  <r>
    <s v="47711"/>
    <s v="18"/>
    <n v="197"/>
    <s v="FL"/>
    <n v="235"/>
    <s v="TL"/>
    <s v="F"/>
    <n v="200"/>
    <s v="JHP_02_Jpa"/>
    <n v="28"/>
    <n v="2"/>
    <x v="2"/>
    <s v=""/>
    <s v="JPAGE"/>
    <m/>
    <x v="2"/>
    <n v="2015"/>
    <n v="3"/>
    <s v="611"/>
    <s v="12"/>
    <n v="12"/>
  </r>
  <r>
    <s v="47712"/>
    <s v="18"/>
    <n v="315"/>
    <s v="FL"/>
    <n v="365"/>
    <s v="TL"/>
    <s v="F"/>
    <n v="770"/>
    <s v="JHP_02_Jpa"/>
    <n v="29"/>
    <n v="3"/>
    <x v="1"/>
    <s v=""/>
    <s v="JPAGE"/>
    <m/>
    <x v="2"/>
    <n v="2015"/>
    <n v="3"/>
    <s v="611"/>
    <s v="12"/>
    <n v="12"/>
  </r>
  <r>
    <s v="47714"/>
    <s v="09"/>
    <n v="407"/>
    <s v="FL"/>
    <n v="465"/>
    <s v="TL"/>
    <s v="M"/>
    <n v="1560"/>
    <s v="JHP_02_Jpa"/>
    <n v="30"/>
    <n v="3"/>
    <x v="1"/>
    <s v=""/>
    <s v="JPAGE"/>
    <m/>
    <x v="2"/>
    <n v="2015"/>
    <n v="3"/>
    <s v="611"/>
    <s v="12"/>
    <n v="12"/>
  </r>
  <r>
    <s v="47714"/>
    <s v="11"/>
    <n v="345"/>
    <s v="FL"/>
    <n v="397"/>
    <s v="TL"/>
    <s v="F"/>
    <n v="900"/>
    <s v="JHP_02_Jpa"/>
    <n v="31"/>
    <n v="3"/>
    <x v="1"/>
    <s v=""/>
    <s v="JPAGE"/>
    <m/>
    <x v="2"/>
    <n v="2015"/>
    <n v="3"/>
    <s v="611"/>
    <s v="12"/>
    <n v="12"/>
  </r>
  <r>
    <s v="47714"/>
    <s v="12"/>
    <n v="330"/>
    <s v="FL"/>
    <n v="375"/>
    <s v="TL"/>
    <s v="F"/>
    <n v="890"/>
    <s v="JHP_02_Jpa"/>
    <n v="32"/>
    <n v="3"/>
    <x v="1"/>
    <s v=""/>
    <s v="JPAGE"/>
    <m/>
    <x v="2"/>
    <n v="2015"/>
    <n v="3"/>
    <s v="611"/>
    <s v="12"/>
    <n v="12"/>
  </r>
  <r>
    <s v="47714"/>
    <s v="13"/>
    <n v="325"/>
    <s v="FL"/>
    <n v="375"/>
    <s v="TL"/>
    <s v="F"/>
    <n v="820"/>
    <s v="JHP_02_Jpa"/>
    <n v="33"/>
    <n v="2"/>
    <x v="1"/>
    <s v=""/>
    <s v="JPAGE"/>
    <m/>
    <x v="2"/>
    <n v="2015"/>
    <n v="3"/>
    <s v="611"/>
    <s v="12"/>
    <n v="12"/>
  </r>
  <r>
    <s v="47716"/>
    <s v="38"/>
    <n v="310"/>
    <s v="FL"/>
    <n v="370"/>
    <s v="TL"/>
    <s v="F"/>
    <n v="740"/>
    <s v="JHP_02_Jpa"/>
    <n v="34"/>
    <n v="2"/>
    <x v="1"/>
    <s v=""/>
    <s v="JPAGE"/>
    <m/>
    <x v="2"/>
    <n v="2015"/>
    <n v="3"/>
    <s v="611"/>
    <s v="12"/>
    <n v="12"/>
  </r>
  <r>
    <s v="47718"/>
    <s v="12"/>
    <n v="365"/>
    <s v="FL"/>
    <n v="420"/>
    <s v="TL"/>
    <s v="F"/>
    <n v="1090"/>
    <s v="JHP_02_Jpa"/>
    <n v="35"/>
    <n v="2"/>
    <x v="1"/>
    <s v=""/>
    <s v="JPAGE"/>
    <m/>
    <x v="2"/>
    <n v="2015"/>
    <n v="3"/>
    <s v="611"/>
    <s v="12"/>
    <n v="12"/>
  </r>
  <r>
    <s v="47718"/>
    <s v="13"/>
    <n v="345"/>
    <s v="FL"/>
    <n v="392"/>
    <s v="TL"/>
    <s v="F"/>
    <n v="1000"/>
    <s v="JHP_02_Jpa"/>
    <n v="36"/>
    <n v="3"/>
    <x v="3"/>
    <s v=""/>
    <s v="JPAGE"/>
    <m/>
    <x v="2"/>
    <n v="2015"/>
    <n v="3"/>
    <s v="611"/>
    <s v="12"/>
    <n v="12"/>
  </r>
  <r>
    <s v="47724"/>
    <s v="01"/>
    <n v="400"/>
    <s v="FL"/>
    <n v="460"/>
    <s v="TL"/>
    <s v="M"/>
    <n v="1460"/>
    <s v="JHP_02_Jpa"/>
    <n v="37"/>
    <n v="4"/>
    <x v="0"/>
    <s v=""/>
    <s v="JPAGE"/>
    <m/>
    <x v="2"/>
    <n v="2015"/>
    <n v="3"/>
    <s v="611"/>
    <s v="12"/>
    <n v="12"/>
  </r>
  <r>
    <s v="47724"/>
    <s v="02"/>
    <n v="405"/>
    <s v="FL"/>
    <n v="472"/>
    <s v="TL"/>
    <s v="M"/>
    <n v="1430"/>
    <s v="JHP_02_Jpa"/>
    <n v="38"/>
    <n v="4"/>
    <x v="0"/>
    <s v=""/>
    <s v="JPAGE"/>
    <m/>
    <x v="2"/>
    <n v="2015"/>
    <n v="3"/>
    <s v="611"/>
    <s v="12"/>
    <n v="12"/>
  </r>
  <r>
    <s v="47727"/>
    <s v="01"/>
    <n v="302"/>
    <s v="FL"/>
    <n v="355"/>
    <s v="TL"/>
    <s v="M"/>
    <n v="710"/>
    <s v="JHP_02_Jpa"/>
    <n v="39"/>
    <n v="2"/>
    <x v="1"/>
    <s v=""/>
    <s v="JPAGE"/>
    <m/>
    <x v="2"/>
    <n v="2015"/>
    <n v="3"/>
    <s v="611"/>
    <s v="12"/>
    <n v="12"/>
  </r>
  <r>
    <s v="47727"/>
    <s v="18"/>
    <n v="260"/>
    <s v="FL"/>
    <n v="305"/>
    <s v="TL"/>
    <s v="F"/>
    <n v="510"/>
    <s v="JHP_02_Jpa"/>
    <n v="40"/>
    <n v="2"/>
    <x v="2"/>
    <s v=""/>
    <s v="JPAGE"/>
    <m/>
    <x v="2"/>
    <n v="2015"/>
    <n v="3"/>
    <s v="611"/>
    <s v="12"/>
    <n v="12"/>
  </r>
  <r>
    <s v="47728"/>
    <s v="17"/>
    <n v="270"/>
    <s v="FL"/>
    <n v="315"/>
    <s v="TL"/>
    <s v="F"/>
    <n v="460"/>
    <s v="JHP_02_Jpa"/>
    <n v="41"/>
    <n v="1"/>
    <x v="1"/>
    <s v=""/>
    <s v="JPAGE"/>
    <m/>
    <x v="2"/>
    <n v="2015"/>
    <n v="3"/>
    <s v="611"/>
    <s v="12"/>
    <n v="12"/>
  </r>
  <r>
    <s v="47728"/>
    <s v="18"/>
    <n v="322"/>
    <s v="FL"/>
    <n v="377"/>
    <s v="TL"/>
    <s v="F"/>
    <n v="670"/>
    <s v="JHP_02_Jpa"/>
    <n v="42"/>
    <n v="2"/>
    <x v="1"/>
    <s v=""/>
    <s v="JPAGE"/>
    <m/>
    <x v="2"/>
    <n v="2015"/>
    <n v="3"/>
    <s v="611"/>
    <s v="12"/>
    <n v="12"/>
  </r>
  <r>
    <s v="47728"/>
    <s v="21"/>
    <n v="290"/>
    <s v="FL"/>
    <n v="340"/>
    <s v="TL"/>
    <s v="F"/>
    <n v="630"/>
    <s v="JHP_02_Jpa"/>
    <n v="43"/>
    <n v="2"/>
    <x v="1"/>
    <s v=""/>
    <s v="JPAGE"/>
    <m/>
    <x v="2"/>
    <n v="2015"/>
    <n v="3"/>
    <s v="611"/>
    <s v="12"/>
    <n v="12"/>
  </r>
  <r>
    <s v="47728"/>
    <s v="24"/>
    <n v="282"/>
    <s v="FL"/>
    <n v="335"/>
    <s v="TL"/>
    <s v="F"/>
    <n v="590"/>
    <s v="JHP_02_Jpa"/>
    <n v="44"/>
    <n v="2"/>
    <x v="3"/>
    <s v=""/>
    <s v="JPAGE"/>
    <m/>
    <x v="2"/>
    <n v="2015"/>
    <n v="3"/>
    <s v="611"/>
    <s v="12"/>
    <n v="12"/>
  </r>
  <r>
    <s v="47728"/>
    <s v="25"/>
    <n v="305"/>
    <s v="FL"/>
    <n v="360"/>
    <s v="TL"/>
    <s v="F"/>
    <n v="660"/>
    <s v="JHP_02_Jpa"/>
    <n v="45"/>
    <n v="4"/>
    <x v="1"/>
    <s v=""/>
    <s v="JPAGE"/>
    <m/>
    <x v="2"/>
    <n v="2015"/>
    <n v="3"/>
    <s v="611"/>
    <s v="12"/>
    <n v="12"/>
  </r>
  <r>
    <s v="47730"/>
    <s v="09"/>
    <n v="342"/>
    <s v="FL"/>
    <n v="397"/>
    <s v="TL"/>
    <s v="F"/>
    <n v="950"/>
    <s v="JHP_02_Jpa"/>
    <n v="46"/>
    <n v="3"/>
    <x v="2"/>
    <s v=""/>
    <s v="JPAGE"/>
    <m/>
    <x v="2"/>
    <n v="2015"/>
    <n v="3"/>
    <s v="611"/>
    <s v="12"/>
    <n v="12"/>
  </r>
  <r>
    <s v="47732"/>
    <s v="18"/>
    <n v="275"/>
    <s v="FL"/>
    <n v="325"/>
    <s v="TL"/>
    <s v="F"/>
    <n v="500"/>
    <s v="JHP_02_Jpa"/>
    <n v="47"/>
    <n v="2"/>
    <x v="0"/>
    <s v=""/>
    <s v="JPAGE"/>
    <m/>
    <x v="2"/>
    <n v="2015"/>
    <n v="3"/>
    <s v="611"/>
    <s v="12"/>
    <n v="12"/>
  </r>
  <r>
    <s v="47732"/>
    <s v="31"/>
    <n v="282"/>
    <s v="FL"/>
    <n v="330"/>
    <s v="TL"/>
    <s v="F"/>
    <n v="540"/>
    <s v="JHP_02_Jpa"/>
    <n v="48"/>
    <n v="2"/>
    <x v="0"/>
    <s v=""/>
    <s v="JPAGE"/>
    <m/>
    <x v="2"/>
    <n v="2015"/>
    <n v="3"/>
    <s v="611"/>
    <s v="12"/>
    <n v="12"/>
  </r>
  <r>
    <s v="47733"/>
    <s v="06"/>
    <n v="290"/>
    <s v="FL"/>
    <n v="347"/>
    <s v="TL"/>
    <s v="F"/>
    <n v="590"/>
    <s v="JHP_02_Jpa"/>
    <n v="49"/>
    <n v="1"/>
    <x v="1"/>
    <s v=""/>
    <s v="JPAGE"/>
    <m/>
    <x v="2"/>
    <n v="2015"/>
    <n v="3"/>
    <s v="611"/>
    <s v="12"/>
    <n v="12"/>
  </r>
  <r>
    <s v="47736"/>
    <s v="03"/>
    <n v="272"/>
    <s v="FL"/>
    <n v="320"/>
    <s v="TL"/>
    <s v="F"/>
    <n v="490"/>
    <s v="JHP_02_Jpa"/>
    <n v="50"/>
    <n v="1"/>
    <x v="1"/>
    <s v=""/>
    <s v="JPAGE"/>
    <m/>
    <x v="3"/>
    <n v="2015"/>
    <n v="3"/>
    <s v="611"/>
    <s v="12"/>
    <n v="12"/>
  </r>
  <r>
    <s v="47736"/>
    <s v="04"/>
    <n v="330"/>
    <s v="FL"/>
    <n v="382"/>
    <s v="TL"/>
    <s v="F"/>
    <n v="770"/>
    <s v="JHP_02_Jpa"/>
    <n v="51"/>
    <n v="2"/>
    <x v="3"/>
    <s v=""/>
    <s v="JPAGE"/>
    <m/>
    <x v="3"/>
    <n v="2015"/>
    <n v="3"/>
    <s v="611"/>
    <s v="12"/>
    <n v="12"/>
  </r>
  <r>
    <s v="47738"/>
    <s v="16"/>
    <n v="470"/>
    <s v="FL"/>
    <n v="535"/>
    <s v="TL"/>
    <s v="M"/>
    <n v="2270"/>
    <s v="JHP_02_Jpa"/>
    <n v="52"/>
    <n v="6"/>
    <x v="1"/>
    <s v=""/>
    <s v="JPAGE"/>
    <m/>
    <x v="3"/>
    <n v="2015"/>
    <n v="3"/>
    <s v="611"/>
    <s v="12"/>
    <n v="12"/>
  </r>
  <r>
    <s v="47740"/>
    <s v="15"/>
    <n v="260"/>
    <s v="FL"/>
    <n v="305"/>
    <s v="TL"/>
    <s v="F"/>
    <n v="430"/>
    <s v="JHP_02_Jpa"/>
    <n v="53"/>
    <n v="2"/>
    <x v="0"/>
    <s v=""/>
    <s v="JPAGE"/>
    <m/>
    <x v="3"/>
    <n v="2015"/>
    <n v="3"/>
    <s v="611"/>
    <s v="12"/>
    <n v="12"/>
  </r>
  <r>
    <s v="47740"/>
    <s v="16"/>
    <n v="260"/>
    <s v="FL"/>
    <n v="302"/>
    <s v="TL"/>
    <s v="F"/>
    <n v="410"/>
    <s v="JHP_02_Jpa"/>
    <n v="54"/>
    <n v="2"/>
    <x v="2"/>
    <s v=""/>
    <s v="JPAGE"/>
    <m/>
    <x v="3"/>
    <n v="2015"/>
    <n v="3"/>
    <s v="611"/>
    <s v="12"/>
    <n v="12"/>
  </r>
  <r>
    <s v="47740"/>
    <s v="17"/>
    <n v="290"/>
    <s v="FL"/>
    <n v="337"/>
    <s v="TL"/>
    <s v="F"/>
    <n v="550"/>
    <s v="JHP_02_Jpa"/>
    <n v="55"/>
    <n v="2"/>
    <x v="2"/>
    <s v=""/>
    <s v="JPAGE"/>
    <m/>
    <x v="3"/>
    <n v="2015"/>
    <n v="3"/>
    <s v="611"/>
    <s v="12"/>
    <n v="12"/>
  </r>
  <r>
    <s v="47740"/>
    <s v="19"/>
    <n v="272"/>
    <s v="FL"/>
    <n v="320"/>
    <s v="TL"/>
    <s v="F"/>
    <n v="450"/>
    <s v="JHP_02_Jpa"/>
    <n v="56"/>
    <n v="2"/>
    <x v="0"/>
    <s v=""/>
    <s v="JPAGE"/>
    <m/>
    <x v="3"/>
    <n v="2015"/>
    <n v="3"/>
    <s v="611"/>
    <s v="12"/>
    <n v="12"/>
  </r>
  <r>
    <s v="47741"/>
    <s v="01"/>
    <n v="255"/>
    <s v="FL"/>
    <n v="290"/>
    <s v="TL"/>
    <s v="F"/>
    <n v="410"/>
    <s v="JHP_02_Jpa"/>
    <n v="57"/>
    <n v="2"/>
    <x v="2"/>
    <s v=""/>
    <s v="JPAGE"/>
    <m/>
    <x v="3"/>
    <n v="2015"/>
    <n v="3"/>
    <s v="611"/>
    <s v="12"/>
    <n v="12"/>
  </r>
  <r>
    <s v="47741"/>
    <s v="02"/>
    <n v="272"/>
    <s v="FL"/>
    <n v="315"/>
    <s v="TL"/>
    <s v="F"/>
    <n v="450"/>
    <s v="JHP_02_Jpa"/>
    <n v="58"/>
    <n v="1"/>
    <x v="1"/>
    <s v=""/>
    <s v="JPAGE"/>
    <m/>
    <x v="3"/>
    <n v="2015"/>
    <n v="3"/>
    <s v="611"/>
    <s v="12"/>
    <n v="12"/>
  </r>
  <r>
    <s v="47741"/>
    <s v="09"/>
    <n v="280"/>
    <s v="FL"/>
    <n v="325"/>
    <s v="TL"/>
    <s v="F"/>
    <n v="510"/>
    <s v="JHP_02_Jpa"/>
    <n v="59"/>
    <n v="2"/>
    <x v="2"/>
    <s v=""/>
    <s v="JPAGE"/>
    <m/>
    <x v="3"/>
    <n v="2015"/>
    <n v="3"/>
    <s v="611"/>
    <s v="12"/>
    <n v="12"/>
  </r>
  <r>
    <s v="47741"/>
    <s v="38"/>
    <n v="262"/>
    <s v="FL"/>
    <n v="305"/>
    <s v="TL"/>
    <s v="F"/>
    <n v="390"/>
    <s v="JHP_02_Jpa"/>
    <n v="60"/>
    <n v="2"/>
    <x v="2"/>
    <s v=""/>
    <s v="JPAGE"/>
    <m/>
    <x v="3"/>
    <n v="2015"/>
    <n v="3"/>
    <s v="611"/>
    <s v="12"/>
    <n v="12"/>
  </r>
  <r>
    <s v="47743"/>
    <s v="04"/>
    <n v="267"/>
    <s v="FL"/>
    <n v="310"/>
    <s v="TL"/>
    <s v="F"/>
    <n v="550"/>
    <s v="JHP_02_Jpa"/>
    <n v="61"/>
    <n v="2"/>
    <x v="0"/>
    <s v=""/>
    <s v="JPAGE"/>
    <m/>
    <x v="3"/>
    <n v="2015"/>
    <n v="3"/>
    <s v="611"/>
    <s v="12"/>
    <n v="12"/>
  </r>
  <r>
    <s v="47743"/>
    <s v="10"/>
    <n v="255"/>
    <s v="FL"/>
    <n v="302"/>
    <s v="TL"/>
    <s v="F"/>
    <n v="510"/>
    <s v="JHP_02_Jpa"/>
    <n v="62"/>
    <n v="2"/>
    <x v="2"/>
    <s v=""/>
    <s v="JPAGE"/>
    <m/>
    <x v="3"/>
    <n v="2015"/>
    <n v="3"/>
    <s v="611"/>
    <s v="12"/>
    <n v="12"/>
  </r>
  <r>
    <s v="47744"/>
    <s v="13"/>
    <n v="340"/>
    <s v="FL"/>
    <n v="392"/>
    <s v="TL"/>
    <s v="F"/>
    <n v="760"/>
    <s v="JHP_02_Jpa"/>
    <n v="63"/>
    <n v="4"/>
    <x v="1"/>
    <s v=""/>
    <s v="JPAGE"/>
    <m/>
    <x v="3"/>
    <n v="2015"/>
    <n v="3"/>
    <s v="611"/>
    <s v="12"/>
    <n v="12"/>
  </r>
  <r>
    <s v="47744"/>
    <s v="24"/>
    <n v="300"/>
    <s v="FL"/>
    <n v="350"/>
    <s v="TL"/>
    <s v="M"/>
    <n v="590"/>
    <s v="JHP_02_Jpa"/>
    <n v="64"/>
    <n v="4"/>
    <x v="2"/>
    <s v=""/>
    <s v="JPAGE"/>
    <m/>
    <x v="3"/>
    <n v="2015"/>
    <n v="3"/>
    <s v="611"/>
    <s v="12"/>
    <n v="12"/>
  </r>
  <r>
    <s v="47746"/>
    <s v="04"/>
    <n v="262"/>
    <s v="FL"/>
    <n v="305"/>
    <s v="TL"/>
    <s v="F"/>
    <n v="510"/>
    <s v="JHP_02_Jpa"/>
    <n v="65"/>
    <n v="2"/>
    <x v="2"/>
    <s v=""/>
    <s v="JPAGE"/>
    <m/>
    <x v="3"/>
    <n v="2015"/>
    <n v="3"/>
    <s v="611"/>
    <s v="12"/>
    <n v="12"/>
  </r>
  <r>
    <s v="47746"/>
    <s v="12"/>
    <n v="245"/>
    <s v="FL"/>
    <n v="282"/>
    <s v="TL"/>
    <s v="F"/>
    <n v="480"/>
    <s v="JHP_02_Jpa"/>
    <n v="66"/>
    <n v="2"/>
    <x v="2"/>
    <s v=""/>
    <s v="JPAGE"/>
    <m/>
    <x v="3"/>
    <n v="2015"/>
    <n v="3"/>
    <s v="611"/>
    <s v="12"/>
    <n v="12"/>
  </r>
  <r>
    <s v="47746"/>
    <s v="13"/>
    <n v="255"/>
    <s v="FL"/>
    <n v="305"/>
    <s v="TL"/>
    <s v="F"/>
    <n v="480"/>
    <s v="JHP_02_Jpa"/>
    <n v="67"/>
    <n v="2"/>
    <x v="2"/>
    <s v=""/>
    <s v="JPAGE"/>
    <m/>
    <x v="3"/>
    <n v="2015"/>
    <n v="3"/>
    <s v="611"/>
    <s v="12"/>
    <n v="12"/>
  </r>
  <r>
    <s v="47746"/>
    <s v="37"/>
    <n v="330"/>
    <s v="FL"/>
    <n v="377"/>
    <s v="TL"/>
    <s v="F"/>
    <n v="640"/>
    <s v="JHP_02_Jpa"/>
    <n v="68"/>
    <n v="2"/>
    <x v="1"/>
    <s v=""/>
    <s v="JPAGE"/>
    <m/>
    <x v="3"/>
    <n v="2015"/>
    <n v="3"/>
    <s v="611"/>
    <s v="12"/>
    <n v="12"/>
  </r>
  <r>
    <s v="47746"/>
    <s v="40"/>
    <n v="275"/>
    <s v="FL"/>
    <n v="320"/>
    <s v="TL"/>
    <s v="F"/>
    <n v="550"/>
    <s v="JHP_02_Jpa"/>
    <n v="69"/>
    <n v="1"/>
    <x v="1"/>
    <s v=""/>
    <s v="JPAGE"/>
    <m/>
    <x v="3"/>
    <n v="2015"/>
    <n v="3"/>
    <s v="611"/>
    <s v="12"/>
    <n v="12"/>
  </r>
  <r>
    <s v="47751"/>
    <s v="22"/>
    <n v="467"/>
    <s v="FL"/>
    <n v="535"/>
    <s v="TL"/>
    <s v="F"/>
    <n v="2240"/>
    <s v="JHP_02_Jpa"/>
    <n v="70"/>
    <n v="4"/>
    <x v="0"/>
    <s v=""/>
    <s v="JPAGE"/>
    <m/>
    <x v="3"/>
    <n v="2015"/>
    <n v="3"/>
    <s v="611"/>
    <s v="12"/>
    <n v="12"/>
  </r>
  <r>
    <s v="47751"/>
    <s v="24"/>
    <n v="445"/>
    <s v="FL"/>
    <n v="520"/>
    <s v="TL"/>
    <s v="U"/>
    <n v="2130"/>
    <s v="JHP_02_Jpa"/>
    <n v="71"/>
    <n v="5"/>
    <x v="2"/>
    <s v=""/>
    <s v="JPAGE"/>
    <m/>
    <x v="3"/>
    <n v="2015"/>
    <n v="3"/>
    <s v="611"/>
    <s v="12"/>
    <n v="12"/>
  </r>
  <r>
    <s v="47751"/>
    <s v="34"/>
    <n v="460"/>
    <s v="FL"/>
    <n v="532"/>
    <s v="TL"/>
    <s v="M"/>
    <n v="2390"/>
    <s v="JHP_02_Jpa"/>
    <n v="72"/>
    <n v="5"/>
    <x v="0"/>
    <s v=""/>
    <s v="JPAGE"/>
    <m/>
    <x v="3"/>
    <n v="2015"/>
    <n v="3"/>
    <s v="611"/>
    <s v="12"/>
    <n v="12"/>
  </r>
  <r>
    <s v="47783"/>
    <s v="20"/>
    <n v="305"/>
    <s v="FL"/>
    <n v="352"/>
    <s v="TL"/>
    <s v="F"/>
    <n v="590"/>
    <s v="JHP_02_Jpa"/>
    <n v="73"/>
    <n v="2"/>
    <x v="0"/>
    <s v=""/>
    <s v="JPAGE"/>
    <m/>
    <x v="4"/>
    <n v="2015"/>
    <n v="3"/>
    <s v="611"/>
    <s v="12"/>
    <n v="12"/>
  </r>
  <r>
    <s v="47788"/>
    <s v="09"/>
    <n v="400"/>
    <s v="FL"/>
    <n v="450"/>
    <s v="TL"/>
    <s v="M"/>
    <n v="1570"/>
    <s v="JHP_02_Jpa"/>
    <n v="74"/>
    <n v="3"/>
    <x v="3"/>
    <s v=""/>
    <s v="JPAGE"/>
    <m/>
    <x v="4"/>
    <n v="2015"/>
    <n v="3"/>
    <s v="611"/>
    <s v="12"/>
    <n v="12"/>
  </r>
  <r>
    <s v="47789"/>
    <s v="09"/>
    <n v="290"/>
    <s v="FL"/>
    <n v="337"/>
    <s v="TL"/>
    <s v="F"/>
    <n v="590"/>
    <s v="JHP_02_Jpa"/>
    <n v="75"/>
    <n v="2"/>
    <x v="2"/>
    <s v=""/>
    <s v="JPAGE"/>
    <m/>
    <x v="4"/>
    <n v="2015"/>
    <n v="3"/>
    <s v="611"/>
    <s v="12"/>
    <n v="12"/>
  </r>
  <r>
    <s v="47792"/>
    <s v="08"/>
    <n v="380"/>
    <s v="FL"/>
    <n v="440"/>
    <s v="TL"/>
    <s v="F"/>
    <n v="1350"/>
    <s v="JHP_02_Jpa"/>
    <n v="76"/>
    <n v="4"/>
    <x v="3"/>
    <s v=""/>
    <s v="JPAGE"/>
    <m/>
    <x v="4"/>
    <n v="2015"/>
    <n v="3"/>
    <s v="611"/>
    <s v="12"/>
    <n v="12"/>
  </r>
  <r>
    <s v="47792"/>
    <s v="10"/>
    <n v="480"/>
    <s v="FL"/>
    <n v="542"/>
    <s v="TL"/>
    <s v="F"/>
    <n v="2410"/>
    <s v="JHP_02_Jpa"/>
    <n v="77"/>
    <n v="4"/>
    <x v="3"/>
    <s v=""/>
    <s v="JPAGE"/>
    <m/>
    <x v="4"/>
    <n v="2015"/>
    <n v="3"/>
    <s v="611"/>
    <s v="12"/>
    <n v="12"/>
  </r>
  <r>
    <s v="47792"/>
    <s v="11"/>
    <n v="350"/>
    <s v="FL"/>
    <n v="400"/>
    <s v="TL"/>
    <s v="F"/>
    <n v="1020"/>
    <s v="JHP_02_Jpa"/>
    <n v="78"/>
    <n v="2"/>
    <x v="1"/>
    <s v=""/>
    <s v="JPAGE"/>
    <m/>
    <x v="4"/>
    <n v="2015"/>
    <n v="3"/>
    <s v="611"/>
    <s v="12"/>
    <n v="12"/>
  </r>
  <r>
    <s v="47792"/>
    <s v="14"/>
    <n v="440"/>
    <s v="FL"/>
    <n v="475"/>
    <s v="TL"/>
    <s v="F"/>
    <n v="1880"/>
    <s v="JHP_02_Jpa"/>
    <n v="79"/>
    <n v="4"/>
    <x v="1"/>
    <s v=""/>
    <s v="JPAGE"/>
    <m/>
    <x v="4"/>
    <n v="2015"/>
    <n v="3"/>
    <s v="611"/>
    <s v="12"/>
    <n v="12"/>
  </r>
  <r>
    <s v="47792"/>
    <s v="19"/>
    <n v="500"/>
    <s v="FL"/>
    <n v="565"/>
    <s v="TL"/>
    <s v="M"/>
    <n v="3020"/>
    <s v="JHP_02_Jpa"/>
    <n v="80"/>
    <n v="7"/>
    <x v="2"/>
    <s v=""/>
    <s v="JPAGE"/>
    <m/>
    <x v="4"/>
    <n v="2015"/>
    <n v="3"/>
    <s v="611"/>
    <s v="12"/>
    <n v="12"/>
  </r>
  <r>
    <s v="47792"/>
    <s v="29"/>
    <n v="602"/>
    <s v="FL"/>
    <n v="680"/>
    <s v="TL"/>
    <s v="F"/>
    <n v="5190"/>
    <s v="JHP_02_Jpa"/>
    <n v="81"/>
    <n v="12"/>
    <x v="3"/>
    <s v=""/>
    <s v="JPAGE"/>
    <m/>
    <x v="4"/>
    <n v="2015"/>
    <n v="3"/>
    <s v="611"/>
    <s v="12"/>
    <n v="12"/>
  </r>
  <r>
    <s v="47792"/>
    <s v="50"/>
    <n v="437"/>
    <s v="FL"/>
    <n v="502"/>
    <s v="TL"/>
    <s v="M"/>
    <n v="2020"/>
    <s v="JHP_02_Jpa"/>
    <n v="82"/>
    <n v="4"/>
    <x v="1"/>
    <s v=""/>
    <s v="JPAGE"/>
    <m/>
    <x v="4"/>
    <n v="2015"/>
    <n v="3"/>
    <s v="611"/>
    <s v="12"/>
    <n v="12"/>
  </r>
  <r>
    <s v="47792"/>
    <s v="52"/>
    <n v="397"/>
    <s v="FL"/>
    <n v="462"/>
    <s v="TL"/>
    <s v="F"/>
    <n v="1520"/>
    <s v="JHP_02_Jpa"/>
    <n v="83"/>
    <n v="4"/>
    <x v="3"/>
    <s v=""/>
    <s v="JPAGE"/>
    <m/>
    <x v="4"/>
    <n v="2015"/>
    <n v="3"/>
    <s v="611"/>
    <s v="12"/>
    <n v="12"/>
  </r>
  <r>
    <s v="47792"/>
    <s v="53"/>
    <n v="357"/>
    <s v="FL"/>
    <n v="405"/>
    <s v="TL"/>
    <s v="F"/>
    <n v="1390"/>
    <s v="JHP_02_Jpa"/>
    <n v="84"/>
    <n v="3"/>
    <x v="1"/>
    <s v=""/>
    <s v="JPAGE"/>
    <m/>
    <x v="4"/>
    <n v="2015"/>
    <n v="3"/>
    <s v="611"/>
    <s v="12"/>
    <n v="12"/>
  </r>
  <r>
    <s v="47795"/>
    <s v="05"/>
    <n v="270"/>
    <s v="FL"/>
    <n v="317"/>
    <s v="TL"/>
    <s v="F"/>
    <n v="450"/>
    <s v="JHP_02_Jpa"/>
    <n v="85"/>
    <n v="2"/>
    <x v="2"/>
    <s v=""/>
    <s v="JPAGE"/>
    <m/>
    <x v="4"/>
    <n v="2015"/>
    <n v="3"/>
    <s v="611"/>
    <s v="12"/>
    <n v="12"/>
  </r>
  <r>
    <s v="47795"/>
    <s v="06"/>
    <n v="270"/>
    <s v="FL"/>
    <n v="317"/>
    <s v="TL"/>
    <s v="F"/>
    <n v="460"/>
    <s v="JHP_02_Jpa"/>
    <n v="86"/>
    <n v="2"/>
    <x v="2"/>
    <s v=""/>
    <s v="JPAGE"/>
    <m/>
    <x v="4"/>
    <n v="2015"/>
    <n v="3"/>
    <s v="611"/>
    <s v="12"/>
    <n v="12"/>
  </r>
  <r>
    <s v="47795"/>
    <s v="36"/>
    <n v="270"/>
    <s v="FL"/>
    <n v="312"/>
    <s v="TL"/>
    <s v="F"/>
    <n v="440"/>
    <s v="JHP_02_Jpa"/>
    <n v="87"/>
    <n v="2"/>
    <x v="1"/>
    <s v=""/>
    <s v="JPAGE"/>
    <m/>
    <x v="4"/>
    <n v="2015"/>
    <n v="3"/>
    <s v="611"/>
    <s v="12"/>
    <n v="12"/>
  </r>
  <r>
    <s v="47798"/>
    <s v="04"/>
    <n v="370"/>
    <s v="FL"/>
    <n v="420"/>
    <s v="TL"/>
    <s v="F"/>
    <n v="1170"/>
    <s v="JHP_02_Jpa"/>
    <n v="88"/>
    <n v="3"/>
    <x v="1"/>
    <s v=""/>
    <s v="JPAGE"/>
    <m/>
    <x v="4"/>
    <n v="2015"/>
    <n v="3"/>
    <s v="611"/>
    <s v="12"/>
    <n v="12"/>
  </r>
  <r>
    <s v="47804"/>
    <s v="07"/>
    <n v="385"/>
    <s v="FL"/>
    <n v="455"/>
    <s v="TL"/>
    <s v="M"/>
    <n v="1430"/>
    <s v="JHP_02_Jpa"/>
    <n v="89"/>
    <n v="4"/>
    <x v="0"/>
    <s v=""/>
    <s v="JPAGE"/>
    <m/>
    <x v="3"/>
    <n v="2015"/>
    <n v="3"/>
    <s v="611"/>
    <s v="12"/>
    <n v="11"/>
  </r>
  <r>
    <s v="47808"/>
    <s v="05"/>
    <n v="283"/>
    <s v="FL"/>
    <n v="331"/>
    <s v="TL"/>
    <s v="F"/>
    <m/>
    <s v="JHP_02_Jpa"/>
    <n v="90"/>
    <n v="2"/>
    <x v="2"/>
    <s v=""/>
    <s v="JPAGE"/>
    <m/>
    <x v="3"/>
    <n v="2015"/>
    <n v="3"/>
    <s v="611"/>
    <s v="12"/>
    <n v="11"/>
  </r>
  <r>
    <s v="47819"/>
    <s v="12"/>
    <n v="318"/>
    <s v="FL"/>
    <n v="370"/>
    <s v="TL"/>
    <s v="M"/>
    <n v="760"/>
    <s v="JHP_03_Jpa"/>
    <n v="1"/>
    <n v="3"/>
    <x v="2"/>
    <s v=""/>
    <s v="JPAGE"/>
    <m/>
    <x v="4"/>
    <n v="2015"/>
    <n v="3"/>
    <s v="611"/>
    <s v="12"/>
    <n v="11"/>
  </r>
  <r>
    <s v="47845"/>
    <s v="14"/>
    <n v="285"/>
    <s v="FL"/>
    <n v="325"/>
    <s v="TL"/>
    <s v="F"/>
    <m/>
    <s v="JHP_03_Jpa"/>
    <n v="2"/>
    <n v="2"/>
    <x v="0"/>
    <s v=""/>
    <s v="JPAGE"/>
    <m/>
    <x v="5"/>
    <n v="2015"/>
    <n v="3"/>
    <s v="611"/>
    <s v="12"/>
    <n v="11"/>
  </r>
  <r>
    <s v="47848"/>
    <s v="18"/>
    <n v="285"/>
    <s v="FL"/>
    <n v="323"/>
    <s v="TL"/>
    <s v="F"/>
    <m/>
    <s v="JHP_03_Jpa"/>
    <n v="3"/>
    <n v="2"/>
    <x v="2"/>
    <s v=""/>
    <s v="JPAGE"/>
    <m/>
    <x v="5"/>
    <n v="2015"/>
    <n v="3"/>
    <s v="611"/>
    <s v="12"/>
    <n v="11"/>
  </r>
  <r>
    <s v="47856"/>
    <s v="20"/>
    <n v="284"/>
    <s v="FL"/>
    <n v="324"/>
    <s v="TL"/>
    <s v="F"/>
    <n v="560"/>
    <s v="JHP_03_Jpa"/>
    <n v="4"/>
    <n v="2"/>
    <x v="3"/>
    <s v=""/>
    <s v="JPAGE"/>
    <m/>
    <x v="7"/>
    <n v="2015"/>
    <n v="3"/>
    <s v="611"/>
    <s v="12"/>
    <n v="11"/>
  </r>
  <r>
    <s v="47856"/>
    <s v="21"/>
    <n v="427"/>
    <s v="FL"/>
    <n v="472"/>
    <s v="TL"/>
    <s v="F"/>
    <n v="1570"/>
    <s v="JHP_03_Jpa"/>
    <n v="5"/>
    <n v="4"/>
    <x v="0"/>
    <s v=""/>
    <s v="JPAGE"/>
    <m/>
    <x v="7"/>
    <n v="2015"/>
    <n v="3"/>
    <s v="611"/>
    <s v="12"/>
    <n v="11"/>
  </r>
  <r>
    <s v="47862"/>
    <s v="06"/>
    <n v="283"/>
    <s v="FL"/>
    <n v="316"/>
    <s v="TL"/>
    <s v="F"/>
    <n v="560"/>
    <s v="JHP_03_Jpa"/>
    <n v="6"/>
    <n v="2"/>
    <x v="0"/>
    <s v=""/>
    <s v="JPAGE"/>
    <m/>
    <x v="7"/>
    <n v="2015"/>
    <n v="3"/>
    <s v="611"/>
    <s v="12"/>
    <n v="11"/>
  </r>
  <r>
    <s v="47863"/>
    <s v="13"/>
    <n v="293"/>
    <s v="FL"/>
    <n v="342"/>
    <s v="TL"/>
    <s v="F"/>
    <n v="620"/>
    <s v="JHP_03_Jpa"/>
    <n v="7"/>
    <n v="2"/>
    <x v="3"/>
    <s v=""/>
    <s v="JPAGE"/>
    <m/>
    <x v="7"/>
    <n v="2015"/>
    <n v="3"/>
    <s v="611"/>
    <s v="12"/>
    <n v="11"/>
  </r>
  <r>
    <s v="47864"/>
    <s v="11"/>
    <n v="288"/>
    <s v="FL"/>
    <n v="327"/>
    <s v="TL"/>
    <s v="F"/>
    <n v="590"/>
    <s v="JHP_03_Jpa"/>
    <n v="8"/>
    <n v="2"/>
    <x v="1"/>
    <s v=""/>
    <s v="JPAGE"/>
    <m/>
    <x v="7"/>
    <n v="2015"/>
    <n v="3"/>
    <s v="611"/>
    <s v="12"/>
    <n v="11"/>
  </r>
  <r>
    <s v="47868"/>
    <s v="12"/>
    <n v="354"/>
    <s v="FL"/>
    <n v="405"/>
    <s v="TL"/>
    <s v="F"/>
    <n v="960"/>
    <s v="JHP_03_Jpa"/>
    <n v="9"/>
    <n v="2"/>
    <x v="1"/>
    <s v=""/>
    <s v="JPAGE"/>
    <m/>
    <x v="7"/>
    <n v="2015"/>
    <n v="3"/>
    <s v="611"/>
    <s v="12"/>
    <n v="11"/>
  </r>
  <r>
    <s v="47872"/>
    <s v="05"/>
    <n v="302"/>
    <s v="FL"/>
    <n v="356"/>
    <s v="TL"/>
    <s v="F"/>
    <n v="690"/>
    <s v="JHP_03_Jpa"/>
    <n v="10"/>
    <n v="2"/>
    <x v="0"/>
    <s v=""/>
    <s v="JPAGE"/>
    <m/>
    <x v="8"/>
    <n v="2015"/>
    <n v="3"/>
    <s v="611"/>
    <s v="12"/>
    <n v="11"/>
  </r>
  <r>
    <s v="47874"/>
    <s v="30"/>
    <n v="299"/>
    <s v="FL"/>
    <n v="339"/>
    <s v="TL"/>
    <s v="F"/>
    <m/>
    <s v="JHP_03_Jpa"/>
    <n v="11"/>
    <n v="3"/>
    <x v="1"/>
    <s v=""/>
    <s v="JPAGE"/>
    <m/>
    <x v="8"/>
    <n v="2015"/>
    <n v="3"/>
    <s v="611"/>
    <s v="12"/>
    <n v="11"/>
  </r>
  <r>
    <s v="47876"/>
    <s v="18"/>
    <n v="286"/>
    <s v="FL"/>
    <m/>
    <s v=""/>
    <s v="F"/>
    <n v="560"/>
    <s v="JHP_03_Jpa"/>
    <n v="12"/>
    <n v="2"/>
    <x v="0"/>
    <s v=""/>
    <s v="JPAGE"/>
    <m/>
    <x v="8"/>
    <n v="2015"/>
    <n v="3"/>
    <s v="611"/>
    <s v="12"/>
    <n v="11"/>
  </r>
  <r>
    <s v="47877"/>
    <s v="17"/>
    <n v="286"/>
    <s v="FL"/>
    <n v="332"/>
    <s v="TL"/>
    <s v="F"/>
    <n v="560"/>
    <s v="JHP_03_Jpa"/>
    <n v="13"/>
    <n v="2"/>
    <x v="3"/>
    <s v=""/>
    <s v="JPAGE"/>
    <m/>
    <x v="8"/>
    <n v="2015"/>
    <n v="3"/>
    <s v="611"/>
    <s v="12"/>
    <n v="11"/>
  </r>
  <r>
    <s v="47880"/>
    <s v="15"/>
    <n v="355"/>
    <s v="FL"/>
    <n v="422"/>
    <s v="TL"/>
    <s v="U"/>
    <n v="1050"/>
    <s v="JHP_03_Jpa"/>
    <n v="14"/>
    <n v="4"/>
    <x v="2"/>
    <s v=""/>
    <s v="JPAGE"/>
    <m/>
    <x v="8"/>
    <n v="2015"/>
    <n v="3"/>
    <s v="611"/>
    <s v="12"/>
    <n v="11"/>
  </r>
  <r>
    <s v="47886"/>
    <s v="06"/>
    <n v="387"/>
    <s v="FL"/>
    <n v="444"/>
    <s v="TL"/>
    <s v="F"/>
    <n v="1260"/>
    <s v="JHP_03_Jpa"/>
    <n v="15"/>
    <n v="3"/>
    <x v="1"/>
    <s v=""/>
    <s v="JPAGE"/>
    <m/>
    <x v="8"/>
    <n v="2015"/>
    <n v="3"/>
    <s v="611"/>
    <s v="12"/>
    <n v="11"/>
  </r>
  <r>
    <s v="47890"/>
    <s v="17"/>
    <n v="421"/>
    <s v="FL"/>
    <n v="485"/>
    <s v="TL"/>
    <s v="F"/>
    <n v="1660"/>
    <s v="JHP_03_Jpa"/>
    <n v="16"/>
    <n v="5"/>
    <x v="1"/>
    <s v=""/>
    <s v="JPAGE"/>
    <m/>
    <x v="0"/>
    <n v="2015"/>
    <n v="3"/>
    <s v="611"/>
    <s v="12"/>
    <n v="11"/>
  </r>
  <r>
    <s v="47895"/>
    <s v="07"/>
    <n v="251"/>
    <s v="FL"/>
    <n v="291"/>
    <s v="TL"/>
    <s v="F"/>
    <n v="400"/>
    <s v="JHP_03_Jpa"/>
    <n v="17"/>
    <n v="2"/>
    <x v="3"/>
    <s v=""/>
    <s v="JPAGE"/>
    <m/>
    <x v="0"/>
    <n v="2015"/>
    <n v="3"/>
    <s v="611"/>
    <s v="12"/>
    <n v="11"/>
  </r>
  <r>
    <s v="47898"/>
    <s v="09"/>
    <n v="290"/>
    <s v="FL"/>
    <n v="338"/>
    <s v="TL"/>
    <s v="F"/>
    <n v="620"/>
    <s v="JHP_03_Jpa"/>
    <n v="18"/>
    <n v="2"/>
    <x v="3"/>
    <s v=""/>
    <s v="JPAGE"/>
    <m/>
    <x v="0"/>
    <n v="2015"/>
    <n v="3"/>
    <s v="611"/>
    <s v="12"/>
    <n v="11"/>
  </r>
  <r>
    <s v="48007"/>
    <s v="12"/>
    <n v="525"/>
    <s v="FL"/>
    <n v="590"/>
    <s v="TL"/>
    <s v="F"/>
    <n v="2870"/>
    <s v="JHP_03_Jpa"/>
    <n v="19"/>
    <n v="6"/>
    <x v="1"/>
    <s v=""/>
    <s v="JPAGE"/>
    <m/>
    <x v="4"/>
    <n v="2015"/>
    <n v="3"/>
    <s v="611"/>
    <s v="12"/>
    <n v="12"/>
  </r>
  <r>
    <s v="48022"/>
    <s v="15"/>
    <n v="500"/>
    <s v="FL"/>
    <n v="570"/>
    <s v="TL"/>
    <s v="M"/>
    <n v="3030"/>
    <s v="JHP_03_Jpa"/>
    <n v="20"/>
    <n v="9"/>
    <x v="2"/>
    <s v=""/>
    <s v="JPAGE"/>
    <m/>
    <x v="5"/>
    <n v="2015"/>
    <n v="3"/>
    <s v="611"/>
    <s v="12"/>
    <n v="12"/>
  </r>
  <r>
    <s v="48028"/>
    <s v="01"/>
    <n v="392"/>
    <s v="FL"/>
    <n v="455"/>
    <s v="TL"/>
    <s v="F"/>
    <m/>
    <s v="JHP_03_Jpa"/>
    <n v="21"/>
    <n v="3"/>
    <x v="3"/>
    <s v=""/>
    <s v="JPAGE"/>
    <m/>
    <x v="5"/>
    <n v="2015"/>
    <n v="3"/>
    <s v="611"/>
    <s v="12"/>
    <n v="11"/>
  </r>
  <r>
    <s v="48028"/>
    <s v="04"/>
    <n v="312"/>
    <s v="FL"/>
    <n v="365"/>
    <s v="TL"/>
    <s v="F"/>
    <m/>
    <s v="JHP_03_Jpa"/>
    <n v="22"/>
    <n v="2"/>
    <x v="1"/>
    <s v=""/>
    <s v="JPAGE"/>
    <m/>
    <x v="5"/>
    <n v="2015"/>
    <n v="3"/>
    <s v="611"/>
    <s v="12"/>
    <n v="11"/>
  </r>
  <r>
    <s v="48028"/>
    <s v="07"/>
    <n v="360"/>
    <s v="FL"/>
    <n v="415"/>
    <s v="TL"/>
    <s v="F"/>
    <m/>
    <s v="JHP_03_Jpa"/>
    <n v="23"/>
    <n v="3"/>
    <x v="3"/>
    <s v=""/>
    <s v="JPAGE"/>
    <m/>
    <x v="5"/>
    <n v="2015"/>
    <n v="3"/>
    <s v="611"/>
    <s v="12"/>
    <n v="11"/>
  </r>
  <r>
    <s v="48035"/>
    <s v="05"/>
    <n v="285"/>
    <s v="FL"/>
    <n v="337"/>
    <s v="TL"/>
    <s v="F"/>
    <m/>
    <s v="JHP_03_Jpa"/>
    <n v="24"/>
    <n v="2"/>
    <x v="0"/>
    <s v=""/>
    <s v="JPAGE"/>
    <m/>
    <x v="5"/>
    <n v="2015"/>
    <n v="3"/>
    <s v="611"/>
    <s v="12"/>
    <n v="12"/>
  </r>
  <r>
    <s v="48037"/>
    <s v="37"/>
    <n v="450"/>
    <s v="FL"/>
    <n v="510"/>
    <s v="TL"/>
    <s v="M"/>
    <n v="2130"/>
    <s v="JHP_03_Jpa"/>
    <n v="25"/>
    <n v="5"/>
    <x v="3"/>
    <s v=""/>
    <s v="JPAGE"/>
    <m/>
    <x v="5"/>
    <n v="2015"/>
    <n v="3"/>
    <s v="611"/>
    <s v="12"/>
    <n v="12"/>
  </r>
  <r>
    <s v="48037"/>
    <s v="38"/>
    <n v="360"/>
    <s v="FL"/>
    <n v="420"/>
    <s v="TL"/>
    <s v="F"/>
    <n v="1040"/>
    <s v="JHP_03_Jpa"/>
    <n v="26"/>
    <n v="3"/>
    <x v="1"/>
    <s v=""/>
    <s v="JPAGE"/>
    <m/>
    <x v="5"/>
    <n v="2015"/>
    <n v="3"/>
    <s v="611"/>
    <s v="12"/>
    <n v="12"/>
  </r>
  <r>
    <s v="48037"/>
    <s v="43"/>
    <n v="550"/>
    <s v="FL"/>
    <n v="625"/>
    <s v="TL"/>
    <s v="F"/>
    <n v="3960"/>
    <s v="JHP_03_Jpa"/>
    <n v="27"/>
    <n v="7"/>
    <x v="3"/>
    <s v=""/>
    <s v="JPAGE"/>
    <m/>
    <x v="5"/>
    <n v="2015"/>
    <n v="3"/>
    <s v="611"/>
    <s v="12"/>
    <n v="12"/>
  </r>
  <r>
    <s v="48039"/>
    <s v="02"/>
    <n v="305"/>
    <s v="FL"/>
    <n v="357"/>
    <s v="TL"/>
    <s v="F"/>
    <n v="690"/>
    <s v="JHP_03_Jpa"/>
    <n v="28"/>
    <n v="2"/>
    <x v="3"/>
    <s v=""/>
    <s v="JPAGE"/>
    <m/>
    <x v="5"/>
    <n v="2015"/>
    <n v="3"/>
    <s v="611"/>
    <s v="12"/>
    <n v="12"/>
  </r>
  <r>
    <s v="48039"/>
    <s v="05"/>
    <n v="257"/>
    <s v="FL"/>
    <n v="305"/>
    <s v="TL"/>
    <s v="F"/>
    <n v="430"/>
    <s v="JHP_03_Jpa"/>
    <n v="29"/>
    <n v="2"/>
    <x v="2"/>
    <s v=""/>
    <s v="JPAGE"/>
    <m/>
    <x v="5"/>
    <n v="2015"/>
    <n v="3"/>
    <s v="611"/>
    <s v="12"/>
    <n v="12"/>
  </r>
  <r>
    <s v="48039"/>
    <s v="08"/>
    <n v="262"/>
    <s v="FL"/>
    <n v="305"/>
    <s v="TL"/>
    <s v="U"/>
    <n v="390"/>
    <s v="JHP_03_Jpa"/>
    <n v="30"/>
    <n v="2"/>
    <x v="0"/>
    <s v=""/>
    <s v="JPAGE"/>
    <m/>
    <x v="5"/>
    <n v="2015"/>
    <n v="3"/>
    <s v="611"/>
    <s v="12"/>
    <n v="12"/>
  </r>
  <r>
    <s v="48050"/>
    <s v="39"/>
    <n v="600"/>
    <s v="FL"/>
    <n v="670"/>
    <s v="TL"/>
    <s v="M"/>
    <n v="5010"/>
    <s v="JHP_03_Jpa"/>
    <n v="31"/>
    <n v="11"/>
    <x v="3"/>
    <s v=""/>
    <s v="JPAGE"/>
    <m/>
    <x v="5"/>
    <n v="2015"/>
    <n v="3"/>
    <s v="611"/>
    <s v="12"/>
    <n v="12"/>
  </r>
  <r>
    <s v="48053"/>
    <s v="41"/>
    <n v="330"/>
    <s v="FL"/>
    <n v="382"/>
    <s v="TL"/>
    <s v="F"/>
    <n v="870"/>
    <s v="JHP_03_Jpa"/>
    <n v="32"/>
    <n v="4"/>
    <x v="1"/>
    <s v=""/>
    <s v="JPAGE"/>
    <m/>
    <x v="5"/>
    <n v="2015"/>
    <n v="3"/>
    <s v="611"/>
    <s v="12"/>
    <n v="12"/>
  </r>
  <r>
    <s v="48053"/>
    <s v="42"/>
    <n v="445"/>
    <s v="FL"/>
    <n v="507"/>
    <s v="TL"/>
    <s v="F"/>
    <n v="1870"/>
    <s v="JHP_03_Jpa"/>
    <n v="33"/>
    <n v="4"/>
    <x v="1"/>
    <s v=""/>
    <s v="JPAGE"/>
    <m/>
    <x v="5"/>
    <n v="2015"/>
    <n v="3"/>
    <s v="611"/>
    <s v="12"/>
    <n v="12"/>
  </r>
  <r>
    <s v="48061"/>
    <s v="01"/>
    <n v="317"/>
    <s v="FL"/>
    <n v="365"/>
    <s v="TL"/>
    <s v="F"/>
    <n v="740"/>
    <s v="JHP_03_Jpa"/>
    <n v="34"/>
    <n v="2"/>
    <x v="0"/>
    <s v=""/>
    <s v="JPAGE"/>
    <m/>
    <x v="7"/>
    <n v="2015"/>
    <n v="3"/>
    <s v="611"/>
    <s v="12"/>
    <n v="12"/>
  </r>
  <r>
    <s v="48076"/>
    <s v="07"/>
    <n v="352"/>
    <s v="FL"/>
    <n v="405"/>
    <s v="TL"/>
    <s v="F"/>
    <n v="980"/>
    <s v="JHP_03_Jpa"/>
    <n v="35"/>
    <n v="3"/>
    <x v="0"/>
    <s v=""/>
    <s v="JPAGE"/>
    <m/>
    <x v="8"/>
    <n v="2015"/>
    <n v="3"/>
    <s v="611"/>
    <s v="12"/>
    <n v="11"/>
  </r>
  <r>
    <s v="48077"/>
    <s v="05"/>
    <n v="410"/>
    <s v="FL"/>
    <n v="472"/>
    <s v="TL"/>
    <s v="F"/>
    <n v="1630"/>
    <s v="JHP_03_Jpa"/>
    <n v="36"/>
    <n v="4"/>
    <x v="1"/>
    <s v=""/>
    <s v="JPAGE"/>
    <m/>
    <x v="8"/>
    <n v="2015"/>
    <n v="3"/>
    <s v="611"/>
    <s v="12"/>
    <n v="11"/>
  </r>
  <r>
    <s v="48079"/>
    <s v="50"/>
    <n v="285"/>
    <s v="FL"/>
    <n v="330"/>
    <s v="TL"/>
    <s v="F"/>
    <n v="530"/>
    <s v="JHP_03_Jpa"/>
    <n v="37"/>
    <n v="2"/>
    <x v="1"/>
    <s v=""/>
    <s v="JPAGE"/>
    <m/>
    <x v="8"/>
    <n v="2015"/>
    <n v="3"/>
    <s v="611"/>
    <s v="12"/>
    <n v="11"/>
  </r>
  <r>
    <s v="48091"/>
    <s v="31"/>
    <n v="565"/>
    <s v="FL"/>
    <n v="632"/>
    <s v="TL"/>
    <s v="M"/>
    <n v="4080"/>
    <s v="JHP_03_Jpa"/>
    <n v="38"/>
    <n v="8"/>
    <x v="1"/>
    <s v=""/>
    <s v="JPAGE"/>
    <m/>
    <x v="8"/>
    <n v="2015"/>
    <n v="3"/>
    <s v="611"/>
    <s v="12"/>
    <n v="12"/>
  </r>
  <r>
    <s v="48091"/>
    <s v="42"/>
    <n v="415"/>
    <s v="FL"/>
    <n v="475"/>
    <s v="TL"/>
    <s v="M"/>
    <n v="1670"/>
    <s v="JHP_03_Jpa"/>
    <n v="39"/>
    <n v="4"/>
    <x v="1"/>
    <s v=""/>
    <s v="JPAGE"/>
    <m/>
    <x v="8"/>
    <n v="2015"/>
    <n v="3"/>
    <s v="611"/>
    <s v="12"/>
    <n v="12"/>
  </r>
  <r>
    <s v="48091"/>
    <s v="43"/>
    <n v="375"/>
    <s v="FL"/>
    <n v="430"/>
    <s v="TL"/>
    <s v="F"/>
    <n v="1310"/>
    <s v="JHP_03_Jpa"/>
    <n v="40"/>
    <n v="4"/>
    <x v="1"/>
    <s v=""/>
    <s v="JPAGE"/>
    <m/>
    <x v="8"/>
    <n v="2015"/>
    <n v="3"/>
    <s v="611"/>
    <s v="12"/>
    <n v="12"/>
  </r>
  <r>
    <s v="48091"/>
    <s v="55"/>
    <n v="400"/>
    <s v="FL"/>
    <n v="457"/>
    <s v="TL"/>
    <s v="F"/>
    <n v="1500"/>
    <s v="JHP_03_Jpa"/>
    <n v="41"/>
    <n v="4"/>
    <x v="1"/>
    <s v=""/>
    <s v="JPAGE"/>
    <m/>
    <x v="8"/>
    <n v="2015"/>
    <n v="3"/>
    <s v="611"/>
    <s v="12"/>
    <n v="12"/>
  </r>
  <r>
    <s v="48091"/>
    <s v="69"/>
    <n v="397"/>
    <s v="FL"/>
    <n v="450"/>
    <s v="TL"/>
    <s v="F"/>
    <n v="1540"/>
    <s v="JHP_03_Jpa"/>
    <n v="42"/>
    <n v="4"/>
    <x v="0"/>
    <s v=""/>
    <s v="JPAGE"/>
    <m/>
    <x v="8"/>
    <n v="2015"/>
    <n v="3"/>
    <s v="611"/>
    <s v="12"/>
    <n v="12"/>
  </r>
  <r>
    <s v="48093"/>
    <s v="01"/>
    <n v="267"/>
    <s v="FL"/>
    <n v="295"/>
    <s v="TL"/>
    <s v="F"/>
    <n v="500"/>
    <s v="JHP_03_Jpa"/>
    <n v="43"/>
    <n v="2"/>
    <x v="1"/>
    <s v=""/>
    <s v="JPAGE"/>
    <m/>
    <x v="8"/>
    <n v="2015"/>
    <n v="3"/>
    <s v="611"/>
    <s v="12"/>
    <n v="12"/>
  </r>
  <r>
    <s v="48093"/>
    <s v="02"/>
    <n v="255"/>
    <s v="FL"/>
    <n v="295"/>
    <s v="TL"/>
    <s v="F"/>
    <n v="400"/>
    <s v="JHP_03_Jpa"/>
    <n v="44"/>
    <n v="2"/>
    <x v="3"/>
    <s v=""/>
    <s v="JPAGE"/>
    <m/>
    <x v="8"/>
    <n v="2015"/>
    <n v="3"/>
    <s v="611"/>
    <s v="12"/>
    <n v="12"/>
  </r>
  <r>
    <s v="48093"/>
    <s v="06"/>
    <n v="345"/>
    <s v="FL"/>
    <n v="380"/>
    <s v="TL"/>
    <s v="F"/>
    <n v="850"/>
    <s v="JHP_03_Jpa"/>
    <n v="45"/>
    <n v="2"/>
    <x v="3"/>
    <s v=""/>
    <s v="JPAGE"/>
    <m/>
    <x v="8"/>
    <n v="2015"/>
    <n v="3"/>
    <s v="611"/>
    <s v="12"/>
    <n v="12"/>
  </r>
  <r>
    <s v="48093"/>
    <s v="09"/>
    <n v="252"/>
    <s v="FL"/>
    <n v="295"/>
    <s v="TL"/>
    <s v="F"/>
    <n v="410"/>
    <s v="JHP_03_Jpa"/>
    <n v="46"/>
    <n v="2"/>
    <x v="3"/>
    <s v=""/>
    <s v="JPAGE"/>
    <m/>
    <x v="8"/>
    <n v="2015"/>
    <n v="3"/>
    <s v="611"/>
    <s v="12"/>
    <n v="12"/>
  </r>
  <r>
    <s v="48093"/>
    <s v="10"/>
    <n v="272"/>
    <s v="FL"/>
    <n v="320"/>
    <s v="TL"/>
    <s v="F"/>
    <n v="520"/>
    <s v="JHP_03_Jpa"/>
    <n v="47"/>
    <n v="3"/>
    <x v="2"/>
    <s v=""/>
    <s v="JPAGE"/>
    <m/>
    <x v="8"/>
    <n v="2015"/>
    <n v="3"/>
    <s v="611"/>
    <s v="12"/>
    <n v="12"/>
  </r>
  <r>
    <s v="48093"/>
    <s v="28"/>
    <n v="280"/>
    <s v="FL"/>
    <n v="330"/>
    <s v="TL"/>
    <s v="F"/>
    <n v="560"/>
    <s v="JHP_03_Jpa"/>
    <n v="48"/>
    <n v="2"/>
    <x v="3"/>
    <s v=""/>
    <s v="JPAGE"/>
    <m/>
    <x v="8"/>
    <n v="2015"/>
    <n v="3"/>
    <s v="611"/>
    <s v="12"/>
    <n v="12"/>
  </r>
  <r>
    <s v="48093"/>
    <s v="29"/>
    <n v="272"/>
    <s v="FL"/>
    <n v="315"/>
    <s v="TL"/>
    <s v="F"/>
    <n v="580"/>
    <s v="JHP_03_Jpa"/>
    <n v="49"/>
    <n v="2"/>
    <x v="3"/>
    <s v=""/>
    <s v="JPAGE"/>
    <m/>
    <x v="8"/>
    <n v="2015"/>
    <n v="3"/>
    <s v="611"/>
    <s v="12"/>
    <n v="12"/>
  </r>
  <r>
    <s v="48324"/>
    <s v="18"/>
    <n v="290"/>
    <s v="FL"/>
    <n v="320"/>
    <s v="TL"/>
    <s v="U"/>
    <n v="580"/>
    <s v=""/>
    <m/>
    <m/>
    <x v="4"/>
    <s v=""/>
    <s v=""/>
    <m/>
    <x v="9"/>
    <n v="2015"/>
    <n v="3"/>
    <s v="611"/>
    <s v="45"/>
    <n v="5"/>
  </r>
  <r>
    <s v="48329"/>
    <s v="14"/>
    <n v="325"/>
    <s v="FL"/>
    <n v="362"/>
    <s v="TL"/>
    <s v="U"/>
    <n v="790"/>
    <s v=""/>
    <m/>
    <m/>
    <x v="4"/>
    <s v=""/>
    <s v=""/>
    <m/>
    <x v="10"/>
    <n v="2015"/>
    <n v="3"/>
    <s v="611"/>
    <s v="45"/>
    <n v="5"/>
  </r>
  <r>
    <s v="48400"/>
    <s v="14"/>
    <n v="295"/>
    <s v="FL"/>
    <n v="347"/>
    <s v="TL"/>
    <s v="F"/>
    <m/>
    <s v="JHP_03_Jpa"/>
    <n v="50"/>
    <n v="2"/>
    <x v="0"/>
    <s v=""/>
    <s v="JPAGE"/>
    <m/>
    <x v="8"/>
    <n v="2015"/>
    <n v="3"/>
    <s v="611"/>
    <s v="12"/>
    <n v="12"/>
  </r>
  <r>
    <s v="48408"/>
    <s v="17"/>
    <n v="252"/>
    <s v="FL"/>
    <n v="297"/>
    <s v="TL"/>
    <s v="F"/>
    <n v="400"/>
    <s v="JHP_03_Jpa"/>
    <n v="51"/>
    <n v="1"/>
    <x v="1"/>
    <s v=""/>
    <s v="JPAGE"/>
    <m/>
    <x v="8"/>
    <n v="2015"/>
    <n v="3"/>
    <s v="611"/>
    <s v="12"/>
    <n v="12"/>
  </r>
  <r>
    <s v="48418"/>
    <s v="02"/>
    <n v="290"/>
    <s v="FL"/>
    <n v="340"/>
    <s v="TL"/>
    <s v="F"/>
    <n v="580"/>
    <s v="JHP_03_Jpa"/>
    <n v="52"/>
    <n v="2"/>
    <x v="3"/>
    <s v=""/>
    <s v="JPAGE"/>
    <m/>
    <x v="0"/>
    <n v="2015"/>
    <n v="3"/>
    <s v="611"/>
    <s v="12"/>
    <n v="12"/>
  </r>
  <r>
    <s v="48421"/>
    <s v="02"/>
    <n v="377"/>
    <s v="FL"/>
    <n v="445"/>
    <s v="TL"/>
    <s v="F"/>
    <n v="1240"/>
    <s v="JHP_03_Jpa"/>
    <n v="53"/>
    <n v="3"/>
    <x v="3"/>
    <s v=""/>
    <s v="JPAGE"/>
    <m/>
    <x v="0"/>
    <n v="2015"/>
    <n v="3"/>
    <s v="611"/>
    <s v="12"/>
    <n v="11"/>
  </r>
  <r>
    <s v="48424"/>
    <s v="02"/>
    <n v="330"/>
    <s v="FL"/>
    <n v="377"/>
    <s v="TL"/>
    <s v="F"/>
    <n v="800"/>
    <s v="JHP_03_Jpa"/>
    <n v="54"/>
    <n v="3"/>
    <x v="0"/>
    <s v=""/>
    <s v="JPAGE"/>
    <m/>
    <x v="0"/>
    <n v="2015"/>
    <n v="3"/>
    <s v="611"/>
    <s v="12"/>
    <n v="12"/>
  </r>
  <r>
    <s v="48424"/>
    <s v="05"/>
    <n v="455"/>
    <s v="FL"/>
    <n v="525"/>
    <s v="TL"/>
    <s v="M"/>
    <n v="2270"/>
    <s v="JHP_03_Jpa"/>
    <n v="55"/>
    <n v="5"/>
    <x v="3"/>
    <s v=""/>
    <s v="JPAGE"/>
    <m/>
    <x v="0"/>
    <n v="2015"/>
    <n v="3"/>
    <s v="611"/>
    <s v="12"/>
    <n v="12"/>
  </r>
  <r>
    <s v="48424"/>
    <s v="27"/>
    <n v="392"/>
    <s v="FL"/>
    <n v="445"/>
    <s v="TL"/>
    <s v="M"/>
    <n v="1330"/>
    <s v="JHP_03_Jpa"/>
    <n v="56"/>
    <n v="4"/>
    <x v="1"/>
    <s v=""/>
    <s v="JPAGE"/>
    <m/>
    <x v="0"/>
    <n v="2015"/>
    <n v="3"/>
    <s v="611"/>
    <s v="12"/>
    <n v="12"/>
  </r>
  <r>
    <s v="48424"/>
    <s v="28"/>
    <n v="460"/>
    <s v="FL"/>
    <n v="520"/>
    <s v="TL"/>
    <s v="F"/>
    <n v="2180"/>
    <s v="JHP_03_Jpa"/>
    <n v="57"/>
    <n v="3"/>
    <x v="1"/>
    <s v=""/>
    <s v="JPAGE"/>
    <m/>
    <x v="0"/>
    <n v="2015"/>
    <n v="3"/>
    <s v="611"/>
    <s v="12"/>
    <n v="12"/>
  </r>
  <r>
    <s v="48424"/>
    <s v="29"/>
    <n v="430"/>
    <s v="FL"/>
    <n v="497"/>
    <s v="TL"/>
    <s v="F"/>
    <n v="2050"/>
    <s v="JHP_03_Jpa"/>
    <n v="58"/>
    <n v="3"/>
    <x v="1"/>
    <s v=""/>
    <s v="JPAGE"/>
    <m/>
    <x v="0"/>
    <n v="2015"/>
    <n v="3"/>
    <s v="611"/>
    <s v="12"/>
    <n v="12"/>
  </r>
  <r>
    <s v="48424"/>
    <s v="33"/>
    <n v="570"/>
    <s v="FL"/>
    <n v="640"/>
    <s v="TL"/>
    <s v="M"/>
    <n v="4050"/>
    <s v="JHP_03_Jpa"/>
    <n v="59"/>
    <n v="7"/>
    <x v="3"/>
    <s v=""/>
    <s v="JPAGE"/>
    <m/>
    <x v="0"/>
    <n v="2015"/>
    <n v="3"/>
    <s v="611"/>
    <s v="12"/>
    <n v="12"/>
  </r>
  <r>
    <s v="48424"/>
    <s v="38"/>
    <n v="500"/>
    <s v="FL"/>
    <n v="565"/>
    <s v="TL"/>
    <s v="M"/>
    <n v="3070"/>
    <s v="JHP_03_Jpa"/>
    <n v="60"/>
    <n v="7"/>
    <x v="1"/>
    <s v=""/>
    <s v="JPAGE"/>
    <m/>
    <x v="0"/>
    <n v="2015"/>
    <n v="3"/>
    <s v="611"/>
    <s v="12"/>
    <n v="12"/>
  </r>
  <r>
    <s v="48424"/>
    <s v="39"/>
    <n v="475"/>
    <s v="FL"/>
    <n v="540"/>
    <s v="TL"/>
    <s v="F"/>
    <n v="2530"/>
    <s v="JHP_03_Jpa"/>
    <n v="61"/>
    <n v="6"/>
    <x v="1"/>
    <s v=""/>
    <s v="JPAGE"/>
    <m/>
    <x v="0"/>
    <n v="2015"/>
    <n v="3"/>
    <s v="611"/>
    <s v="12"/>
    <n v="12"/>
  </r>
  <r>
    <s v="48430"/>
    <s v="03"/>
    <n v="380"/>
    <s v="FL"/>
    <n v="440"/>
    <s v="TL"/>
    <s v="M"/>
    <n v="1310"/>
    <s v="JHP_03_Jpa"/>
    <n v="62"/>
    <n v="4"/>
    <x v="1"/>
    <s v=""/>
    <s v="JPAGE"/>
    <m/>
    <x v="0"/>
    <n v="2015"/>
    <n v="3"/>
    <s v="611"/>
    <s v="12"/>
    <n v="12"/>
  </r>
  <r>
    <s v="48433"/>
    <s v="01"/>
    <n v="407"/>
    <s v="FL"/>
    <n v="470"/>
    <s v="TL"/>
    <s v="F"/>
    <n v="1750"/>
    <s v="JHP_03_Jpa"/>
    <n v="63"/>
    <n v="8"/>
    <x v="1"/>
    <s v=""/>
    <s v="JPAGE"/>
    <m/>
    <x v="0"/>
    <n v="2015"/>
    <n v="3"/>
    <s v="611"/>
    <s v="12"/>
    <n v="12"/>
  </r>
  <r>
    <s v="48433"/>
    <s v="16"/>
    <n v="420"/>
    <s v="FL"/>
    <n v="480"/>
    <s v="TL"/>
    <s v="M"/>
    <n v="1850"/>
    <s v="JHP_03_Jpa"/>
    <n v="64"/>
    <n v="8"/>
    <x v="2"/>
    <s v=""/>
    <s v="JPAGE"/>
    <m/>
    <x v="0"/>
    <n v="2015"/>
    <n v="3"/>
    <s v="611"/>
    <s v="12"/>
    <n v="12"/>
  </r>
  <r>
    <s v="48433"/>
    <s v="21"/>
    <n v="337"/>
    <s v="FL"/>
    <n v="395"/>
    <s v="TL"/>
    <s v="F"/>
    <n v="940"/>
    <s v="JHP_03_Jpa"/>
    <n v="65"/>
    <n v="3"/>
    <x v="3"/>
    <s v=""/>
    <s v="JPAGE"/>
    <m/>
    <x v="0"/>
    <n v="2015"/>
    <n v="3"/>
    <s v="611"/>
    <s v="12"/>
    <n v="12"/>
  </r>
  <r>
    <s v="48434"/>
    <s v="06"/>
    <n v="350"/>
    <s v="FL"/>
    <n v="407"/>
    <s v="TL"/>
    <s v="F"/>
    <n v="980"/>
    <s v="JHP_03_Jpa"/>
    <n v="66"/>
    <n v="4"/>
    <x v="2"/>
    <s v=""/>
    <s v="JPAGE"/>
    <m/>
    <x v="0"/>
    <n v="2015"/>
    <n v="3"/>
    <s v="611"/>
    <s v="12"/>
    <n v="12"/>
  </r>
  <r>
    <s v="48436"/>
    <s v="02"/>
    <n v="365"/>
    <s v="FL"/>
    <n v="420"/>
    <s v="TL"/>
    <s v="M"/>
    <n v="1130"/>
    <s v="JHP_03_Jpa"/>
    <n v="67"/>
    <n v="6"/>
    <x v="1"/>
    <s v=""/>
    <s v="JPAGE"/>
    <m/>
    <x v="0"/>
    <n v="2015"/>
    <n v="3"/>
    <s v="611"/>
    <s v="12"/>
    <n v="12"/>
  </r>
  <r>
    <s v="48437"/>
    <s v="30"/>
    <n v="320"/>
    <s v="FL"/>
    <n v="365"/>
    <s v="TL"/>
    <s v="F"/>
    <n v="800"/>
    <s v="JHP_03_Jpa"/>
    <n v="68"/>
    <n v="2"/>
    <x v="3"/>
    <s v=""/>
    <s v="JPAGE"/>
    <m/>
    <x v="0"/>
    <n v="2015"/>
    <n v="3"/>
    <s v="611"/>
    <s v="12"/>
    <n v="12"/>
  </r>
  <r>
    <s v="48442"/>
    <s v="07"/>
    <n v="230"/>
    <s v="FL"/>
    <n v="270"/>
    <s v="TL"/>
    <s v="F"/>
    <n v="290"/>
    <s v="JHP_03_Jpa"/>
    <n v="69"/>
    <n v="1"/>
    <x v="1"/>
    <s v=""/>
    <s v="JPAGE"/>
    <m/>
    <x v="9"/>
    <n v="2015"/>
    <n v="3"/>
    <s v="611"/>
    <s v="12"/>
    <n v="12"/>
  </r>
  <r>
    <s v="48443"/>
    <s v="50"/>
    <n v="310"/>
    <s v="FL"/>
    <n v="362"/>
    <s v="TL"/>
    <s v="F"/>
    <n v="770"/>
    <s v="JHP_03_Jpa"/>
    <n v="70"/>
    <n v="3"/>
    <x v="0"/>
    <s v=""/>
    <s v="JPAGE"/>
    <m/>
    <x v="9"/>
    <n v="2015"/>
    <n v="3"/>
    <s v="611"/>
    <s v="12"/>
    <n v="12"/>
  </r>
  <r>
    <s v="48444"/>
    <s v="09"/>
    <n v="215"/>
    <s v="FL"/>
    <n v="255"/>
    <s v="TL"/>
    <s v="F"/>
    <n v="240"/>
    <s v="JHP_03_Jpa"/>
    <n v="71"/>
    <n v="1"/>
    <x v="1"/>
    <s v=""/>
    <s v="JPAGE"/>
    <m/>
    <x v="9"/>
    <n v="2015"/>
    <n v="3"/>
    <s v="611"/>
    <s v="12"/>
    <n v="12"/>
  </r>
  <r>
    <s v="48444"/>
    <s v="11"/>
    <n v="355"/>
    <s v="FL"/>
    <n v="395"/>
    <s v="TL"/>
    <s v="F"/>
    <n v="990"/>
    <s v="JHP_03_Jpa"/>
    <n v="72"/>
    <n v="3"/>
    <x v="1"/>
    <s v=""/>
    <s v="JPAGE"/>
    <m/>
    <x v="9"/>
    <n v="2015"/>
    <n v="3"/>
    <s v="611"/>
    <s v="12"/>
    <n v="12"/>
  </r>
  <r>
    <s v="48447"/>
    <s v="01"/>
    <n v="362"/>
    <s v="FL"/>
    <n v="402"/>
    <s v="TL"/>
    <s v="F"/>
    <n v="1020"/>
    <s v="JHP_03_Jpa"/>
    <n v="73"/>
    <n v="3"/>
    <x v="3"/>
    <s v=""/>
    <s v="JPAGE"/>
    <m/>
    <x v="9"/>
    <n v="2015"/>
    <n v="3"/>
    <s v="611"/>
    <s v="12"/>
    <n v="12"/>
  </r>
  <r>
    <s v="48448"/>
    <s v="02"/>
    <n v="382"/>
    <s v="FL"/>
    <n v="322"/>
    <s v="TL"/>
    <s v="U"/>
    <n v="530"/>
    <s v="JHP_03_Jpa"/>
    <n v="74"/>
    <n v="1"/>
    <x v="1"/>
    <s v=""/>
    <s v="JPAGE"/>
    <m/>
    <x v="9"/>
    <n v="2015"/>
    <n v="3"/>
    <s v="611"/>
    <s v="12"/>
    <n v="12"/>
  </r>
  <r>
    <s v="48449"/>
    <s v="01"/>
    <n v="325"/>
    <s v="FL"/>
    <n v="377"/>
    <s v="TL"/>
    <s v="F"/>
    <n v="860"/>
    <s v="JHP_03_Jpa"/>
    <n v="75"/>
    <n v="2"/>
    <x v="3"/>
    <s v=""/>
    <s v="JPAGE"/>
    <m/>
    <x v="9"/>
    <n v="2015"/>
    <n v="3"/>
    <s v="611"/>
    <s v="12"/>
    <n v="12"/>
  </r>
  <r>
    <s v="48450"/>
    <s v="02"/>
    <n v="327"/>
    <s v="FL"/>
    <n v="375"/>
    <s v="TL"/>
    <s v="F"/>
    <n v="820"/>
    <s v="JHP_03_Jpa"/>
    <n v="76"/>
    <n v="1"/>
    <x v="1"/>
    <s v=""/>
    <s v="JPAGE"/>
    <m/>
    <x v="9"/>
    <n v="2015"/>
    <n v="3"/>
    <s v="611"/>
    <s v="12"/>
    <n v="12"/>
  </r>
  <r>
    <s v="48457"/>
    <s v="02"/>
    <n v="285"/>
    <s v="FL"/>
    <n v="330"/>
    <s v="TL"/>
    <s v="F"/>
    <n v="520"/>
    <s v="JHP_03_Jpa"/>
    <n v="77"/>
    <n v="2"/>
    <x v="2"/>
    <s v=""/>
    <s v="JPAGE"/>
    <m/>
    <x v="9"/>
    <n v="2015"/>
    <n v="3"/>
    <s v="611"/>
    <s v="12"/>
    <n v="12"/>
  </r>
  <r>
    <s v="48457"/>
    <s v="03"/>
    <n v="305"/>
    <s v="FL"/>
    <n v="355"/>
    <s v="TL"/>
    <s v="F"/>
    <n v="730"/>
    <s v="JHP_03_Jpa"/>
    <n v="78"/>
    <n v="2"/>
    <x v="3"/>
    <s v=""/>
    <s v="JPAGE"/>
    <m/>
    <x v="9"/>
    <n v="2015"/>
    <n v="3"/>
    <s v="611"/>
    <s v="12"/>
    <n v="12"/>
  </r>
  <r>
    <s v="48457"/>
    <s v="04"/>
    <n v="282"/>
    <s v="FL"/>
    <n v="325"/>
    <s v="TL"/>
    <s v="F"/>
    <n v="500"/>
    <s v="JHP_03_Jpa"/>
    <n v="79"/>
    <n v="2"/>
    <x v="0"/>
    <s v=""/>
    <s v="JPAGE"/>
    <m/>
    <x v="9"/>
    <n v="2015"/>
    <n v="3"/>
    <s v="611"/>
    <s v="12"/>
    <n v="12"/>
  </r>
  <r>
    <s v="48461"/>
    <s v="12"/>
    <n v="295"/>
    <s v="FL"/>
    <n v="345"/>
    <s v="TL"/>
    <s v="F"/>
    <n v="690"/>
    <s v="JHP_03_Jpa"/>
    <n v="80"/>
    <n v="3"/>
    <x v="0"/>
    <s v=""/>
    <s v="JPAGE"/>
    <m/>
    <x v="9"/>
    <n v="2015"/>
    <n v="3"/>
    <s v="611"/>
    <s v="12"/>
    <n v="12"/>
  </r>
  <r>
    <s v="48464"/>
    <s v="05"/>
    <n v="277"/>
    <s v="FL"/>
    <n v="325"/>
    <s v="TL"/>
    <s v="F"/>
    <n v="510"/>
    <s v="JHP_03_Jpa"/>
    <n v="81"/>
    <n v="2"/>
    <x v="1"/>
    <s v=""/>
    <s v="JPAGE"/>
    <m/>
    <x v="9"/>
    <n v="2015"/>
    <n v="3"/>
    <s v="611"/>
    <s v="12"/>
    <n v="12"/>
  </r>
  <r>
    <s v="48464"/>
    <s v="07"/>
    <n v="380"/>
    <s v="FL"/>
    <n v="440"/>
    <s v="TL"/>
    <s v="F"/>
    <n v="1270"/>
    <s v="JHP_03_Jpa"/>
    <n v="82"/>
    <n v="4"/>
    <x v="2"/>
    <s v=""/>
    <s v="JPAGE"/>
    <m/>
    <x v="9"/>
    <n v="2015"/>
    <n v="3"/>
    <s v="611"/>
    <s v="12"/>
    <n v="12"/>
  </r>
  <r>
    <s v="48467"/>
    <s v="08"/>
    <n v="375"/>
    <s v="FL"/>
    <n v="445"/>
    <s v="TL"/>
    <s v="F"/>
    <n v="1220"/>
    <s v="JHP_03_Jpa"/>
    <n v="83"/>
    <n v="4"/>
    <x v="0"/>
    <s v=""/>
    <s v="JPAGE"/>
    <m/>
    <x v="10"/>
    <n v="2015"/>
    <n v="3"/>
    <s v="611"/>
    <s v="12"/>
    <n v="12"/>
  </r>
  <r>
    <s v="48473"/>
    <s v="15"/>
    <n v="310"/>
    <s v="FL"/>
    <n v="397"/>
    <s v="TL"/>
    <s v="F"/>
    <n v="950"/>
    <s v="JHP_03_Jpa"/>
    <n v="84"/>
    <n v="4"/>
    <x v="2"/>
    <s v=""/>
    <s v="JPAGE"/>
    <m/>
    <x v="10"/>
    <n v="2015"/>
    <n v="3"/>
    <s v="611"/>
    <s v="12"/>
    <n v="12"/>
  </r>
  <r>
    <s v="48473"/>
    <s v="22"/>
    <n v="312"/>
    <s v="FL"/>
    <n v="385"/>
    <s v="TL"/>
    <s v="F"/>
    <n v="890"/>
    <s v="JHP_03_Jpa"/>
    <n v="85"/>
    <n v="2"/>
    <x v="0"/>
    <s v=""/>
    <s v="JPAGE"/>
    <m/>
    <x v="10"/>
    <n v="2015"/>
    <n v="3"/>
    <s v="611"/>
    <s v="12"/>
    <n v="12"/>
  </r>
  <r>
    <s v="48474"/>
    <s v="03"/>
    <n v="305"/>
    <s v="FL"/>
    <n v="355"/>
    <s v="TL"/>
    <s v="F"/>
    <m/>
    <s v="JHP_03_Jpa"/>
    <n v="86"/>
    <n v="2"/>
    <x v="1"/>
    <s v=""/>
    <s v="JPAGE"/>
    <m/>
    <x v="10"/>
    <n v="2015"/>
    <n v="3"/>
    <s v="611"/>
    <s v="12"/>
    <n v="12"/>
  </r>
  <r>
    <s v="48480"/>
    <s v="03"/>
    <n v="235"/>
    <s v="FL"/>
    <n v="275"/>
    <s v="TL"/>
    <s v="F"/>
    <n v="330"/>
    <s v="JHP_03_Jpa"/>
    <n v="87"/>
    <n v="1"/>
    <x v="1"/>
    <s v=""/>
    <s v="JPAGE"/>
    <m/>
    <x v="10"/>
    <n v="2015"/>
    <n v="3"/>
    <s v="611"/>
    <s v="12"/>
    <n v="12"/>
  </r>
  <r>
    <s v="48480"/>
    <s v="09"/>
    <n v="237"/>
    <s v="FL"/>
    <n v="282"/>
    <s v="TL"/>
    <s v="F"/>
    <n v="330"/>
    <s v="JHP_03_Jpa"/>
    <n v="88"/>
    <n v="1"/>
    <x v="3"/>
    <s v=""/>
    <s v="JPAGE"/>
    <m/>
    <x v="10"/>
    <n v="2015"/>
    <n v="3"/>
    <s v="611"/>
    <s v="12"/>
    <n v="12"/>
  </r>
  <r>
    <s v="48480"/>
    <s v="10"/>
    <n v="260"/>
    <s v="FL"/>
    <n v="305"/>
    <s v="TL"/>
    <s v="F"/>
    <n v="430"/>
    <s v="JHP_03_Jpa"/>
    <n v="89"/>
    <n v="1"/>
    <x v="3"/>
    <s v=""/>
    <s v="JPAGE"/>
    <m/>
    <x v="10"/>
    <n v="2015"/>
    <n v="3"/>
    <s v="611"/>
    <s v="12"/>
    <n v="12"/>
  </r>
  <r>
    <s v="48480"/>
    <s v="11"/>
    <n v="265"/>
    <s v="FL"/>
    <n v="310"/>
    <s v="TL"/>
    <s v="F"/>
    <n v="450"/>
    <s v="JHP_03_Jpa"/>
    <n v="90"/>
    <n v="1"/>
    <x v="3"/>
    <s v=""/>
    <s v="JPAGE"/>
    <m/>
    <x v="10"/>
    <n v="2015"/>
    <n v="3"/>
    <s v="611"/>
    <s v="12"/>
    <n v="12"/>
  </r>
  <r>
    <s v="48484"/>
    <s v="05"/>
    <n v="312"/>
    <s v="FL"/>
    <n v="365"/>
    <s v="TL"/>
    <s v="F"/>
    <n v="710"/>
    <s v="JHP_04_Jpa"/>
    <n v="1"/>
    <n v="2"/>
    <x v="3"/>
    <s v=""/>
    <s v="JPAGE"/>
    <m/>
    <x v="10"/>
    <n v="2015"/>
    <n v="3"/>
    <s v="611"/>
    <s v="12"/>
    <n v="12"/>
  </r>
  <r>
    <s v="48486"/>
    <s v="10"/>
    <n v="287"/>
    <s v="FL"/>
    <n v="330"/>
    <s v="TL"/>
    <s v="F"/>
    <n v="530"/>
    <s v="JHP_04_Jpa"/>
    <n v="2"/>
    <n v="2"/>
    <x v="3"/>
    <s v=""/>
    <s v="JPAGE"/>
    <m/>
    <x v="10"/>
    <n v="2015"/>
    <n v="3"/>
    <s v="611"/>
    <s v="12"/>
    <n v="12"/>
  </r>
  <r>
    <s v="48487"/>
    <s v="04"/>
    <n v="247"/>
    <s v="FL"/>
    <n v="290"/>
    <s v="TL"/>
    <s v="F"/>
    <n v="360"/>
    <s v="JHP_04_Jpa"/>
    <n v="3"/>
    <n v="1"/>
    <x v="1"/>
    <s v=""/>
    <s v="JPAGE"/>
    <m/>
    <x v="10"/>
    <n v="2015"/>
    <n v="3"/>
    <s v="611"/>
    <s v="12"/>
    <n v="12"/>
  </r>
  <r>
    <s v="48487"/>
    <s v="15"/>
    <n v="305"/>
    <s v="FL"/>
    <n v="345"/>
    <s v="TL"/>
    <s v="F"/>
    <n v="640"/>
    <s v="JHP_04_Jpa"/>
    <n v="4"/>
    <n v="2"/>
    <x v="3"/>
    <s v=""/>
    <s v="JPAGE"/>
    <m/>
    <x v="10"/>
    <n v="2015"/>
    <n v="3"/>
    <s v="611"/>
    <s v="12"/>
    <n v="12"/>
  </r>
  <r>
    <s v="48487"/>
    <s v="16"/>
    <n v="255"/>
    <s v="FL"/>
    <n v="297"/>
    <s v="TL"/>
    <s v="F"/>
    <n v="420"/>
    <s v="JHP_04_Jpa"/>
    <n v="5"/>
    <n v="1"/>
    <x v="1"/>
    <s v=""/>
    <s v="JPAGE"/>
    <m/>
    <x v="10"/>
    <n v="2015"/>
    <n v="3"/>
    <s v="611"/>
    <s v="12"/>
    <n v="12"/>
  </r>
  <r>
    <s v="48487"/>
    <s v="52"/>
    <n v="237"/>
    <s v="FL"/>
    <n v="280"/>
    <s v="TL"/>
    <s v="F"/>
    <n v="330"/>
    <s v="JHP_04_Jpa"/>
    <n v="6"/>
    <n v="1"/>
    <x v="1"/>
    <s v=""/>
    <s v="JPAGE"/>
    <m/>
    <x v="10"/>
    <n v="2015"/>
    <n v="3"/>
    <s v="611"/>
    <s v="12"/>
    <n v="12"/>
  </r>
  <r>
    <s v="48492"/>
    <s v="08"/>
    <n v="340"/>
    <s v="FL"/>
    <n v="405"/>
    <s v="TL"/>
    <s v="F"/>
    <n v="1060"/>
    <s v="JHP_04_Jpa"/>
    <n v="7"/>
    <n v="5"/>
    <x v="2"/>
    <s v=""/>
    <s v="JPAGE"/>
    <m/>
    <x v="10"/>
    <n v="2015"/>
    <n v="3"/>
    <s v="611"/>
    <s v="12"/>
    <n v="12"/>
  </r>
  <r>
    <s v="48496"/>
    <s v="06"/>
    <n v="297"/>
    <s v="FL"/>
    <n v="345"/>
    <s v="TL"/>
    <s v="F"/>
    <n v="640"/>
    <s v="JHP_04_Jpa"/>
    <n v="8"/>
    <n v="2"/>
    <x v="3"/>
    <s v=""/>
    <s v="JPAGE"/>
    <m/>
    <x v="10"/>
    <n v="2015"/>
    <n v="3"/>
    <s v="611"/>
    <s v="12"/>
    <n v="11"/>
  </r>
  <r>
    <s v="48498"/>
    <s v="07"/>
    <n v="275"/>
    <s v="FL"/>
    <n v="345"/>
    <s v="TL"/>
    <s v="F"/>
    <n v="600"/>
    <s v="JHP_04_Jpa"/>
    <n v="9"/>
    <n v="2"/>
    <x v="3"/>
    <s v=""/>
    <s v="JPAGE"/>
    <m/>
    <x v="11"/>
    <n v="2015"/>
    <n v="3"/>
    <s v="611"/>
    <s v="12"/>
    <n v="12"/>
  </r>
  <r>
    <s v="48498"/>
    <s v="08"/>
    <n v="255"/>
    <s v="FL"/>
    <n v="310"/>
    <s v="TL"/>
    <s v="U"/>
    <n v="410"/>
    <s v="JHP_04_Jpa"/>
    <n v="10"/>
    <n v="2"/>
    <x v="3"/>
    <s v=""/>
    <s v="JPAGE"/>
    <m/>
    <x v="11"/>
    <n v="2015"/>
    <n v="3"/>
    <s v="611"/>
    <s v="12"/>
    <n v="12"/>
  </r>
  <r>
    <s v="48505"/>
    <s v="01"/>
    <n v="290"/>
    <s v="FL"/>
    <n v="332"/>
    <s v="TL"/>
    <s v="F"/>
    <n v="610"/>
    <s v="JHP_04_Jpa"/>
    <n v="11"/>
    <n v="2"/>
    <x v="1"/>
    <s v=""/>
    <s v="JPAGE"/>
    <m/>
    <x v="0"/>
    <n v="2015"/>
    <n v="3"/>
    <s v="611"/>
    <s v="12"/>
    <n v="11"/>
  </r>
  <r>
    <s v="48505"/>
    <s v="02"/>
    <n v="304"/>
    <s v="FL"/>
    <n v="354"/>
    <s v="TL"/>
    <s v="F"/>
    <n v="650"/>
    <s v="JHP_04_Jpa"/>
    <n v="12"/>
    <n v="2"/>
    <x v="3"/>
    <s v=""/>
    <s v="JPAGE"/>
    <m/>
    <x v="0"/>
    <n v="2015"/>
    <n v="3"/>
    <s v="611"/>
    <s v="12"/>
    <n v="11"/>
  </r>
  <r>
    <s v="48511"/>
    <s v="13"/>
    <n v="303"/>
    <s v="FL"/>
    <n v="352"/>
    <s v="TL"/>
    <s v="F"/>
    <n v="740"/>
    <s v="JHP_04_Jpa"/>
    <n v="13"/>
    <n v="2"/>
    <x v="3"/>
    <s v=""/>
    <s v="JPAGE"/>
    <m/>
    <x v="9"/>
    <n v="2015"/>
    <n v="3"/>
    <s v="611"/>
    <s v="12"/>
    <n v="11"/>
  </r>
  <r>
    <s v="48516"/>
    <s v="16"/>
    <n v="292"/>
    <s v="FL"/>
    <n v="339"/>
    <s v="TL"/>
    <s v="F"/>
    <n v="600"/>
    <s v="JHP_04_Jpa"/>
    <n v="14"/>
    <n v="2"/>
    <x v="1"/>
    <s v=""/>
    <s v="JPAGE"/>
    <m/>
    <x v="9"/>
    <n v="2015"/>
    <n v="3"/>
    <s v="611"/>
    <s v="12"/>
    <n v="11"/>
  </r>
  <r>
    <s v="48534"/>
    <s v="07"/>
    <n v="281"/>
    <s v="FL"/>
    <n v="322"/>
    <s v="TL"/>
    <s v="F"/>
    <n v="580"/>
    <s v="JHP_04_Jpa"/>
    <n v="15"/>
    <n v="2"/>
    <x v="1"/>
    <s v=""/>
    <s v="JPAGE"/>
    <m/>
    <x v="10"/>
    <n v="2015"/>
    <n v="3"/>
    <s v="611"/>
    <s v="12"/>
    <n v="11"/>
  </r>
  <r>
    <s v="48544"/>
    <s v="03"/>
    <n v="281"/>
    <s v="FL"/>
    <n v="323"/>
    <s v="TL"/>
    <s v="F"/>
    <n v="560"/>
    <s v="JHP_04_Jpa"/>
    <n v="16"/>
    <n v="2"/>
    <x v="1"/>
    <s v=""/>
    <s v="JPAGE"/>
    <m/>
    <x v="11"/>
    <n v="2015"/>
    <n v="3"/>
    <s v="611"/>
    <s v="12"/>
    <n v="11"/>
  </r>
  <r>
    <s v="48545"/>
    <s v="17"/>
    <n v="286"/>
    <s v="FL"/>
    <n v="329"/>
    <s v="TL"/>
    <s v="F"/>
    <n v="540"/>
    <s v="JHP_04_Jpa"/>
    <n v="17"/>
    <n v="2"/>
    <x v="3"/>
    <s v=""/>
    <s v="JPAGE"/>
    <m/>
    <x v="11"/>
    <n v="2015"/>
    <n v="3"/>
    <s v="611"/>
    <s v="12"/>
    <n v="11"/>
  </r>
  <r>
    <s v="48546"/>
    <s v="08"/>
    <n v="329"/>
    <s v="FL"/>
    <n v="367"/>
    <s v="TL"/>
    <s v="F"/>
    <n v="740"/>
    <s v="JHP_04_Jpa"/>
    <n v="18"/>
    <n v="2"/>
    <x v="1"/>
    <s v=""/>
    <s v="JPAGE"/>
    <m/>
    <x v="11"/>
    <n v="2015"/>
    <n v="3"/>
    <s v="611"/>
    <s v="12"/>
    <n v="11"/>
  </r>
  <r>
    <s v="48549"/>
    <s v="17"/>
    <n v="301"/>
    <s v="FL"/>
    <n v="347"/>
    <s v="TL"/>
    <s v="F"/>
    <m/>
    <s v="JHP_04_Jpa"/>
    <n v="19"/>
    <n v="2"/>
    <x v="1"/>
    <s v=""/>
    <s v="JPAGE"/>
    <m/>
    <x v="11"/>
    <n v="2015"/>
    <n v="3"/>
    <s v="611"/>
    <s v="12"/>
    <n v="11"/>
  </r>
  <r>
    <s v="48551"/>
    <s v="15"/>
    <n v="369"/>
    <s v="FL"/>
    <n v="413"/>
    <s v="TL"/>
    <s v="F"/>
    <m/>
    <s v="JHP_04_Jpa"/>
    <n v="20"/>
    <n v="3"/>
    <x v="1"/>
    <s v=""/>
    <s v="JPAGE"/>
    <m/>
    <x v="11"/>
    <n v="2015"/>
    <n v="3"/>
    <s v="611"/>
    <s v="12"/>
    <n v="11"/>
  </r>
  <r>
    <s v="48558"/>
    <s v="03"/>
    <n v="246"/>
    <s v="FL"/>
    <n v="283"/>
    <s v="TL"/>
    <s v="F"/>
    <n v="350"/>
    <s v="JHP_04_Jpa"/>
    <n v="21"/>
    <n v="2"/>
    <x v="1"/>
    <s v=""/>
    <s v="JPAGE"/>
    <m/>
    <x v="11"/>
    <n v="2015"/>
    <n v="3"/>
    <s v="611"/>
    <s v="12"/>
    <n v="11"/>
  </r>
  <r>
    <s v="48558"/>
    <s v="04"/>
    <n v="300"/>
    <s v="FL"/>
    <n v="349"/>
    <s v="TL"/>
    <s v="F"/>
    <n v="670"/>
    <s v="JHP_04_Jpa"/>
    <n v="22"/>
    <n v="1"/>
    <x v="1"/>
    <s v=""/>
    <s v="JPAGE"/>
    <m/>
    <x v="11"/>
    <n v="2015"/>
    <n v="3"/>
    <s v="611"/>
    <s v="12"/>
    <n v="11"/>
  </r>
  <r>
    <s v="48802"/>
    <s v="04"/>
    <n v="455"/>
    <s v="FL"/>
    <n v="527"/>
    <s v="TL"/>
    <s v="M"/>
    <n v="2260"/>
    <s v="JHP_04_Jpa"/>
    <n v="23"/>
    <n v="6"/>
    <x v="3"/>
    <s v=""/>
    <s v="JPAGE"/>
    <m/>
    <x v="11"/>
    <n v="2015"/>
    <n v="3"/>
    <s v="611"/>
    <s v="12"/>
    <n v="12"/>
  </r>
  <r>
    <s v="48803"/>
    <s v="04"/>
    <n v="295"/>
    <s v="FL"/>
    <n v="347"/>
    <s v="TL"/>
    <s v="F"/>
    <n v="630"/>
    <s v="JHP_04_Jpa"/>
    <n v="24"/>
    <n v="2"/>
    <x v="3"/>
    <s v=""/>
    <s v="JPAGE"/>
    <m/>
    <x v="11"/>
    <n v="2015"/>
    <n v="3"/>
    <s v="611"/>
    <s v="12"/>
    <n v="12"/>
  </r>
  <r>
    <s v="48806"/>
    <s v="01"/>
    <n v="355"/>
    <s v="FL"/>
    <n v="412"/>
    <s v="TL"/>
    <s v="F"/>
    <n v="1100"/>
    <s v="JHP_04_Jpa"/>
    <n v="25"/>
    <n v="3"/>
    <x v="1"/>
    <s v=""/>
    <s v="JPAGE"/>
    <m/>
    <x v="11"/>
    <n v="2015"/>
    <n v="3"/>
    <s v="611"/>
    <s v="12"/>
    <n v="12"/>
  </r>
  <r>
    <s v="48806"/>
    <s v="02"/>
    <n v="342"/>
    <s v="FL"/>
    <n v="395"/>
    <s v="TL"/>
    <s v="F"/>
    <n v="970"/>
    <s v="JHP_04_Jpa"/>
    <n v="26"/>
    <n v="4"/>
    <x v="3"/>
    <s v=""/>
    <s v="JPAGE"/>
    <m/>
    <x v="11"/>
    <n v="2015"/>
    <n v="3"/>
    <s v="611"/>
    <s v="12"/>
    <n v="12"/>
  </r>
  <r>
    <s v="48806"/>
    <s v="03"/>
    <n v="322"/>
    <s v="FL"/>
    <n v="380"/>
    <s v="TL"/>
    <s v="F"/>
    <n v="820"/>
    <s v="JHP_04_Jpa"/>
    <n v="27"/>
    <n v="2"/>
    <x v="1"/>
    <s v=""/>
    <s v="JPAGE"/>
    <m/>
    <x v="11"/>
    <n v="2015"/>
    <n v="3"/>
    <s v="611"/>
    <s v="12"/>
    <n v="12"/>
  </r>
  <r>
    <s v="48806"/>
    <s v="04"/>
    <n v="392"/>
    <s v="FL"/>
    <n v="452"/>
    <s v="TL"/>
    <s v="F"/>
    <n v="1320"/>
    <s v="JHP_04_Jpa"/>
    <n v="28"/>
    <n v="4"/>
    <x v="0"/>
    <s v=""/>
    <s v="JPAGE"/>
    <m/>
    <x v="11"/>
    <n v="2015"/>
    <n v="3"/>
    <s v="611"/>
    <s v="12"/>
    <n v="12"/>
  </r>
  <r>
    <s v="48806"/>
    <s v="05"/>
    <n v="355"/>
    <s v="FL"/>
    <n v="415"/>
    <s v="TL"/>
    <s v="F"/>
    <n v="1040"/>
    <s v="JHP_04_Jpa"/>
    <n v="29"/>
    <n v="4"/>
    <x v="0"/>
    <s v=""/>
    <s v="JPAGE"/>
    <m/>
    <x v="11"/>
    <n v="2015"/>
    <n v="3"/>
    <s v="611"/>
    <s v="12"/>
    <n v="12"/>
  </r>
  <r>
    <s v="48806"/>
    <s v="06"/>
    <n v="385"/>
    <s v="FL"/>
    <n v="445"/>
    <s v="TL"/>
    <s v="F"/>
    <n v="1290"/>
    <s v="JHP_04_Jpa"/>
    <n v="30"/>
    <n v="7"/>
    <x v="3"/>
    <s v=""/>
    <s v="JPAGE"/>
    <m/>
    <x v="11"/>
    <n v="2015"/>
    <n v="3"/>
    <s v="611"/>
    <s v="12"/>
    <n v="12"/>
  </r>
  <r>
    <s v="48808"/>
    <s v="08"/>
    <n v="385"/>
    <s v="FL"/>
    <n v="445"/>
    <s v="TL"/>
    <s v="F"/>
    <n v="1330"/>
    <s v="JHP_04_Jpa"/>
    <n v="31"/>
    <n v="6"/>
    <x v="2"/>
    <s v=""/>
    <s v="JPAGE"/>
    <m/>
    <x v="11"/>
    <n v="2015"/>
    <n v="3"/>
    <s v="611"/>
    <s v="12"/>
    <n v="12"/>
  </r>
  <r>
    <s v="48812"/>
    <s v="14"/>
    <n v="285"/>
    <s v="FL"/>
    <n v="335"/>
    <s v="TL"/>
    <s v="F"/>
    <n v="600"/>
    <s v="JHP_04_Jpa"/>
    <n v="32"/>
    <n v="2"/>
    <x v="1"/>
    <s v=""/>
    <s v="JPAGE"/>
    <m/>
    <x v="11"/>
    <n v="2015"/>
    <n v="3"/>
    <s v="611"/>
    <s v="12"/>
    <n v="12"/>
  </r>
  <r>
    <s v="48812"/>
    <s v="15"/>
    <n v="280"/>
    <s v="FL"/>
    <n v="332"/>
    <s v="TL"/>
    <s v="F"/>
    <n v="580"/>
    <s v="JHP_04_Jpa"/>
    <n v="33"/>
    <n v="1"/>
    <x v="1"/>
    <s v=""/>
    <s v="JPAGE"/>
    <m/>
    <x v="11"/>
    <n v="2015"/>
    <n v="3"/>
    <s v="611"/>
    <s v="12"/>
    <n v="12"/>
  </r>
  <r>
    <s v="48812"/>
    <s v="16"/>
    <n v="290"/>
    <s v="FL"/>
    <n v="345"/>
    <s v="TL"/>
    <s v="F"/>
    <n v="640"/>
    <s v="JHP_04_Jpa"/>
    <n v="34"/>
    <n v="2"/>
    <x v="3"/>
    <s v=""/>
    <s v="JPAGE"/>
    <m/>
    <x v="11"/>
    <n v="2015"/>
    <n v="3"/>
    <s v="611"/>
    <s v="12"/>
    <n v="12"/>
  </r>
  <r>
    <s v="48813"/>
    <s v="01"/>
    <n v="245"/>
    <s v="FL"/>
    <n v="290"/>
    <s v="TL"/>
    <s v="F"/>
    <n v="440"/>
    <s v="JHP_04_Jpa"/>
    <n v="35"/>
    <n v="1"/>
    <x v="1"/>
    <s v=""/>
    <s v="JPAGE"/>
    <m/>
    <x v="11"/>
    <n v="2015"/>
    <n v="3"/>
    <s v="611"/>
    <s v="12"/>
    <n v="12"/>
  </r>
  <r>
    <s v="48815"/>
    <s v="06"/>
    <n v="322"/>
    <s v="FL"/>
    <n v="375"/>
    <s v="TL"/>
    <s v="F"/>
    <n v="770"/>
    <s v="JHP_04_Jpa"/>
    <n v="36"/>
    <n v="2"/>
    <x v="3"/>
    <s v=""/>
    <s v="JPAGE"/>
    <m/>
    <x v="11"/>
    <n v="2015"/>
    <n v="3"/>
    <s v="611"/>
    <s v="12"/>
    <n v="12"/>
  </r>
  <r>
    <s v="48818"/>
    <s v="10"/>
    <n v="405"/>
    <s v="FL"/>
    <n v="470"/>
    <s v="TL"/>
    <s v="F"/>
    <m/>
    <s v=""/>
    <m/>
    <m/>
    <x v="4"/>
    <s v=""/>
    <s v=""/>
    <m/>
    <x v="11"/>
    <n v="2015"/>
    <n v="3"/>
    <s v="611"/>
    <s v="12"/>
    <n v="12"/>
  </r>
  <r>
    <s v="FL1573620151129001"/>
    <s v="KY1500843"/>
    <n v="223"/>
    <s v="FL"/>
    <n v="250"/>
    <s v="TL"/>
    <s v="M"/>
    <m/>
    <s v="JHP_05_Jpa"/>
    <n v="14"/>
    <n v="1"/>
    <x v="3"/>
    <s v=""/>
    <s v="JPAGE"/>
    <m/>
    <x v="10"/>
    <n v="2015"/>
    <n v="2"/>
    <s v="610"/>
    <s v="12"/>
    <n v="748"/>
  </r>
  <r>
    <s v="48371"/>
    <s v="21"/>
    <n v="327"/>
    <s v="FL"/>
    <n v="360"/>
    <s v="TL"/>
    <s v="M"/>
    <n v="790"/>
    <s v="JHP_05_Jpa"/>
    <n v="28"/>
    <n v="14"/>
    <x v="1"/>
    <s v=""/>
    <s v="JPAGE"/>
    <m/>
    <x v="4"/>
    <n v="2016"/>
    <n v="3"/>
    <s v="611"/>
    <s v="45"/>
    <n v="5"/>
  </r>
  <r>
    <s v="48564"/>
    <s v="27"/>
    <n v="244"/>
    <s v="FL"/>
    <n v="289"/>
    <s v="TL"/>
    <s v="U"/>
    <m/>
    <s v="JHP_04_Jpa"/>
    <n v="37"/>
    <n v="1"/>
    <x v="1"/>
    <s v=""/>
    <s v="JPAGE"/>
    <m/>
    <x v="6"/>
    <n v="2016"/>
    <n v="3"/>
    <s v="611"/>
    <s v="12"/>
    <n v="11"/>
  </r>
  <r>
    <s v="48568"/>
    <s v="15"/>
    <n v="296"/>
    <s v="FL"/>
    <n v="345"/>
    <s v="TL"/>
    <s v="F"/>
    <m/>
    <s v="JHP_05_Jpa"/>
    <n v="29"/>
    <n v="2"/>
    <x v="1"/>
    <s v=""/>
    <s v="JPAGE"/>
    <m/>
    <x v="6"/>
    <n v="2016"/>
    <n v="3"/>
    <s v="611"/>
    <s v="12"/>
    <n v="11"/>
  </r>
  <r>
    <s v="48572"/>
    <s v="19"/>
    <n v="279"/>
    <s v="FL"/>
    <n v="320"/>
    <s v="TL"/>
    <s v="M"/>
    <n v="520"/>
    <s v="JHP_05_Jpa"/>
    <n v="30"/>
    <n v="3"/>
    <x v="3"/>
    <s v=""/>
    <s v="JPAGE"/>
    <m/>
    <x v="6"/>
    <n v="2016"/>
    <n v="3"/>
    <s v="611"/>
    <s v="12"/>
    <n v="11"/>
  </r>
  <r>
    <s v="48576"/>
    <s v="14"/>
    <n v="302"/>
    <s v="FL"/>
    <n v="337"/>
    <s v="TL"/>
    <s v="F"/>
    <m/>
    <s v="JHP_04_Jpa"/>
    <n v="38"/>
    <n v="2"/>
    <x v="0"/>
    <s v=""/>
    <s v="JPAGE"/>
    <m/>
    <x v="6"/>
    <n v="2016"/>
    <n v="3"/>
    <s v="611"/>
    <s v="12"/>
    <n v="11"/>
  </r>
  <r>
    <s v="48577"/>
    <s v="10"/>
    <n v="247"/>
    <s v="FL"/>
    <n v="286"/>
    <s v="TL"/>
    <s v="F"/>
    <n v="360"/>
    <s v="JHP_05_Jpa"/>
    <n v="31"/>
    <n v="1"/>
    <x v="1"/>
    <s v=""/>
    <s v="JPAGE"/>
    <m/>
    <x v="6"/>
    <n v="2016"/>
    <n v="3"/>
    <s v="611"/>
    <s v="12"/>
    <n v="11"/>
  </r>
  <r>
    <s v="48581"/>
    <s v="08"/>
    <n v="334"/>
    <s v="FL"/>
    <n v="391"/>
    <s v="TL"/>
    <s v="F"/>
    <n v="920"/>
    <s v="JHP_05_Jpa"/>
    <n v="32"/>
    <n v="2"/>
    <x v="1"/>
    <s v=""/>
    <s v="JPAGE"/>
    <m/>
    <x v="1"/>
    <n v="2016"/>
    <n v="3"/>
    <s v="611"/>
    <s v="12"/>
    <n v="11"/>
  </r>
  <r>
    <s v="48583"/>
    <s v="18"/>
    <n v="421"/>
    <s v="FL"/>
    <n v="449"/>
    <s v="TL"/>
    <s v="F"/>
    <n v="1810"/>
    <s v="JHP_05_Jpa"/>
    <n v="33"/>
    <n v="4"/>
    <x v="1"/>
    <s v=""/>
    <s v="JPAGE"/>
    <m/>
    <x v="1"/>
    <n v="2016"/>
    <n v="3"/>
    <s v="611"/>
    <s v="12"/>
    <n v="11"/>
  </r>
  <r>
    <s v="48584"/>
    <s v="03"/>
    <n v="237"/>
    <s v="FL"/>
    <n v="278"/>
    <s v="TL"/>
    <s v="F"/>
    <n v="350"/>
    <s v="JHP_04_Jpa"/>
    <n v="39"/>
    <n v="1"/>
    <x v="1"/>
    <s v=""/>
    <s v="JPAGE"/>
    <m/>
    <x v="1"/>
    <n v="2016"/>
    <n v="3"/>
    <s v="611"/>
    <s v="12"/>
    <n v="11"/>
  </r>
  <r>
    <s v="48586"/>
    <s v="19"/>
    <n v="268"/>
    <s v="FL"/>
    <n v="304"/>
    <s v="TL"/>
    <s v="F"/>
    <n v="460"/>
    <s v="JHP_05_Jpa"/>
    <n v="34"/>
    <n v="1"/>
    <x v="1"/>
    <s v=""/>
    <s v="JPAGE"/>
    <m/>
    <x v="1"/>
    <n v="2016"/>
    <n v="3"/>
    <s v="611"/>
    <s v="12"/>
    <n v="11"/>
  </r>
  <r>
    <s v="48587"/>
    <s v="05"/>
    <n v="395"/>
    <s v="FL"/>
    <n v="445"/>
    <s v="TL"/>
    <s v="F"/>
    <n v="1450"/>
    <s v="JHP_05_Jpa"/>
    <n v="35"/>
    <n v="3"/>
    <x v="1"/>
    <s v=""/>
    <s v="JPAGE"/>
    <m/>
    <x v="1"/>
    <n v="2016"/>
    <n v="3"/>
    <s v="611"/>
    <s v="12"/>
    <n v="11"/>
  </r>
  <r>
    <s v="48590"/>
    <s v="07"/>
    <n v="272"/>
    <s v="FL"/>
    <n v="316"/>
    <s v="TL"/>
    <s v="F"/>
    <n v="510"/>
    <s v="JHP_05_Jpa"/>
    <n v="36"/>
    <n v="1"/>
    <x v="1"/>
    <s v=""/>
    <s v="JPAGE"/>
    <m/>
    <x v="1"/>
    <n v="2016"/>
    <n v="3"/>
    <s v="611"/>
    <s v="12"/>
    <n v="11"/>
  </r>
  <r>
    <s v="48592"/>
    <s v="06"/>
    <n v="310"/>
    <s v="FL"/>
    <n v="359"/>
    <s v="TL"/>
    <s v="F"/>
    <n v="690"/>
    <s v="JHP_04_Jpa"/>
    <n v="40"/>
    <n v="2"/>
    <x v="1"/>
    <s v=""/>
    <s v="JPAGE"/>
    <m/>
    <x v="1"/>
    <n v="2016"/>
    <n v="3"/>
    <s v="611"/>
    <s v="12"/>
    <n v="11"/>
  </r>
  <r>
    <s v="48592"/>
    <s v="21"/>
    <n v="306"/>
    <s v="FL"/>
    <n v="351"/>
    <s v="TL"/>
    <s v="F"/>
    <m/>
    <s v="JHP_04_Jpa"/>
    <n v="41"/>
    <n v="2"/>
    <x v="1"/>
    <s v=""/>
    <s v="JPAGE"/>
    <m/>
    <x v="1"/>
    <n v="2016"/>
    <n v="3"/>
    <s v="611"/>
    <s v="12"/>
    <n v="11"/>
  </r>
  <r>
    <s v="48593"/>
    <s v="12"/>
    <n v="321"/>
    <s v="FL"/>
    <n v="370"/>
    <s v="TL"/>
    <s v="F"/>
    <n v="870"/>
    <s v="JHP_04_Jpa"/>
    <n v="42"/>
    <n v="2"/>
    <x v="1"/>
    <s v=""/>
    <s v="JPAGE"/>
    <m/>
    <x v="1"/>
    <n v="2016"/>
    <n v="3"/>
    <s v="611"/>
    <s v="12"/>
    <n v="11"/>
  </r>
  <r>
    <s v="48593"/>
    <s v="13"/>
    <n v="444"/>
    <s v="FL"/>
    <n v="490"/>
    <s v="TL"/>
    <s v="M"/>
    <n v="2020"/>
    <s v="JHP_04_Jpa"/>
    <n v="43"/>
    <n v="5"/>
    <x v="3"/>
    <s v=""/>
    <s v="JPAGE"/>
    <m/>
    <x v="1"/>
    <n v="2016"/>
    <n v="3"/>
    <s v="611"/>
    <s v="12"/>
    <n v="11"/>
  </r>
  <r>
    <s v="48595"/>
    <s v="02"/>
    <n v="236"/>
    <s v="FL"/>
    <n v="280"/>
    <s v="TL"/>
    <s v="F"/>
    <n v="340"/>
    <s v="JHP_05_Jpa"/>
    <n v="37"/>
    <n v="1"/>
    <x v="1"/>
    <s v=""/>
    <s v="JPAGE"/>
    <m/>
    <x v="1"/>
    <n v="2016"/>
    <n v="3"/>
    <s v="611"/>
    <s v="12"/>
    <n v="11"/>
  </r>
  <r>
    <s v="48598"/>
    <s v="08"/>
    <n v="305"/>
    <s v="FL"/>
    <n v="356"/>
    <s v="TL"/>
    <s v="F"/>
    <n v="680"/>
    <s v="JHP_05_Jpa"/>
    <n v="38"/>
    <n v="2"/>
    <x v="1"/>
    <s v=""/>
    <s v="JPAGE"/>
    <m/>
    <x v="1"/>
    <n v="2016"/>
    <n v="3"/>
    <s v="611"/>
    <s v="12"/>
    <n v="11"/>
  </r>
  <r>
    <s v="48598"/>
    <s v="09"/>
    <n v="270"/>
    <s v="FL"/>
    <n v="321"/>
    <s v="TL"/>
    <s v="F"/>
    <n v="490"/>
    <s v="JHP_05_Jpa"/>
    <n v="39"/>
    <n v="2"/>
    <x v="0"/>
    <s v=""/>
    <s v="JPAGE"/>
    <m/>
    <x v="1"/>
    <n v="2016"/>
    <n v="3"/>
    <s v="611"/>
    <s v="12"/>
    <n v="11"/>
  </r>
  <r>
    <s v="48825"/>
    <s v="04"/>
    <n v="385"/>
    <s v="FL"/>
    <n v="445"/>
    <s v="TL"/>
    <s v="M"/>
    <n v="1300"/>
    <s v="JHP_04_Jpa"/>
    <n v="44"/>
    <n v="6"/>
    <x v="2"/>
    <s v=""/>
    <s v="JPAGE"/>
    <m/>
    <x v="6"/>
    <n v="2016"/>
    <n v="3"/>
    <s v="611"/>
    <s v="12"/>
    <n v="12"/>
  </r>
  <r>
    <s v="48826"/>
    <s v="04"/>
    <n v="347"/>
    <s v="FL"/>
    <n v="410"/>
    <s v="TL"/>
    <s v="F"/>
    <n v="950"/>
    <s v="JHP_04_Jpa"/>
    <n v="45"/>
    <n v="3"/>
    <x v="1"/>
    <s v=""/>
    <s v="JPAGE"/>
    <m/>
    <x v="6"/>
    <n v="2016"/>
    <n v="3"/>
    <s v="611"/>
    <s v="12"/>
    <n v="12"/>
  </r>
  <r>
    <s v="48826"/>
    <s v="05"/>
    <n v="310"/>
    <s v="FL"/>
    <n v="365"/>
    <s v="TL"/>
    <s v="F"/>
    <n v="720"/>
    <s v="JHP_04_Jpa"/>
    <n v="46"/>
    <n v="2"/>
    <x v="1"/>
    <s v=""/>
    <s v="JPAGE"/>
    <m/>
    <x v="6"/>
    <n v="2016"/>
    <n v="3"/>
    <s v="611"/>
    <s v="12"/>
    <n v="12"/>
  </r>
  <r>
    <s v="48826"/>
    <s v="07"/>
    <n v="305"/>
    <s v="FL"/>
    <n v="360"/>
    <s v="TL"/>
    <s v="F"/>
    <n v="700"/>
    <s v="JHP_04_Jpa"/>
    <n v="47"/>
    <n v="2"/>
    <x v="1"/>
    <s v=""/>
    <s v="JPAGE"/>
    <m/>
    <x v="6"/>
    <n v="2016"/>
    <n v="3"/>
    <s v="611"/>
    <s v="12"/>
    <n v="12"/>
  </r>
  <r>
    <s v="48826"/>
    <s v="08"/>
    <n v="290"/>
    <s v="FL"/>
    <n v="345"/>
    <s v="TL"/>
    <s v="F"/>
    <n v="570"/>
    <s v="JHP_04_Jpa"/>
    <n v="48"/>
    <n v="2"/>
    <x v="1"/>
    <s v=""/>
    <s v="JPAGE"/>
    <m/>
    <x v="6"/>
    <n v="2016"/>
    <n v="3"/>
    <s v="611"/>
    <s v="12"/>
    <n v="12"/>
  </r>
  <r>
    <s v="48826"/>
    <s v="09"/>
    <n v="370"/>
    <s v="FL"/>
    <n v="415"/>
    <s v="TL"/>
    <s v="F"/>
    <n v="1130"/>
    <s v="JHP_04_Jpa"/>
    <n v="49"/>
    <n v="3"/>
    <x v="1"/>
    <s v=""/>
    <s v="JPAGE"/>
    <m/>
    <x v="6"/>
    <n v="2016"/>
    <n v="3"/>
    <s v="611"/>
    <s v="12"/>
    <n v="12"/>
  </r>
  <r>
    <s v="48826"/>
    <s v="36"/>
    <n v="337"/>
    <s v="FL"/>
    <n v="402"/>
    <s v="TL"/>
    <s v="F"/>
    <n v="880"/>
    <s v="JHP_04_Jpa"/>
    <n v="50"/>
    <n v="3"/>
    <x v="1"/>
    <s v=""/>
    <s v="JPAGE"/>
    <m/>
    <x v="6"/>
    <n v="2016"/>
    <n v="3"/>
    <s v="611"/>
    <s v="12"/>
    <n v="12"/>
  </r>
  <r>
    <s v="48830"/>
    <s v="01"/>
    <n v="510"/>
    <s v="FL"/>
    <n v="585"/>
    <s v="TL"/>
    <s v="M"/>
    <n v="3140"/>
    <s v="JHP_04_Jpa"/>
    <n v="51"/>
    <n v="6"/>
    <x v="3"/>
    <s v=""/>
    <s v="JPAGE"/>
    <m/>
    <x v="6"/>
    <n v="2016"/>
    <n v="3"/>
    <s v="611"/>
    <s v="12"/>
    <n v="12"/>
  </r>
  <r>
    <s v="48830"/>
    <s v="02"/>
    <n v="435"/>
    <s v="FL"/>
    <n v="497"/>
    <s v="TL"/>
    <s v="M"/>
    <n v="1830"/>
    <s v="JHP_04_Jpa"/>
    <n v="52"/>
    <n v="5"/>
    <x v="3"/>
    <s v=""/>
    <s v="JPAGE"/>
    <m/>
    <x v="6"/>
    <n v="2016"/>
    <n v="3"/>
    <s v="611"/>
    <s v="12"/>
    <n v="12"/>
  </r>
  <r>
    <s v="48839"/>
    <s v="08"/>
    <n v="392"/>
    <s v="FL"/>
    <n v="452"/>
    <s v="TL"/>
    <s v="F"/>
    <n v="1540"/>
    <s v="JHP_04_Jpa"/>
    <n v="53"/>
    <n v="4"/>
    <x v="1"/>
    <s v=""/>
    <s v="JPAGE"/>
    <m/>
    <x v="6"/>
    <n v="2016"/>
    <n v="3"/>
    <s v="611"/>
    <s v="12"/>
    <n v="12"/>
  </r>
  <r>
    <s v="48839"/>
    <s v="12"/>
    <n v="350"/>
    <s v="FL"/>
    <n v="400"/>
    <s v="TL"/>
    <s v="F"/>
    <n v="940"/>
    <s v="JHP_04_Jpa"/>
    <n v="54"/>
    <n v="2"/>
    <x v="1"/>
    <s v=""/>
    <s v="JPAGE"/>
    <m/>
    <x v="6"/>
    <n v="2016"/>
    <n v="3"/>
    <s v="611"/>
    <s v="12"/>
    <n v="12"/>
  </r>
  <r>
    <s v="48842"/>
    <s v="21"/>
    <n v="325"/>
    <s v="FL"/>
    <n v="380"/>
    <s v="TL"/>
    <s v="F"/>
    <n v="780"/>
    <s v="JHP_04_Jpa"/>
    <n v="55"/>
    <n v="2"/>
    <x v="1"/>
    <s v=""/>
    <s v="JPAGE"/>
    <m/>
    <x v="6"/>
    <n v="2016"/>
    <n v="3"/>
    <s v="611"/>
    <s v="12"/>
    <n v="12"/>
  </r>
  <r>
    <s v="48842"/>
    <s v="29"/>
    <n v="320"/>
    <s v="FL"/>
    <n v="375"/>
    <s v="TL"/>
    <s v="F"/>
    <n v="760"/>
    <s v="JHP_04_Jpa"/>
    <n v="56"/>
    <n v="3"/>
    <x v="3"/>
    <s v=""/>
    <s v="JPAGE"/>
    <m/>
    <x v="6"/>
    <n v="2016"/>
    <n v="3"/>
    <s v="611"/>
    <s v="12"/>
    <n v="12"/>
  </r>
  <r>
    <s v="48847"/>
    <s v="16"/>
    <n v="270"/>
    <s v="FL"/>
    <n v="320"/>
    <s v="TL"/>
    <s v="F"/>
    <m/>
    <s v="JHP_04_Jpa"/>
    <n v="57"/>
    <n v="1"/>
    <x v="1"/>
    <s v=""/>
    <s v="JPAGE"/>
    <m/>
    <x v="6"/>
    <n v="2016"/>
    <n v="3"/>
    <s v="611"/>
    <s v="12"/>
    <n v="12"/>
  </r>
  <r>
    <s v="48850"/>
    <s v="03"/>
    <n v="335"/>
    <s v="FL"/>
    <n v="395"/>
    <s v="TL"/>
    <s v="F"/>
    <n v="970"/>
    <s v="JHP_04_Jpa"/>
    <n v="58"/>
    <n v="2"/>
    <x v="1"/>
    <s v=""/>
    <s v="JPAGE"/>
    <m/>
    <x v="6"/>
    <n v="2016"/>
    <n v="3"/>
    <s v="611"/>
    <s v="12"/>
    <n v="12"/>
  </r>
  <r>
    <s v="48850"/>
    <s v="05"/>
    <n v="290"/>
    <s v="FL"/>
    <n v="342"/>
    <s v="TL"/>
    <s v="F"/>
    <n v="660"/>
    <s v="JHP_04_Jpa"/>
    <n v="59"/>
    <n v="3"/>
    <x v="3"/>
    <s v=""/>
    <s v="JPAGE"/>
    <m/>
    <x v="6"/>
    <n v="2016"/>
    <n v="3"/>
    <s v="611"/>
    <s v="12"/>
    <n v="12"/>
  </r>
  <r>
    <s v="48850"/>
    <s v="07"/>
    <n v="320"/>
    <s v="FL"/>
    <n v="380"/>
    <s v="TL"/>
    <s v="F"/>
    <n v="790"/>
    <s v="JHP_04_Jpa"/>
    <n v="60"/>
    <n v="5"/>
    <x v="1"/>
    <s v=""/>
    <s v="JPAGE"/>
    <m/>
    <x v="6"/>
    <n v="2016"/>
    <n v="3"/>
    <s v="611"/>
    <s v="12"/>
    <n v="12"/>
  </r>
  <r>
    <s v="48850"/>
    <s v="08"/>
    <n v="350"/>
    <s v="FL"/>
    <n v="415"/>
    <s v="TL"/>
    <s v="F"/>
    <n v="1040"/>
    <s v="JHP_04_Jpa"/>
    <n v="61"/>
    <n v="3"/>
    <x v="0"/>
    <s v=""/>
    <s v="JPAGE"/>
    <m/>
    <x v="6"/>
    <n v="2016"/>
    <n v="3"/>
    <s v="611"/>
    <s v="12"/>
    <n v="12"/>
  </r>
  <r>
    <s v="48850"/>
    <s v="09"/>
    <n v="307"/>
    <s v="FL"/>
    <n v="365"/>
    <s v="TL"/>
    <s v="F"/>
    <n v="520"/>
    <s v="JHP_04_Jpa"/>
    <n v="62"/>
    <n v="3"/>
    <x v="0"/>
    <s v=""/>
    <s v="JPAGE"/>
    <m/>
    <x v="6"/>
    <n v="2016"/>
    <n v="3"/>
    <s v="611"/>
    <s v="12"/>
    <n v="12"/>
  </r>
  <r>
    <s v="48857"/>
    <s v="25"/>
    <n v="250"/>
    <s v="FL"/>
    <n v="300"/>
    <s v="TL"/>
    <s v="F"/>
    <n v="400"/>
    <s v="JHP_04_Jpa"/>
    <n v="63"/>
    <n v="1"/>
    <x v="1"/>
    <s v=""/>
    <s v="JPAGE"/>
    <m/>
    <x v="6"/>
    <n v="2016"/>
    <n v="3"/>
    <s v="611"/>
    <s v="12"/>
    <n v="12"/>
  </r>
  <r>
    <s v="48858"/>
    <s v="15"/>
    <n v="265"/>
    <s v="FL"/>
    <n v="305"/>
    <s v="TL"/>
    <s v="F"/>
    <n v="460"/>
    <s v="JHP_04_Jpa"/>
    <n v="64"/>
    <n v="1"/>
    <x v="1"/>
    <s v=""/>
    <s v="JPAGE"/>
    <m/>
    <x v="6"/>
    <n v="2016"/>
    <n v="3"/>
    <s v="611"/>
    <s v="12"/>
    <n v="12"/>
  </r>
  <r>
    <s v="48858"/>
    <s v="27"/>
    <n v="280"/>
    <s v="FL"/>
    <n v="320"/>
    <s v="TL"/>
    <s v="F"/>
    <n v="540"/>
    <s v="JHP_04_Jpa"/>
    <n v="65"/>
    <n v="2"/>
    <x v="1"/>
    <s v=""/>
    <s v="JPAGE"/>
    <m/>
    <x v="6"/>
    <n v="2016"/>
    <n v="3"/>
    <s v="611"/>
    <s v="12"/>
    <n v="12"/>
  </r>
  <r>
    <s v="48861"/>
    <s v="07"/>
    <n v="372"/>
    <s v="FL"/>
    <n v="430"/>
    <s v="TL"/>
    <s v="M"/>
    <n v="1200"/>
    <s v="JHP_04_Jpa"/>
    <n v="66"/>
    <n v="3"/>
    <x v="1"/>
    <s v=""/>
    <s v="JPAGE"/>
    <m/>
    <x v="1"/>
    <n v="2016"/>
    <n v="3"/>
    <s v="611"/>
    <s v="12"/>
    <n v="12"/>
  </r>
  <r>
    <s v="48861"/>
    <s v="08"/>
    <n v="330"/>
    <s v="FL"/>
    <n v="387"/>
    <s v="TL"/>
    <s v="F"/>
    <n v="920"/>
    <s v="JHP_04_Jpa"/>
    <n v="67"/>
    <n v="2"/>
    <x v="1"/>
    <s v=""/>
    <s v="JPAGE"/>
    <m/>
    <x v="1"/>
    <n v="2016"/>
    <n v="3"/>
    <s v="611"/>
    <s v="12"/>
    <n v="12"/>
  </r>
  <r>
    <s v="48861"/>
    <s v="09"/>
    <n v="375"/>
    <s v="FL"/>
    <n v="427"/>
    <s v="TL"/>
    <s v="M"/>
    <n v="1240"/>
    <s v="JHP_04_Jpa"/>
    <n v="68"/>
    <n v="3"/>
    <x v="1"/>
    <s v=""/>
    <s v="JPAGE"/>
    <m/>
    <x v="1"/>
    <n v="2016"/>
    <n v="3"/>
    <s v="611"/>
    <s v="12"/>
    <n v="12"/>
  </r>
  <r>
    <s v="48861"/>
    <s v="10"/>
    <n v="330"/>
    <s v="FL"/>
    <n v="387"/>
    <s v="TL"/>
    <s v="F"/>
    <n v="920"/>
    <s v="JHP_04_Jpa"/>
    <n v="69"/>
    <n v="4"/>
    <x v="1"/>
    <s v=""/>
    <s v="JPAGE"/>
    <m/>
    <x v="1"/>
    <n v="2016"/>
    <n v="3"/>
    <s v="611"/>
    <s v="12"/>
    <n v="12"/>
  </r>
  <r>
    <s v="48862"/>
    <s v="22"/>
    <n v="230"/>
    <s v="FL"/>
    <n v="272"/>
    <s v="TL"/>
    <s v="F"/>
    <n v="330"/>
    <s v="JHP_04_Jpa"/>
    <n v="70"/>
    <n v="1"/>
    <x v="1"/>
    <s v=""/>
    <s v="JPAGE"/>
    <m/>
    <x v="1"/>
    <n v="2016"/>
    <n v="3"/>
    <s v="611"/>
    <s v="12"/>
    <n v="12"/>
  </r>
  <r>
    <s v="48866"/>
    <s v="08"/>
    <n v="250"/>
    <s v="FL"/>
    <n v="297"/>
    <s v="TL"/>
    <s v="F"/>
    <n v="390"/>
    <s v="JHP_04_Jpa"/>
    <n v="71"/>
    <n v="1"/>
    <x v="1"/>
    <s v=""/>
    <s v="JPAGE"/>
    <m/>
    <x v="1"/>
    <n v="2016"/>
    <n v="3"/>
    <s v="611"/>
    <s v="12"/>
    <n v="12"/>
  </r>
  <r>
    <s v="48866"/>
    <s v="13"/>
    <n v="287"/>
    <s v="FL"/>
    <n v="342"/>
    <s v="TL"/>
    <s v="F"/>
    <n v="660"/>
    <s v="JHP_04_Jpa"/>
    <n v="72"/>
    <n v="2"/>
    <x v="1"/>
    <s v=""/>
    <s v="JPAGE"/>
    <m/>
    <x v="1"/>
    <n v="2016"/>
    <n v="3"/>
    <s v="611"/>
    <s v="12"/>
    <n v="12"/>
  </r>
  <r>
    <s v="48866"/>
    <s v="16"/>
    <n v="267"/>
    <s v="FL"/>
    <n v="310"/>
    <s v="TL"/>
    <s v="F"/>
    <n v="460"/>
    <s v="JHP_04_Jpa"/>
    <n v="73"/>
    <n v="1"/>
    <x v="1"/>
    <s v=""/>
    <s v="JPAGE"/>
    <m/>
    <x v="1"/>
    <n v="2016"/>
    <n v="3"/>
    <s v="611"/>
    <s v="12"/>
    <n v="12"/>
  </r>
  <r>
    <s v="48870"/>
    <s v="02"/>
    <n v="450"/>
    <s v="FL"/>
    <n v="515"/>
    <s v="TL"/>
    <s v="M"/>
    <n v="2270"/>
    <s v="JHP_04_Jpa"/>
    <n v="74"/>
    <n v="5"/>
    <x v="1"/>
    <s v=""/>
    <s v="JPAGE"/>
    <m/>
    <x v="1"/>
    <n v="2016"/>
    <n v="3"/>
    <s v="611"/>
    <s v="12"/>
    <n v="12"/>
  </r>
  <r>
    <s v="48870"/>
    <s v="33"/>
    <n v="310"/>
    <s v="FL"/>
    <n v="360"/>
    <s v="TL"/>
    <s v="F"/>
    <n v="660"/>
    <s v="JHP_04_Jpa"/>
    <n v="75"/>
    <n v="2"/>
    <x v="3"/>
    <s v=""/>
    <s v="JPAGE"/>
    <m/>
    <x v="1"/>
    <n v="2016"/>
    <n v="3"/>
    <s v="611"/>
    <s v="12"/>
    <n v="12"/>
  </r>
  <r>
    <s v="48873"/>
    <s v="01"/>
    <n v="297"/>
    <s v="FL"/>
    <n v="347"/>
    <s v="TL"/>
    <s v="F"/>
    <n v="610"/>
    <s v="JHP_04_Jpa"/>
    <n v="76"/>
    <n v="2"/>
    <x v="3"/>
    <s v=""/>
    <s v="JPAGE"/>
    <m/>
    <x v="1"/>
    <n v="2016"/>
    <n v="3"/>
    <s v="611"/>
    <s v="12"/>
    <n v="12"/>
  </r>
  <r>
    <s v="48873"/>
    <s v="12"/>
    <n v="295"/>
    <s v="FL"/>
    <n v="350"/>
    <s v="TL"/>
    <s v="F"/>
    <n v="630"/>
    <s v="JHP_04_Jpa"/>
    <n v="77"/>
    <n v="2"/>
    <x v="1"/>
    <s v=""/>
    <s v="JPAGE"/>
    <m/>
    <x v="1"/>
    <n v="2016"/>
    <n v="3"/>
    <s v="611"/>
    <s v="12"/>
    <n v="12"/>
  </r>
  <r>
    <s v="48873"/>
    <s v="13"/>
    <n v="270"/>
    <s v="FL"/>
    <n v="317"/>
    <s v="TL"/>
    <s v="F"/>
    <n v="540"/>
    <s v="JHP_04_Jpa"/>
    <n v="78"/>
    <n v="1"/>
    <x v="1"/>
    <s v=""/>
    <s v="JPAGE"/>
    <m/>
    <x v="1"/>
    <n v="2016"/>
    <n v="3"/>
    <s v="611"/>
    <s v="12"/>
    <n v="12"/>
  </r>
  <r>
    <s v="48875"/>
    <s v="43"/>
    <n v="330"/>
    <s v="FL"/>
    <n v="387"/>
    <s v="TL"/>
    <s v="F"/>
    <n v="970"/>
    <s v="JHP_04_Jpa"/>
    <n v="79"/>
    <n v="3"/>
    <x v="3"/>
    <s v=""/>
    <s v="JPAGE"/>
    <m/>
    <x v="1"/>
    <n v="2016"/>
    <n v="3"/>
    <s v="611"/>
    <s v="12"/>
    <n v="12"/>
  </r>
  <r>
    <s v="48876"/>
    <s v="05"/>
    <n v="255"/>
    <s v="FL"/>
    <n v="302"/>
    <s v="TL"/>
    <s v="F"/>
    <n v="390"/>
    <s v="JHP_04_Jpa"/>
    <n v="80"/>
    <n v="1"/>
    <x v="1"/>
    <s v=""/>
    <s v="JPAGE"/>
    <m/>
    <x v="1"/>
    <n v="2016"/>
    <n v="3"/>
    <s v="611"/>
    <s v="12"/>
    <n v="12"/>
  </r>
  <r>
    <s v="48876"/>
    <s v="06"/>
    <n v="347"/>
    <s v="FL"/>
    <n v="400"/>
    <s v="TL"/>
    <s v="F"/>
    <n v="1070"/>
    <s v="JHP_04_Jpa"/>
    <n v="81"/>
    <n v="2"/>
    <x v="1"/>
    <s v=""/>
    <s v="JPAGE"/>
    <m/>
    <x v="1"/>
    <n v="2016"/>
    <n v="3"/>
    <s v="611"/>
    <s v="12"/>
    <n v="12"/>
  </r>
  <r>
    <s v="48876"/>
    <s v="22"/>
    <n v="307"/>
    <s v="FL"/>
    <n v="360"/>
    <s v="TL"/>
    <s v="F"/>
    <n v="640"/>
    <s v="JHP_04_Jpa"/>
    <n v="82"/>
    <n v="2"/>
    <x v="1"/>
    <s v=""/>
    <s v="JPAGE"/>
    <m/>
    <x v="1"/>
    <n v="2016"/>
    <n v="3"/>
    <s v="611"/>
    <s v="12"/>
    <n v="12"/>
  </r>
  <r>
    <s v="48876"/>
    <s v="32"/>
    <n v="280"/>
    <s v="FL"/>
    <n v="325"/>
    <s v="TL"/>
    <s v="F"/>
    <n v="520"/>
    <s v="JHP_04_Jpa"/>
    <n v="83"/>
    <n v="1"/>
    <x v="1"/>
    <s v=""/>
    <s v="JPAGE"/>
    <m/>
    <x v="1"/>
    <n v="2016"/>
    <n v="3"/>
    <s v="611"/>
    <s v="12"/>
    <n v="12"/>
  </r>
  <r>
    <s v="48876"/>
    <s v="44"/>
    <n v="280"/>
    <s v="FL"/>
    <n v="325"/>
    <s v="TL"/>
    <s v="M"/>
    <n v="530"/>
    <s v="JHP_04_Jpa"/>
    <n v="84"/>
    <n v="1"/>
    <x v="1"/>
    <s v=""/>
    <s v="JPAGE"/>
    <m/>
    <x v="1"/>
    <n v="2016"/>
    <n v="3"/>
    <s v="611"/>
    <s v="12"/>
    <n v="12"/>
  </r>
  <r>
    <s v="48877"/>
    <s v="03"/>
    <n v="397"/>
    <s v="FL"/>
    <n v="462"/>
    <s v="TL"/>
    <s v="M"/>
    <n v="1600"/>
    <s v="JHP_04_Jpa"/>
    <n v="85"/>
    <n v="5"/>
    <x v="3"/>
    <s v=""/>
    <s v="JPAGE"/>
    <m/>
    <x v="1"/>
    <n v="2016"/>
    <n v="3"/>
    <s v="611"/>
    <s v="12"/>
    <n v="12"/>
  </r>
  <r>
    <s v="48877"/>
    <s v="04"/>
    <n v="385"/>
    <s v="FL"/>
    <n v="445"/>
    <s v="TL"/>
    <s v="F"/>
    <n v="1300"/>
    <s v="JHP_04_Jpa"/>
    <n v="86"/>
    <n v="6"/>
    <x v="3"/>
    <s v=""/>
    <s v="JPAGE"/>
    <m/>
    <x v="1"/>
    <n v="2016"/>
    <n v="3"/>
    <s v="611"/>
    <s v="12"/>
    <n v="12"/>
  </r>
  <r>
    <s v="48878"/>
    <s v="05"/>
    <n v="322"/>
    <s v="FL"/>
    <n v="380"/>
    <s v="TL"/>
    <s v="F"/>
    <n v="770"/>
    <s v="JHP_04_Jpa"/>
    <n v="87"/>
    <n v="2"/>
    <x v="1"/>
    <s v=""/>
    <s v="JPAGE"/>
    <m/>
    <x v="1"/>
    <n v="2016"/>
    <n v="3"/>
    <s v="611"/>
    <s v="12"/>
    <n v="12"/>
  </r>
  <r>
    <s v="48878"/>
    <s v="06"/>
    <n v="322"/>
    <s v="FL"/>
    <n v="370"/>
    <s v="TL"/>
    <s v="F"/>
    <n v="850"/>
    <s v="JHP_04_Jpa"/>
    <n v="88"/>
    <n v="2"/>
    <x v="1"/>
    <s v=""/>
    <s v="JPAGE"/>
    <m/>
    <x v="1"/>
    <n v="2016"/>
    <n v="3"/>
    <s v="611"/>
    <s v="12"/>
    <n v="12"/>
  </r>
  <r>
    <s v="48878"/>
    <s v="07"/>
    <n v="267"/>
    <s v="FL"/>
    <n v="320"/>
    <s v="TL"/>
    <s v="F"/>
    <n v="500"/>
    <s v="JHP_04_Jpa"/>
    <n v="89"/>
    <n v="1"/>
    <x v="1"/>
    <s v=""/>
    <s v="JPAGE"/>
    <m/>
    <x v="1"/>
    <n v="2016"/>
    <n v="3"/>
    <s v="611"/>
    <s v="12"/>
    <n v="12"/>
  </r>
  <r>
    <s v="48884"/>
    <s v="02"/>
    <n v="302"/>
    <s v="FL"/>
    <n v="357"/>
    <s v="TL"/>
    <s v="F"/>
    <n v="740"/>
    <s v="JHP_05_Jpa"/>
    <n v="40"/>
    <n v="3"/>
    <x v="1"/>
    <s v=""/>
    <s v="JPAGE"/>
    <m/>
    <x v="1"/>
    <n v="2016"/>
    <n v="3"/>
    <s v="611"/>
    <s v="12"/>
    <n v="12"/>
  </r>
  <r>
    <s v="48888"/>
    <s v="18"/>
    <n v="355"/>
    <s v="FL"/>
    <n v="410"/>
    <s v="TL"/>
    <s v="F"/>
    <n v="1060"/>
    <s v="JHP_05_Jpa"/>
    <n v="41"/>
    <n v="2"/>
    <x v="1"/>
    <s v=""/>
    <s v="JPAGE"/>
    <m/>
    <x v="1"/>
    <n v="2016"/>
    <n v="3"/>
    <s v="611"/>
    <s v="12"/>
    <n v="12"/>
  </r>
  <r>
    <s v="48891"/>
    <s v="14"/>
    <n v="315"/>
    <s v="FL"/>
    <n v="375"/>
    <s v="TL"/>
    <s v="F"/>
    <n v="810"/>
    <s v="JHP_05_Jpa"/>
    <n v="42"/>
    <n v="2"/>
    <x v="1"/>
    <s v=""/>
    <s v="JPAGE"/>
    <m/>
    <x v="1"/>
    <n v="2016"/>
    <n v="3"/>
    <s v="611"/>
    <s v="12"/>
    <n v="12"/>
  </r>
  <r>
    <s v="48891"/>
    <s v="15"/>
    <n v="275"/>
    <s v="FL"/>
    <n v="315"/>
    <s v="TL"/>
    <s v="F"/>
    <n v="490"/>
    <s v="JHP_05_Jpa"/>
    <n v="43"/>
    <n v="2"/>
    <x v="1"/>
    <s v=""/>
    <s v="JPAGE"/>
    <m/>
    <x v="1"/>
    <n v="2016"/>
    <n v="3"/>
    <s v="611"/>
    <s v="12"/>
    <n v="12"/>
  </r>
  <r>
    <s v="48891"/>
    <s v="17"/>
    <n v="302"/>
    <s v="FL"/>
    <n v="347"/>
    <s v="TL"/>
    <s v="M"/>
    <n v="660"/>
    <s v="JHP_05_Jpa"/>
    <n v="44"/>
    <n v="1"/>
    <x v="1"/>
    <s v=""/>
    <s v="JPAGE"/>
    <m/>
    <x v="1"/>
    <n v="2016"/>
    <n v="3"/>
    <s v="611"/>
    <s v="12"/>
    <n v="12"/>
  </r>
  <r>
    <s v="48891"/>
    <s v="18"/>
    <n v="455"/>
    <s v="FL"/>
    <n v="522"/>
    <s v="TL"/>
    <s v="M"/>
    <n v="2260"/>
    <s v="JHP_05_Jpa"/>
    <n v="45"/>
    <n v="4"/>
    <x v="1"/>
    <s v=""/>
    <s v="JPAGE"/>
    <m/>
    <x v="1"/>
    <n v="2016"/>
    <n v="3"/>
    <s v="611"/>
    <s v="12"/>
    <n v="12"/>
  </r>
  <r>
    <s v="48891"/>
    <s v="22"/>
    <n v="290"/>
    <s v="FL"/>
    <n v="335"/>
    <s v="TL"/>
    <s v="F"/>
    <n v="590"/>
    <s v="JHP_05_Jpa"/>
    <n v="46"/>
    <n v="3"/>
    <x v="2"/>
    <s v=""/>
    <s v="JPAGE"/>
    <m/>
    <x v="1"/>
    <n v="2016"/>
    <n v="3"/>
    <s v="611"/>
    <s v="12"/>
    <n v="12"/>
  </r>
  <r>
    <s v="48891"/>
    <s v="34"/>
    <n v="285"/>
    <s v="FL"/>
    <n v="312"/>
    <s v="TL"/>
    <s v="F"/>
    <n v="600"/>
    <s v="JHP_05_Jpa"/>
    <n v="47"/>
    <n v="2"/>
    <x v="1"/>
    <s v=""/>
    <s v="JPAGE"/>
    <m/>
    <x v="1"/>
    <n v="2016"/>
    <n v="3"/>
    <s v="611"/>
    <s v="12"/>
    <n v="12"/>
  </r>
  <r>
    <s v="48891"/>
    <s v="35"/>
    <n v="295"/>
    <s v="FL"/>
    <n v="345"/>
    <s v="TL"/>
    <s v="F"/>
    <n v="620"/>
    <s v="JHP_05_Jpa"/>
    <n v="48"/>
    <n v="2"/>
    <x v="1"/>
    <s v=""/>
    <s v="JPAGE"/>
    <m/>
    <x v="1"/>
    <n v="2016"/>
    <n v="3"/>
    <s v="611"/>
    <s v="12"/>
    <n v="12"/>
  </r>
  <r>
    <s v="48893"/>
    <s v="03"/>
    <n v="355"/>
    <s v="FL"/>
    <n v="412"/>
    <s v="TL"/>
    <s v="F"/>
    <n v="1050"/>
    <s v="JHP_05_Jpa"/>
    <n v="49"/>
    <n v="2"/>
    <x v="1"/>
    <s v=""/>
    <s v="JPAGE"/>
    <m/>
    <x v="1"/>
    <n v="2016"/>
    <n v="3"/>
    <s v="611"/>
    <s v="12"/>
    <n v="12"/>
  </r>
  <r>
    <s v="48893"/>
    <s v="05"/>
    <n v="330"/>
    <s v="FL"/>
    <n v="377"/>
    <s v="TL"/>
    <s v="F"/>
    <n v="790"/>
    <s v="JHP_05_Jpa"/>
    <n v="50"/>
    <n v="2"/>
    <x v="1"/>
    <s v=""/>
    <s v="JPAGE"/>
    <m/>
    <x v="1"/>
    <n v="2016"/>
    <n v="3"/>
    <s v="611"/>
    <s v="12"/>
    <n v="12"/>
  </r>
  <r>
    <s v="48893"/>
    <s v="09"/>
    <n v="327"/>
    <s v="FL"/>
    <n v="375"/>
    <s v="TL"/>
    <s v="F"/>
    <n v="740"/>
    <s v="JHP_05_Jpa"/>
    <n v="51"/>
    <n v="3"/>
    <x v="1"/>
    <s v=""/>
    <s v="JPAGE"/>
    <m/>
    <x v="1"/>
    <n v="2016"/>
    <n v="3"/>
    <s v="611"/>
    <s v="12"/>
    <n v="12"/>
  </r>
  <r>
    <s v="48897"/>
    <s v="01"/>
    <n v="270"/>
    <s v="FL"/>
    <n v="320"/>
    <s v="TL"/>
    <s v="F"/>
    <n v="470"/>
    <s v="JHP_05_Jpa"/>
    <n v="52"/>
    <n v="1"/>
    <x v="1"/>
    <s v=""/>
    <s v="JPAGE"/>
    <m/>
    <x v="1"/>
    <n v="2016"/>
    <n v="3"/>
    <s v="611"/>
    <s v="12"/>
    <n v="12"/>
  </r>
  <r>
    <s v="48897"/>
    <s v="23"/>
    <n v="270"/>
    <s v="FL"/>
    <n v="317"/>
    <s v="TL"/>
    <s v="F"/>
    <n v="450"/>
    <s v="JHP_05_Jpa"/>
    <n v="53"/>
    <n v="1"/>
    <x v="1"/>
    <s v=""/>
    <s v="JPAGE"/>
    <m/>
    <x v="1"/>
    <n v="2016"/>
    <n v="3"/>
    <s v="611"/>
    <s v="12"/>
    <n v="12"/>
  </r>
  <r>
    <s v="48901"/>
    <s v="09"/>
    <n v="251"/>
    <s v="FL"/>
    <n v="293"/>
    <s v="TL"/>
    <s v="F"/>
    <n v="390"/>
    <s v="JHP_04_Jpa"/>
    <n v="90"/>
    <n v="1"/>
    <x v="1"/>
    <s v=""/>
    <s v="JPAGE"/>
    <m/>
    <x v="2"/>
    <n v="2016"/>
    <n v="3"/>
    <s v="611"/>
    <s v="12"/>
    <n v="11"/>
  </r>
  <r>
    <s v="48903"/>
    <s v="08"/>
    <n v="245"/>
    <s v="FL"/>
    <n v="284"/>
    <s v="TL"/>
    <s v="M"/>
    <n v="390"/>
    <s v="JHP_05_Jpa"/>
    <n v="1"/>
    <n v="2"/>
    <x v="3"/>
    <s v=""/>
    <s v="JPAGE"/>
    <m/>
    <x v="2"/>
    <n v="2016"/>
    <n v="3"/>
    <s v="611"/>
    <s v="12"/>
    <n v="11"/>
  </r>
  <r>
    <s v="48904"/>
    <s v="01"/>
    <n v="224"/>
    <s v="FL"/>
    <n v="256"/>
    <s v="TL"/>
    <s v="F"/>
    <n v="280"/>
    <s v="JHP_05_Jpa"/>
    <n v="2"/>
    <n v="1"/>
    <x v="1"/>
    <s v=""/>
    <s v="JPAGE"/>
    <m/>
    <x v="2"/>
    <n v="2016"/>
    <n v="3"/>
    <s v="611"/>
    <s v="12"/>
    <n v="11"/>
  </r>
  <r>
    <s v="48905"/>
    <s v="04"/>
    <n v="274"/>
    <s v="FL"/>
    <n v="316"/>
    <s v="TL"/>
    <s v="F"/>
    <n v="530"/>
    <s v="JHP_05_Jpa"/>
    <n v="3"/>
    <n v="2"/>
    <x v="1"/>
    <s v=""/>
    <s v="JPAGE"/>
    <m/>
    <x v="2"/>
    <n v="2016"/>
    <n v="3"/>
    <s v="611"/>
    <s v="12"/>
    <n v="11"/>
  </r>
  <r>
    <s v="48909"/>
    <s v="01"/>
    <n v="280"/>
    <s v="FL"/>
    <n v="325"/>
    <s v="TL"/>
    <s v="F"/>
    <n v="540"/>
    <s v="JHP_05_Jpa"/>
    <n v="4"/>
    <n v="2"/>
    <x v="1"/>
    <s v=""/>
    <s v="JPAGE"/>
    <m/>
    <x v="2"/>
    <n v="2016"/>
    <n v="3"/>
    <s v="611"/>
    <s v="12"/>
    <n v="11"/>
  </r>
  <r>
    <s v="48909"/>
    <s v="02"/>
    <n v="259"/>
    <s v="FL"/>
    <n v="301"/>
    <s v="TL"/>
    <s v="F"/>
    <n v="440"/>
    <s v="JHP_05_Jpa"/>
    <n v="5"/>
    <n v="1"/>
    <x v="1"/>
    <s v=""/>
    <s v="JPAGE"/>
    <m/>
    <x v="2"/>
    <n v="2016"/>
    <n v="3"/>
    <s v="611"/>
    <s v="12"/>
    <n v="11"/>
  </r>
  <r>
    <s v="48915"/>
    <s v="21"/>
    <n v="307"/>
    <s v="FL"/>
    <n v="352"/>
    <s v="TL"/>
    <s v="F"/>
    <n v="680"/>
    <s v="JHP_05_Jpa"/>
    <n v="6"/>
    <n v="3"/>
    <x v="1"/>
    <s v=""/>
    <s v="JPAGE"/>
    <m/>
    <x v="2"/>
    <n v="2016"/>
    <n v="3"/>
    <s v="611"/>
    <s v="12"/>
    <n v="11"/>
  </r>
  <r>
    <s v="48920"/>
    <s v="01"/>
    <n v="273"/>
    <s v="FL"/>
    <n v="316"/>
    <s v="TL"/>
    <s v="F"/>
    <n v="520"/>
    <s v="JHP_05_Jpa"/>
    <n v="7"/>
    <n v="3"/>
    <x v="2"/>
    <s v=""/>
    <s v="JPAGE"/>
    <m/>
    <x v="2"/>
    <n v="2016"/>
    <n v="3"/>
    <s v="611"/>
    <s v="12"/>
    <n v="11"/>
  </r>
  <r>
    <s v="48920"/>
    <s v="02"/>
    <n v="271"/>
    <s v="FL"/>
    <n v="313"/>
    <s v="TL"/>
    <s v="F"/>
    <n v="480"/>
    <s v="JHP_05_Jpa"/>
    <n v="8"/>
    <n v="1"/>
    <x v="1"/>
    <s v=""/>
    <s v="JPAGE"/>
    <m/>
    <x v="2"/>
    <n v="2016"/>
    <n v="3"/>
    <s v="611"/>
    <s v="12"/>
    <n v="11"/>
  </r>
  <r>
    <s v="48920"/>
    <s v="05"/>
    <n v="254"/>
    <s v="FL"/>
    <n v="299"/>
    <s v="TL"/>
    <s v="F"/>
    <n v="410"/>
    <s v="JHP_05_Jpa"/>
    <n v="9"/>
    <n v="1"/>
    <x v="1"/>
    <s v=""/>
    <s v="JPAGE"/>
    <m/>
    <x v="2"/>
    <n v="2016"/>
    <n v="3"/>
    <s v="611"/>
    <s v="12"/>
    <n v="11"/>
  </r>
  <r>
    <s v="48922"/>
    <s v="11"/>
    <n v="320"/>
    <s v="FL"/>
    <n v="365"/>
    <s v="TL"/>
    <s v="F"/>
    <n v="810"/>
    <s v="JHP_05_Jpa"/>
    <n v="10"/>
    <n v="2"/>
    <x v="1"/>
    <s v=""/>
    <s v="JPAGE"/>
    <m/>
    <x v="2"/>
    <n v="2016"/>
    <n v="3"/>
    <s v="611"/>
    <s v="12"/>
    <n v="11"/>
  </r>
  <r>
    <s v="48926"/>
    <s v="01"/>
    <n v="325"/>
    <s v="FL"/>
    <n v="380"/>
    <s v="TL"/>
    <s v="F"/>
    <n v="860"/>
    <s v="JHP_05_Jpa"/>
    <n v="11"/>
    <n v="2"/>
    <x v="1"/>
    <s v=""/>
    <s v="JPAGE"/>
    <m/>
    <x v="3"/>
    <n v="2016"/>
    <n v="3"/>
    <s v="611"/>
    <s v="12"/>
    <n v="11"/>
  </r>
  <r>
    <s v="48930"/>
    <s v="16"/>
    <n v="320"/>
    <s v="FL"/>
    <n v="357"/>
    <s v="TL"/>
    <s v="F"/>
    <n v="730"/>
    <s v="JHP_05_Jpa"/>
    <n v="12"/>
    <n v="2"/>
    <x v="1"/>
    <s v=""/>
    <s v="JPAGE"/>
    <m/>
    <x v="3"/>
    <n v="2016"/>
    <n v="3"/>
    <s v="611"/>
    <s v="12"/>
    <n v="11"/>
  </r>
  <r>
    <s v="48940"/>
    <s v="07"/>
    <n v="260"/>
    <s v="FL"/>
    <n v="305"/>
    <s v="TL"/>
    <s v="F"/>
    <n v="440"/>
    <s v="JHP_05_Jpa"/>
    <n v="13"/>
    <n v="1"/>
    <x v="1"/>
    <s v=""/>
    <s v="JPAGE"/>
    <m/>
    <x v="3"/>
    <n v="2016"/>
    <n v="3"/>
    <s v="611"/>
    <s v="12"/>
    <n v="11"/>
  </r>
  <r>
    <s v="48941"/>
    <s v="19"/>
    <n v="263"/>
    <s v="FL"/>
    <n v="304"/>
    <s v="TL"/>
    <s v="F"/>
    <n v="460"/>
    <s v="JHP_05_Jpa"/>
    <n v="54"/>
    <n v="1"/>
    <x v="1"/>
    <s v=""/>
    <s v="JPAGE"/>
    <m/>
    <x v="4"/>
    <n v="2016"/>
    <n v="3"/>
    <s v="611"/>
    <s v="12"/>
    <n v="11"/>
  </r>
  <r>
    <s v="48944"/>
    <s v="11"/>
    <n v="268"/>
    <s v="FL"/>
    <n v="313"/>
    <s v="TL"/>
    <s v="F"/>
    <n v="490"/>
    <s v="JHP_05_Jpa"/>
    <n v="55"/>
    <n v="1"/>
    <x v="1"/>
    <s v=""/>
    <s v="JPAGE"/>
    <m/>
    <x v="4"/>
    <n v="2016"/>
    <n v="3"/>
    <s v="611"/>
    <s v="12"/>
    <n v="11"/>
  </r>
  <r>
    <s v="48948"/>
    <s v="10"/>
    <n v="269"/>
    <s v="FL"/>
    <n v="310"/>
    <s v="TL"/>
    <s v="F"/>
    <n v="460"/>
    <s v="JHP_05_Jpa"/>
    <n v="56"/>
    <n v="1"/>
    <x v="1"/>
    <s v=""/>
    <s v="JPAGE"/>
    <m/>
    <x v="4"/>
    <n v="2016"/>
    <n v="3"/>
    <s v="611"/>
    <s v="12"/>
    <n v="11"/>
  </r>
  <r>
    <s v="48949"/>
    <s v="12"/>
    <n v="329"/>
    <s v="FL"/>
    <n v="377"/>
    <s v="TL"/>
    <s v="F"/>
    <n v="840"/>
    <s v="JHP_05_Jpa"/>
    <n v="57"/>
    <n v="2"/>
    <x v="3"/>
    <s v=""/>
    <s v="JPAGE"/>
    <m/>
    <x v="4"/>
    <n v="2016"/>
    <n v="3"/>
    <s v="611"/>
    <s v="12"/>
    <n v="11"/>
  </r>
  <r>
    <s v="48949"/>
    <s v="19"/>
    <n v="347"/>
    <s v="FL"/>
    <n v="395"/>
    <s v="TL"/>
    <s v="F"/>
    <n v="970"/>
    <s v="JHP_05_Jpa"/>
    <n v="58"/>
    <n v="3"/>
    <x v="3"/>
    <s v=""/>
    <s v="JPAGE"/>
    <m/>
    <x v="4"/>
    <n v="2016"/>
    <n v="3"/>
    <s v="611"/>
    <s v="12"/>
    <n v="11"/>
  </r>
  <r>
    <s v="48951"/>
    <s v="06"/>
    <n v="257"/>
    <s v="FL"/>
    <n v="304"/>
    <s v="TL"/>
    <s v="F"/>
    <n v="440"/>
    <s v="JHP_05_Jpa"/>
    <n v="59"/>
    <n v="1"/>
    <x v="1"/>
    <s v=""/>
    <s v="JPAGE"/>
    <m/>
    <x v="4"/>
    <n v="2016"/>
    <n v="3"/>
    <s v="611"/>
    <s v="12"/>
    <n v="11"/>
  </r>
  <r>
    <s v="48951"/>
    <s v="13"/>
    <n v="350"/>
    <s v="FL"/>
    <n v="393"/>
    <s v="TL"/>
    <s v="M"/>
    <n v="1050"/>
    <s v="JHP_05_Jpa"/>
    <n v="60"/>
    <n v="4"/>
    <x v="1"/>
    <s v=""/>
    <s v="JPAGE"/>
    <m/>
    <x v="4"/>
    <n v="2016"/>
    <n v="3"/>
    <s v="611"/>
    <s v="12"/>
    <n v="11"/>
  </r>
  <r>
    <s v="48951"/>
    <s v="34"/>
    <n v="256"/>
    <s v="FL"/>
    <n v="290"/>
    <s v="TL"/>
    <s v="F"/>
    <m/>
    <s v="JHP_05_Jpa"/>
    <n v="61"/>
    <n v="2"/>
    <x v="2"/>
    <s v=""/>
    <s v="JPAGE"/>
    <m/>
    <x v="4"/>
    <n v="2016"/>
    <n v="3"/>
    <s v="611"/>
    <s v="12"/>
    <n v="11"/>
  </r>
  <r>
    <s v="48952"/>
    <s v="09"/>
    <n v="278"/>
    <s v="FL"/>
    <n v="327"/>
    <s v="TL"/>
    <s v="F"/>
    <n v="530"/>
    <s v="JHP_05_Jpa"/>
    <n v="62"/>
    <n v="2"/>
    <x v="2"/>
    <s v=""/>
    <s v="JPAGE"/>
    <m/>
    <x v="4"/>
    <n v="2016"/>
    <n v="3"/>
    <s v="611"/>
    <s v="12"/>
    <n v="11"/>
  </r>
  <r>
    <s v="48953"/>
    <s v="05"/>
    <n v="297"/>
    <s v="FL"/>
    <n v="340"/>
    <s v="TL"/>
    <s v="F"/>
    <n v="690"/>
    <s v="JHP_05_Jpa"/>
    <n v="63"/>
    <n v="1"/>
    <x v="1"/>
    <s v=""/>
    <s v="JPAGE"/>
    <m/>
    <x v="4"/>
    <n v="2016"/>
    <n v="3"/>
    <s v="611"/>
    <s v="12"/>
    <n v="11"/>
  </r>
  <r>
    <s v="48953"/>
    <s v="08"/>
    <n v="276"/>
    <s v="FL"/>
    <n v="317"/>
    <s v="TL"/>
    <s v="F"/>
    <n v="460"/>
    <s v="JHP_05_Jpa"/>
    <n v="64"/>
    <n v="2"/>
    <x v="2"/>
    <s v=""/>
    <s v="JPAGE"/>
    <m/>
    <x v="4"/>
    <n v="2016"/>
    <n v="3"/>
    <s v="611"/>
    <s v="12"/>
    <n v="11"/>
  </r>
  <r>
    <s v="48954"/>
    <s v="07"/>
    <n v="380"/>
    <s v="FL"/>
    <n v="445"/>
    <s v="TL"/>
    <s v="F"/>
    <m/>
    <s v="JHP_05_Jpa"/>
    <n v="65"/>
    <n v="3"/>
    <x v="1"/>
    <s v=""/>
    <s v="JPAGE"/>
    <m/>
    <x v="4"/>
    <n v="2016"/>
    <n v="3"/>
    <s v="611"/>
    <s v="12"/>
    <n v="11"/>
  </r>
  <r>
    <s v="48954"/>
    <s v="28"/>
    <n v="254"/>
    <s v="FL"/>
    <n v="301"/>
    <s v="TL"/>
    <s v="F"/>
    <m/>
    <s v="JHP_05_Jpa"/>
    <n v="66"/>
    <n v="1"/>
    <x v="1"/>
    <s v=""/>
    <s v="JPAGE"/>
    <m/>
    <x v="4"/>
    <n v="2016"/>
    <n v="3"/>
    <s v="611"/>
    <s v="12"/>
    <n v="11"/>
  </r>
  <r>
    <s v="48957"/>
    <s v="06"/>
    <n v="300"/>
    <s v="FL"/>
    <n v="351"/>
    <s v="TL"/>
    <s v="F"/>
    <n v="630"/>
    <s v="JHP_05_Jpa"/>
    <n v="67"/>
    <n v="2"/>
    <x v="2"/>
    <s v=""/>
    <s v="JPAGE"/>
    <m/>
    <x v="4"/>
    <n v="2016"/>
    <n v="3"/>
    <s v="611"/>
    <s v="12"/>
    <n v="11"/>
  </r>
  <r>
    <s v="48961"/>
    <s v="01"/>
    <n v="394"/>
    <s v="FL"/>
    <n v="461"/>
    <s v="TL"/>
    <s v="M"/>
    <n v="1530"/>
    <s v="JHP_05_Jpa"/>
    <n v="68"/>
    <n v="6"/>
    <x v="3"/>
    <s v=""/>
    <s v="JPAGE"/>
    <m/>
    <x v="4"/>
    <n v="2016"/>
    <n v="3"/>
    <s v="611"/>
    <s v="12"/>
    <n v="11"/>
  </r>
  <r>
    <s v="48968"/>
    <s v="25"/>
    <n v="317"/>
    <s v="FL"/>
    <n v="367"/>
    <s v="TL"/>
    <s v="F"/>
    <n v="770"/>
    <s v=""/>
    <m/>
    <m/>
    <x v="4"/>
    <s v=""/>
    <s v=""/>
    <m/>
    <x v="5"/>
    <n v="2016"/>
    <n v="3"/>
    <s v="611"/>
    <s v="12"/>
    <n v="11"/>
  </r>
  <r>
    <s v="48970"/>
    <s v="20"/>
    <n v="362"/>
    <s v="FL"/>
    <n v="423"/>
    <s v="TL"/>
    <s v="F"/>
    <n v="1290"/>
    <s v=""/>
    <m/>
    <m/>
    <x v="4"/>
    <s v=""/>
    <s v=""/>
    <m/>
    <x v="5"/>
    <n v="2016"/>
    <n v="3"/>
    <s v="611"/>
    <s v="12"/>
    <n v="11"/>
  </r>
  <r>
    <s v="48973"/>
    <s v="02"/>
    <n v="274"/>
    <s v="FL"/>
    <n v="315"/>
    <s v="TL"/>
    <s v="F"/>
    <n v="510"/>
    <s v=""/>
    <m/>
    <m/>
    <x v="4"/>
    <s v=""/>
    <s v=""/>
    <m/>
    <x v="5"/>
    <n v="2016"/>
    <n v="3"/>
    <s v="611"/>
    <s v="12"/>
    <n v="11"/>
  </r>
  <r>
    <s v="48974"/>
    <s v="07"/>
    <n v="281"/>
    <s v="FL"/>
    <n v="336"/>
    <s v="TL"/>
    <s v="F"/>
    <n v="530"/>
    <s v=""/>
    <m/>
    <m/>
    <x v="4"/>
    <s v=""/>
    <s v=""/>
    <m/>
    <x v="5"/>
    <n v="2016"/>
    <n v="3"/>
    <s v="611"/>
    <s v="12"/>
    <n v="11"/>
  </r>
  <r>
    <s v="48974"/>
    <s v="08"/>
    <n v="326"/>
    <s v="FL"/>
    <n v="381"/>
    <s v="TL"/>
    <s v="F"/>
    <n v="840"/>
    <s v=""/>
    <m/>
    <m/>
    <x v="4"/>
    <s v=""/>
    <s v=""/>
    <m/>
    <x v="5"/>
    <n v="2016"/>
    <n v="3"/>
    <s v="611"/>
    <s v="12"/>
    <n v="11"/>
  </r>
  <r>
    <s v="48980"/>
    <s v="09"/>
    <n v="260"/>
    <s v="FL"/>
    <n v="306"/>
    <s v="TL"/>
    <s v="U"/>
    <n v="430"/>
    <s v=""/>
    <m/>
    <m/>
    <x v="4"/>
    <s v=""/>
    <s v=""/>
    <m/>
    <x v="5"/>
    <n v="2016"/>
    <n v="3"/>
    <s v="611"/>
    <s v="12"/>
    <n v="11"/>
  </r>
  <r>
    <s v="48981"/>
    <s v="01"/>
    <n v="312"/>
    <s v="FL"/>
    <n v="366"/>
    <s v="TL"/>
    <s v="F"/>
    <n v="710"/>
    <s v=""/>
    <m/>
    <m/>
    <x v="4"/>
    <s v=""/>
    <s v=""/>
    <m/>
    <x v="5"/>
    <n v="2016"/>
    <n v="3"/>
    <s v="611"/>
    <s v="12"/>
    <n v="11"/>
  </r>
  <r>
    <s v="49300"/>
    <s v="06"/>
    <n v="260"/>
    <s v="FL"/>
    <n v="315"/>
    <s v="TL"/>
    <s v="F"/>
    <n v="430"/>
    <s v="JHP_05_Jpa"/>
    <n v="69"/>
    <n v="1"/>
    <x v="1"/>
    <s v=""/>
    <s v="JPAGE"/>
    <m/>
    <x v="1"/>
    <n v="2016"/>
    <n v="3"/>
    <s v="611"/>
    <s v="12"/>
    <n v="12"/>
  </r>
  <r>
    <s v="49300"/>
    <s v="11"/>
    <n v="240"/>
    <s v="FL"/>
    <n v="285"/>
    <s v="TL"/>
    <s v="F"/>
    <n v="390"/>
    <s v="JHP_05_Jpa"/>
    <n v="70"/>
    <n v="1"/>
    <x v="1"/>
    <s v=""/>
    <s v="JPAGE"/>
    <m/>
    <x v="1"/>
    <n v="2016"/>
    <n v="3"/>
    <s v="611"/>
    <s v="12"/>
    <n v="12"/>
  </r>
  <r>
    <s v="49301"/>
    <s v="03"/>
    <n v="385"/>
    <s v="FL"/>
    <n v="440"/>
    <s v="TL"/>
    <s v="M"/>
    <n v="1300"/>
    <s v="JHP_05_Jpa"/>
    <n v="71"/>
    <n v="3"/>
    <x v="1"/>
    <s v=""/>
    <s v="JPAGE"/>
    <m/>
    <x v="1"/>
    <n v="2016"/>
    <n v="3"/>
    <s v="611"/>
    <s v="12"/>
    <n v="12"/>
  </r>
  <r>
    <s v="49301"/>
    <s v="04"/>
    <n v="315"/>
    <s v="FL"/>
    <n v="370"/>
    <s v="TL"/>
    <s v="F"/>
    <n v="680"/>
    <s v="JHP_05_Jpa"/>
    <n v="72"/>
    <n v="2"/>
    <x v="1"/>
    <s v=""/>
    <s v="JPAGE"/>
    <m/>
    <x v="1"/>
    <n v="2016"/>
    <n v="3"/>
    <s v="611"/>
    <s v="12"/>
    <n v="12"/>
  </r>
  <r>
    <s v="49301"/>
    <s v="09"/>
    <n v="302"/>
    <s v="FL"/>
    <n v="352"/>
    <s v="TL"/>
    <s v="F"/>
    <n v="630"/>
    <s v="JHP_05_Jpa"/>
    <n v="73"/>
    <n v="2"/>
    <x v="1"/>
    <s v=""/>
    <s v="JPAGE"/>
    <m/>
    <x v="1"/>
    <n v="2016"/>
    <n v="3"/>
    <s v="611"/>
    <s v="12"/>
    <n v="12"/>
  </r>
  <r>
    <s v="49304"/>
    <s v="01"/>
    <n v="285"/>
    <s v="FL"/>
    <n v="330"/>
    <s v="TL"/>
    <s v="F"/>
    <n v="490"/>
    <s v="JHP_05_Jpa"/>
    <n v="74"/>
    <n v="1"/>
    <x v="1"/>
    <s v=""/>
    <s v="JPAGE"/>
    <m/>
    <x v="2"/>
    <n v="2016"/>
    <n v="3"/>
    <s v="611"/>
    <s v="12"/>
    <n v="12"/>
  </r>
  <r>
    <s v="49305"/>
    <s v="04"/>
    <n v="302"/>
    <s v="FL"/>
    <n v="352"/>
    <s v="TL"/>
    <s v="F"/>
    <n v="650"/>
    <s v="JHP_05_Jpa"/>
    <n v="75"/>
    <n v="2"/>
    <x v="1"/>
    <s v=""/>
    <s v="JPAGE"/>
    <m/>
    <x v="2"/>
    <n v="2016"/>
    <n v="3"/>
    <s v="611"/>
    <s v="12"/>
    <n v="12"/>
  </r>
  <r>
    <s v="49305"/>
    <s v="10"/>
    <n v="397"/>
    <s v="FL"/>
    <n v="455"/>
    <s v="TL"/>
    <s v="M"/>
    <n v="1450"/>
    <s v="JHP_05_Jpa"/>
    <n v="76"/>
    <n v="3"/>
    <x v="1"/>
    <s v=""/>
    <s v="JPAGE"/>
    <m/>
    <x v="2"/>
    <n v="2016"/>
    <n v="3"/>
    <s v="611"/>
    <s v="12"/>
    <n v="12"/>
  </r>
  <r>
    <s v="49305"/>
    <s v="11"/>
    <n v="356"/>
    <s v="FL"/>
    <n v="411"/>
    <s v="TL"/>
    <s v="F"/>
    <n v="1080"/>
    <s v="JHP_05_Jpa"/>
    <n v="77"/>
    <n v="4"/>
    <x v="1"/>
    <s v=""/>
    <s v="JPAGE"/>
    <m/>
    <x v="2"/>
    <n v="2016"/>
    <n v="3"/>
    <s v="611"/>
    <s v="12"/>
    <n v="12"/>
  </r>
  <r>
    <s v="49314"/>
    <s v="06"/>
    <n v="260"/>
    <s v="FL"/>
    <n v="317"/>
    <s v="TL"/>
    <s v="F"/>
    <n v="440"/>
    <s v="JHP_05_Jpa"/>
    <n v="78"/>
    <n v="1"/>
    <x v="1"/>
    <s v=""/>
    <s v="JPAGE"/>
    <m/>
    <x v="2"/>
    <n v="2016"/>
    <n v="3"/>
    <s v="611"/>
    <s v="12"/>
    <n v="12"/>
  </r>
  <r>
    <s v="49317"/>
    <s v="22"/>
    <n v="290"/>
    <s v="FL"/>
    <n v="340"/>
    <s v="TL"/>
    <s v="F"/>
    <n v="530"/>
    <s v="JHP_05_Jpa"/>
    <n v="79"/>
    <n v="2"/>
    <x v="1"/>
    <s v=""/>
    <s v="JPAGE"/>
    <m/>
    <x v="2"/>
    <n v="2016"/>
    <n v="3"/>
    <s v="611"/>
    <s v="12"/>
    <n v="12"/>
  </r>
  <r>
    <s v="49320"/>
    <s v="12"/>
    <n v="387"/>
    <s v="FL"/>
    <n v="447"/>
    <s v="TL"/>
    <s v="F"/>
    <n v="1400"/>
    <s v="JHP_05_Jpa"/>
    <n v="80"/>
    <n v="4"/>
    <x v="0"/>
    <s v=""/>
    <s v="JPAGE"/>
    <m/>
    <x v="2"/>
    <n v="2016"/>
    <n v="3"/>
    <s v="611"/>
    <s v="12"/>
    <n v="11"/>
  </r>
  <r>
    <s v="49321"/>
    <s v="14"/>
    <n v="245"/>
    <s v="FL"/>
    <n v="292"/>
    <s v="TL"/>
    <s v="F"/>
    <n v="380"/>
    <s v="JHP_05_Jpa"/>
    <n v="81"/>
    <n v="1"/>
    <x v="1"/>
    <s v=""/>
    <s v="JPAGE"/>
    <m/>
    <x v="2"/>
    <n v="2016"/>
    <n v="3"/>
    <s v="611"/>
    <s v="12"/>
    <n v="12"/>
  </r>
  <r>
    <s v="49323"/>
    <s v="10"/>
    <n v="290"/>
    <s v="FL"/>
    <n v="342"/>
    <s v="TL"/>
    <s v="F"/>
    <n v="560"/>
    <s v="JHP_05_Jpa"/>
    <n v="82"/>
    <n v="2"/>
    <x v="0"/>
    <s v=""/>
    <s v="JPAGE"/>
    <m/>
    <x v="2"/>
    <n v="2016"/>
    <n v="3"/>
    <s v="611"/>
    <s v="12"/>
    <n v="12"/>
  </r>
  <r>
    <s v="49330"/>
    <s v="01"/>
    <n v="320"/>
    <s v="FL"/>
    <n v="375"/>
    <s v="TL"/>
    <s v="F"/>
    <n v="820"/>
    <s v="JHP_05_Jpa"/>
    <n v="83"/>
    <n v="2"/>
    <x v="1"/>
    <s v=""/>
    <s v="JPAGE"/>
    <m/>
    <x v="2"/>
    <n v="2016"/>
    <n v="3"/>
    <s v="611"/>
    <s v="12"/>
    <n v="12"/>
  </r>
  <r>
    <s v="49333"/>
    <s v="13"/>
    <n v="590"/>
    <s v="FL"/>
    <n v="680"/>
    <s v="TL"/>
    <s v="M"/>
    <n v="4810"/>
    <s v="JHP_05_Jpa"/>
    <n v="84"/>
    <n v="12"/>
    <x v="2"/>
    <s v=""/>
    <s v="JPAGE"/>
    <m/>
    <x v="2"/>
    <n v="2016"/>
    <n v="3"/>
    <s v="611"/>
    <s v="12"/>
    <n v="12"/>
  </r>
  <r>
    <s v="49333"/>
    <s v="18"/>
    <n v="360"/>
    <s v="FL"/>
    <n v="415"/>
    <s v="TL"/>
    <s v="M"/>
    <n v="1040"/>
    <s v="JHP_05_Jpa"/>
    <n v="85"/>
    <n v="3"/>
    <x v="1"/>
    <s v=""/>
    <s v="JPAGE"/>
    <m/>
    <x v="2"/>
    <n v="2016"/>
    <n v="3"/>
    <s v="611"/>
    <s v="12"/>
    <n v="12"/>
  </r>
  <r>
    <s v="49333"/>
    <s v="23"/>
    <n v="547"/>
    <s v="FL"/>
    <n v="605"/>
    <s v="TL"/>
    <s v="F"/>
    <n v="3800"/>
    <s v="JHP_05_Jpa"/>
    <n v="86"/>
    <n v="6"/>
    <x v="3"/>
    <s v=""/>
    <s v="JPAGE"/>
    <m/>
    <x v="2"/>
    <n v="2016"/>
    <n v="3"/>
    <s v="611"/>
    <s v="12"/>
    <n v="12"/>
  </r>
  <r>
    <s v="49333"/>
    <s v="29"/>
    <n v="340"/>
    <s v="FL"/>
    <n v="410"/>
    <s v="TL"/>
    <s v="M"/>
    <n v="2280"/>
    <s v="JHP_05_Jpa"/>
    <n v="87"/>
    <n v="6"/>
    <x v="1"/>
    <s v=""/>
    <s v="JPAGE"/>
    <m/>
    <x v="2"/>
    <n v="2016"/>
    <n v="3"/>
    <s v="611"/>
    <s v="12"/>
    <n v="12"/>
  </r>
  <r>
    <s v="49333"/>
    <s v="35"/>
    <n v="417"/>
    <s v="FL"/>
    <n v="480"/>
    <s v="TL"/>
    <s v="M"/>
    <n v="1490"/>
    <s v="JHP_05_Jpa"/>
    <n v="88"/>
    <n v="5"/>
    <x v="0"/>
    <s v=""/>
    <s v="JPAGE"/>
    <m/>
    <x v="2"/>
    <n v="2016"/>
    <n v="3"/>
    <s v="611"/>
    <s v="12"/>
    <n v="12"/>
  </r>
  <r>
    <s v="49344"/>
    <s v="06"/>
    <n v="435"/>
    <s v="FL"/>
    <n v="500"/>
    <s v="TL"/>
    <s v="M"/>
    <n v="1910"/>
    <s v="JHP_05_Jpa"/>
    <n v="89"/>
    <n v="4"/>
    <x v="1"/>
    <s v=""/>
    <s v="JPAGE"/>
    <m/>
    <x v="3"/>
    <n v="2016"/>
    <n v="3"/>
    <s v="611"/>
    <s v="12"/>
    <n v="12"/>
  </r>
  <r>
    <s v="49345"/>
    <s v="04"/>
    <n v="372"/>
    <s v="FL"/>
    <n v="432"/>
    <s v="TL"/>
    <s v="F"/>
    <n v="1180"/>
    <s v="JHP_05_Jpa"/>
    <n v="90"/>
    <n v="5"/>
    <x v="1"/>
    <s v=""/>
    <s v="JPAGE"/>
    <m/>
    <x v="3"/>
    <n v="2016"/>
    <n v="3"/>
    <s v="611"/>
    <s v="12"/>
    <n v="12"/>
  </r>
  <r>
    <s v="49345"/>
    <s v="14"/>
    <n v="417"/>
    <s v="FL"/>
    <n v="480"/>
    <s v="TL"/>
    <s v="M"/>
    <n v="1660"/>
    <s v="JHP_06_Jpa"/>
    <n v="1"/>
    <n v="4"/>
    <x v="1"/>
    <s v=""/>
    <s v="JPAGE"/>
    <m/>
    <x v="3"/>
    <n v="2016"/>
    <n v="3"/>
    <s v="611"/>
    <s v="12"/>
    <n v="12"/>
  </r>
  <r>
    <s v="49345"/>
    <s v="17"/>
    <n v="340"/>
    <s v="FL"/>
    <n v="397"/>
    <s v="TL"/>
    <s v="F"/>
    <n v="880"/>
    <s v="JHP_06_Jpa"/>
    <n v="2"/>
    <n v="2"/>
    <x v="3"/>
    <s v=""/>
    <s v="JPAGE"/>
    <m/>
    <x v="3"/>
    <n v="2016"/>
    <n v="3"/>
    <s v="611"/>
    <s v="12"/>
    <n v="12"/>
  </r>
  <r>
    <s v="49345"/>
    <s v="21"/>
    <n v="482"/>
    <s v="FL"/>
    <n v="545"/>
    <s v="TL"/>
    <s v="M"/>
    <n v="2460"/>
    <s v="JHP_06_Jpa"/>
    <n v="3"/>
    <n v="5"/>
    <x v="2"/>
    <s v=""/>
    <s v="JPAGE"/>
    <m/>
    <x v="3"/>
    <n v="2016"/>
    <n v="3"/>
    <s v="611"/>
    <s v="12"/>
    <n v="12"/>
  </r>
  <r>
    <s v="49345"/>
    <s v="23"/>
    <n v="375"/>
    <s v="FL"/>
    <n v="430"/>
    <s v="TL"/>
    <s v="F"/>
    <n v="1270"/>
    <s v="JHP_06_Jpa"/>
    <n v="4"/>
    <n v="3"/>
    <x v="0"/>
    <s v=""/>
    <s v="JPAGE"/>
    <m/>
    <x v="3"/>
    <n v="2016"/>
    <n v="3"/>
    <s v="611"/>
    <s v="12"/>
    <n v="12"/>
  </r>
  <r>
    <s v="49345"/>
    <s v="65"/>
    <n v="330"/>
    <s v="FL"/>
    <n v="380"/>
    <s v="TL"/>
    <s v="F"/>
    <n v="880"/>
    <s v="JHP_06_Jpa"/>
    <n v="5"/>
    <n v="2"/>
    <x v="1"/>
    <s v=""/>
    <s v="JPAGE"/>
    <m/>
    <x v="3"/>
    <n v="2016"/>
    <n v="3"/>
    <s v="611"/>
    <s v="12"/>
    <n v="12"/>
  </r>
  <r>
    <s v="49345"/>
    <s v="66"/>
    <n v="370"/>
    <s v="FL"/>
    <n v="420"/>
    <s v="TL"/>
    <s v="M"/>
    <n v="1160"/>
    <s v="JHP_06_Jpa"/>
    <n v="6"/>
    <n v="3"/>
    <x v="3"/>
    <s v=""/>
    <s v="JPAGE"/>
    <m/>
    <x v="3"/>
    <n v="2016"/>
    <n v="3"/>
    <s v="611"/>
    <s v="12"/>
    <n v="12"/>
  </r>
  <r>
    <s v="49345"/>
    <s v="67"/>
    <n v="400"/>
    <s v="FL"/>
    <n v="465"/>
    <s v="TL"/>
    <s v="F"/>
    <n v="1370"/>
    <s v="JHP_06_Jpa"/>
    <n v="7"/>
    <n v="3"/>
    <x v="0"/>
    <s v=""/>
    <s v="JPAGE"/>
    <m/>
    <x v="3"/>
    <n v="2016"/>
    <n v="3"/>
    <s v="611"/>
    <s v="12"/>
    <n v="12"/>
  </r>
  <r>
    <s v="49345"/>
    <s v="82"/>
    <n v="427"/>
    <s v="FL"/>
    <n v="485"/>
    <s v="TL"/>
    <s v="M"/>
    <n v="1610"/>
    <s v="JHP_06_Jpa"/>
    <n v="8"/>
    <n v="5"/>
    <x v="1"/>
    <s v=""/>
    <s v="JPAGE"/>
    <m/>
    <x v="3"/>
    <n v="2016"/>
    <n v="3"/>
    <s v="611"/>
    <s v="12"/>
    <n v="12"/>
  </r>
  <r>
    <s v="49345"/>
    <s v="85"/>
    <n v="350"/>
    <s v="FL"/>
    <n v="407"/>
    <s v="TL"/>
    <s v="F"/>
    <n v="960"/>
    <s v="JHP_06_Jpa"/>
    <n v="9"/>
    <n v="4"/>
    <x v="3"/>
    <s v=""/>
    <s v="JPAGE"/>
    <m/>
    <x v="3"/>
    <n v="2016"/>
    <n v="3"/>
    <s v="611"/>
    <s v="12"/>
    <n v="12"/>
  </r>
  <r>
    <s v="49347"/>
    <s v="08"/>
    <n v="240"/>
    <s v="FL"/>
    <n v="287"/>
    <s v="TL"/>
    <s v="F"/>
    <n v="350"/>
    <s v="JHP_06_Jpa"/>
    <n v="10"/>
    <n v="1"/>
    <x v="3"/>
    <s v=""/>
    <s v="JPAGE"/>
    <m/>
    <x v="3"/>
    <n v="2016"/>
    <n v="3"/>
    <s v="611"/>
    <s v="12"/>
    <n v="12"/>
  </r>
  <r>
    <s v="49347"/>
    <s v="09"/>
    <n v="295"/>
    <s v="FL"/>
    <n v="350"/>
    <s v="TL"/>
    <s v="F"/>
    <n v="560"/>
    <s v="JHP_06_Jpa"/>
    <n v="11"/>
    <n v="2"/>
    <x v="3"/>
    <s v=""/>
    <s v="JPAGE"/>
    <m/>
    <x v="3"/>
    <n v="2016"/>
    <n v="3"/>
    <s v="611"/>
    <s v="12"/>
    <n v="12"/>
  </r>
  <r>
    <s v="49354"/>
    <s v="02"/>
    <n v="332"/>
    <s v="FL"/>
    <n v="390"/>
    <s v="TL"/>
    <s v="F"/>
    <n v="880"/>
    <s v="JHP_06_Jpa"/>
    <n v="12"/>
    <n v="2"/>
    <x v="3"/>
    <s v=""/>
    <s v="JPAGE"/>
    <m/>
    <x v="3"/>
    <n v="2016"/>
    <n v="3"/>
    <s v="611"/>
    <s v="12"/>
    <n v="12"/>
  </r>
  <r>
    <s v="49358"/>
    <s v="03"/>
    <n v="262"/>
    <s v="FL"/>
    <n v="307"/>
    <s v="TL"/>
    <s v="F"/>
    <n v="440"/>
    <s v="JHP_06_Jpa"/>
    <n v="13"/>
    <n v="1"/>
    <x v="1"/>
    <s v=""/>
    <s v="JPAGE"/>
    <m/>
    <x v="3"/>
    <n v="2016"/>
    <n v="3"/>
    <s v="611"/>
    <s v="12"/>
    <n v="12"/>
  </r>
  <r>
    <s v="49358"/>
    <s v="04"/>
    <n v="285"/>
    <s v="FL"/>
    <n v="332"/>
    <s v="TL"/>
    <s v="F"/>
    <n v="530"/>
    <s v="JHP_06_Jpa"/>
    <n v="14"/>
    <n v="1"/>
    <x v="1"/>
    <s v=""/>
    <s v="JPAGE"/>
    <m/>
    <x v="3"/>
    <n v="2016"/>
    <n v="3"/>
    <s v="611"/>
    <s v="12"/>
    <n v="12"/>
  </r>
  <r>
    <s v="49361"/>
    <s v="04"/>
    <n v="280"/>
    <s v="FL"/>
    <n v="325"/>
    <s v="TL"/>
    <s v="F"/>
    <n v="530"/>
    <s v="JHP_06_Jpa"/>
    <n v="15"/>
    <n v="1"/>
    <x v="1"/>
    <s v=""/>
    <s v="JPAGE"/>
    <m/>
    <x v="3"/>
    <n v="2016"/>
    <n v="3"/>
    <s v="611"/>
    <s v="12"/>
    <n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34">
  <r>
    <x v="0"/>
    <n v="250"/>
    <n v="25"/>
    <x v="0"/>
  </r>
  <r>
    <x v="0"/>
    <n v="252"/>
    <n v="25.2"/>
    <x v="0"/>
  </r>
  <r>
    <x v="0"/>
    <n v="255"/>
    <n v="25.5"/>
    <x v="1"/>
  </r>
  <r>
    <x v="0"/>
    <n v="256"/>
    <n v="25.6"/>
    <x v="1"/>
  </r>
  <r>
    <x v="0"/>
    <n v="260"/>
    <n v="26"/>
    <x v="1"/>
  </r>
  <r>
    <x v="0"/>
    <n v="270"/>
    <n v="27"/>
    <x v="2"/>
  </r>
  <r>
    <x v="0"/>
    <n v="272"/>
    <n v="27.2"/>
    <x v="2"/>
  </r>
  <r>
    <x v="0"/>
    <n v="275"/>
    <n v="27.5"/>
    <x v="3"/>
  </r>
  <r>
    <x v="0"/>
    <n v="278"/>
    <n v="27.8"/>
    <x v="3"/>
  </r>
  <r>
    <x v="0"/>
    <n v="280"/>
    <n v="28"/>
    <x v="3"/>
  </r>
  <r>
    <x v="0"/>
    <n v="280"/>
    <n v="28"/>
    <x v="3"/>
  </r>
  <r>
    <x v="0"/>
    <n v="282"/>
    <n v="28.2"/>
    <x v="3"/>
  </r>
  <r>
    <x v="0"/>
    <n v="282"/>
    <n v="28.2"/>
    <x v="3"/>
  </r>
  <r>
    <x v="0"/>
    <n v="284.33599999999996"/>
    <n v="28.433599999999995"/>
    <x v="3"/>
  </r>
  <r>
    <x v="0"/>
    <n v="284.33599999999996"/>
    <n v="28.433599999999995"/>
    <x v="3"/>
  </r>
  <r>
    <x v="0"/>
    <n v="285"/>
    <n v="28.5"/>
    <x v="4"/>
  </r>
  <r>
    <x v="0"/>
    <n v="286"/>
    <n v="28.6"/>
    <x v="4"/>
  </r>
  <r>
    <x v="0"/>
    <n v="287"/>
    <n v="28.7"/>
    <x v="4"/>
  </r>
  <r>
    <x v="0"/>
    <n v="289"/>
    <n v="28.9"/>
    <x v="4"/>
  </r>
  <r>
    <x v="0"/>
    <n v="289"/>
    <n v="28.9"/>
    <x v="4"/>
  </r>
  <r>
    <x v="0"/>
    <n v="289.81099999999998"/>
    <n v="28.981099999999998"/>
    <x v="4"/>
  </r>
  <r>
    <x v="0"/>
    <n v="290"/>
    <n v="29"/>
    <x v="4"/>
  </r>
  <r>
    <x v="0"/>
    <n v="290"/>
    <n v="29"/>
    <x v="4"/>
  </r>
  <r>
    <x v="0"/>
    <n v="290"/>
    <n v="29"/>
    <x v="4"/>
  </r>
  <r>
    <x v="0"/>
    <n v="292"/>
    <n v="29.2"/>
    <x v="4"/>
  </r>
  <r>
    <x v="0"/>
    <n v="292.00099999999998"/>
    <n v="29.200099999999999"/>
    <x v="4"/>
  </r>
  <r>
    <x v="0"/>
    <n v="292.00099999999998"/>
    <n v="29.200099999999999"/>
    <x v="4"/>
  </r>
  <r>
    <x v="0"/>
    <n v="293"/>
    <n v="29.3"/>
    <x v="4"/>
  </r>
  <r>
    <x v="0"/>
    <n v="294.19099999999997"/>
    <n v="29.419099999999997"/>
    <x v="4"/>
  </r>
  <r>
    <x v="0"/>
    <n v="295"/>
    <n v="29.5"/>
    <x v="5"/>
  </r>
  <r>
    <x v="0"/>
    <n v="295"/>
    <n v="29.5"/>
    <x v="5"/>
  </r>
  <r>
    <x v="0"/>
    <n v="295.28599999999994"/>
    <n v="29.528599999999994"/>
    <x v="5"/>
  </r>
  <r>
    <x v="0"/>
    <n v="295.28599999999994"/>
    <n v="29.528599999999994"/>
    <x v="5"/>
  </r>
  <r>
    <x v="0"/>
    <n v="297"/>
    <n v="29.7"/>
    <x v="5"/>
  </r>
  <r>
    <x v="0"/>
    <n v="297"/>
    <n v="29.7"/>
    <x v="5"/>
  </r>
  <r>
    <x v="0"/>
    <n v="297"/>
    <n v="29.7"/>
    <x v="5"/>
  </r>
  <r>
    <x v="0"/>
    <n v="299"/>
    <n v="29.9"/>
    <x v="5"/>
  </r>
  <r>
    <x v="0"/>
    <n v="299"/>
    <n v="29.9"/>
    <x v="5"/>
  </r>
  <r>
    <x v="0"/>
    <n v="299.66599999999994"/>
    <n v="29.966599999999993"/>
    <x v="5"/>
  </r>
  <r>
    <x v="0"/>
    <n v="300"/>
    <n v="30"/>
    <x v="5"/>
  </r>
  <r>
    <x v="0"/>
    <n v="300.76099999999997"/>
    <n v="30.076099999999997"/>
    <x v="5"/>
  </r>
  <r>
    <x v="0"/>
    <n v="300.76099999999997"/>
    <n v="30.076099999999997"/>
    <x v="5"/>
  </r>
  <r>
    <x v="0"/>
    <n v="301"/>
    <n v="30.1"/>
    <x v="5"/>
  </r>
  <r>
    <x v="0"/>
    <n v="301"/>
    <n v="30.1"/>
    <x v="5"/>
  </r>
  <r>
    <x v="0"/>
    <n v="301.85599999999999"/>
    <n v="30.185600000000001"/>
    <x v="5"/>
  </r>
  <r>
    <x v="0"/>
    <n v="302"/>
    <n v="30.2"/>
    <x v="5"/>
  </r>
  <r>
    <x v="0"/>
    <n v="302"/>
    <n v="30.2"/>
    <x v="5"/>
  </r>
  <r>
    <x v="0"/>
    <n v="302"/>
    <n v="30.2"/>
    <x v="5"/>
  </r>
  <r>
    <x v="0"/>
    <n v="304"/>
    <n v="30.4"/>
    <x v="5"/>
  </r>
  <r>
    <x v="0"/>
    <n v="304"/>
    <n v="30.4"/>
    <x v="5"/>
  </r>
  <r>
    <x v="0"/>
    <n v="304"/>
    <n v="30.4"/>
    <x v="5"/>
  </r>
  <r>
    <x v="0"/>
    <n v="304"/>
    <n v="30.4"/>
    <x v="5"/>
  </r>
  <r>
    <x v="0"/>
    <n v="304.04599999999999"/>
    <n v="30.404599999999999"/>
    <x v="5"/>
  </r>
  <r>
    <x v="0"/>
    <n v="305"/>
    <n v="30.5"/>
    <x v="6"/>
  </r>
  <r>
    <x v="0"/>
    <n v="305"/>
    <n v="30.5"/>
    <x v="6"/>
  </r>
  <r>
    <x v="0"/>
    <n v="305"/>
    <n v="30.5"/>
    <x v="6"/>
  </r>
  <r>
    <x v="0"/>
    <n v="305"/>
    <n v="30.5"/>
    <x v="6"/>
  </r>
  <r>
    <x v="0"/>
    <n v="305.14099999999996"/>
    <n v="30.514099999999996"/>
    <x v="6"/>
  </r>
  <r>
    <x v="0"/>
    <n v="305.14099999999996"/>
    <n v="30.514099999999996"/>
    <x v="6"/>
  </r>
  <r>
    <x v="0"/>
    <n v="306.23599999999999"/>
    <n v="30.6236"/>
    <x v="6"/>
  </r>
  <r>
    <x v="0"/>
    <n v="307"/>
    <n v="30.7"/>
    <x v="6"/>
  </r>
  <r>
    <x v="0"/>
    <n v="307.33099999999996"/>
    <n v="30.733099999999997"/>
    <x v="6"/>
  </r>
  <r>
    <x v="0"/>
    <n v="308.42599999999999"/>
    <n v="30.842599999999997"/>
    <x v="6"/>
  </r>
  <r>
    <x v="0"/>
    <n v="309"/>
    <n v="30.9"/>
    <x v="6"/>
  </r>
  <r>
    <x v="0"/>
    <n v="310"/>
    <n v="31"/>
    <x v="6"/>
  </r>
  <r>
    <x v="0"/>
    <n v="310"/>
    <n v="31"/>
    <x v="6"/>
  </r>
  <r>
    <x v="0"/>
    <n v="310"/>
    <n v="31"/>
    <x v="6"/>
  </r>
  <r>
    <x v="0"/>
    <n v="310.61599999999999"/>
    <n v="31.061599999999999"/>
    <x v="6"/>
  </r>
  <r>
    <x v="0"/>
    <n v="310.61599999999999"/>
    <n v="31.061599999999999"/>
    <x v="6"/>
  </r>
  <r>
    <x v="0"/>
    <n v="312.80599999999998"/>
    <n v="31.2806"/>
    <x v="6"/>
  </r>
  <r>
    <x v="0"/>
    <n v="313"/>
    <n v="31.3"/>
    <x v="6"/>
  </r>
  <r>
    <x v="0"/>
    <n v="313"/>
    <n v="31.3"/>
    <x v="6"/>
  </r>
  <r>
    <x v="0"/>
    <n v="313.90099999999995"/>
    <n v="31.390099999999997"/>
    <x v="6"/>
  </r>
  <r>
    <x v="0"/>
    <n v="314.99599999999998"/>
    <n v="31.499599999999997"/>
    <x v="6"/>
  </r>
  <r>
    <x v="0"/>
    <n v="315"/>
    <n v="31.5"/>
    <x v="7"/>
  </r>
  <r>
    <x v="0"/>
    <n v="315"/>
    <n v="31.5"/>
    <x v="7"/>
  </r>
  <r>
    <x v="0"/>
    <n v="315"/>
    <n v="31.5"/>
    <x v="7"/>
  </r>
  <r>
    <x v="0"/>
    <n v="316"/>
    <n v="31.6"/>
    <x v="7"/>
  </r>
  <r>
    <x v="0"/>
    <n v="317"/>
    <n v="31.7"/>
    <x v="7"/>
  </r>
  <r>
    <x v="0"/>
    <n v="317"/>
    <n v="31.7"/>
    <x v="7"/>
  </r>
  <r>
    <x v="0"/>
    <n v="317"/>
    <n v="31.7"/>
    <x v="7"/>
  </r>
  <r>
    <x v="0"/>
    <n v="317.18599999999998"/>
    <n v="31.718599999999999"/>
    <x v="7"/>
  </r>
  <r>
    <x v="0"/>
    <n v="318.28099999999995"/>
    <n v="31.828099999999996"/>
    <x v="7"/>
  </r>
  <r>
    <x v="0"/>
    <n v="320"/>
    <n v="32"/>
    <x v="7"/>
  </r>
  <r>
    <x v="0"/>
    <n v="320"/>
    <n v="32"/>
    <x v="7"/>
  </r>
  <r>
    <x v="0"/>
    <n v="320"/>
    <n v="32"/>
    <x v="7"/>
  </r>
  <r>
    <x v="0"/>
    <n v="320"/>
    <n v="32"/>
    <x v="7"/>
  </r>
  <r>
    <x v="0"/>
    <n v="320"/>
    <n v="32"/>
    <x v="7"/>
  </r>
  <r>
    <x v="0"/>
    <n v="320"/>
    <n v="32"/>
    <x v="7"/>
  </r>
  <r>
    <x v="0"/>
    <n v="320.47099999999995"/>
    <n v="32.047099999999993"/>
    <x v="7"/>
  </r>
  <r>
    <x v="0"/>
    <n v="320.47099999999995"/>
    <n v="32.047099999999993"/>
    <x v="7"/>
  </r>
  <r>
    <x v="0"/>
    <n v="321"/>
    <n v="32.1"/>
    <x v="7"/>
  </r>
  <r>
    <x v="0"/>
    <n v="321.56599999999997"/>
    <n v="32.156599999999997"/>
    <x v="7"/>
  </r>
  <r>
    <x v="0"/>
    <n v="322"/>
    <n v="32.200000000000003"/>
    <x v="7"/>
  </r>
  <r>
    <x v="0"/>
    <n v="322.66099999999994"/>
    <n v="32.266099999999994"/>
    <x v="7"/>
  </r>
  <r>
    <x v="0"/>
    <n v="322.66099999999994"/>
    <n v="32.266099999999994"/>
    <x v="7"/>
  </r>
  <r>
    <x v="0"/>
    <n v="325"/>
    <n v="32.5"/>
    <x v="8"/>
  </r>
  <r>
    <x v="0"/>
    <n v="325"/>
    <n v="32.5"/>
    <x v="8"/>
  </r>
  <r>
    <x v="0"/>
    <n v="325"/>
    <n v="32.5"/>
    <x v="8"/>
  </r>
  <r>
    <x v="0"/>
    <n v="325"/>
    <n v="32.5"/>
    <x v="8"/>
  </r>
  <r>
    <x v="0"/>
    <n v="325"/>
    <n v="32.5"/>
    <x v="8"/>
  </r>
  <r>
    <x v="0"/>
    <n v="325"/>
    <n v="32.5"/>
    <x v="8"/>
  </r>
  <r>
    <x v="0"/>
    <n v="325"/>
    <n v="32.5"/>
    <x v="8"/>
  </r>
  <r>
    <x v="0"/>
    <n v="328.13599999999997"/>
    <n v="32.813599999999994"/>
    <x v="8"/>
  </r>
  <r>
    <x v="0"/>
    <n v="330"/>
    <n v="33"/>
    <x v="8"/>
  </r>
  <r>
    <x v="0"/>
    <n v="331"/>
    <n v="33.1"/>
    <x v="8"/>
  </r>
  <r>
    <x v="0"/>
    <n v="332"/>
    <n v="33.200000000000003"/>
    <x v="8"/>
  </r>
  <r>
    <x v="0"/>
    <n v="332"/>
    <n v="33.200000000000003"/>
    <x v="8"/>
  </r>
  <r>
    <x v="0"/>
    <n v="332"/>
    <n v="33.200000000000003"/>
    <x v="8"/>
  </r>
  <r>
    <x v="0"/>
    <n v="332"/>
    <n v="33.200000000000003"/>
    <x v="8"/>
  </r>
  <r>
    <x v="0"/>
    <n v="335"/>
    <n v="33.5"/>
    <x v="9"/>
  </r>
  <r>
    <x v="0"/>
    <n v="335.80099999999999"/>
    <n v="33.580100000000002"/>
    <x v="9"/>
  </r>
  <r>
    <x v="0"/>
    <n v="336.89599999999996"/>
    <n v="33.689599999999999"/>
    <x v="9"/>
  </r>
  <r>
    <x v="0"/>
    <n v="337"/>
    <n v="33.700000000000003"/>
    <x v="9"/>
  </r>
  <r>
    <x v="0"/>
    <n v="340"/>
    <n v="34"/>
    <x v="9"/>
  </r>
  <r>
    <x v="0"/>
    <n v="347"/>
    <n v="34.700000000000003"/>
    <x v="10"/>
  </r>
  <r>
    <x v="0"/>
    <n v="347"/>
    <n v="34.700000000000003"/>
    <x v="10"/>
  </r>
  <r>
    <x v="0"/>
    <n v="349"/>
    <n v="34.9"/>
    <x v="10"/>
  </r>
  <r>
    <x v="0"/>
    <n v="352"/>
    <n v="35.200000000000003"/>
    <x v="10"/>
  </r>
  <r>
    <x v="0"/>
    <n v="375"/>
    <n v="37.5"/>
    <x v="11"/>
  </r>
  <r>
    <x v="0"/>
    <n v="382"/>
    <n v="38.200000000000003"/>
    <x v="11"/>
  </r>
  <r>
    <x v="1"/>
    <n v="235"/>
    <n v="23.5"/>
    <x v="12"/>
  </r>
  <r>
    <x v="1"/>
    <n v="283"/>
    <n v="28.3"/>
    <x v="3"/>
  </r>
  <r>
    <x v="1"/>
    <n v="284"/>
    <n v="28.4"/>
    <x v="3"/>
  </r>
  <r>
    <x v="1"/>
    <n v="287"/>
    <n v="28.7"/>
    <x v="4"/>
  </r>
  <r>
    <x v="1"/>
    <n v="288.71599999999995"/>
    <n v="28.871599999999994"/>
    <x v="4"/>
  </r>
  <r>
    <x v="1"/>
    <n v="290"/>
    <n v="29"/>
    <x v="4"/>
  </r>
  <r>
    <x v="1"/>
    <n v="290"/>
    <n v="29"/>
    <x v="4"/>
  </r>
  <r>
    <x v="1"/>
    <n v="290"/>
    <n v="29"/>
    <x v="4"/>
  </r>
  <r>
    <x v="1"/>
    <n v="291"/>
    <n v="29.1"/>
    <x v="4"/>
  </r>
  <r>
    <x v="1"/>
    <n v="292"/>
    <n v="29.2"/>
    <x v="4"/>
  </r>
  <r>
    <x v="1"/>
    <n v="294.19099999999997"/>
    <n v="29.419099999999997"/>
    <x v="4"/>
  </r>
  <r>
    <x v="1"/>
    <n v="295"/>
    <n v="29.5"/>
    <x v="5"/>
  </r>
  <r>
    <x v="1"/>
    <n v="295"/>
    <n v="29.5"/>
    <x v="5"/>
  </r>
  <r>
    <x v="1"/>
    <n v="295"/>
    <n v="29.5"/>
    <x v="5"/>
  </r>
  <r>
    <x v="1"/>
    <n v="295"/>
    <n v="29.5"/>
    <x v="5"/>
  </r>
  <r>
    <x v="1"/>
    <n v="300"/>
    <n v="30"/>
    <x v="5"/>
  </r>
  <r>
    <x v="1"/>
    <n v="301.85599999999999"/>
    <n v="30.185600000000001"/>
    <x v="5"/>
  </r>
  <r>
    <x v="1"/>
    <n v="302"/>
    <n v="30.2"/>
    <x v="5"/>
  </r>
  <r>
    <x v="1"/>
    <n v="303"/>
    <n v="30.3"/>
    <x v="5"/>
  </r>
  <r>
    <x v="1"/>
    <n v="304"/>
    <n v="30.4"/>
    <x v="5"/>
  </r>
  <r>
    <x v="1"/>
    <n v="305"/>
    <n v="30.5"/>
    <x v="6"/>
  </r>
  <r>
    <x v="1"/>
    <n v="305"/>
    <n v="30.5"/>
    <x v="6"/>
  </r>
  <r>
    <x v="1"/>
    <n v="305"/>
    <n v="30.5"/>
    <x v="6"/>
  </r>
  <r>
    <x v="1"/>
    <n v="305"/>
    <n v="30.5"/>
    <x v="6"/>
  </r>
  <r>
    <x v="1"/>
    <n v="305"/>
    <n v="30.5"/>
    <x v="6"/>
  </r>
  <r>
    <x v="1"/>
    <n v="305"/>
    <n v="30.5"/>
    <x v="6"/>
  </r>
  <r>
    <x v="1"/>
    <n v="305"/>
    <n v="30.5"/>
    <x v="6"/>
  </r>
  <r>
    <x v="1"/>
    <n v="305"/>
    <n v="30.5"/>
    <x v="6"/>
  </r>
  <r>
    <x v="1"/>
    <n v="306"/>
    <n v="30.6"/>
    <x v="6"/>
  </r>
  <r>
    <x v="1"/>
    <n v="306"/>
    <n v="30.6"/>
    <x v="6"/>
  </r>
  <r>
    <x v="1"/>
    <n v="308.42599999999999"/>
    <n v="30.842599999999997"/>
    <x v="6"/>
  </r>
  <r>
    <x v="1"/>
    <n v="308.42599999999999"/>
    <n v="30.842599999999997"/>
    <x v="6"/>
  </r>
  <r>
    <x v="1"/>
    <n v="309"/>
    <n v="30.9"/>
    <x v="6"/>
  </r>
  <r>
    <x v="1"/>
    <n v="309.52099999999996"/>
    <n v="30.952099999999994"/>
    <x v="6"/>
  </r>
  <r>
    <x v="1"/>
    <n v="310"/>
    <n v="31"/>
    <x v="6"/>
  </r>
  <r>
    <x v="1"/>
    <n v="310"/>
    <n v="31"/>
    <x v="6"/>
  </r>
  <r>
    <x v="1"/>
    <n v="310"/>
    <n v="31"/>
    <x v="6"/>
  </r>
  <r>
    <x v="1"/>
    <n v="310"/>
    <n v="31"/>
    <x v="6"/>
  </r>
  <r>
    <x v="1"/>
    <n v="310"/>
    <n v="31"/>
    <x v="6"/>
  </r>
  <r>
    <x v="1"/>
    <n v="310"/>
    <n v="31"/>
    <x v="6"/>
  </r>
  <r>
    <x v="1"/>
    <n v="310.61599999999999"/>
    <n v="31.061599999999999"/>
    <x v="6"/>
  </r>
  <r>
    <x v="1"/>
    <n v="311"/>
    <n v="31.1"/>
    <x v="6"/>
  </r>
  <r>
    <x v="1"/>
    <n v="311"/>
    <n v="31.1"/>
    <x v="6"/>
  </r>
  <r>
    <x v="1"/>
    <n v="311.71099999999996"/>
    <n v="31.171099999999996"/>
    <x v="6"/>
  </r>
  <r>
    <x v="1"/>
    <n v="312"/>
    <n v="31.2"/>
    <x v="6"/>
  </r>
  <r>
    <x v="1"/>
    <n v="312"/>
    <n v="31.2"/>
    <x v="6"/>
  </r>
  <r>
    <x v="1"/>
    <n v="313"/>
    <n v="31.3"/>
    <x v="6"/>
  </r>
  <r>
    <x v="1"/>
    <n v="314"/>
    <n v="31.4"/>
    <x v="6"/>
  </r>
  <r>
    <x v="1"/>
    <n v="315"/>
    <n v="31.5"/>
    <x v="7"/>
  </r>
  <r>
    <x v="1"/>
    <n v="315"/>
    <n v="31.5"/>
    <x v="7"/>
  </r>
  <r>
    <x v="1"/>
    <n v="315"/>
    <n v="31.5"/>
    <x v="7"/>
  </r>
  <r>
    <x v="1"/>
    <n v="316"/>
    <n v="31.6"/>
    <x v="7"/>
  </r>
  <r>
    <x v="1"/>
    <n v="316"/>
    <n v="31.6"/>
    <x v="7"/>
  </r>
  <r>
    <x v="1"/>
    <n v="316"/>
    <n v="31.6"/>
    <x v="7"/>
  </r>
  <r>
    <x v="1"/>
    <n v="317"/>
    <n v="31.7"/>
    <x v="7"/>
  </r>
  <r>
    <x v="1"/>
    <n v="317"/>
    <n v="31.7"/>
    <x v="7"/>
  </r>
  <r>
    <x v="1"/>
    <n v="317"/>
    <n v="31.7"/>
    <x v="7"/>
  </r>
  <r>
    <x v="1"/>
    <n v="317"/>
    <n v="31.7"/>
    <x v="7"/>
  </r>
  <r>
    <x v="1"/>
    <n v="317"/>
    <n v="31.7"/>
    <x v="7"/>
  </r>
  <r>
    <x v="1"/>
    <n v="317"/>
    <n v="31.7"/>
    <x v="7"/>
  </r>
  <r>
    <x v="1"/>
    <n v="320"/>
    <n v="32"/>
    <x v="7"/>
  </r>
  <r>
    <x v="1"/>
    <n v="320"/>
    <n v="32"/>
    <x v="7"/>
  </r>
  <r>
    <x v="1"/>
    <n v="320"/>
    <n v="32"/>
    <x v="7"/>
  </r>
  <r>
    <x v="1"/>
    <n v="322"/>
    <n v="32.200000000000003"/>
    <x v="7"/>
  </r>
  <r>
    <x v="1"/>
    <n v="322"/>
    <n v="32.200000000000003"/>
    <x v="7"/>
  </r>
  <r>
    <x v="1"/>
    <n v="323"/>
    <n v="32.299999999999997"/>
    <x v="7"/>
  </r>
  <r>
    <x v="1"/>
    <n v="323"/>
    <n v="32.299999999999997"/>
    <x v="7"/>
  </r>
  <r>
    <x v="1"/>
    <n v="324"/>
    <n v="32.4"/>
    <x v="7"/>
  </r>
  <r>
    <x v="1"/>
    <n v="324.85099999999994"/>
    <n v="32.485099999999996"/>
    <x v="7"/>
  </r>
  <r>
    <x v="1"/>
    <n v="325"/>
    <n v="32.5"/>
    <x v="8"/>
  </r>
  <r>
    <x v="1"/>
    <n v="325"/>
    <n v="32.5"/>
    <x v="8"/>
  </r>
  <r>
    <x v="1"/>
    <n v="325"/>
    <n v="32.5"/>
    <x v="8"/>
  </r>
  <r>
    <x v="1"/>
    <n v="325"/>
    <n v="32.5"/>
    <x v="8"/>
  </r>
  <r>
    <x v="1"/>
    <n v="325"/>
    <n v="32.5"/>
    <x v="8"/>
  </r>
  <r>
    <x v="1"/>
    <n v="326"/>
    <n v="32.6"/>
    <x v="8"/>
  </r>
  <r>
    <x v="1"/>
    <n v="327"/>
    <n v="32.700000000000003"/>
    <x v="8"/>
  </r>
  <r>
    <x v="1"/>
    <n v="327"/>
    <n v="32.700000000000003"/>
    <x v="8"/>
  </r>
  <r>
    <x v="1"/>
    <n v="327"/>
    <n v="32.700000000000003"/>
    <x v="8"/>
  </r>
  <r>
    <x v="1"/>
    <n v="327"/>
    <n v="32.700000000000003"/>
    <x v="8"/>
  </r>
  <r>
    <x v="1"/>
    <n v="328"/>
    <n v="32.799999999999997"/>
    <x v="8"/>
  </r>
  <r>
    <x v="1"/>
    <n v="329"/>
    <n v="32.9"/>
    <x v="8"/>
  </r>
  <r>
    <x v="1"/>
    <n v="330"/>
    <n v="33"/>
    <x v="8"/>
  </r>
  <r>
    <x v="1"/>
    <n v="330"/>
    <n v="33"/>
    <x v="8"/>
  </r>
  <r>
    <x v="1"/>
    <n v="330"/>
    <n v="33"/>
    <x v="8"/>
  </r>
  <r>
    <x v="1"/>
    <n v="330"/>
    <n v="33"/>
    <x v="8"/>
  </r>
  <r>
    <x v="1"/>
    <n v="330"/>
    <n v="33"/>
    <x v="8"/>
  </r>
  <r>
    <x v="1"/>
    <n v="330.32599999999996"/>
    <n v="33.032599999999995"/>
    <x v="8"/>
  </r>
  <r>
    <x v="1"/>
    <n v="332"/>
    <n v="33.200000000000003"/>
    <x v="8"/>
  </r>
  <r>
    <x v="1"/>
    <n v="332"/>
    <n v="33.200000000000003"/>
    <x v="8"/>
  </r>
  <r>
    <x v="1"/>
    <n v="332"/>
    <n v="33.200000000000003"/>
    <x v="8"/>
  </r>
  <r>
    <x v="1"/>
    <n v="332.51599999999996"/>
    <n v="33.251599999999996"/>
    <x v="8"/>
  </r>
  <r>
    <x v="1"/>
    <n v="333.61099999999999"/>
    <n v="33.3611"/>
    <x v="8"/>
  </r>
  <r>
    <x v="1"/>
    <n v="335"/>
    <n v="33.5"/>
    <x v="9"/>
  </r>
  <r>
    <x v="1"/>
    <n v="335"/>
    <n v="33.5"/>
    <x v="9"/>
  </r>
  <r>
    <x v="1"/>
    <n v="335"/>
    <n v="33.5"/>
    <x v="9"/>
  </r>
  <r>
    <x v="1"/>
    <n v="336.89599999999996"/>
    <n v="33.689599999999999"/>
    <x v="9"/>
  </r>
  <r>
    <x v="1"/>
    <n v="337"/>
    <n v="33.700000000000003"/>
    <x v="9"/>
  </r>
  <r>
    <x v="1"/>
    <n v="337"/>
    <n v="33.700000000000003"/>
    <x v="9"/>
  </r>
  <r>
    <x v="1"/>
    <n v="337"/>
    <n v="33.700000000000003"/>
    <x v="9"/>
  </r>
  <r>
    <x v="1"/>
    <n v="338"/>
    <n v="33.799999999999997"/>
    <x v="9"/>
  </r>
  <r>
    <x v="1"/>
    <n v="339"/>
    <n v="33.9"/>
    <x v="9"/>
  </r>
  <r>
    <x v="1"/>
    <n v="340"/>
    <n v="34"/>
    <x v="9"/>
  </r>
  <r>
    <x v="1"/>
    <n v="340"/>
    <n v="34"/>
    <x v="9"/>
  </r>
  <r>
    <x v="1"/>
    <n v="340"/>
    <n v="34"/>
    <x v="9"/>
  </r>
  <r>
    <x v="1"/>
    <n v="340"/>
    <n v="34"/>
    <x v="9"/>
  </r>
  <r>
    <x v="1"/>
    <n v="341"/>
    <n v="34.1"/>
    <x v="9"/>
  </r>
  <r>
    <x v="1"/>
    <n v="341.27599999999995"/>
    <n v="34.127599999999994"/>
    <x v="9"/>
  </r>
  <r>
    <x v="1"/>
    <n v="342"/>
    <n v="34.200000000000003"/>
    <x v="9"/>
  </r>
  <r>
    <x v="1"/>
    <n v="342"/>
    <n v="34.200000000000003"/>
    <x v="9"/>
  </r>
  <r>
    <x v="1"/>
    <n v="342"/>
    <n v="34.200000000000003"/>
    <x v="9"/>
  </r>
  <r>
    <x v="1"/>
    <n v="342"/>
    <n v="34.200000000000003"/>
    <x v="9"/>
  </r>
  <r>
    <x v="1"/>
    <n v="344"/>
    <n v="34.4"/>
    <x v="9"/>
  </r>
  <r>
    <x v="1"/>
    <n v="344.56099999999998"/>
    <n v="34.456099999999999"/>
    <x v="9"/>
  </r>
  <r>
    <x v="1"/>
    <n v="345"/>
    <n v="34.5"/>
    <x v="10"/>
  </r>
  <r>
    <x v="1"/>
    <n v="345"/>
    <n v="34.5"/>
    <x v="10"/>
  </r>
  <r>
    <x v="1"/>
    <n v="345"/>
    <n v="34.5"/>
    <x v="10"/>
  </r>
  <r>
    <x v="1"/>
    <n v="345"/>
    <n v="34.5"/>
    <x v="10"/>
  </r>
  <r>
    <x v="1"/>
    <n v="345"/>
    <n v="34.5"/>
    <x v="10"/>
  </r>
  <r>
    <x v="1"/>
    <n v="345"/>
    <n v="34.5"/>
    <x v="10"/>
  </r>
  <r>
    <x v="1"/>
    <n v="345"/>
    <n v="34.5"/>
    <x v="10"/>
  </r>
  <r>
    <x v="1"/>
    <n v="345"/>
    <n v="34.5"/>
    <x v="10"/>
  </r>
  <r>
    <x v="1"/>
    <n v="345.65599999999995"/>
    <n v="34.565599999999996"/>
    <x v="10"/>
  </r>
  <r>
    <x v="1"/>
    <n v="346"/>
    <n v="34.6"/>
    <x v="10"/>
  </r>
  <r>
    <x v="1"/>
    <n v="347"/>
    <n v="34.700000000000003"/>
    <x v="10"/>
  </r>
  <r>
    <x v="1"/>
    <n v="347"/>
    <n v="34.700000000000003"/>
    <x v="10"/>
  </r>
  <r>
    <x v="1"/>
    <n v="347"/>
    <n v="34.700000000000003"/>
    <x v="10"/>
  </r>
  <r>
    <x v="1"/>
    <n v="347"/>
    <n v="34.700000000000003"/>
    <x v="10"/>
  </r>
  <r>
    <x v="1"/>
    <n v="347"/>
    <n v="34.700000000000003"/>
    <x v="10"/>
  </r>
  <r>
    <x v="1"/>
    <n v="348"/>
    <n v="34.799999999999997"/>
    <x v="10"/>
  </r>
  <r>
    <x v="1"/>
    <n v="349"/>
    <n v="34.9"/>
    <x v="10"/>
  </r>
  <r>
    <x v="1"/>
    <n v="350"/>
    <n v="35"/>
    <x v="10"/>
  </r>
  <r>
    <x v="1"/>
    <n v="350"/>
    <n v="35"/>
    <x v="10"/>
  </r>
  <r>
    <x v="1"/>
    <n v="350"/>
    <n v="35"/>
    <x v="10"/>
  </r>
  <r>
    <x v="1"/>
    <n v="350.03599999999994"/>
    <n v="35.003599999999992"/>
    <x v="10"/>
  </r>
  <r>
    <x v="1"/>
    <n v="351"/>
    <n v="35.1"/>
    <x v="10"/>
  </r>
  <r>
    <x v="1"/>
    <n v="351"/>
    <n v="35.1"/>
    <x v="10"/>
  </r>
  <r>
    <x v="1"/>
    <n v="351.13099999999997"/>
    <n v="35.113099999999996"/>
    <x v="10"/>
  </r>
  <r>
    <x v="1"/>
    <n v="352"/>
    <n v="35.200000000000003"/>
    <x v="10"/>
  </r>
  <r>
    <x v="1"/>
    <n v="352"/>
    <n v="35.200000000000003"/>
    <x v="10"/>
  </r>
  <r>
    <x v="1"/>
    <n v="352"/>
    <n v="35.200000000000003"/>
    <x v="10"/>
  </r>
  <r>
    <x v="1"/>
    <n v="353.32099999999997"/>
    <n v="35.332099999999997"/>
    <x v="10"/>
  </r>
  <r>
    <x v="1"/>
    <n v="353.32099999999997"/>
    <n v="35.332099999999997"/>
    <x v="10"/>
  </r>
  <r>
    <x v="1"/>
    <n v="354"/>
    <n v="35.4"/>
    <x v="10"/>
  </r>
  <r>
    <x v="1"/>
    <n v="355"/>
    <n v="35.5"/>
    <x v="13"/>
  </r>
  <r>
    <x v="1"/>
    <n v="355"/>
    <n v="35.5"/>
    <x v="13"/>
  </r>
  <r>
    <x v="1"/>
    <n v="355"/>
    <n v="35.5"/>
    <x v="13"/>
  </r>
  <r>
    <x v="1"/>
    <n v="355"/>
    <n v="35.5"/>
    <x v="13"/>
  </r>
  <r>
    <x v="1"/>
    <n v="355"/>
    <n v="35.5"/>
    <x v="13"/>
  </r>
  <r>
    <x v="1"/>
    <n v="355.51099999999997"/>
    <n v="35.551099999999998"/>
    <x v="13"/>
  </r>
  <r>
    <x v="1"/>
    <n v="355.51099999999997"/>
    <n v="35.551099999999998"/>
    <x v="13"/>
  </r>
  <r>
    <x v="1"/>
    <n v="356"/>
    <n v="35.6"/>
    <x v="13"/>
  </r>
  <r>
    <x v="1"/>
    <n v="356"/>
    <n v="35.6"/>
    <x v="13"/>
  </r>
  <r>
    <x v="1"/>
    <n v="357"/>
    <n v="35.700000000000003"/>
    <x v="13"/>
  </r>
  <r>
    <x v="1"/>
    <n v="357"/>
    <n v="35.700000000000003"/>
    <x v="13"/>
  </r>
  <r>
    <x v="1"/>
    <n v="357"/>
    <n v="35.700000000000003"/>
    <x v="13"/>
  </r>
  <r>
    <x v="1"/>
    <n v="358.79599999999999"/>
    <n v="35.879599999999996"/>
    <x v="13"/>
  </r>
  <r>
    <x v="1"/>
    <n v="359"/>
    <n v="35.9"/>
    <x v="13"/>
  </r>
  <r>
    <x v="1"/>
    <n v="359.89099999999996"/>
    <n v="35.989099999999993"/>
    <x v="13"/>
  </r>
  <r>
    <x v="1"/>
    <n v="360"/>
    <n v="36"/>
    <x v="13"/>
  </r>
  <r>
    <x v="1"/>
    <n v="360"/>
    <n v="36"/>
    <x v="13"/>
  </r>
  <r>
    <x v="1"/>
    <n v="360"/>
    <n v="36"/>
    <x v="13"/>
  </r>
  <r>
    <x v="1"/>
    <n v="360"/>
    <n v="36"/>
    <x v="13"/>
  </r>
  <r>
    <x v="1"/>
    <n v="360.98599999999999"/>
    <n v="36.098599999999998"/>
    <x v="13"/>
  </r>
  <r>
    <x v="1"/>
    <n v="362"/>
    <n v="36.200000000000003"/>
    <x v="13"/>
  </r>
  <r>
    <x v="1"/>
    <n v="362.08099999999996"/>
    <n v="36.208099999999995"/>
    <x v="13"/>
  </r>
  <r>
    <x v="1"/>
    <n v="363"/>
    <n v="36.299999999999997"/>
    <x v="13"/>
  </r>
  <r>
    <x v="1"/>
    <n v="363.17599999999999"/>
    <n v="36.317599999999999"/>
    <x v="13"/>
  </r>
  <r>
    <x v="1"/>
    <n v="364.27099999999996"/>
    <n v="36.427099999999996"/>
    <x v="13"/>
  </r>
  <r>
    <x v="1"/>
    <n v="364.27099999999996"/>
    <n v="36.427099999999996"/>
    <x v="13"/>
  </r>
  <r>
    <x v="1"/>
    <n v="364.27099999999996"/>
    <n v="36.427099999999996"/>
    <x v="13"/>
  </r>
  <r>
    <x v="1"/>
    <n v="365"/>
    <n v="36.5"/>
    <x v="14"/>
  </r>
  <r>
    <x v="1"/>
    <n v="365"/>
    <n v="36.5"/>
    <x v="14"/>
  </r>
  <r>
    <x v="1"/>
    <n v="365"/>
    <n v="36.5"/>
    <x v="14"/>
  </r>
  <r>
    <x v="1"/>
    <n v="365"/>
    <n v="36.5"/>
    <x v="14"/>
  </r>
  <r>
    <x v="1"/>
    <n v="365"/>
    <n v="36.5"/>
    <x v="14"/>
  </r>
  <r>
    <x v="1"/>
    <n v="365.36599999999999"/>
    <n v="36.5366"/>
    <x v="14"/>
  </r>
  <r>
    <x v="1"/>
    <n v="366.46099999999996"/>
    <n v="36.646099999999997"/>
    <x v="14"/>
  </r>
  <r>
    <x v="1"/>
    <n v="367"/>
    <n v="36.700000000000003"/>
    <x v="14"/>
  </r>
  <r>
    <x v="1"/>
    <n v="370"/>
    <n v="37"/>
    <x v="14"/>
  </r>
  <r>
    <x v="1"/>
    <n v="370"/>
    <n v="37"/>
    <x v="14"/>
  </r>
  <r>
    <x v="1"/>
    <n v="370"/>
    <n v="37"/>
    <x v="14"/>
  </r>
  <r>
    <x v="1"/>
    <n v="370"/>
    <n v="37"/>
    <x v="14"/>
  </r>
  <r>
    <x v="1"/>
    <n v="370"/>
    <n v="37"/>
    <x v="14"/>
  </r>
  <r>
    <x v="1"/>
    <n v="371"/>
    <n v="37.1"/>
    <x v="14"/>
  </r>
  <r>
    <x v="1"/>
    <n v="373.03099999999995"/>
    <n v="37.303099999999993"/>
    <x v="14"/>
  </r>
  <r>
    <x v="1"/>
    <n v="375"/>
    <n v="37.5"/>
    <x v="11"/>
  </r>
  <r>
    <x v="1"/>
    <n v="375"/>
    <n v="37.5"/>
    <x v="11"/>
  </r>
  <r>
    <x v="1"/>
    <n v="375"/>
    <n v="37.5"/>
    <x v="11"/>
  </r>
  <r>
    <x v="1"/>
    <n v="375"/>
    <n v="37.5"/>
    <x v="11"/>
  </r>
  <r>
    <x v="1"/>
    <n v="375"/>
    <n v="37.5"/>
    <x v="11"/>
  </r>
  <r>
    <x v="1"/>
    <n v="375"/>
    <n v="37.5"/>
    <x v="11"/>
  </r>
  <r>
    <x v="1"/>
    <n v="375"/>
    <n v="37.5"/>
    <x v="11"/>
  </r>
  <r>
    <x v="1"/>
    <n v="375"/>
    <n v="37.5"/>
    <x v="11"/>
  </r>
  <r>
    <x v="1"/>
    <n v="375.22099999999995"/>
    <n v="37.522099999999995"/>
    <x v="11"/>
  </r>
  <r>
    <x v="1"/>
    <n v="377"/>
    <n v="37.700000000000003"/>
    <x v="11"/>
  </r>
  <r>
    <x v="1"/>
    <n v="377"/>
    <n v="37.700000000000003"/>
    <x v="11"/>
  </r>
  <r>
    <x v="1"/>
    <n v="377"/>
    <n v="37.700000000000003"/>
    <x v="11"/>
  </r>
  <r>
    <x v="1"/>
    <n v="377"/>
    <n v="37.700000000000003"/>
    <x v="11"/>
  </r>
  <r>
    <x v="1"/>
    <n v="378.50599999999997"/>
    <n v="37.8506"/>
    <x v="11"/>
  </r>
  <r>
    <x v="1"/>
    <n v="380"/>
    <n v="38"/>
    <x v="11"/>
  </r>
  <r>
    <x v="1"/>
    <n v="380"/>
    <n v="38"/>
    <x v="11"/>
  </r>
  <r>
    <x v="1"/>
    <n v="380"/>
    <n v="38"/>
    <x v="11"/>
  </r>
  <r>
    <x v="1"/>
    <n v="380"/>
    <n v="38"/>
    <x v="11"/>
  </r>
  <r>
    <x v="1"/>
    <n v="380"/>
    <n v="38"/>
    <x v="11"/>
  </r>
  <r>
    <x v="1"/>
    <n v="380"/>
    <n v="38"/>
    <x v="11"/>
  </r>
  <r>
    <x v="1"/>
    <n v="380"/>
    <n v="38"/>
    <x v="11"/>
  </r>
  <r>
    <x v="1"/>
    <n v="382"/>
    <n v="38.200000000000003"/>
    <x v="11"/>
  </r>
  <r>
    <x v="1"/>
    <n v="382"/>
    <n v="38.200000000000003"/>
    <x v="11"/>
  </r>
  <r>
    <x v="1"/>
    <n v="382.88599999999997"/>
    <n v="38.288599999999995"/>
    <x v="11"/>
  </r>
  <r>
    <x v="1"/>
    <n v="383.98099999999994"/>
    <n v="38.398099999999992"/>
    <x v="11"/>
  </r>
  <r>
    <x v="1"/>
    <n v="385"/>
    <n v="38.5"/>
    <x v="15"/>
  </r>
  <r>
    <x v="1"/>
    <n v="385"/>
    <n v="38.5"/>
    <x v="15"/>
  </r>
  <r>
    <x v="1"/>
    <n v="385"/>
    <n v="38.5"/>
    <x v="15"/>
  </r>
  <r>
    <x v="1"/>
    <n v="385"/>
    <n v="38.5"/>
    <x v="15"/>
  </r>
  <r>
    <x v="1"/>
    <n v="385"/>
    <n v="38.5"/>
    <x v="15"/>
  </r>
  <r>
    <x v="1"/>
    <n v="387"/>
    <n v="38.700000000000003"/>
    <x v="15"/>
  </r>
  <r>
    <x v="1"/>
    <n v="390"/>
    <n v="39"/>
    <x v="15"/>
  </r>
  <r>
    <x v="1"/>
    <n v="390"/>
    <n v="39"/>
    <x v="15"/>
  </r>
  <r>
    <x v="1"/>
    <n v="391"/>
    <n v="39.1"/>
    <x v="15"/>
  </r>
  <r>
    <x v="1"/>
    <n v="394.93099999999998"/>
    <n v="39.493099999999998"/>
    <x v="15"/>
  </r>
  <r>
    <x v="1"/>
    <n v="395"/>
    <n v="39.5"/>
    <x v="16"/>
  </r>
  <r>
    <x v="1"/>
    <n v="395"/>
    <n v="39.5"/>
    <x v="16"/>
  </r>
  <r>
    <x v="1"/>
    <n v="397"/>
    <n v="39.700000000000003"/>
    <x v="16"/>
  </r>
  <r>
    <x v="1"/>
    <n v="397"/>
    <n v="39.700000000000003"/>
    <x v="16"/>
  </r>
  <r>
    <x v="1"/>
    <n v="400"/>
    <n v="40"/>
    <x v="16"/>
  </r>
  <r>
    <x v="1"/>
    <n v="400"/>
    <n v="40"/>
    <x v="16"/>
  </r>
  <r>
    <x v="1"/>
    <n v="400"/>
    <n v="40"/>
    <x v="16"/>
  </r>
  <r>
    <x v="1"/>
    <n v="402"/>
    <n v="40.200000000000003"/>
    <x v="16"/>
  </r>
  <r>
    <x v="1"/>
    <n v="405"/>
    <n v="40.5"/>
    <x v="17"/>
  </r>
  <r>
    <x v="1"/>
    <n v="410"/>
    <n v="41"/>
    <x v="17"/>
  </r>
  <r>
    <x v="1"/>
    <n v="412"/>
    <n v="41.2"/>
    <x v="17"/>
  </r>
  <r>
    <x v="1"/>
    <n v="415"/>
    <n v="41.5"/>
    <x v="18"/>
  </r>
  <r>
    <x v="1"/>
    <n v="420"/>
    <n v="42"/>
    <x v="18"/>
  </r>
  <r>
    <x v="1"/>
    <n v="420"/>
    <n v="42"/>
    <x v="18"/>
  </r>
  <r>
    <x v="1"/>
    <n v="420"/>
    <n v="42"/>
    <x v="18"/>
  </r>
  <r>
    <x v="1"/>
    <n v="423"/>
    <n v="42.3"/>
    <x v="18"/>
  </r>
  <r>
    <x v="1"/>
    <n v="445"/>
    <n v="44.5"/>
    <x v="19"/>
  </r>
  <r>
    <x v="1"/>
    <n v="445"/>
    <n v="44.5"/>
    <x v="19"/>
  </r>
  <r>
    <x v="2"/>
    <n v="284"/>
    <n v="28.4"/>
    <x v="3"/>
  </r>
  <r>
    <x v="2"/>
    <n v="285"/>
    <n v="28.5"/>
    <x v="4"/>
  </r>
  <r>
    <x v="2"/>
    <n v="300.76099999999997"/>
    <n v="30.076099999999997"/>
    <x v="5"/>
  </r>
  <r>
    <x v="2"/>
    <n v="312"/>
    <n v="31.2"/>
    <x v="6"/>
  </r>
  <r>
    <x v="2"/>
    <n v="316"/>
    <n v="31.6"/>
    <x v="7"/>
  </r>
  <r>
    <x v="2"/>
    <n v="316"/>
    <n v="31.6"/>
    <x v="7"/>
  </r>
  <r>
    <x v="2"/>
    <n v="318"/>
    <n v="31.8"/>
    <x v="7"/>
  </r>
  <r>
    <x v="2"/>
    <n v="320"/>
    <n v="32"/>
    <x v="7"/>
  </r>
  <r>
    <x v="2"/>
    <n v="325.94599999999997"/>
    <n v="32.5946"/>
    <x v="8"/>
  </r>
  <r>
    <x v="2"/>
    <n v="330.32599999999996"/>
    <n v="33.032599999999995"/>
    <x v="8"/>
  </r>
  <r>
    <x v="2"/>
    <n v="331"/>
    <n v="33.1"/>
    <x v="8"/>
  </r>
  <r>
    <x v="2"/>
    <n v="335"/>
    <n v="33.5"/>
    <x v="9"/>
  </r>
  <r>
    <x v="2"/>
    <n v="339"/>
    <n v="33.9"/>
    <x v="9"/>
  </r>
  <r>
    <x v="2"/>
    <n v="340"/>
    <n v="34"/>
    <x v="9"/>
  </r>
  <r>
    <x v="2"/>
    <n v="342"/>
    <n v="34.200000000000003"/>
    <x v="9"/>
  </r>
  <r>
    <x v="2"/>
    <n v="344"/>
    <n v="34.4"/>
    <x v="9"/>
  </r>
  <r>
    <x v="2"/>
    <n v="345"/>
    <n v="34.5"/>
    <x v="10"/>
  </r>
  <r>
    <x v="2"/>
    <n v="345"/>
    <n v="34.5"/>
    <x v="10"/>
  </r>
  <r>
    <x v="2"/>
    <n v="347"/>
    <n v="34.700000000000003"/>
    <x v="10"/>
  </r>
  <r>
    <x v="2"/>
    <n v="348"/>
    <n v="34.799999999999997"/>
    <x v="10"/>
  </r>
  <r>
    <x v="2"/>
    <n v="349"/>
    <n v="34.9"/>
    <x v="10"/>
  </r>
  <r>
    <x v="2"/>
    <n v="352"/>
    <n v="35.200000000000003"/>
    <x v="10"/>
  </r>
  <r>
    <x v="2"/>
    <n v="353"/>
    <n v="35.299999999999997"/>
    <x v="10"/>
  </r>
  <r>
    <x v="2"/>
    <n v="355"/>
    <n v="35.5"/>
    <x v="13"/>
  </r>
  <r>
    <x v="2"/>
    <n v="357"/>
    <n v="35.700000000000003"/>
    <x v="13"/>
  </r>
  <r>
    <x v="2"/>
    <n v="357"/>
    <n v="35.700000000000003"/>
    <x v="13"/>
  </r>
  <r>
    <x v="2"/>
    <n v="362"/>
    <n v="36.200000000000003"/>
    <x v="13"/>
  </r>
  <r>
    <x v="2"/>
    <n v="362"/>
    <n v="36.200000000000003"/>
    <x v="13"/>
  </r>
  <r>
    <x v="2"/>
    <n v="362"/>
    <n v="36.200000000000003"/>
    <x v="13"/>
  </r>
  <r>
    <x v="2"/>
    <n v="364.27099999999996"/>
    <n v="36.427099999999996"/>
    <x v="13"/>
  </r>
  <r>
    <x v="2"/>
    <n v="365"/>
    <n v="36.5"/>
    <x v="14"/>
  </r>
  <r>
    <x v="2"/>
    <n v="365"/>
    <n v="36.5"/>
    <x v="14"/>
  </r>
  <r>
    <x v="2"/>
    <n v="365"/>
    <n v="36.5"/>
    <x v="14"/>
  </r>
  <r>
    <x v="2"/>
    <n v="365"/>
    <n v="36.5"/>
    <x v="14"/>
  </r>
  <r>
    <x v="2"/>
    <n v="365"/>
    <n v="36.5"/>
    <x v="14"/>
  </r>
  <r>
    <x v="2"/>
    <n v="365"/>
    <n v="36.5"/>
    <x v="14"/>
  </r>
  <r>
    <x v="2"/>
    <n v="366"/>
    <n v="36.6"/>
    <x v="14"/>
  </r>
  <r>
    <x v="2"/>
    <n v="366"/>
    <n v="36.6"/>
    <x v="14"/>
  </r>
  <r>
    <x v="2"/>
    <n v="366.46099999999996"/>
    <n v="36.646099999999997"/>
    <x v="14"/>
  </r>
  <r>
    <x v="2"/>
    <n v="367"/>
    <n v="36.700000000000003"/>
    <x v="14"/>
  </r>
  <r>
    <x v="2"/>
    <n v="370"/>
    <n v="37"/>
    <x v="14"/>
  </r>
  <r>
    <x v="2"/>
    <n v="370"/>
    <n v="37"/>
    <x v="14"/>
  </r>
  <r>
    <x v="2"/>
    <n v="370"/>
    <n v="37"/>
    <x v="14"/>
  </r>
  <r>
    <x v="2"/>
    <n v="372"/>
    <n v="37.200000000000003"/>
    <x v="14"/>
  </r>
  <r>
    <x v="2"/>
    <n v="375"/>
    <n v="37.5"/>
    <x v="11"/>
  </r>
  <r>
    <x v="2"/>
    <n v="375"/>
    <n v="37.5"/>
    <x v="11"/>
  </r>
  <r>
    <x v="2"/>
    <n v="375"/>
    <n v="37.5"/>
    <x v="11"/>
  </r>
  <r>
    <x v="2"/>
    <n v="375"/>
    <n v="37.5"/>
    <x v="11"/>
  </r>
  <r>
    <x v="2"/>
    <n v="377"/>
    <n v="37.700000000000003"/>
    <x v="11"/>
  </r>
  <r>
    <x v="2"/>
    <n v="377"/>
    <n v="37.700000000000003"/>
    <x v="11"/>
  </r>
  <r>
    <x v="2"/>
    <n v="380"/>
    <n v="38"/>
    <x v="11"/>
  </r>
  <r>
    <x v="2"/>
    <n v="382"/>
    <n v="38.200000000000003"/>
    <x v="11"/>
  </r>
  <r>
    <x v="2"/>
    <n v="382"/>
    <n v="38.200000000000003"/>
    <x v="11"/>
  </r>
  <r>
    <x v="2"/>
    <n v="382.88599999999997"/>
    <n v="38.288599999999995"/>
    <x v="11"/>
  </r>
  <r>
    <x v="2"/>
    <n v="385"/>
    <n v="38.5"/>
    <x v="15"/>
  </r>
  <r>
    <x v="2"/>
    <n v="385"/>
    <n v="38.5"/>
    <x v="15"/>
  </r>
  <r>
    <x v="2"/>
    <n v="385"/>
    <n v="38.5"/>
    <x v="15"/>
  </r>
  <r>
    <x v="2"/>
    <n v="385"/>
    <n v="38.5"/>
    <x v="15"/>
  </r>
  <r>
    <x v="2"/>
    <n v="387"/>
    <n v="38.700000000000003"/>
    <x v="15"/>
  </r>
  <r>
    <x v="2"/>
    <n v="387"/>
    <n v="38.700000000000003"/>
    <x v="15"/>
  </r>
  <r>
    <x v="2"/>
    <n v="390"/>
    <n v="39"/>
    <x v="15"/>
  </r>
  <r>
    <x v="2"/>
    <n v="390"/>
    <n v="39"/>
    <x v="15"/>
  </r>
  <r>
    <x v="2"/>
    <n v="390"/>
    <n v="39"/>
    <x v="15"/>
  </r>
  <r>
    <x v="2"/>
    <n v="392"/>
    <n v="39.200000000000003"/>
    <x v="15"/>
  </r>
  <r>
    <x v="2"/>
    <n v="395"/>
    <n v="39.5"/>
    <x v="16"/>
  </r>
  <r>
    <x v="2"/>
    <n v="395"/>
    <n v="39.5"/>
    <x v="16"/>
  </r>
  <r>
    <x v="2"/>
    <n v="395"/>
    <n v="39.5"/>
    <x v="16"/>
  </r>
  <r>
    <x v="2"/>
    <n v="395"/>
    <n v="39.5"/>
    <x v="16"/>
  </r>
  <r>
    <x v="2"/>
    <n v="396"/>
    <n v="39.6"/>
    <x v="16"/>
  </r>
  <r>
    <x v="2"/>
    <n v="397"/>
    <n v="39.700000000000003"/>
    <x v="16"/>
  </r>
  <r>
    <x v="2"/>
    <n v="397"/>
    <n v="39.700000000000003"/>
    <x v="16"/>
  </r>
  <r>
    <x v="2"/>
    <n v="397"/>
    <n v="39.700000000000003"/>
    <x v="16"/>
  </r>
  <r>
    <x v="2"/>
    <n v="402"/>
    <n v="40.200000000000003"/>
    <x v="16"/>
  </r>
  <r>
    <x v="2"/>
    <n v="402"/>
    <n v="40.200000000000003"/>
    <x v="16"/>
  </r>
  <r>
    <x v="2"/>
    <n v="402"/>
    <n v="40.200000000000003"/>
    <x v="16"/>
  </r>
  <r>
    <x v="2"/>
    <n v="405"/>
    <n v="40.5"/>
    <x v="17"/>
  </r>
  <r>
    <x v="2"/>
    <n v="405"/>
    <n v="40.5"/>
    <x v="17"/>
  </r>
  <r>
    <x v="2"/>
    <n v="409"/>
    <n v="40.9"/>
    <x v="17"/>
  </r>
  <r>
    <x v="2"/>
    <n v="410"/>
    <n v="41"/>
    <x v="17"/>
  </r>
  <r>
    <x v="2"/>
    <n v="410"/>
    <n v="41"/>
    <x v="17"/>
  </r>
  <r>
    <x v="2"/>
    <n v="410"/>
    <n v="41"/>
    <x v="17"/>
  </r>
  <r>
    <x v="2"/>
    <n v="410"/>
    <n v="41"/>
    <x v="17"/>
  </r>
  <r>
    <x v="2"/>
    <n v="410"/>
    <n v="41"/>
    <x v="17"/>
  </r>
  <r>
    <x v="2"/>
    <n v="412"/>
    <n v="41.2"/>
    <x v="17"/>
  </r>
  <r>
    <x v="2"/>
    <n v="412"/>
    <n v="41.2"/>
    <x v="17"/>
  </r>
  <r>
    <x v="2"/>
    <n v="413"/>
    <n v="41.3"/>
    <x v="17"/>
  </r>
  <r>
    <x v="2"/>
    <n v="415"/>
    <n v="41.5"/>
    <x v="18"/>
  </r>
  <r>
    <x v="2"/>
    <n v="415"/>
    <n v="41.5"/>
    <x v="18"/>
  </r>
  <r>
    <x v="2"/>
    <n v="415"/>
    <n v="41.5"/>
    <x v="18"/>
  </r>
  <r>
    <x v="2"/>
    <n v="415"/>
    <n v="41.5"/>
    <x v="18"/>
  </r>
  <r>
    <x v="2"/>
    <n v="415"/>
    <n v="41.5"/>
    <x v="18"/>
  </r>
  <r>
    <x v="2"/>
    <n v="417"/>
    <n v="41.7"/>
    <x v="18"/>
  </r>
  <r>
    <x v="2"/>
    <n v="420"/>
    <n v="42"/>
    <x v="18"/>
  </r>
  <r>
    <x v="2"/>
    <n v="420"/>
    <n v="42"/>
    <x v="18"/>
  </r>
  <r>
    <x v="2"/>
    <n v="420"/>
    <n v="42"/>
    <x v="18"/>
  </r>
  <r>
    <x v="2"/>
    <n v="420"/>
    <n v="42"/>
    <x v="18"/>
  </r>
  <r>
    <x v="2"/>
    <n v="420"/>
    <n v="42"/>
    <x v="18"/>
  </r>
  <r>
    <x v="2"/>
    <n v="420"/>
    <n v="42"/>
    <x v="18"/>
  </r>
  <r>
    <x v="2"/>
    <n v="420"/>
    <n v="42"/>
    <x v="18"/>
  </r>
  <r>
    <x v="2"/>
    <n v="422"/>
    <n v="42.2"/>
    <x v="18"/>
  </r>
  <r>
    <x v="2"/>
    <n v="425"/>
    <n v="42.5"/>
    <x v="20"/>
  </r>
  <r>
    <x v="2"/>
    <n v="425"/>
    <n v="42.5"/>
    <x v="20"/>
  </r>
  <r>
    <x v="2"/>
    <n v="427"/>
    <n v="42.7"/>
    <x v="20"/>
  </r>
  <r>
    <x v="2"/>
    <n v="430"/>
    <n v="43"/>
    <x v="20"/>
  </r>
  <r>
    <x v="2"/>
    <n v="430"/>
    <n v="43"/>
    <x v="20"/>
  </r>
  <r>
    <x v="2"/>
    <n v="430"/>
    <n v="43"/>
    <x v="20"/>
  </r>
  <r>
    <x v="2"/>
    <n v="432"/>
    <n v="43.2"/>
    <x v="20"/>
  </r>
  <r>
    <x v="2"/>
    <n v="435"/>
    <n v="43.5"/>
    <x v="21"/>
  </r>
  <r>
    <x v="2"/>
    <n v="440"/>
    <n v="44"/>
    <x v="21"/>
  </r>
  <r>
    <x v="2"/>
    <n v="440"/>
    <n v="44"/>
    <x v="21"/>
  </r>
  <r>
    <x v="2"/>
    <n v="440"/>
    <n v="44"/>
    <x v="21"/>
  </r>
  <r>
    <x v="2"/>
    <n v="444"/>
    <n v="44.4"/>
    <x v="21"/>
  </r>
  <r>
    <x v="2"/>
    <n v="445"/>
    <n v="44.5"/>
    <x v="19"/>
  </r>
  <r>
    <x v="2"/>
    <n v="445"/>
    <n v="44.5"/>
    <x v="19"/>
  </r>
  <r>
    <x v="2"/>
    <n v="445"/>
    <n v="44.5"/>
    <x v="19"/>
  </r>
  <r>
    <x v="2"/>
    <n v="445"/>
    <n v="44.5"/>
    <x v="19"/>
  </r>
  <r>
    <x v="2"/>
    <n v="445"/>
    <n v="44.5"/>
    <x v="19"/>
  </r>
  <r>
    <x v="2"/>
    <n v="450"/>
    <n v="45"/>
    <x v="19"/>
  </r>
  <r>
    <x v="2"/>
    <n v="450"/>
    <n v="45"/>
    <x v="19"/>
  </r>
  <r>
    <x v="2"/>
    <n v="452"/>
    <n v="45.2"/>
    <x v="19"/>
  </r>
  <r>
    <x v="2"/>
    <n v="455"/>
    <n v="45.5"/>
    <x v="22"/>
  </r>
  <r>
    <x v="2"/>
    <n v="455"/>
    <n v="45.5"/>
    <x v="22"/>
  </r>
  <r>
    <x v="2"/>
    <n v="455"/>
    <n v="45.5"/>
    <x v="22"/>
  </r>
  <r>
    <x v="2"/>
    <n v="465"/>
    <n v="46.5"/>
    <x v="23"/>
  </r>
  <r>
    <x v="2"/>
    <n v="465"/>
    <n v="46.5"/>
    <x v="23"/>
  </r>
  <r>
    <x v="2"/>
    <n v="465"/>
    <n v="46.5"/>
    <x v="23"/>
  </r>
  <r>
    <x v="2"/>
    <n v="465"/>
    <n v="46.5"/>
    <x v="23"/>
  </r>
  <r>
    <x v="2"/>
    <n v="469.39099999999996"/>
    <n v="46.939099999999996"/>
    <x v="23"/>
  </r>
  <r>
    <x v="2"/>
    <n v="470"/>
    <n v="47"/>
    <x v="23"/>
  </r>
  <r>
    <x v="2"/>
    <n v="470"/>
    <n v="47"/>
    <x v="23"/>
  </r>
  <r>
    <x v="2"/>
    <n v="485"/>
    <n v="48.5"/>
    <x v="24"/>
  </r>
  <r>
    <x v="2"/>
    <n v="497"/>
    <n v="49.7"/>
    <x v="25"/>
  </r>
  <r>
    <x v="2"/>
    <n v="512"/>
    <n v="51.2"/>
    <x v="26"/>
  </r>
  <r>
    <x v="2"/>
    <n v="520"/>
    <n v="52"/>
    <x v="27"/>
  </r>
  <r>
    <x v="3"/>
    <n v="280"/>
    <n v="28"/>
    <x v="3"/>
  </r>
  <r>
    <x v="3"/>
    <n v="350"/>
    <n v="35"/>
    <x v="10"/>
  </r>
  <r>
    <x v="3"/>
    <n v="360"/>
    <n v="36"/>
    <x v="13"/>
  </r>
  <r>
    <x v="3"/>
    <n v="365"/>
    <n v="36.5"/>
    <x v="14"/>
  </r>
  <r>
    <x v="3"/>
    <n v="375"/>
    <n v="37.5"/>
    <x v="11"/>
  </r>
  <r>
    <x v="3"/>
    <n v="375"/>
    <n v="37.5"/>
    <x v="11"/>
  </r>
  <r>
    <x v="3"/>
    <n v="380"/>
    <n v="38"/>
    <x v="11"/>
  </r>
  <r>
    <x v="3"/>
    <n v="382"/>
    <n v="38.200000000000003"/>
    <x v="11"/>
  </r>
  <r>
    <x v="3"/>
    <n v="382"/>
    <n v="38.200000000000003"/>
    <x v="11"/>
  </r>
  <r>
    <x v="3"/>
    <n v="387"/>
    <n v="38.700000000000003"/>
    <x v="15"/>
  </r>
  <r>
    <x v="3"/>
    <n v="390"/>
    <n v="39"/>
    <x v="15"/>
  </r>
  <r>
    <x v="3"/>
    <n v="392"/>
    <n v="39.200000000000003"/>
    <x v="15"/>
  </r>
  <r>
    <x v="3"/>
    <n v="392"/>
    <n v="39.200000000000003"/>
    <x v="15"/>
  </r>
  <r>
    <x v="3"/>
    <n v="393"/>
    <n v="39.299999999999997"/>
    <x v="15"/>
  </r>
  <r>
    <x v="3"/>
    <n v="395"/>
    <n v="39.5"/>
    <x v="16"/>
  </r>
  <r>
    <x v="3"/>
    <n v="397"/>
    <n v="39.700000000000003"/>
    <x v="16"/>
  </r>
  <r>
    <x v="3"/>
    <n v="399"/>
    <n v="39.9"/>
    <x v="16"/>
  </r>
  <r>
    <x v="3"/>
    <n v="400"/>
    <n v="40"/>
    <x v="16"/>
  </r>
  <r>
    <x v="3"/>
    <n v="407"/>
    <n v="40.700000000000003"/>
    <x v="17"/>
  </r>
  <r>
    <x v="3"/>
    <n v="407"/>
    <n v="40.700000000000003"/>
    <x v="17"/>
  </r>
  <r>
    <x v="3"/>
    <n v="407"/>
    <n v="40.700000000000003"/>
    <x v="17"/>
  </r>
  <r>
    <x v="3"/>
    <n v="410"/>
    <n v="41"/>
    <x v="17"/>
  </r>
  <r>
    <x v="3"/>
    <n v="411"/>
    <n v="41.1"/>
    <x v="17"/>
  </r>
  <r>
    <x v="3"/>
    <n v="412"/>
    <n v="41.2"/>
    <x v="17"/>
  </r>
  <r>
    <x v="3"/>
    <n v="415"/>
    <n v="41.5"/>
    <x v="18"/>
  </r>
  <r>
    <x v="3"/>
    <n v="420"/>
    <n v="42"/>
    <x v="18"/>
  </r>
  <r>
    <x v="3"/>
    <n v="422"/>
    <n v="42.2"/>
    <x v="18"/>
  </r>
  <r>
    <x v="3"/>
    <n v="423"/>
    <n v="42.3"/>
    <x v="18"/>
  </r>
  <r>
    <x v="3"/>
    <n v="423.40099999999995"/>
    <n v="42.340099999999993"/>
    <x v="18"/>
  </r>
  <r>
    <x v="3"/>
    <n v="430"/>
    <n v="43"/>
    <x v="20"/>
  </r>
  <r>
    <x v="3"/>
    <n v="431"/>
    <n v="43.1"/>
    <x v="20"/>
  </r>
  <r>
    <x v="3"/>
    <n v="435"/>
    <n v="43.5"/>
    <x v="21"/>
  </r>
  <r>
    <x v="3"/>
    <n v="435"/>
    <n v="43.5"/>
    <x v="21"/>
  </r>
  <r>
    <x v="3"/>
    <n v="435"/>
    <n v="43.5"/>
    <x v="21"/>
  </r>
  <r>
    <x v="3"/>
    <n v="440"/>
    <n v="44"/>
    <x v="21"/>
  </r>
  <r>
    <x v="3"/>
    <n v="445"/>
    <n v="44.5"/>
    <x v="19"/>
  </r>
  <r>
    <x v="3"/>
    <n v="445"/>
    <n v="44.5"/>
    <x v="19"/>
  </r>
  <r>
    <x v="3"/>
    <n v="445"/>
    <n v="44.5"/>
    <x v="19"/>
  </r>
  <r>
    <x v="3"/>
    <n v="447"/>
    <n v="44.7"/>
    <x v="19"/>
  </r>
  <r>
    <x v="3"/>
    <n v="449"/>
    <n v="44.9"/>
    <x v="19"/>
  </r>
  <r>
    <x v="3"/>
    <n v="450"/>
    <n v="45"/>
    <x v="19"/>
  </r>
  <r>
    <x v="3"/>
    <n v="452"/>
    <n v="45.2"/>
    <x v="19"/>
  </r>
  <r>
    <x v="3"/>
    <n v="452"/>
    <n v="45.2"/>
    <x v="19"/>
  </r>
  <r>
    <x v="3"/>
    <n v="453"/>
    <n v="45.3"/>
    <x v="19"/>
  </r>
  <r>
    <x v="3"/>
    <n v="455"/>
    <n v="45.5"/>
    <x v="22"/>
  </r>
  <r>
    <x v="3"/>
    <n v="455"/>
    <n v="45.5"/>
    <x v="22"/>
  </r>
  <r>
    <x v="3"/>
    <n v="457"/>
    <n v="45.7"/>
    <x v="22"/>
  </r>
  <r>
    <x v="3"/>
    <n v="457"/>
    <n v="45.7"/>
    <x v="22"/>
  </r>
  <r>
    <x v="3"/>
    <n v="457"/>
    <n v="45.7"/>
    <x v="22"/>
  </r>
  <r>
    <x v="3"/>
    <n v="460"/>
    <n v="46"/>
    <x v="22"/>
  </r>
  <r>
    <x v="3"/>
    <n v="460"/>
    <n v="46"/>
    <x v="22"/>
  </r>
  <r>
    <x v="3"/>
    <n v="462"/>
    <n v="46.2"/>
    <x v="22"/>
  </r>
  <r>
    <x v="3"/>
    <n v="467.20099999999996"/>
    <n v="46.720099999999995"/>
    <x v="23"/>
  </r>
  <r>
    <x v="3"/>
    <n v="472"/>
    <n v="47.2"/>
    <x v="23"/>
  </r>
  <r>
    <x v="3"/>
    <n v="472"/>
    <n v="47.2"/>
    <x v="23"/>
  </r>
  <r>
    <x v="3"/>
    <n v="472"/>
    <n v="47.2"/>
    <x v="23"/>
  </r>
  <r>
    <x v="3"/>
    <n v="475"/>
    <n v="47.5"/>
    <x v="28"/>
  </r>
  <r>
    <x v="3"/>
    <n v="475"/>
    <n v="47.5"/>
    <x v="28"/>
  </r>
  <r>
    <x v="3"/>
    <n v="475"/>
    <n v="47.5"/>
    <x v="28"/>
  </r>
  <r>
    <x v="3"/>
    <n v="475"/>
    <n v="47.5"/>
    <x v="28"/>
  </r>
  <r>
    <x v="3"/>
    <n v="480"/>
    <n v="48"/>
    <x v="28"/>
  </r>
  <r>
    <x v="3"/>
    <n v="490"/>
    <n v="49"/>
    <x v="24"/>
  </r>
  <r>
    <x v="3"/>
    <n v="500"/>
    <n v="50"/>
    <x v="25"/>
  </r>
  <r>
    <x v="3"/>
    <n v="507"/>
    <n v="50.7"/>
    <x v="26"/>
  </r>
  <r>
    <x v="3"/>
    <n v="515"/>
    <n v="51.5"/>
    <x v="27"/>
  </r>
  <r>
    <x v="3"/>
    <n v="520"/>
    <n v="52"/>
    <x v="27"/>
  </r>
  <r>
    <x v="3"/>
    <n v="522"/>
    <n v="52.2"/>
    <x v="27"/>
  </r>
  <r>
    <x v="3"/>
    <n v="535"/>
    <n v="53.5"/>
    <x v="29"/>
  </r>
  <r>
    <x v="3"/>
    <n v="542"/>
    <n v="54.2"/>
    <x v="29"/>
  </r>
  <r>
    <x v="4"/>
    <n v="329.23099999999999"/>
    <n v="32.923099999999998"/>
    <x v="8"/>
  </r>
  <r>
    <x v="4"/>
    <n v="360"/>
    <n v="36"/>
    <x v="13"/>
  </r>
  <r>
    <x v="4"/>
    <n v="380"/>
    <n v="38"/>
    <x v="11"/>
  </r>
  <r>
    <x v="4"/>
    <n v="405"/>
    <n v="40.5"/>
    <x v="17"/>
  </r>
  <r>
    <x v="4"/>
    <n v="440"/>
    <n v="44"/>
    <x v="21"/>
  </r>
  <r>
    <x v="4"/>
    <n v="445"/>
    <n v="44.5"/>
    <x v="19"/>
  </r>
  <r>
    <x v="4"/>
    <n v="445"/>
    <n v="44.5"/>
    <x v="19"/>
  </r>
  <r>
    <x v="4"/>
    <n v="445"/>
    <n v="44.5"/>
    <x v="19"/>
  </r>
  <r>
    <x v="4"/>
    <n v="445"/>
    <n v="44.5"/>
    <x v="19"/>
  </r>
  <r>
    <x v="4"/>
    <n v="450"/>
    <n v="45"/>
    <x v="19"/>
  </r>
  <r>
    <x v="4"/>
    <n v="455.15599999999995"/>
    <n v="45.515599999999992"/>
    <x v="22"/>
  </r>
  <r>
    <x v="4"/>
    <n v="462"/>
    <n v="46.2"/>
    <x v="22"/>
  </r>
  <r>
    <x v="4"/>
    <n v="475"/>
    <n v="47.5"/>
    <x v="28"/>
  </r>
  <r>
    <x v="4"/>
    <n v="480"/>
    <n v="48"/>
    <x v="28"/>
  </r>
  <r>
    <x v="4"/>
    <n v="480"/>
    <n v="48"/>
    <x v="28"/>
  </r>
  <r>
    <x v="4"/>
    <n v="480"/>
    <n v="48"/>
    <x v="28"/>
  </r>
  <r>
    <x v="4"/>
    <n v="485"/>
    <n v="48.5"/>
    <x v="24"/>
  </r>
  <r>
    <x v="4"/>
    <n v="485"/>
    <n v="48.5"/>
    <x v="24"/>
  </r>
  <r>
    <x v="4"/>
    <n v="490"/>
    <n v="49"/>
    <x v="24"/>
  </r>
  <r>
    <x v="4"/>
    <n v="497"/>
    <n v="49.7"/>
    <x v="25"/>
  </r>
  <r>
    <x v="4"/>
    <n v="502"/>
    <n v="50.2"/>
    <x v="25"/>
  </r>
  <r>
    <x v="4"/>
    <n v="510"/>
    <n v="51"/>
    <x v="26"/>
  </r>
  <r>
    <x v="4"/>
    <n v="520"/>
    <n v="52"/>
    <x v="27"/>
  </r>
  <r>
    <x v="4"/>
    <n v="525"/>
    <n v="52.5"/>
    <x v="30"/>
  </r>
  <r>
    <x v="4"/>
    <n v="532"/>
    <n v="53.2"/>
    <x v="30"/>
  </r>
  <r>
    <x v="4"/>
    <n v="540"/>
    <n v="54"/>
    <x v="29"/>
  </r>
  <r>
    <x v="4"/>
    <n v="552"/>
    <n v="55.2"/>
    <x v="31"/>
  </r>
  <r>
    <x v="4"/>
    <n v="600"/>
    <n v="60"/>
    <x v="32"/>
  </r>
  <r>
    <x v="5"/>
    <n v="410"/>
    <n v="41"/>
    <x v="17"/>
  </r>
  <r>
    <x v="5"/>
    <n v="420"/>
    <n v="42"/>
    <x v="18"/>
  </r>
  <r>
    <x v="5"/>
    <n v="432"/>
    <n v="43.2"/>
    <x v="20"/>
  </r>
  <r>
    <x v="5"/>
    <n v="461"/>
    <n v="46.1"/>
    <x v="22"/>
  </r>
  <r>
    <x v="5"/>
    <n v="467"/>
    <n v="46.7"/>
    <x v="23"/>
  </r>
  <r>
    <x v="5"/>
    <n v="470"/>
    <n v="47"/>
    <x v="23"/>
  </r>
  <r>
    <x v="5"/>
    <n v="480"/>
    <n v="48"/>
    <x v="28"/>
  </r>
  <r>
    <x v="5"/>
    <n v="480"/>
    <n v="48"/>
    <x v="28"/>
  </r>
  <r>
    <x v="5"/>
    <n v="485"/>
    <n v="48.5"/>
    <x v="24"/>
  </r>
  <r>
    <x v="5"/>
    <n v="485"/>
    <n v="48.5"/>
    <x v="24"/>
  </r>
  <r>
    <x v="5"/>
    <n v="490"/>
    <n v="49"/>
    <x v="24"/>
  </r>
  <r>
    <x v="5"/>
    <n v="510"/>
    <n v="51"/>
    <x v="26"/>
  </r>
  <r>
    <x v="5"/>
    <n v="513"/>
    <n v="51.3"/>
    <x v="26"/>
  </r>
  <r>
    <x v="5"/>
    <n v="522"/>
    <n v="52.2"/>
    <x v="27"/>
  </r>
  <r>
    <x v="5"/>
    <n v="527"/>
    <n v="52.7"/>
    <x v="30"/>
  </r>
  <r>
    <x v="5"/>
    <n v="535"/>
    <n v="53.5"/>
    <x v="29"/>
  </r>
  <r>
    <x v="5"/>
    <n v="565"/>
    <n v="56.5"/>
    <x v="33"/>
  </r>
  <r>
    <x v="5"/>
    <n v="585"/>
    <n v="58.5"/>
    <x v="34"/>
  </r>
  <r>
    <x v="5"/>
    <n v="586"/>
    <n v="58.6"/>
    <x v="34"/>
  </r>
  <r>
    <x v="5"/>
    <n v="590"/>
    <n v="59"/>
    <x v="34"/>
  </r>
  <r>
    <x v="5"/>
    <n v="610"/>
    <n v="61"/>
    <x v="35"/>
  </r>
  <r>
    <x v="5"/>
    <n v="625"/>
    <n v="62.5"/>
    <x v="36"/>
  </r>
  <r>
    <x v="6"/>
    <n v="440"/>
    <n v="44"/>
    <x v="21"/>
  </r>
  <r>
    <x v="6"/>
    <n v="456"/>
    <n v="45.6"/>
    <x v="22"/>
  </r>
  <r>
    <x v="6"/>
    <n v="467"/>
    <n v="46.7"/>
    <x v="23"/>
  </r>
  <r>
    <x v="6"/>
    <n v="470"/>
    <n v="47"/>
    <x v="23"/>
  </r>
  <r>
    <x v="6"/>
    <n v="497"/>
    <n v="49.7"/>
    <x v="25"/>
  </r>
  <r>
    <x v="6"/>
    <n v="545"/>
    <n v="54.5"/>
    <x v="31"/>
  </r>
  <r>
    <x v="6"/>
    <n v="560"/>
    <n v="56"/>
    <x v="37"/>
  </r>
  <r>
    <x v="6"/>
    <n v="565"/>
    <n v="56.5"/>
    <x v="33"/>
  </r>
  <r>
    <x v="6"/>
    <n v="599"/>
    <n v="59.9"/>
    <x v="32"/>
  </r>
  <r>
    <x v="6"/>
    <n v="605"/>
    <n v="60.5"/>
    <x v="35"/>
  </r>
  <r>
    <x v="6"/>
    <n v="625"/>
    <n v="62.5"/>
    <x v="36"/>
  </r>
  <r>
    <x v="6"/>
    <n v="640"/>
    <n v="64"/>
    <x v="38"/>
  </r>
  <r>
    <x v="7"/>
    <n v="480"/>
    <n v="48"/>
    <x v="28"/>
  </r>
  <r>
    <x v="7"/>
    <n v="520"/>
    <n v="52"/>
    <x v="27"/>
  </r>
  <r>
    <x v="7"/>
    <n v="539"/>
    <n v="53.9"/>
    <x v="29"/>
  </r>
  <r>
    <x v="7"/>
    <n v="596"/>
    <n v="59.6"/>
    <x v="32"/>
  </r>
  <r>
    <x v="7"/>
    <n v="632"/>
    <n v="63.2"/>
    <x v="36"/>
  </r>
  <r>
    <x v="8"/>
    <n v="475"/>
    <n v="47.5"/>
    <x v="28"/>
  </r>
  <r>
    <x v="8"/>
    <n v="570"/>
    <n v="57"/>
    <x v="33"/>
  </r>
  <r>
    <x v="9"/>
    <n v="680"/>
    <n v="68"/>
    <x v="39"/>
  </r>
  <r>
    <x v="10"/>
    <n v="670"/>
    <n v="67"/>
    <x v="40"/>
  </r>
  <r>
    <x v="11"/>
    <n v="680"/>
    <n v="68"/>
    <x v="3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39">
  <r>
    <x v="0"/>
    <x v="0"/>
    <n v="4"/>
    <n v="2016"/>
    <x v="0"/>
    <x v="0"/>
    <x v="0"/>
    <s v="D"/>
    <x v="0"/>
  </r>
  <r>
    <x v="0"/>
    <x v="0"/>
    <n v="4"/>
    <n v="2016"/>
    <x v="1"/>
    <x v="0"/>
    <x v="0"/>
    <s v="C"/>
    <x v="0"/>
  </r>
  <r>
    <x v="0"/>
    <x v="1"/>
    <n v="4"/>
    <n v="2016"/>
    <x v="2"/>
    <x v="0"/>
    <x v="0"/>
    <s v="D"/>
    <x v="0"/>
  </r>
  <r>
    <x v="1"/>
    <x v="0"/>
    <n v="5"/>
    <n v="2016"/>
    <x v="3"/>
    <x v="1"/>
    <x v="1"/>
    <s v="D"/>
    <x v="1"/>
  </r>
  <r>
    <x v="2"/>
    <x v="2"/>
    <n v="6"/>
    <n v="2016"/>
    <x v="4"/>
    <x v="2"/>
    <x v="0"/>
    <s v="C"/>
    <x v="2"/>
  </r>
  <r>
    <x v="3"/>
    <x v="1"/>
    <n v="6"/>
    <n v="2016"/>
    <x v="4"/>
    <x v="2"/>
    <x v="0"/>
    <s v="D"/>
    <x v="2"/>
  </r>
  <r>
    <x v="2"/>
    <x v="1"/>
    <n v="6"/>
    <n v="2015"/>
    <x v="5"/>
    <x v="3"/>
    <x v="2"/>
    <s v="C"/>
    <x v="2"/>
  </r>
  <r>
    <x v="2"/>
    <x v="1"/>
    <n v="7"/>
    <n v="2016"/>
    <x v="4"/>
    <x v="3"/>
    <x v="2"/>
    <s v="D"/>
    <x v="3"/>
  </r>
  <r>
    <x v="0"/>
    <x v="0"/>
    <n v="4"/>
    <n v="2016"/>
    <x v="0"/>
    <x v="0"/>
    <x v="0"/>
    <s v="D"/>
    <x v="0"/>
  </r>
  <r>
    <x v="0"/>
    <x v="0"/>
    <n v="4"/>
    <n v="2016"/>
    <x v="1"/>
    <x v="0"/>
    <x v="0"/>
    <s v="D"/>
    <x v="0"/>
  </r>
  <r>
    <x v="3"/>
    <x v="0"/>
    <n v="6"/>
    <n v="2016"/>
    <x v="0"/>
    <x v="1"/>
    <x v="0"/>
    <s v="C"/>
    <x v="2"/>
  </r>
  <r>
    <x v="1"/>
    <x v="0"/>
    <n v="5"/>
    <n v="2016"/>
    <x v="0"/>
    <x v="1"/>
    <x v="2"/>
    <s v="C"/>
    <x v="1"/>
  </r>
  <r>
    <x v="1"/>
    <x v="0"/>
    <n v="5"/>
    <n v="2016"/>
    <x v="2"/>
    <x v="1"/>
    <x v="0"/>
    <s v="C"/>
    <x v="1"/>
  </r>
  <r>
    <x v="3"/>
    <x v="1"/>
    <n v="6"/>
    <n v="2016"/>
    <x v="0"/>
    <x v="2"/>
    <x v="2"/>
    <s v="E"/>
    <x v="2"/>
  </r>
  <r>
    <x v="3"/>
    <x v="3"/>
    <n v="5"/>
    <n v="2016"/>
    <x v="1"/>
    <x v="2"/>
    <x v="1"/>
    <s v="C"/>
    <x v="1"/>
  </r>
  <r>
    <x v="2"/>
    <x v="0"/>
    <n v="7"/>
    <n v="2016"/>
    <x v="1"/>
    <x v="3"/>
    <x v="1"/>
    <s v="C"/>
    <x v="3"/>
  </r>
  <r>
    <x v="3"/>
    <x v="0"/>
    <n v="6"/>
    <n v="2016"/>
    <x v="2"/>
    <x v="3"/>
    <x v="3"/>
    <s v="C"/>
    <x v="2"/>
  </r>
  <r>
    <x v="3"/>
    <x v="2"/>
    <n v="5"/>
    <n v="2016"/>
    <x v="2"/>
    <x v="4"/>
    <x v="3"/>
    <s v="C"/>
    <x v="1"/>
  </r>
  <r>
    <x v="4"/>
    <x v="2"/>
    <n v="12"/>
    <n v="2016"/>
    <x v="1"/>
    <x v="5"/>
    <x v="1"/>
    <s v="C"/>
    <x v="4"/>
  </r>
  <r>
    <x v="0"/>
    <x v="1"/>
    <n v="4"/>
    <n v="2016"/>
    <x v="4"/>
    <x v="6"/>
    <x v="2"/>
    <s v="C"/>
    <x v="0"/>
  </r>
  <r>
    <x v="5"/>
    <x v="1"/>
    <n v="3"/>
    <n v="2016"/>
    <x v="1"/>
    <x v="6"/>
    <x v="0"/>
    <s v="D"/>
    <x v="5"/>
  </r>
  <r>
    <x v="3"/>
    <x v="1"/>
    <n v="6"/>
    <n v="2016"/>
    <x v="0"/>
    <x v="2"/>
    <x v="0"/>
    <s v="E"/>
    <x v="2"/>
  </r>
  <r>
    <x v="6"/>
    <x v="0"/>
    <n v="2"/>
    <n v="2016"/>
    <x v="0"/>
    <x v="7"/>
    <x v="0"/>
    <s v="D"/>
    <x v="6"/>
  </r>
  <r>
    <x v="6"/>
    <x v="0"/>
    <n v="2"/>
    <n v="2016"/>
    <x v="0"/>
    <x v="7"/>
    <x v="0"/>
    <s v="C"/>
    <x v="6"/>
  </r>
  <r>
    <x v="6"/>
    <x v="0"/>
    <n v="2"/>
    <n v="2016"/>
    <x v="1"/>
    <x v="7"/>
    <x v="0"/>
    <s v="B"/>
    <x v="6"/>
  </r>
  <r>
    <x v="6"/>
    <x v="0"/>
    <n v="2"/>
    <n v="2016"/>
    <x v="1"/>
    <x v="7"/>
    <x v="0"/>
    <s v="C"/>
    <x v="6"/>
  </r>
  <r>
    <x v="6"/>
    <x v="0"/>
    <n v="2"/>
    <n v="2016"/>
    <x v="0"/>
    <x v="7"/>
    <x v="0"/>
    <s v="E"/>
    <x v="6"/>
  </r>
  <r>
    <x v="6"/>
    <x v="0"/>
    <n v="2"/>
    <n v="2016"/>
    <x v="0"/>
    <x v="7"/>
    <x v="2"/>
    <s v="C"/>
    <x v="6"/>
  </r>
  <r>
    <x v="6"/>
    <x v="0"/>
    <n v="2"/>
    <n v="2016"/>
    <x v="0"/>
    <x v="7"/>
    <x v="0"/>
    <s v="D"/>
    <x v="6"/>
  </r>
  <r>
    <x v="5"/>
    <x v="0"/>
    <n v="3"/>
    <n v="2016"/>
    <x v="4"/>
    <x v="6"/>
    <x v="0"/>
    <s v="D"/>
    <x v="5"/>
  </r>
  <r>
    <x v="5"/>
    <x v="0"/>
    <n v="3"/>
    <n v="2016"/>
    <x v="4"/>
    <x v="6"/>
    <x v="0"/>
    <s v="C"/>
    <x v="5"/>
  </r>
  <r>
    <x v="5"/>
    <x v="0"/>
    <n v="3"/>
    <n v="2016"/>
    <x v="4"/>
    <x v="6"/>
    <x v="2"/>
    <s v="D"/>
    <x v="5"/>
  </r>
  <r>
    <x v="5"/>
    <x v="0"/>
    <n v="3"/>
    <n v="2016"/>
    <x v="0"/>
    <x v="6"/>
    <x v="2"/>
    <s v="D"/>
    <x v="5"/>
  </r>
  <r>
    <x v="5"/>
    <x v="0"/>
    <n v="3"/>
    <n v="2016"/>
    <x v="0"/>
    <x v="6"/>
    <x v="2"/>
    <s v="C"/>
    <x v="5"/>
  </r>
  <r>
    <x v="5"/>
    <x v="0"/>
    <n v="3"/>
    <n v="2016"/>
    <x v="1"/>
    <x v="6"/>
    <x v="0"/>
    <s v="D"/>
    <x v="5"/>
  </r>
  <r>
    <x v="5"/>
    <x v="0"/>
    <n v="3"/>
    <n v="2016"/>
    <x v="2"/>
    <x v="6"/>
    <x v="0"/>
    <s v="B"/>
    <x v="5"/>
  </r>
  <r>
    <x v="5"/>
    <x v="0"/>
    <n v="3"/>
    <n v="2016"/>
    <x v="4"/>
    <x v="6"/>
    <x v="2"/>
    <s v="B"/>
    <x v="5"/>
  </r>
  <r>
    <x v="5"/>
    <x v="1"/>
    <n v="3"/>
    <n v="2016"/>
    <x v="3"/>
    <x v="6"/>
    <x v="3"/>
    <s v="D"/>
    <x v="5"/>
  </r>
  <r>
    <x v="5"/>
    <x v="0"/>
    <n v="3"/>
    <n v="2016"/>
    <x v="0"/>
    <x v="6"/>
    <x v="0"/>
    <s v="D"/>
    <x v="5"/>
  </r>
  <r>
    <x v="0"/>
    <x v="0"/>
    <n v="4"/>
    <n v="2016"/>
    <x v="4"/>
    <x v="0"/>
    <x v="2"/>
    <s v="D"/>
    <x v="0"/>
  </r>
  <r>
    <x v="0"/>
    <x v="1"/>
    <n v="4"/>
    <n v="2016"/>
    <x v="4"/>
    <x v="0"/>
    <x v="2"/>
    <s v="D"/>
    <x v="0"/>
  </r>
  <r>
    <x v="0"/>
    <x v="1"/>
    <n v="4"/>
    <n v="2016"/>
    <x v="3"/>
    <x v="0"/>
    <x v="1"/>
    <s v="E"/>
    <x v="0"/>
  </r>
  <r>
    <x v="1"/>
    <x v="3"/>
    <n v="4"/>
    <n v="2015"/>
    <x v="5"/>
    <x v="1"/>
    <x v="1"/>
    <s v="D"/>
    <x v="0"/>
  </r>
  <r>
    <x v="1"/>
    <x v="3"/>
    <n v="4"/>
    <n v="2015"/>
    <x v="5"/>
    <x v="1"/>
    <x v="1"/>
    <s v="D"/>
    <x v="0"/>
  </r>
  <r>
    <x v="1"/>
    <x v="0"/>
    <n v="5"/>
    <n v="2016"/>
    <x v="4"/>
    <x v="1"/>
    <x v="0"/>
    <s v="D"/>
    <x v="1"/>
  </r>
  <r>
    <x v="3"/>
    <x v="2"/>
    <n v="5"/>
    <n v="2015"/>
    <x v="6"/>
    <x v="2"/>
    <x v="2"/>
    <s v="D"/>
    <x v="1"/>
  </r>
  <r>
    <x v="7"/>
    <x v="1"/>
    <n v="7"/>
    <n v="2015"/>
    <x v="5"/>
    <x v="2"/>
    <x v="2"/>
    <s v="D"/>
    <x v="3"/>
  </r>
  <r>
    <x v="2"/>
    <x v="2"/>
    <n v="6"/>
    <n v="2015"/>
    <x v="5"/>
    <x v="2"/>
    <x v="2"/>
    <s v="D"/>
    <x v="2"/>
  </r>
  <r>
    <x v="6"/>
    <x v="0"/>
    <n v="1"/>
    <n v="2015"/>
    <x v="5"/>
    <x v="7"/>
    <x v="0"/>
    <s v="C"/>
    <x v="7"/>
  </r>
  <r>
    <x v="6"/>
    <x v="0"/>
    <n v="2"/>
    <n v="2016"/>
    <x v="4"/>
    <x v="7"/>
    <x v="0"/>
    <s v="C"/>
    <x v="6"/>
  </r>
  <r>
    <x v="6"/>
    <x v="0"/>
    <n v="2"/>
    <n v="2016"/>
    <x v="0"/>
    <x v="7"/>
    <x v="0"/>
    <s v="D"/>
    <x v="6"/>
  </r>
  <r>
    <x v="6"/>
    <x v="0"/>
    <n v="2"/>
    <n v="2016"/>
    <x v="0"/>
    <x v="7"/>
    <x v="0"/>
    <s v="D"/>
    <x v="6"/>
  </r>
  <r>
    <x v="5"/>
    <x v="3"/>
    <n v="2"/>
    <n v="2016"/>
    <x v="0"/>
    <x v="7"/>
    <x v="0"/>
    <s v="C"/>
    <x v="6"/>
  </r>
  <r>
    <x v="6"/>
    <x v="0"/>
    <n v="2"/>
    <n v="2016"/>
    <x v="0"/>
    <x v="7"/>
    <x v="0"/>
    <s v="D"/>
    <x v="6"/>
  </r>
  <r>
    <x v="5"/>
    <x v="3"/>
    <n v="2"/>
    <n v="2016"/>
    <x v="4"/>
    <x v="6"/>
    <x v="2"/>
    <s v="C"/>
    <x v="6"/>
  </r>
  <r>
    <x v="5"/>
    <x v="0"/>
    <n v="3"/>
    <n v="2016"/>
    <x v="0"/>
    <x v="6"/>
    <x v="2"/>
    <s v="D"/>
    <x v="5"/>
  </r>
  <r>
    <x v="3"/>
    <x v="0"/>
    <n v="6"/>
    <n v="2016"/>
    <x v="2"/>
    <x v="3"/>
    <x v="3"/>
    <s v="D"/>
    <x v="2"/>
  </r>
  <r>
    <x v="6"/>
    <x v="0"/>
    <n v="2"/>
    <n v="2016"/>
    <x v="0"/>
    <x v="7"/>
    <x v="0"/>
    <s v="D"/>
    <x v="6"/>
  </r>
  <r>
    <x v="6"/>
    <x v="0"/>
    <n v="2"/>
    <n v="2016"/>
    <x v="0"/>
    <x v="7"/>
    <x v="0"/>
    <s v="D"/>
    <x v="6"/>
  </r>
  <r>
    <x v="5"/>
    <x v="0"/>
    <n v="3"/>
    <n v="2016"/>
    <x v="0"/>
    <x v="6"/>
    <x v="0"/>
    <s v="D"/>
    <x v="5"/>
  </r>
  <r>
    <x v="5"/>
    <x v="0"/>
    <n v="3"/>
    <n v="2016"/>
    <x v="1"/>
    <x v="6"/>
    <x v="0"/>
    <s v="C"/>
    <x v="5"/>
  </r>
  <r>
    <x v="5"/>
    <x v="1"/>
    <n v="3"/>
    <n v="2016"/>
    <x v="2"/>
    <x v="6"/>
    <x v="0"/>
    <s v="B"/>
    <x v="5"/>
  </r>
  <r>
    <x v="5"/>
    <x v="0"/>
    <n v="3"/>
    <n v="2016"/>
    <x v="0"/>
    <x v="0"/>
    <x v="2"/>
    <s v="C"/>
    <x v="5"/>
  </r>
  <r>
    <x v="5"/>
    <x v="0"/>
    <n v="3"/>
    <n v="2016"/>
    <x v="0"/>
    <x v="6"/>
    <x v="0"/>
    <s v="E"/>
    <x v="5"/>
  </r>
  <r>
    <x v="5"/>
    <x v="0"/>
    <n v="3"/>
    <n v="2016"/>
    <x v="0"/>
    <x v="6"/>
    <x v="0"/>
    <s v="D"/>
    <x v="5"/>
  </r>
  <r>
    <x v="5"/>
    <x v="0"/>
    <n v="3"/>
    <n v="2016"/>
    <x v="0"/>
    <x v="6"/>
    <x v="0"/>
    <s v="D"/>
    <x v="5"/>
  </r>
  <r>
    <x v="0"/>
    <x v="0"/>
    <n v="4"/>
    <n v="2016"/>
    <x v="4"/>
    <x v="0"/>
    <x v="2"/>
    <s v="C"/>
    <x v="0"/>
  </r>
  <r>
    <x v="0"/>
    <x v="3"/>
    <n v="3"/>
    <n v="2016"/>
    <x v="4"/>
    <x v="0"/>
    <x v="2"/>
    <s v="D"/>
    <x v="5"/>
  </r>
  <r>
    <x v="5"/>
    <x v="0"/>
    <n v="3"/>
    <n v="2016"/>
    <x v="0"/>
    <x v="6"/>
    <x v="2"/>
    <s v="D"/>
    <x v="5"/>
  </r>
  <r>
    <x v="0"/>
    <x v="0"/>
    <n v="4"/>
    <n v="2016"/>
    <x v="0"/>
    <x v="6"/>
    <x v="2"/>
    <s v="B"/>
    <x v="0"/>
  </r>
  <r>
    <x v="5"/>
    <x v="0"/>
    <n v="2"/>
    <n v="2015"/>
    <x v="5"/>
    <x v="6"/>
    <x v="0"/>
    <s v="C"/>
    <x v="6"/>
  </r>
  <r>
    <x v="5"/>
    <x v="0"/>
    <n v="3"/>
    <n v="2016"/>
    <x v="0"/>
    <x v="6"/>
    <x v="0"/>
    <s v="E"/>
    <x v="5"/>
  </r>
  <r>
    <x v="5"/>
    <x v="1"/>
    <n v="3"/>
    <n v="2016"/>
    <x v="0"/>
    <x v="6"/>
    <x v="2"/>
    <s v="D"/>
    <x v="5"/>
  </r>
  <r>
    <x v="5"/>
    <x v="0"/>
    <n v="3"/>
    <n v="2016"/>
    <x v="1"/>
    <x v="6"/>
    <x v="0"/>
    <s v="D"/>
    <x v="5"/>
  </r>
  <r>
    <x v="5"/>
    <x v="0"/>
    <n v="3"/>
    <n v="2016"/>
    <x v="0"/>
    <x v="6"/>
    <x v="2"/>
    <s v="C"/>
    <x v="5"/>
  </r>
  <r>
    <x v="5"/>
    <x v="0"/>
    <n v="3"/>
    <n v="2016"/>
    <x v="0"/>
    <x v="6"/>
    <x v="0"/>
    <s v="C"/>
    <x v="5"/>
  </r>
  <r>
    <x v="5"/>
    <x v="0"/>
    <n v="3"/>
    <n v="2016"/>
    <x v="0"/>
    <x v="6"/>
    <x v="0"/>
    <s v="D"/>
    <x v="5"/>
  </r>
  <r>
    <x v="0"/>
    <x v="2"/>
    <n v="3"/>
    <n v="2016"/>
    <x v="0"/>
    <x v="6"/>
    <x v="0"/>
    <s v="C"/>
    <x v="5"/>
  </r>
  <r>
    <x v="5"/>
    <x v="3"/>
    <n v="2"/>
    <n v="2016"/>
    <x v="1"/>
    <x v="6"/>
    <x v="1"/>
    <s v="C"/>
    <x v="6"/>
  </r>
  <r>
    <x v="0"/>
    <x v="1"/>
    <n v="4"/>
    <n v="2016"/>
    <x v="4"/>
    <x v="0"/>
    <x v="2"/>
    <s v="D"/>
    <x v="0"/>
  </r>
  <r>
    <x v="0"/>
    <x v="0"/>
    <n v="4"/>
    <n v="2016"/>
    <x v="0"/>
    <x v="0"/>
    <x v="0"/>
    <s v="C"/>
    <x v="0"/>
  </r>
  <r>
    <x v="3"/>
    <x v="0"/>
    <n v="6"/>
    <n v="2016"/>
    <x v="4"/>
    <x v="2"/>
    <x v="2"/>
    <s v="E"/>
    <x v="2"/>
  </r>
  <r>
    <x v="2"/>
    <x v="1"/>
    <n v="7"/>
    <n v="2016"/>
    <x v="0"/>
    <x v="2"/>
    <x v="0"/>
    <s v="D"/>
    <x v="3"/>
  </r>
  <r>
    <x v="5"/>
    <x v="0"/>
    <n v="3"/>
    <n v="2016"/>
    <x v="0"/>
    <x v="6"/>
    <x v="0"/>
    <s v="C"/>
    <x v="5"/>
  </r>
  <r>
    <x v="5"/>
    <x v="0"/>
    <n v="3"/>
    <n v="2016"/>
    <x v="0"/>
    <x v="6"/>
    <x v="0"/>
    <s v="D"/>
    <x v="5"/>
  </r>
  <r>
    <x v="5"/>
    <x v="0"/>
    <n v="3"/>
    <n v="2016"/>
    <x v="0"/>
    <x v="6"/>
    <x v="2"/>
    <s v="D"/>
    <x v="5"/>
  </r>
  <r>
    <x v="1"/>
    <x v="0"/>
    <n v="5"/>
    <n v="2016"/>
    <x v="0"/>
    <x v="1"/>
    <x v="2"/>
    <s v="C"/>
    <x v="1"/>
  </r>
  <r>
    <x v="1"/>
    <x v="0"/>
    <n v="5"/>
    <n v="2016"/>
    <x v="0"/>
    <x v="1"/>
    <x v="0"/>
    <s v="D"/>
    <x v="1"/>
  </r>
  <r>
    <x v="5"/>
    <x v="0"/>
    <n v="3"/>
    <n v="2016"/>
    <x v="1"/>
    <x v="6"/>
    <x v="0"/>
    <s v="D"/>
    <x v="5"/>
  </r>
  <r>
    <x v="0"/>
    <x v="3"/>
    <n v="3"/>
    <n v="2016"/>
    <x v="4"/>
    <x v="0"/>
    <x v="1"/>
    <s v="D"/>
    <x v="5"/>
  </r>
  <r>
    <x v="8"/>
    <x v="4"/>
    <m/>
    <n v="2015"/>
    <x v="0"/>
    <x v="8"/>
    <x v="4"/>
    <s v=""/>
    <x v="8"/>
  </r>
  <r>
    <x v="0"/>
    <x v="0"/>
    <n v="4"/>
    <n v="2016"/>
    <x v="1"/>
    <x v="0"/>
    <x v="0"/>
    <s v="D"/>
    <x v="0"/>
  </r>
  <r>
    <x v="1"/>
    <x v="0"/>
    <n v="5"/>
    <n v="2016"/>
    <x v="1"/>
    <x v="1"/>
    <x v="0"/>
    <s v="D"/>
    <x v="1"/>
  </r>
  <r>
    <x v="2"/>
    <x v="1"/>
    <n v="7"/>
    <n v="2016"/>
    <x v="1"/>
    <x v="4"/>
    <x v="3"/>
    <s v="D"/>
    <x v="3"/>
  </r>
  <r>
    <x v="5"/>
    <x v="2"/>
    <n v="2"/>
    <n v="2016"/>
    <x v="3"/>
    <x v="6"/>
    <x v="1"/>
    <s v="B"/>
    <x v="6"/>
  </r>
  <r>
    <x v="5"/>
    <x v="1"/>
    <n v="3"/>
    <n v="2016"/>
    <x v="2"/>
    <x v="6"/>
    <x v="1"/>
    <s v="C"/>
    <x v="5"/>
  </r>
  <r>
    <x v="0"/>
    <x v="3"/>
    <n v="3"/>
    <n v="2016"/>
    <x v="2"/>
    <x v="0"/>
    <x v="1"/>
    <s v="C"/>
    <x v="5"/>
  </r>
  <r>
    <x v="0"/>
    <x v="3"/>
    <n v="3"/>
    <n v="2016"/>
    <x v="2"/>
    <x v="0"/>
    <x v="2"/>
    <s v="C"/>
    <x v="5"/>
  </r>
  <r>
    <x v="1"/>
    <x v="1"/>
    <n v="5"/>
    <n v="2016"/>
    <x v="2"/>
    <x v="1"/>
    <x v="1"/>
    <s v="C"/>
    <x v="1"/>
  </r>
  <r>
    <x v="2"/>
    <x v="1"/>
    <n v="7"/>
    <n v="2016"/>
    <x v="3"/>
    <x v="3"/>
    <x v="1"/>
    <s v="D"/>
    <x v="3"/>
  </r>
  <r>
    <x v="6"/>
    <x v="0"/>
    <n v="1"/>
    <n v="2015"/>
    <x v="7"/>
    <x v="7"/>
    <x v="2"/>
    <s v="C"/>
    <x v="7"/>
  </r>
  <r>
    <x v="6"/>
    <x v="0"/>
    <n v="1"/>
    <n v="2015"/>
    <x v="7"/>
    <x v="7"/>
    <x v="2"/>
    <s v="D"/>
    <x v="7"/>
  </r>
  <r>
    <x v="6"/>
    <x v="0"/>
    <n v="1"/>
    <n v="2015"/>
    <x v="7"/>
    <x v="7"/>
    <x v="0"/>
    <s v="D"/>
    <x v="7"/>
  </r>
  <r>
    <x v="6"/>
    <x v="0"/>
    <n v="1"/>
    <n v="2015"/>
    <x v="7"/>
    <x v="7"/>
    <x v="2"/>
    <s v="B"/>
    <x v="7"/>
  </r>
  <r>
    <x v="6"/>
    <x v="0"/>
    <n v="1"/>
    <n v="2015"/>
    <x v="6"/>
    <x v="7"/>
    <x v="2"/>
    <s v="C"/>
    <x v="7"/>
  </r>
  <r>
    <x v="6"/>
    <x v="1"/>
    <n v="1"/>
    <n v="2015"/>
    <x v="6"/>
    <x v="7"/>
    <x v="2"/>
    <s v="B"/>
    <x v="7"/>
  </r>
  <r>
    <x v="6"/>
    <x v="1"/>
    <n v="1"/>
    <n v="2015"/>
    <x v="6"/>
    <x v="7"/>
    <x v="2"/>
    <s v="C"/>
    <x v="7"/>
  </r>
  <r>
    <x v="6"/>
    <x v="1"/>
    <n v="1"/>
    <n v="2015"/>
    <x v="6"/>
    <x v="7"/>
    <x v="2"/>
    <s v="D"/>
    <x v="7"/>
  </r>
  <r>
    <x v="6"/>
    <x v="0"/>
    <n v="1"/>
    <n v="2015"/>
    <x v="6"/>
    <x v="7"/>
    <x v="0"/>
    <s v="C"/>
    <x v="7"/>
  </r>
  <r>
    <x v="6"/>
    <x v="0"/>
    <n v="1"/>
    <n v="2015"/>
    <x v="6"/>
    <x v="7"/>
    <x v="2"/>
    <s v="C"/>
    <x v="7"/>
  </r>
  <r>
    <x v="6"/>
    <x v="0"/>
    <n v="1"/>
    <n v="2015"/>
    <x v="6"/>
    <x v="7"/>
    <x v="0"/>
    <s v="C"/>
    <x v="7"/>
  </r>
  <r>
    <x v="6"/>
    <x v="0"/>
    <n v="1"/>
    <n v="2015"/>
    <x v="5"/>
    <x v="7"/>
    <x v="0"/>
    <s v="D"/>
    <x v="7"/>
  </r>
  <r>
    <x v="6"/>
    <x v="0"/>
    <n v="1"/>
    <n v="2015"/>
    <x v="5"/>
    <x v="7"/>
    <x v="0"/>
    <s v="B"/>
    <x v="7"/>
  </r>
  <r>
    <x v="6"/>
    <x v="0"/>
    <n v="2"/>
    <n v="2016"/>
    <x v="4"/>
    <x v="7"/>
    <x v="2"/>
    <s v="C"/>
    <x v="6"/>
  </r>
  <r>
    <x v="6"/>
    <x v="0"/>
    <n v="2"/>
    <n v="2016"/>
    <x v="0"/>
    <x v="7"/>
    <x v="2"/>
    <s v="D"/>
    <x v="6"/>
  </r>
  <r>
    <x v="6"/>
    <x v="0"/>
    <n v="2"/>
    <n v="2016"/>
    <x v="0"/>
    <x v="7"/>
    <x v="0"/>
    <s v="D"/>
    <x v="6"/>
  </r>
  <r>
    <x v="6"/>
    <x v="0"/>
    <n v="2"/>
    <n v="2016"/>
    <x v="0"/>
    <x v="7"/>
    <x v="0"/>
    <s v="D"/>
    <x v="6"/>
  </r>
  <r>
    <x v="6"/>
    <x v="0"/>
    <n v="2"/>
    <n v="2016"/>
    <x v="1"/>
    <x v="7"/>
    <x v="0"/>
    <s v="D"/>
    <x v="6"/>
  </r>
  <r>
    <x v="6"/>
    <x v="0"/>
    <n v="2"/>
    <n v="2016"/>
    <x v="1"/>
    <x v="7"/>
    <x v="0"/>
    <s v="C"/>
    <x v="6"/>
  </r>
  <r>
    <x v="6"/>
    <x v="0"/>
    <n v="2"/>
    <n v="2016"/>
    <x v="1"/>
    <x v="7"/>
    <x v="0"/>
    <s v="C"/>
    <x v="6"/>
  </r>
  <r>
    <x v="6"/>
    <x v="0"/>
    <n v="2"/>
    <n v="2016"/>
    <x v="2"/>
    <x v="7"/>
    <x v="0"/>
    <s v="B"/>
    <x v="6"/>
  </r>
  <r>
    <x v="6"/>
    <x v="0"/>
    <n v="2"/>
    <n v="2016"/>
    <x v="0"/>
    <x v="7"/>
    <x v="0"/>
    <s v="D"/>
    <x v="6"/>
  </r>
  <r>
    <x v="6"/>
    <x v="0"/>
    <n v="2"/>
    <n v="2016"/>
    <x v="0"/>
    <x v="7"/>
    <x v="0"/>
    <s v="C"/>
    <x v="6"/>
  </r>
  <r>
    <x v="6"/>
    <x v="0"/>
    <n v="2"/>
    <n v="2016"/>
    <x v="3"/>
    <x v="7"/>
    <x v="0"/>
    <s v="D"/>
    <x v="6"/>
  </r>
  <r>
    <x v="6"/>
    <x v="0"/>
    <n v="2"/>
    <n v="2016"/>
    <x v="3"/>
    <x v="7"/>
    <x v="0"/>
    <s v="D"/>
    <x v="6"/>
  </r>
  <r>
    <x v="6"/>
    <x v="0"/>
    <n v="2"/>
    <n v="2016"/>
    <x v="3"/>
    <x v="7"/>
    <x v="0"/>
    <s v="C"/>
    <x v="6"/>
  </r>
  <r>
    <x v="6"/>
    <x v="0"/>
    <n v="2"/>
    <n v="2016"/>
    <x v="3"/>
    <x v="7"/>
    <x v="0"/>
    <s v="D"/>
    <x v="6"/>
  </r>
  <r>
    <x v="6"/>
    <x v="0"/>
    <n v="2"/>
    <n v="2016"/>
    <x v="1"/>
    <x v="7"/>
    <x v="0"/>
    <s v="C"/>
    <x v="6"/>
  </r>
  <r>
    <x v="6"/>
    <x v="0"/>
    <n v="2"/>
    <n v="2016"/>
    <x v="1"/>
    <x v="7"/>
    <x v="0"/>
    <s v="C"/>
    <x v="6"/>
  </r>
  <r>
    <x v="6"/>
    <x v="1"/>
    <n v="2"/>
    <n v="2016"/>
    <x v="2"/>
    <x v="7"/>
    <x v="0"/>
    <s v="B"/>
    <x v="6"/>
  </r>
  <r>
    <x v="6"/>
    <x v="0"/>
    <n v="2"/>
    <n v="2016"/>
    <x v="2"/>
    <x v="7"/>
    <x v="0"/>
    <s v="E"/>
    <x v="6"/>
  </r>
  <r>
    <x v="6"/>
    <x v="0"/>
    <n v="2"/>
    <n v="2016"/>
    <x v="2"/>
    <x v="7"/>
    <x v="0"/>
    <s v="D"/>
    <x v="6"/>
  </r>
  <r>
    <x v="6"/>
    <x v="0"/>
    <n v="2"/>
    <n v="2016"/>
    <x v="2"/>
    <x v="7"/>
    <x v="0"/>
    <s v="C"/>
    <x v="6"/>
  </r>
  <r>
    <x v="5"/>
    <x v="1"/>
    <n v="2"/>
    <n v="2015"/>
    <x v="7"/>
    <x v="6"/>
    <x v="1"/>
    <s v="C"/>
    <x v="6"/>
  </r>
  <r>
    <x v="5"/>
    <x v="2"/>
    <n v="2"/>
    <n v="2015"/>
    <x v="7"/>
    <x v="6"/>
    <x v="1"/>
    <s v="C"/>
    <x v="6"/>
  </r>
  <r>
    <x v="5"/>
    <x v="1"/>
    <n v="2"/>
    <n v="2015"/>
    <x v="7"/>
    <x v="6"/>
    <x v="2"/>
    <s v="C"/>
    <x v="6"/>
  </r>
  <r>
    <x v="5"/>
    <x v="3"/>
    <n v="2"/>
    <n v="2015"/>
    <x v="7"/>
    <x v="6"/>
    <x v="1"/>
    <s v="C"/>
    <x v="6"/>
  </r>
  <r>
    <x v="5"/>
    <x v="3"/>
    <n v="2"/>
    <n v="2015"/>
    <x v="1"/>
    <x v="8"/>
    <x v="4"/>
    <s v="A"/>
    <x v="8"/>
  </r>
  <r>
    <x v="5"/>
    <x v="0"/>
    <n v="2"/>
    <n v="2015"/>
    <x v="7"/>
    <x v="6"/>
    <x v="2"/>
    <s v="D"/>
    <x v="6"/>
  </r>
  <r>
    <x v="5"/>
    <x v="3"/>
    <n v="2"/>
    <n v="2015"/>
    <x v="6"/>
    <x v="6"/>
    <x v="2"/>
    <s v="D"/>
    <x v="6"/>
  </r>
  <r>
    <x v="5"/>
    <x v="0"/>
    <n v="2"/>
    <n v="2015"/>
    <x v="6"/>
    <x v="6"/>
    <x v="2"/>
    <s v="D"/>
    <x v="6"/>
  </r>
  <r>
    <x v="5"/>
    <x v="1"/>
    <n v="2"/>
    <n v="2015"/>
    <x v="6"/>
    <x v="6"/>
    <x v="2"/>
    <s v="D"/>
    <x v="6"/>
  </r>
  <r>
    <x v="5"/>
    <x v="1"/>
    <n v="2"/>
    <n v="2015"/>
    <x v="6"/>
    <x v="6"/>
    <x v="2"/>
    <s v="D"/>
    <x v="6"/>
  </r>
  <r>
    <x v="5"/>
    <x v="1"/>
    <n v="2"/>
    <n v="2015"/>
    <x v="6"/>
    <x v="6"/>
    <x v="2"/>
    <s v="C"/>
    <x v="6"/>
  </r>
  <r>
    <x v="5"/>
    <x v="1"/>
    <n v="2"/>
    <n v="2015"/>
    <x v="6"/>
    <x v="6"/>
    <x v="2"/>
    <s v="C"/>
    <x v="6"/>
  </r>
  <r>
    <x v="5"/>
    <x v="1"/>
    <n v="2"/>
    <n v="2015"/>
    <x v="5"/>
    <x v="6"/>
    <x v="2"/>
    <s v="C"/>
    <x v="6"/>
  </r>
  <r>
    <x v="5"/>
    <x v="0"/>
    <n v="2"/>
    <n v="2015"/>
    <x v="5"/>
    <x v="6"/>
    <x v="2"/>
    <s v="C"/>
    <x v="6"/>
  </r>
  <r>
    <x v="5"/>
    <x v="1"/>
    <n v="2"/>
    <n v="2015"/>
    <x v="5"/>
    <x v="6"/>
    <x v="2"/>
    <s v="D"/>
    <x v="6"/>
  </r>
  <r>
    <x v="5"/>
    <x v="0"/>
    <n v="2"/>
    <n v="2015"/>
    <x v="5"/>
    <x v="6"/>
    <x v="2"/>
    <s v="D"/>
    <x v="6"/>
  </r>
  <r>
    <x v="5"/>
    <x v="1"/>
    <n v="2"/>
    <n v="2015"/>
    <x v="5"/>
    <x v="6"/>
    <x v="2"/>
    <s v="D"/>
    <x v="6"/>
  </r>
  <r>
    <x v="5"/>
    <x v="1"/>
    <n v="2"/>
    <n v="2015"/>
    <x v="5"/>
    <x v="6"/>
    <x v="2"/>
    <s v="D"/>
    <x v="6"/>
  </r>
  <r>
    <x v="5"/>
    <x v="0"/>
    <n v="3"/>
    <n v="2016"/>
    <x v="4"/>
    <x v="6"/>
    <x v="2"/>
    <s v="C"/>
    <x v="5"/>
  </r>
  <r>
    <x v="5"/>
    <x v="0"/>
    <n v="3"/>
    <n v="2016"/>
    <x v="4"/>
    <x v="6"/>
    <x v="0"/>
    <s v="C"/>
    <x v="5"/>
  </r>
  <r>
    <x v="5"/>
    <x v="0"/>
    <n v="3"/>
    <n v="2016"/>
    <x v="4"/>
    <x v="6"/>
    <x v="2"/>
    <s v="D"/>
    <x v="5"/>
  </r>
  <r>
    <x v="5"/>
    <x v="0"/>
    <n v="3"/>
    <n v="2016"/>
    <x v="4"/>
    <x v="6"/>
    <x v="2"/>
    <s v="D"/>
    <x v="5"/>
  </r>
  <r>
    <x v="5"/>
    <x v="1"/>
    <n v="3"/>
    <n v="2016"/>
    <x v="0"/>
    <x v="6"/>
    <x v="2"/>
    <s v="D"/>
    <x v="5"/>
  </r>
  <r>
    <x v="5"/>
    <x v="0"/>
    <n v="3"/>
    <n v="2016"/>
    <x v="0"/>
    <x v="6"/>
    <x v="0"/>
    <s v="D"/>
    <x v="5"/>
  </r>
  <r>
    <x v="5"/>
    <x v="0"/>
    <n v="3"/>
    <n v="2016"/>
    <x v="2"/>
    <x v="6"/>
    <x v="0"/>
    <s v="C"/>
    <x v="5"/>
  </r>
  <r>
    <x v="5"/>
    <x v="0"/>
    <n v="3"/>
    <n v="2016"/>
    <x v="0"/>
    <x v="6"/>
    <x v="0"/>
    <s v="C"/>
    <x v="5"/>
  </r>
  <r>
    <x v="6"/>
    <x v="0"/>
    <n v="2"/>
    <n v="2016"/>
    <x v="3"/>
    <x v="6"/>
    <x v="3"/>
    <s v="D"/>
    <x v="6"/>
  </r>
  <r>
    <x v="5"/>
    <x v="2"/>
    <n v="2"/>
    <n v="2016"/>
    <x v="3"/>
    <x v="6"/>
    <x v="3"/>
    <s v="C"/>
    <x v="6"/>
  </r>
  <r>
    <x v="5"/>
    <x v="2"/>
    <n v="2"/>
    <n v="2016"/>
    <x v="3"/>
    <x v="6"/>
    <x v="3"/>
    <s v="C"/>
    <x v="6"/>
  </r>
  <r>
    <x v="5"/>
    <x v="0"/>
    <n v="3"/>
    <n v="2016"/>
    <x v="0"/>
    <x v="6"/>
    <x v="2"/>
    <s v="C"/>
    <x v="5"/>
  </r>
  <r>
    <x v="5"/>
    <x v="0"/>
    <n v="3"/>
    <n v="2016"/>
    <x v="2"/>
    <x v="6"/>
    <x v="0"/>
    <s v="C"/>
    <x v="5"/>
  </r>
  <r>
    <x v="5"/>
    <x v="1"/>
    <n v="3"/>
    <n v="2016"/>
    <x v="2"/>
    <x v="6"/>
    <x v="2"/>
    <s v="D"/>
    <x v="5"/>
  </r>
  <r>
    <x v="0"/>
    <x v="3"/>
    <n v="3"/>
    <n v="2015"/>
    <x v="7"/>
    <x v="0"/>
    <x v="1"/>
    <s v="C"/>
    <x v="5"/>
  </r>
  <r>
    <x v="0"/>
    <x v="0"/>
    <n v="3"/>
    <n v="2015"/>
    <x v="7"/>
    <x v="0"/>
    <x v="1"/>
    <s v="D"/>
    <x v="5"/>
  </r>
  <r>
    <x v="0"/>
    <x v="1"/>
    <n v="3"/>
    <n v="2015"/>
    <x v="7"/>
    <x v="0"/>
    <x v="1"/>
    <s v="E"/>
    <x v="5"/>
  </r>
  <r>
    <x v="0"/>
    <x v="3"/>
    <n v="3"/>
    <n v="2015"/>
    <x v="7"/>
    <x v="0"/>
    <x v="2"/>
    <s v="D"/>
    <x v="5"/>
  </r>
  <r>
    <x v="1"/>
    <x v="2"/>
    <n v="4"/>
    <n v="2015"/>
    <x v="7"/>
    <x v="0"/>
    <x v="2"/>
    <s v="C"/>
    <x v="0"/>
  </r>
  <r>
    <x v="1"/>
    <x v="2"/>
    <n v="4"/>
    <n v="2015"/>
    <x v="6"/>
    <x v="0"/>
    <x v="2"/>
    <s v="D"/>
    <x v="0"/>
  </r>
  <r>
    <x v="0"/>
    <x v="0"/>
    <n v="3"/>
    <n v="2015"/>
    <x v="5"/>
    <x v="0"/>
    <x v="2"/>
    <s v="D"/>
    <x v="5"/>
  </r>
  <r>
    <x v="0"/>
    <x v="0"/>
    <n v="3"/>
    <n v="2015"/>
    <x v="5"/>
    <x v="0"/>
    <x v="1"/>
    <s v="C"/>
    <x v="5"/>
  </r>
  <r>
    <x v="0"/>
    <x v="0"/>
    <n v="4"/>
    <n v="2016"/>
    <x v="4"/>
    <x v="0"/>
    <x v="2"/>
    <s v="D"/>
    <x v="0"/>
  </r>
  <r>
    <x v="0"/>
    <x v="1"/>
    <n v="4"/>
    <n v="2016"/>
    <x v="0"/>
    <x v="0"/>
    <x v="0"/>
    <s v="E"/>
    <x v="0"/>
  </r>
  <r>
    <x v="0"/>
    <x v="2"/>
    <n v="3"/>
    <n v="2016"/>
    <x v="1"/>
    <x v="0"/>
    <x v="3"/>
    <s v="D"/>
    <x v="5"/>
  </r>
  <r>
    <x v="5"/>
    <x v="0"/>
    <n v="3"/>
    <n v="2016"/>
    <x v="1"/>
    <x v="0"/>
    <x v="3"/>
    <s v="C"/>
    <x v="5"/>
  </r>
  <r>
    <x v="0"/>
    <x v="0"/>
    <n v="4"/>
    <n v="2016"/>
    <x v="0"/>
    <x v="0"/>
    <x v="0"/>
    <s v="C"/>
    <x v="0"/>
  </r>
  <r>
    <x v="1"/>
    <x v="3"/>
    <n v="4"/>
    <n v="2015"/>
    <x v="6"/>
    <x v="1"/>
    <x v="1"/>
    <s v="D"/>
    <x v="0"/>
  </r>
  <r>
    <x v="1"/>
    <x v="1"/>
    <n v="4"/>
    <n v="2015"/>
    <x v="5"/>
    <x v="1"/>
    <x v="2"/>
    <s v="D"/>
    <x v="0"/>
  </r>
  <r>
    <x v="6"/>
    <x v="0"/>
    <n v="2"/>
    <n v="2016"/>
    <x v="0"/>
    <x v="7"/>
    <x v="0"/>
    <s v="C"/>
    <x v="6"/>
  </r>
  <r>
    <x v="6"/>
    <x v="0"/>
    <n v="2"/>
    <n v="2016"/>
    <x v="0"/>
    <x v="7"/>
    <x v="0"/>
    <s v="E"/>
    <x v="6"/>
  </r>
  <r>
    <x v="0"/>
    <x v="0"/>
    <n v="4"/>
    <n v="2016"/>
    <x v="0"/>
    <x v="0"/>
    <x v="0"/>
    <s v="D"/>
    <x v="0"/>
  </r>
  <r>
    <x v="1"/>
    <x v="0"/>
    <n v="5"/>
    <n v="2016"/>
    <x v="2"/>
    <x v="3"/>
    <x v="3"/>
    <s v="D"/>
    <x v="1"/>
  </r>
  <r>
    <x v="6"/>
    <x v="0"/>
    <n v="2"/>
    <n v="2015"/>
    <x v="0"/>
    <x v="7"/>
    <x v="2"/>
    <s v="B"/>
    <x v="6"/>
  </r>
  <r>
    <x v="6"/>
    <x v="1"/>
    <n v="2"/>
    <n v="2015"/>
    <x v="0"/>
    <x v="7"/>
    <x v="0"/>
    <s v="C"/>
    <x v="6"/>
  </r>
  <r>
    <x v="6"/>
    <x v="0"/>
    <n v="2"/>
    <n v="2015"/>
    <x v="0"/>
    <x v="7"/>
    <x v="0"/>
    <s v="C"/>
    <x v="6"/>
  </r>
  <r>
    <x v="6"/>
    <x v="0"/>
    <n v="2"/>
    <n v="2015"/>
    <x v="1"/>
    <x v="7"/>
    <x v="2"/>
    <s v="C"/>
    <x v="6"/>
  </r>
  <r>
    <x v="6"/>
    <x v="0"/>
    <n v="2"/>
    <n v="2015"/>
    <x v="2"/>
    <x v="7"/>
    <x v="0"/>
    <s v="B"/>
    <x v="6"/>
  </r>
  <r>
    <x v="6"/>
    <x v="0"/>
    <n v="2"/>
    <n v="2015"/>
    <x v="2"/>
    <x v="7"/>
    <x v="0"/>
    <s v="C"/>
    <x v="6"/>
  </r>
  <r>
    <x v="6"/>
    <x v="0"/>
    <n v="2"/>
    <n v="2015"/>
    <x v="8"/>
    <x v="7"/>
    <x v="2"/>
    <s v="B"/>
    <x v="6"/>
  </r>
  <r>
    <x v="6"/>
    <x v="0"/>
    <n v="2"/>
    <n v="2015"/>
    <x v="4"/>
    <x v="7"/>
    <x v="0"/>
    <s v="C"/>
    <x v="6"/>
  </r>
  <r>
    <x v="6"/>
    <x v="0"/>
    <n v="2"/>
    <n v="2015"/>
    <x v="4"/>
    <x v="7"/>
    <x v="0"/>
    <s v="C"/>
    <x v="6"/>
  </r>
  <r>
    <x v="6"/>
    <x v="0"/>
    <n v="2"/>
    <n v="2015"/>
    <x v="0"/>
    <x v="7"/>
    <x v="0"/>
    <s v="C"/>
    <x v="6"/>
  </r>
  <r>
    <x v="6"/>
    <x v="0"/>
    <n v="2"/>
    <n v="2015"/>
    <x v="1"/>
    <x v="7"/>
    <x v="0"/>
    <s v="C"/>
    <x v="6"/>
  </r>
  <r>
    <x v="6"/>
    <x v="0"/>
    <n v="2"/>
    <n v="2015"/>
    <x v="1"/>
    <x v="7"/>
    <x v="0"/>
    <s v="B"/>
    <x v="6"/>
  </r>
  <r>
    <x v="6"/>
    <x v="0"/>
    <n v="2"/>
    <n v="2015"/>
    <x v="1"/>
    <x v="7"/>
    <x v="0"/>
    <s v="C"/>
    <x v="6"/>
  </r>
  <r>
    <x v="6"/>
    <x v="0"/>
    <n v="2"/>
    <n v="2015"/>
    <x v="1"/>
    <x v="7"/>
    <x v="0"/>
    <s v="C"/>
    <x v="6"/>
  </r>
  <r>
    <x v="6"/>
    <x v="0"/>
    <n v="2"/>
    <n v="2015"/>
    <x v="1"/>
    <x v="7"/>
    <x v="0"/>
    <s v="C"/>
    <x v="6"/>
  </r>
  <r>
    <x v="6"/>
    <x v="0"/>
    <n v="2"/>
    <n v="2015"/>
    <x v="2"/>
    <x v="7"/>
    <x v="0"/>
    <s v="B"/>
    <x v="6"/>
  </r>
  <r>
    <x v="6"/>
    <x v="0"/>
    <n v="2"/>
    <n v="2015"/>
    <x v="2"/>
    <x v="7"/>
    <x v="0"/>
    <s v="C"/>
    <x v="6"/>
  </r>
  <r>
    <x v="5"/>
    <x v="2"/>
    <n v="2"/>
    <n v="2015"/>
    <x v="2"/>
    <x v="7"/>
    <x v="2"/>
    <s v="C"/>
    <x v="6"/>
  </r>
  <r>
    <x v="5"/>
    <x v="2"/>
    <n v="2"/>
    <n v="2015"/>
    <x v="2"/>
    <x v="7"/>
    <x v="0"/>
    <s v="B"/>
    <x v="6"/>
  </r>
  <r>
    <x v="5"/>
    <x v="2"/>
    <n v="2"/>
    <n v="2015"/>
    <x v="2"/>
    <x v="7"/>
    <x v="0"/>
    <s v="C"/>
    <x v="6"/>
  </r>
  <r>
    <x v="6"/>
    <x v="0"/>
    <n v="2"/>
    <n v="2015"/>
    <x v="2"/>
    <x v="7"/>
    <x v="0"/>
    <s v="C"/>
    <x v="6"/>
  </r>
  <r>
    <x v="5"/>
    <x v="3"/>
    <n v="2"/>
    <n v="2015"/>
    <x v="3"/>
    <x v="7"/>
    <x v="0"/>
    <s v="B"/>
    <x v="6"/>
  </r>
  <r>
    <x v="5"/>
    <x v="2"/>
    <n v="2"/>
    <n v="2015"/>
    <x v="3"/>
    <x v="7"/>
    <x v="0"/>
    <s v="C"/>
    <x v="6"/>
  </r>
  <r>
    <x v="5"/>
    <x v="2"/>
    <n v="2"/>
    <n v="2015"/>
    <x v="2"/>
    <x v="7"/>
    <x v="0"/>
    <s v="C"/>
    <x v="6"/>
  </r>
  <r>
    <x v="6"/>
    <x v="0"/>
    <n v="1"/>
    <n v="2015"/>
    <x v="9"/>
    <x v="7"/>
    <x v="2"/>
    <s v="D"/>
    <x v="7"/>
  </r>
  <r>
    <x v="6"/>
    <x v="0"/>
    <n v="2"/>
    <n v="2016"/>
    <x v="4"/>
    <x v="7"/>
    <x v="0"/>
    <s v="D"/>
    <x v="6"/>
  </r>
  <r>
    <x v="6"/>
    <x v="0"/>
    <n v="2"/>
    <n v="2016"/>
    <x v="4"/>
    <x v="7"/>
    <x v="0"/>
    <s v="C"/>
    <x v="6"/>
  </r>
  <r>
    <x v="6"/>
    <x v="1"/>
    <n v="1"/>
    <n v="2015"/>
    <x v="6"/>
    <x v="7"/>
    <x v="2"/>
    <s v="B"/>
    <x v="7"/>
  </r>
  <r>
    <x v="6"/>
    <x v="0"/>
    <n v="1"/>
    <n v="2015"/>
    <x v="10"/>
    <x v="7"/>
    <x v="1"/>
    <s v="D"/>
    <x v="7"/>
  </r>
  <r>
    <x v="6"/>
    <x v="0"/>
    <n v="2"/>
    <n v="2016"/>
    <x v="4"/>
    <x v="7"/>
    <x v="0"/>
    <s v="D"/>
    <x v="6"/>
  </r>
  <r>
    <x v="6"/>
    <x v="0"/>
    <n v="2"/>
    <n v="2016"/>
    <x v="3"/>
    <x v="7"/>
    <x v="0"/>
    <s v="C"/>
    <x v="6"/>
  </r>
  <r>
    <x v="6"/>
    <x v="0"/>
    <n v="2"/>
    <n v="2016"/>
    <x v="1"/>
    <x v="7"/>
    <x v="0"/>
    <s v="C"/>
    <x v="6"/>
  </r>
  <r>
    <x v="6"/>
    <x v="0"/>
    <n v="2"/>
    <n v="2016"/>
    <x v="1"/>
    <x v="7"/>
    <x v="0"/>
    <s v="C"/>
    <x v="6"/>
  </r>
  <r>
    <x v="6"/>
    <x v="1"/>
    <n v="2"/>
    <n v="2016"/>
    <x v="1"/>
    <x v="7"/>
    <x v="0"/>
    <s v="C"/>
    <x v="6"/>
  </r>
  <r>
    <x v="6"/>
    <x v="0"/>
    <n v="2"/>
    <n v="2016"/>
    <x v="1"/>
    <x v="7"/>
    <x v="0"/>
    <s v="D"/>
    <x v="6"/>
  </r>
  <r>
    <x v="6"/>
    <x v="0"/>
    <n v="2"/>
    <n v="2016"/>
    <x v="1"/>
    <x v="7"/>
    <x v="0"/>
    <s v="D"/>
    <x v="6"/>
  </r>
  <r>
    <x v="6"/>
    <x v="0"/>
    <n v="2"/>
    <n v="2016"/>
    <x v="1"/>
    <x v="7"/>
    <x v="0"/>
    <s v="D"/>
    <x v="6"/>
  </r>
  <r>
    <x v="6"/>
    <x v="0"/>
    <n v="2"/>
    <n v="2016"/>
    <x v="1"/>
    <x v="7"/>
    <x v="0"/>
    <s v="D"/>
    <x v="6"/>
  </r>
  <r>
    <x v="6"/>
    <x v="0"/>
    <n v="2"/>
    <n v="2016"/>
    <x v="1"/>
    <x v="7"/>
    <x v="0"/>
    <s v="E"/>
    <x v="6"/>
  </r>
  <r>
    <x v="6"/>
    <x v="0"/>
    <n v="2"/>
    <n v="2016"/>
    <x v="1"/>
    <x v="7"/>
    <x v="0"/>
    <s v="D"/>
    <x v="6"/>
  </r>
  <r>
    <x v="6"/>
    <x v="0"/>
    <n v="2"/>
    <n v="2016"/>
    <x v="1"/>
    <x v="7"/>
    <x v="0"/>
    <s v="E"/>
    <x v="6"/>
  </r>
  <r>
    <x v="6"/>
    <x v="0"/>
    <n v="2"/>
    <n v="2016"/>
    <x v="1"/>
    <x v="7"/>
    <x v="0"/>
    <s v="D"/>
    <x v="6"/>
  </r>
  <r>
    <x v="6"/>
    <x v="0"/>
    <n v="2"/>
    <n v="2016"/>
    <x v="1"/>
    <x v="7"/>
    <x v="0"/>
    <s v="D"/>
    <x v="6"/>
  </r>
  <r>
    <x v="6"/>
    <x v="0"/>
    <n v="2"/>
    <n v="2016"/>
    <x v="1"/>
    <x v="7"/>
    <x v="0"/>
    <s v="C"/>
    <x v="6"/>
  </r>
  <r>
    <x v="6"/>
    <x v="0"/>
    <n v="2"/>
    <n v="2016"/>
    <x v="1"/>
    <x v="7"/>
    <x v="2"/>
    <s v="C"/>
    <x v="6"/>
  </r>
  <r>
    <x v="6"/>
    <x v="0"/>
    <n v="2"/>
    <n v="2016"/>
    <x v="1"/>
    <x v="7"/>
    <x v="0"/>
    <s v="E"/>
    <x v="6"/>
  </r>
  <r>
    <x v="6"/>
    <x v="0"/>
    <n v="2"/>
    <n v="2016"/>
    <x v="1"/>
    <x v="7"/>
    <x v="0"/>
    <s v="D"/>
    <x v="6"/>
  </r>
  <r>
    <x v="6"/>
    <x v="0"/>
    <n v="2"/>
    <n v="2016"/>
    <x v="1"/>
    <x v="7"/>
    <x v="0"/>
    <s v="D"/>
    <x v="6"/>
  </r>
  <r>
    <x v="6"/>
    <x v="0"/>
    <n v="2"/>
    <n v="2016"/>
    <x v="1"/>
    <x v="7"/>
    <x v="0"/>
    <s v="D"/>
    <x v="6"/>
  </r>
  <r>
    <x v="6"/>
    <x v="0"/>
    <n v="2"/>
    <n v="2016"/>
    <x v="1"/>
    <x v="7"/>
    <x v="0"/>
    <s v="D"/>
    <x v="6"/>
  </r>
  <r>
    <x v="6"/>
    <x v="0"/>
    <n v="2"/>
    <n v="2016"/>
    <x v="1"/>
    <x v="7"/>
    <x v="0"/>
    <s v="C"/>
    <x v="6"/>
  </r>
  <r>
    <x v="6"/>
    <x v="0"/>
    <n v="2"/>
    <n v="2016"/>
    <x v="1"/>
    <x v="7"/>
    <x v="0"/>
    <s v="C"/>
    <x v="6"/>
  </r>
  <r>
    <x v="6"/>
    <x v="0"/>
    <n v="2"/>
    <n v="2016"/>
    <x v="1"/>
    <x v="7"/>
    <x v="0"/>
    <s v="D"/>
    <x v="6"/>
  </r>
  <r>
    <x v="6"/>
    <x v="0"/>
    <n v="2"/>
    <n v="2016"/>
    <x v="1"/>
    <x v="7"/>
    <x v="0"/>
    <s v="D"/>
    <x v="6"/>
  </r>
  <r>
    <x v="6"/>
    <x v="0"/>
    <n v="2"/>
    <n v="2016"/>
    <x v="1"/>
    <x v="7"/>
    <x v="0"/>
    <s v="D"/>
    <x v="6"/>
  </r>
  <r>
    <x v="6"/>
    <x v="0"/>
    <n v="2"/>
    <n v="2016"/>
    <x v="1"/>
    <x v="7"/>
    <x v="0"/>
    <s v="D"/>
    <x v="6"/>
  </r>
  <r>
    <x v="6"/>
    <x v="1"/>
    <n v="2"/>
    <n v="2016"/>
    <x v="1"/>
    <x v="7"/>
    <x v="2"/>
    <s v="C"/>
    <x v="6"/>
  </r>
  <r>
    <x v="6"/>
    <x v="0"/>
    <n v="2"/>
    <n v="2016"/>
    <x v="1"/>
    <x v="7"/>
    <x v="0"/>
    <s v="C"/>
    <x v="6"/>
  </r>
  <r>
    <x v="6"/>
    <x v="0"/>
    <n v="2"/>
    <n v="2016"/>
    <x v="1"/>
    <x v="7"/>
    <x v="0"/>
    <s v="E"/>
    <x v="6"/>
  </r>
  <r>
    <x v="6"/>
    <x v="0"/>
    <n v="2"/>
    <n v="2016"/>
    <x v="1"/>
    <x v="7"/>
    <x v="0"/>
    <s v="C"/>
    <x v="6"/>
  </r>
  <r>
    <x v="6"/>
    <x v="0"/>
    <n v="2"/>
    <n v="2016"/>
    <x v="1"/>
    <x v="7"/>
    <x v="0"/>
    <s v="D"/>
    <x v="6"/>
  </r>
  <r>
    <x v="5"/>
    <x v="2"/>
    <n v="2"/>
    <n v="2016"/>
    <x v="1"/>
    <x v="7"/>
    <x v="0"/>
    <s v="D"/>
    <x v="6"/>
  </r>
  <r>
    <x v="6"/>
    <x v="0"/>
    <n v="2"/>
    <n v="2016"/>
    <x v="1"/>
    <x v="7"/>
    <x v="0"/>
    <s v="D"/>
    <x v="6"/>
  </r>
  <r>
    <x v="6"/>
    <x v="0"/>
    <n v="2"/>
    <n v="2016"/>
    <x v="1"/>
    <x v="7"/>
    <x v="0"/>
    <s v="D"/>
    <x v="6"/>
  </r>
  <r>
    <x v="8"/>
    <x v="4"/>
    <m/>
    <n v="2016"/>
    <x v="3"/>
    <x v="7"/>
    <x v="0"/>
    <s v="D"/>
    <x v="6"/>
  </r>
  <r>
    <x v="8"/>
    <x v="4"/>
    <m/>
    <n v="2016"/>
    <x v="3"/>
    <x v="7"/>
    <x v="0"/>
    <s v="C"/>
    <x v="6"/>
  </r>
  <r>
    <x v="8"/>
    <x v="4"/>
    <m/>
    <n v="2016"/>
    <x v="8"/>
    <x v="7"/>
    <x v="0"/>
    <s v="C"/>
    <x v="6"/>
  </r>
  <r>
    <x v="8"/>
    <x v="4"/>
    <m/>
    <n v="2016"/>
    <x v="8"/>
    <x v="7"/>
    <x v="0"/>
    <s v="C"/>
    <x v="6"/>
  </r>
  <r>
    <x v="8"/>
    <x v="4"/>
    <m/>
    <n v="2016"/>
    <x v="8"/>
    <x v="7"/>
    <x v="0"/>
    <s v="C"/>
    <x v="6"/>
  </r>
  <r>
    <x v="8"/>
    <x v="4"/>
    <m/>
    <n v="2016"/>
    <x v="8"/>
    <x v="7"/>
    <x v="0"/>
    <s v="B"/>
    <x v="6"/>
  </r>
  <r>
    <x v="8"/>
    <x v="4"/>
    <m/>
    <n v="2016"/>
    <x v="9"/>
    <x v="7"/>
    <x v="0"/>
    <s v="C"/>
    <x v="7"/>
  </r>
  <r>
    <x v="6"/>
    <x v="0"/>
    <n v="2"/>
    <n v="2015"/>
    <x v="0"/>
    <x v="6"/>
    <x v="0"/>
    <s v="B"/>
    <x v="6"/>
  </r>
  <r>
    <x v="5"/>
    <x v="0"/>
    <n v="3"/>
    <n v="2015"/>
    <x v="1"/>
    <x v="6"/>
    <x v="0"/>
    <s v="D"/>
    <x v="5"/>
  </r>
  <r>
    <x v="6"/>
    <x v="0"/>
    <n v="2"/>
    <n v="2015"/>
    <x v="1"/>
    <x v="6"/>
    <x v="1"/>
    <s v="D"/>
    <x v="6"/>
  </r>
  <r>
    <x v="6"/>
    <x v="0"/>
    <n v="2"/>
    <n v="2015"/>
    <x v="1"/>
    <x v="6"/>
    <x v="1"/>
    <s v="C"/>
    <x v="6"/>
  </r>
  <r>
    <x v="5"/>
    <x v="0"/>
    <n v="3"/>
    <n v="2015"/>
    <x v="2"/>
    <x v="6"/>
    <x v="0"/>
    <s v="D"/>
    <x v="5"/>
  </r>
  <r>
    <x v="5"/>
    <x v="0"/>
    <n v="3"/>
    <n v="2015"/>
    <x v="4"/>
    <x v="6"/>
    <x v="0"/>
    <s v="C"/>
    <x v="5"/>
  </r>
  <r>
    <x v="0"/>
    <x v="0"/>
    <n v="4"/>
    <n v="2015"/>
    <x v="0"/>
    <x v="6"/>
    <x v="0"/>
    <s v="C"/>
    <x v="0"/>
  </r>
  <r>
    <x v="5"/>
    <x v="0"/>
    <n v="3"/>
    <n v="2015"/>
    <x v="0"/>
    <x v="6"/>
    <x v="2"/>
    <s v="D"/>
    <x v="5"/>
  </r>
  <r>
    <x v="5"/>
    <x v="0"/>
    <n v="3"/>
    <n v="2015"/>
    <x v="0"/>
    <x v="6"/>
    <x v="0"/>
    <s v="E"/>
    <x v="5"/>
  </r>
  <r>
    <x v="5"/>
    <x v="1"/>
    <n v="3"/>
    <n v="2015"/>
    <x v="0"/>
    <x v="6"/>
    <x v="2"/>
    <s v="C"/>
    <x v="5"/>
  </r>
  <r>
    <x v="5"/>
    <x v="0"/>
    <n v="3"/>
    <n v="2015"/>
    <x v="0"/>
    <x v="6"/>
    <x v="0"/>
    <s v="D"/>
    <x v="5"/>
  </r>
  <r>
    <x v="5"/>
    <x v="0"/>
    <n v="3"/>
    <n v="2015"/>
    <x v="0"/>
    <x v="6"/>
    <x v="0"/>
    <s v="D"/>
    <x v="5"/>
  </r>
  <r>
    <x v="5"/>
    <x v="0"/>
    <n v="3"/>
    <n v="2015"/>
    <x v="0"/>
    <x v="6"/>
    <x v="0"/>
    <s v="C"/>
    <x v="5"/>
  </r>
  <r>
    <x v="5"/>
    <x v="0"/>
    <n v="3"/>
    <n v="2015"/>
    <x v="0"/>
    <x v="6"/>
    <x v="0"/>
    <s v="C"/>
    <x v="5"/>
  </r>
  <r>
    <x v="5"/>
    <x v="0"/>
    <n v="3"/>
    <n v="2015"/>
    <x v="0"/>
    <x v="6"/>
    <x v="2"/>
    <s v="C"/>
    <x v="5"/>
  </r>
  <r>
    <x v="5"/>
    <x v="0"/>
    <n v="3"/>
    <n v="2015"/>
    <x v="0"/>
    <x v="6"/>
    <x v="0"/>
    <s v="C"/>
    <x v="5"/>
  </r>
  <r>
    <x v="5"/>
    <x v="1"/>
    <n v="3"/>
    <n v="2015"/>
    <x v="0"/>
    <x v="6"/>
    <x v="2"/>
    <s v="D"/>
    <x v="5"/>
  </r>
  <r>
    <x v="5"/>
    <x v="0"/>
    <n v="3"/>
    <n v="2015"/>
    <x v="0"/>
    <x v="6"/>
    <x v="2"/>
    <s v="D"/>
    <x v="5"/>
  </r>
  <r>
    <x v="5"/>
    <x v="0"/>
    <n v="3"/>
    <n v="2015"/>
    <x v="0"/>
    <x v="6"/>
    <x v="0"/>
    <s v="D"/>
    <x v="5"/>
  </r>
  <r>
    <x v="5"/>
    <x v="1"/>
    <n v="3"/>
    <n v="2015"/>
    <x v="0"/>
    <x v="6"/>
    <x v="0"/>
    <s v="C"/>
    <x v="5"/>
  </r>
  <r>
    <x v="6"/>
    <x v="0"/>
    <n v="2"/>
    <n v="2015"/>
    <x v="1"/>
    <x v="6"/>
    <x v="0"/>
    <s v="C"/>
    <x v="6"/>
  </r>
  <r>
    <x v="5"/>
    <x v="0"/>
    <n v="3"/>
    <n v="2015"/>
    <x v="1"/>
    <x v="6"/>
    <x v="0"/>
    <s v="D"/>
    <x v="5"/>
  </r>
  <r>
    <x v="5"/>
    <x v="2"/>
    <n v="2"/>
    <n v="2015"/>
    <x v="1"/>
    <x v="6"/>
    <x v="3"/>
    <s v="D"/>
    <x v="6"/>
  </r>
  <r>
    <x v="5"/>
    <x v="2"/>
    <n v="2"/>
    <n v="2015"/>
    <x v="1"/>
    <x v="6"/>
    <x v="3"/>
    <s v="C"/>
    <x v="6"/>
  </r>
  <r>
    <x v="5"/>
    <x v="2"/>
    <n v="2"/>
    <n v="2015"/>
    <x v="1"/>
    <x v="6"/>
    <x v="1"/>
    <s v="C"/>
    <x v="6"/>
  </r>
  <r>
    <x v="5"/>
    <x v="0"/>
    <n v="3"/>
    <n v="2015"/>
    <x v="1"/>
    <x v="6"/>
    <x v="0"/>
    <s v="D"/>
    <x v="5"/>
  </r>
  <r>
    <x v="5"/>
    <x v="0"/>
    <n v="3"/>
    <n v="2015"/>
    <x v="1"/>
    <x v="6"/>
    <x v="0"/>
    <s v="E"/>
    <x v="5"/>
  </r>
  <r>
    <x v="5"/>
    <x v="0"/>
    <n v="3"/>
    <n v="2015"/>
    <x v="1"/>
    <x v="6"/>
    <x v="0"/>
    <s v="D"/>
    <x v="5"/>
  </r>
  <r>
    <x v="5"/>
    <x v="0"/>
    <n v="3"/>
    <n v="2015"/>
    <x v="1"/>
    <x v="6"/>
    <x v="2"/>
    <s v="D"/>
    <x v="5"/>
  </r>
  <r>
    <x v="5"/>
    <x v="2"/>
    <n v="2"/>
    <n v="2015"/>
    <x v="1"/>
    <x v="6"/>
    <x v="3"/>
    <s v="C"/>
    <x v="6"/>
  </r>
  <r>
    <x v="5"/>
    <x v="0"/>
    <n v="3"/>
    <n v="2015"/>
    <x v="1"/>
    <x v="6"/>
    <x v="1"/>
    <s v="C"/>
    <x v="5"/>
  </r>
  <r>
    <x v="5"/>
    <x v="0"/>
    <n v="3"/>
    <n v="2015"/>
    <x v="1"/>
    <x v="6"/>
    <x v="2"/>
    <s v="D"/>
    <x v="5"/>
  </r>
  <r>
    <x v="5"/>
    <x v="1"/>
    <n v="3"/>
    <n v="2015"/>
    <x v="1"/>
    <x v="6"/>
    <x v="1"/>
    <s v="E"/>
    <x v="5"/>
  </r>
  <r>
    <x v="0"/>
    <x v="2"/>
    <n v="3"/>
    <n v="2015"/>
    <x v="1"/>
    <x v="6"/>
    <x v="0"/>
    <s v="C"/>
    <x v="5"/>
  </r>
  <r>
    <x v="5"/>
    <x v="3"/>
    <n v="2"/>
    <n v="2015"/>
    <x v="0"/>
    <x v="6"/>
    <x v="0"/>
    <s v="C"/>
    <x v="6"/>
  </r>
  <r>
    <x v="5"/>
    <x v="1"/>
    <n v="3"/>
    <n v="2015"/>
    <x v="2"/>
    <x v="6"/>
    <x v="2"/>
    <s v="D"/>
    <x v="5"/>
  </r>
  <r>
    <x v="5"/>
    <x v="3"/>
    <n v="2"/>
    <n v="2015"/>
    <x v="2"/>
    <x v="6"/>
    <x v="3"/>
    <s v="D"/>
    <x v="6"/>
  </r>
  <r>
    <x v="5"/>
    <x v="2"/>
    <n v="2"/>
    <n v="2015"/>
    <x v="2"/>
    <x v="6"/>
    <x v="3"/>
    <s v="D"/>
    <x v="6"/>
  </r>
  <r>
    <x v="5"/>
    <x v="2"/>
    <n v="2"/>
    <n v="2015"/>
    <x v="2"/>
    <x v="6"/>
    <x v="3"/>
    <s v="B"/>
    <x v="6"/>
  </r>
  <r>
    <x v="5"/>
    <x v="3"/>
    <n v="2"/>
    <n v="2015"/>
    <x v="2"/>
    <x v="6"/>
    <x v="3"/>
    <s v="C"/>
    <x v="6"/>
  </r>
  <r>
    <x v="5"/>
    <x v="2"/>
    <n v="2"/>
    <n v="2015"/>
    <x v="2"/>
    <x v="6"/>
    <x v="3"/>
    <s v="B"/>
    <x v="6"/>
  </r>
  <r>
    <x v="5"/>
    <x v="2"/>
    <n v="2"/>
    <n v="2015"/>
    <x v="2"/>
    <x v="6"/>
    <x v="3"/>
    <s v="C"/>
    <x v="6"/>
  </r>
  <r>
    <x v="5"/>
    <x v="3"/>
    <n v="2"/>
    <n v="2015"/>
    <x v="2"/>
    <x v="6"/>
    <x v="3"/>
    <s v="C"/>
    <x v="6"/>
  </r>
  <r>
    <x v="5"/>
    <x v="2"/>
    <n v="2"/>
    <n v="2015"/>
    <x v="2"/>
    <x v="6"/>
    <x v="3"/>
    <s v="D"/>
    <x v="6"/>
  </r>
  <r>
    <x v="5"/>
    <x v="2"/>
    <n v="2"/>
    <n v="2015"/>
    <x v="2"/>
    <x v="6"/>
    <x v="3"/>
    <s v="D"/>
    <x v="6"/>
  </r>
  <r>
    <x v="5"/>
    <x v="0"/>
    <n v="3"/>
    <n v="2015"/>
    <x v="3"/>
    <x v="6"/>
    <x v="2"/>
    <s v="C"/>
    <x v="5"/>
  </r>
  <r>
    <x v="5"/>
    <x v="2"/>
    <n v="2"/>
    <n v="2015"/>
    <x v="3"/>
    <x v="6"/>
    <x v="3"/>
    <s v="D"/>
    <x v="6"/>
  </r>
  <r>
    <x v="5"/>
    <x v="2"/>
    <n v="2"/>
    <n v="2015"/>
    <x v="3"/>
    <x v="6"/>
    <x v="1"/>
    <s v="D"/>
    <x v="6"/>
  </r>
  <r>
    <x v="5"/>
    <x v="0"/>
    <n v="3"/>
    <n v="2015"/>
    <x v="3"/>
    <x v="6"/>
    <x v="0"/>
    <s v="D"/>
    <x v="5"/>
  </r>
  <r>
    <x v="5"/>
    <x v="3"/>
    <n v="2"/>
    <n v="2015"/>
    <x v="8"/>
    <x v="6"/>
    <x v="1"/>
    <s v="C"/>
    <x v="6"/>
  </r>
  <r>
    <x v="5"/>
    <x v="2"/>
    <n v="2"/>
    <n v="2015"/>
    <x v="8"/>
    <x v="6"/>
    <x v="1"/>
    <s v="C"/>
    <x v="6"/>
  </r>
  <r>
    <x v="5"/>
    <x v="1"/>
    <n v="2"/>
    <n v="2015"/>
    <x v="11"/>
    <x v="6"/>
    <x v="1"/>
    <s v="D"/>
    <x v="6"/>
  </r>
  <r>
    <x v="5"/>
    <x v="3"/>
    <n v="2"/>
    <n v="2015"/>
    <x v="11"/>
    <x v="6"/>
    <x v="1"/>
    <s v="D"/>
    <x v="6"/>
  </r>
  <r>
    <x v="5"/>
    <x v="1"/>
    <n v="2"/>
    <n v="2015"/>
    <x v="11"/>
    <x v="6"/>
    <x v="1"/>
    <s v="D"/>
    <x v="6"/>
  </r>
  <r>
    <x v="5"/>
    <x v="0"/>
    <n v="2"/>
    <n v="2015"/>
    <x v="11"/>
    <x v="6"/>
    <x v="1"/>
    <s v="D"/>
    <x v="6"/>
  </r>
  <r>
    <x v="5"/>
    <x v="0"/>
    <n v="2"/>
    <n v="2015"/>
    <x v="11"/>
    <x v="6"/>
    <x v="2"/>
    <s v="D"/>
    <x v="6"/>
  </r>
  <r>
    <x v="5"/>
    <x v="3"/>
    <n v="2"/>
    <n v="2015"/>
    <x v="9"/>
    <x v="6"/>
    <x v="1"/>
    <s v="C"/>
    <x v="6"/>
  </r>
  <r>
    <x v="5"/>
    <x v="3"/>
    <n v="2"/>
    <n v="2015"/>
    <x v="9"/>
    <x v="6"/>
    <x v="1"/>
    <s v="D"/>
    <x v="6"/>
  </r>
  <r>
    <x v="5"/>
    <x v="1"/>
    <n v="2"/>
    <n v="2015"/>
    <x v="9"/>
    <x v="6"/>
    <x v="1"/>
    <s v="D"/>
    <x v="6"/>
  </r>
  <r>
    <x v="5"/>
    <x v="1"/>
    <n v="2"/>
    <n v="2015"/>
    <x v="10"/>
    <x v="6"/>
    <x v="1"/>
    <s v="D"/>
    <x v="6"/>
  </r>
  <r>
    <x v="5"/>
    <x v="1"/>
    <n v="2"/>
    <n v="2015"/>
    <x v="10"/>
    <x v="6"/>
    <x v="2"/>
    <s v="D"/>
    <x v="6"/>
  </r>
  <r>
    <x v="5"/>
    <x v="3"/>
    <n v="2"/>
    <n v="2015"/>
    <x v="8"/>
    <x v="6"/>
    <x v="1"/>
    <s v="D"/>
    <x v="6"/>
  </r>
  <r>
    <x v="5"/>
    <x v="1"/>
    <n v="3"/>
    <n v="2015"/>
    <x v="8"/>
    <x v="6"/>
    <x v="0"/>
    <s v="C"/>
    <x v="5"/>
  </r>
  <r>
    <x v="5"/>
    <x v="2"/>
    <n v="2"/>
    <n v="2015"/>
    <x v="8"/>
    <x v="6"/>
    <x v="3"/>
    <s v="C"/>
    <x v="6"/>
  </r>
  <r>
    <x v="5"/>
    <x v="3"/>
    <n v="2"/>
    <n v="2015"/>
    <x v="8"/>
    <x v="6"/>
    <x v="1"/>
    <s v="C"/>
    <x v="6"/>
  </r>
  <r>
    <x v="5"/>
    <x v="3"/>
    <n v="2"/>
    <n v="2015"/>
    <x v="11"/>
    <x v="6"/>
    <x v="1"/>
    <s v="D"/>
    <x v="6"/>
  </r>
  <r>
    <x v="5"/>
    <x v="0"/>
    <n v="2"/>
    <n v="2015"/>
    <x v="9"/>
    <x v="6"/>
    <x v="1"/>
    <s v="D"/>
    <x v="6"/>
  </r>
  <r>
    <x v="5"/>
    <x v="0"/>
    <n v="2"/>
    <n v="2015"/>
    <x v="9"/>
    <x v="6"/>
    <x v="0"/>
    <s v="C"/>
    <x v="6"/>
  </r>
  <r>
    <x v="5"/>
    <x v="1"/>
    <n v="2"/>
    <n v="2015"/>
    <x v="9"/>
    <x v="6"/>
    <x v="1"/>
    <s v="C"/>
    <x v="6"/>
  </r>
  <r>
    <x v="5"/>
    <x v="1"/>
    <n v="2"/>
    <n v="2015"/>
    <x v="9"/>
    <x v="6"/>
    <x v="2"/>
    <s v="C"/>
    <x v="6"/>
  </r>
  <r>
    <x v="5"/>
    <x v="1"/>
    <n v="2"/>
    <n v="2015"/>
    <x v="9"/>
    <x v="6"/>
    <x v="0"/>
    <s v="D"/>
    <x v="6"/>
  </r>
  <r>
    <x v="5"/>
    <x v="1"/>
    <n v="2"/>
    <n v="2015"/>
    <x v="9"/>
    <x v="6"/>
    <x v="2"/>
    <s v="D"/>
    <x v="6"/>
  </r>
  <r>
    <x v="5"/>
    <x v="1"/>
    <n v="2"/>
    <n v="2015"/>
    <x v="9"/>
    <x v="6"/>
    <x v="1"/>
    <s v="D"/>
    <x v="6"/>
  </r>
  <r>
    <x v="5"/>
    <x v="3"/>
    <n v="2"/>
    <n v="2015"/>
    <x v="9"/>
    <x v="6"/>
    <x v="1"/>
    <s v="D"/>
    <x v="6"/>
  </r>
  <r>
    <x v="5"/>
    <x v="1"/>
    <n v="2"/>
    <n v="2015"/>
    <x v="10"/>
    <x v="6"/>
    <x v="2"/>
    <s v="D"/>
    <x v="6"/>
  </r>
  <r>
    <x v="5"/>
    <x v="1"/>
    <n v="2"/>
    <n v="2015"/>
    <x v="10"/>
    <x v="6"/>
    <x v="1"/>
    <s v="C"/>
    <x v="6"/>
  </r>
  <r>
    <x v="5"/>
    <x v="1"/>
    <n v="2"/>
    <n v="2015"/>
    <x v="5"/>
    <x v="6"/>
    <x v="2"/>
    <s v="D"/>
    <x v="6"/>
  </r>
  <r>
    <x v="5"/>
    <x v="0"/>
    <n v="2"/>
    <n v="2015"/>
    <x v="10"/>
    <x v="6"/>
    <x v="2"/>
    <s v="C"/>
    <x v="6"/>
  </r>
  <r>
    <x v="5"/>
    <x v="1"/>
    <n v="2"/>
    <n v="2015"/>
    <x v="10"/>
    <x v="6"/>
    <x v="1"/>
    <s v="D"/>
    <x v="6"/>
  </r>
  <r>
    <x v="5"/>
    <x v="1"/>
    <n v="2"/>
    <n v="2015"/>
    <x v="7"/>
    <x v="6"/>
    <x v="2"/>
    <s v="D"/>
    <x v="6"/>
  </r>
  <r>
    <x v="5"/>
    <x v="0"/>
    <n v="2"/>
    <n v="2015"/>
    <x v="7"/>
    <x v="6"/>
    <x v="2"/>
    <s v="D"/>
    <x v="6"/>
  </r>
  <r>
    <x v="5"/>
    <x v="0"/>
    <n v="2"/>
    <n v="2015"/>
    <x v="6"/>
    <x v="6"/>
    <x v="2"/>
    <s v="D"/>
    <x v="6"/>
  </r>
  <r>
    <x v="5"/>
    <x v="0"/>
    <n v="2"/>
    <n v="2015"/>
    <x v="5"/>
    <x v="6"/>
    <x v="0"/>
    <s v="D"/>
    <x v="6"/>
  </r>
  <r>
    <x v="5"/>
    <x v="1"/>
    <n v="2"/>
    <n v="2015"/>
    <x v="5"/>
    <x v="6"/>
    <x v="2"/>
    <s v="D"/>
    <x v="6"/>
  </r>
  <r>
    <x v="5"/>
    <x v="0"/>
    <n v="2"/>
    <n v="2015"/>
    <x v="5"/>
    <x v="6"/>
    <x v="2"/>
    <s v="C"/>
    <x v="6"/>
  </r>
  <r>
    <x v="5"/>
    <x v="0"/>
    <n v="2"/>
    <n v="2015"/>
    <x v="5"/>
    <x v="6"/>
    <x v="1"/>
    <s v="D"/>
    <x v="6"/>
  </r>
  <r>
    <x v="5"/>
    <x v="0"/>
    <n v="3"/>
    <n v="2016"/>
    <x v="0"/>
    <x v="6"/>
    <x v="0"/>
    <s v="D"/>
    <x v="5"/>
  </r>
  <r>
    <x v="5"/>
    <x v="1"/>
    <n v="2"/>
    <n v="2015"/>
    <x v="10"/>
    <x v="6"/>
    <x v="1"/>
    <s v="C"/>
    <x v="6"/>
  </r>
  <r>
    <x v="5"/>
    <x v="0"/>
    <n v="2"/>
    <n v="2015"/>
    <x v="10"/>
    <x v="6"/>
    <x v="2"/>
    <s v="D"/>
    <x v="6"/>
  </r>
  <r>
    <x v="5"/>
    <x v="1"/>
    <n v="2"/>
    <n v="2015"/>
    <x v="10"/>
    <x v="6"/>
    <x v="1"/>
    <s v="C"/>
    <x v="6"/>
  </r>
  <r>
    <x v="5"/>
    <x v="1"/>
    <n v="2"/>
    <n v="2015"/>
    <x v="10"/>
    <x v="6"/>
    <x v="1"/>
    <s v="C"/>
    <x v="6"/>
  </r>
  <r>
    <x v="5"/>
    <x v="0"/>
    <n v="2"/>
    <n v="2015"/>
    <x v="10"/>
    <x v="6"/>
    <x v="1"/>
    <s v="E"/>
    <x v="6"/>
  </r>
  <r>
    <x v="5"/>
    <x v="2"/>
    <n v="2"/>
    <n v="2016"/>
    <x v="3"/>
    <x v="6"/>
    <x v="1"/>
    <s v="C"/>
    <x v="6"/>
  </r>
  <r>
    <x v="5"/>
    <x v="0"/>
    <n v="3"/>
    <n v="2016"/>
    <x v="1"/>
    <x v="6"/>
    <x v="0"/>
    <s v="C"/>
    <x v="5"/>
  </r>
  <r>
    <x v="5"/>
    <x v="1"/>
    <n v="3"/>
    <n v="2016"/>
    <x v="1"/>
    <x v="6"/>
    <x v="0"/>
    <s v="C"/>
    <x v="5"/>
  </r>
  <r>
    <x v="5"/>
    <x v="1"/>
    <n v="3"/>
    <n v="2016"/>
    <x v="1"/>
    <x v="6"/>
    <x v="2"/>
    <s v="C"/>
    <x v="5"/>
  </r>
  <r>
    <x v="5"/>
    <x v="0"/>
    <n v="3"/>
    <n v="2016"/>
    <x v="1"/>
    <x v="6"/>
    <x v="0"/>
    <s v="D"/>
    <x v="5"/>
  </r>
  <r>
    <x v="5"/>
    <x v="0"/>
    <n v="3"/>
    <n v="2016"/>
    <x v="1"/>
    <x v="6"/>
    <x v="0"/>
    <s v="D"/>
    <x v="5"/>
  </r>
  <r>
    <x v="5"/>
    <x v="0"/>
    <n v="3"/>
    <n v="2016"/>
    <x v="1"/>
    <x v="6"/>
    <x v="0"/>
    <s v="C"/>
    <x v="5"/>
  </r>
  <r>
    <x v="5"/>
    <x v="0"/>
    <n v="3"/>
    <n v="2016"/>
    <x v="1"/>
    <x v="6"/>
    <x v="0"/>
    <s v="D"/>
    <x v="5"/>
  </r>
  <r>
    <x v="5"/>
    <x v="0"/>
    <n v="3"/>
    <n v="2016"/>
    <x v="1"/>
    <x v="6"/>
    <x v="0"/>
    <s v="B"/>
    <x v="5"/>
  </r>
  <r>
    <x v="5"/>
    <x v="0"/>
    <n v="3"/>
    <n v="2016"/>
    <x v="1"/>
    <x v="6"/>
    <x v="2"/>
    <s v="C"/>
    <x v="5"/>
  </r>
  <r>
    <x v="5"/>
    <x v="0"/>
    <n v="3"/>
    <n v="2016"/>
    <x v="1"/>
    <x v="6"/>
    <x v="0"/>
    <s v="C"/>
    <x v="5"/>
  </r>
  <r>
    <x v="6"/>
    <x v="0"/>
    <n v="2"/>
    <n v="2016"/>
    <x v="1"/>
    <x v="6"/>
    <x v="3"/>
    <s v="C"/>
    <x v="6"/>
  </r>
  <r>
    <x v="5"/>
    <x v="0"/>
    <n v="3"/>
    <n v="2016"/>
    <x v="1"/>
    <x v="6"/>
    <x v="0"/>
    <s v="D"/>
    <x v="5"/>
  </r>
  <r>
    <x v="6"/>
    <x v="0"/>
    <n v="2"/>
    <n v="2016"/>
    <x v="1"/>
    <x v="6"/>
    <x v="3"/>
    <s v="C"/>
    <x v="6"/>
  </r>
  <r>
    <x v="5"/>
    <x v="2"/>
    <n v="2"/>
    <n v="2016"/>
    <x v="1"/>
    <x v="6"/>
    <x v="3"/>
    <s v="D"/>
    <x v="6"/>
  </r>
  <r>
    <x v="5"/>
    <x v="0"/>
    <n v="3"/>
    <n v="2016"/>
    <x v="1"/>
    <x v="6"/>
    <x v="0"/>
    <s v="E"/>
    <x v="5"/>
  </r>
  <r>
    <x v="5"/>
    <x v="0"/>
    <n v="3"/>
    <n v="2016"/>
    <x v="1"/>
    <x v="6"/>
    <x v="0"/>
    <s v="D"/>
    <x v="5"/>
  </r>
  <r>
    <x v="5"/>
    <x v="0"/>
    <n v="3"/>
    <n v="2016"/>
    <x v="1"/>
    <x v="6"/>
    <x v="0"/>
    <s v="C"/>
    <x v="5"/>
  </r>
  <r>
    <x v="6"/>
    <x v="0"/>
    <n v="2"/>
    <n v="2016"/>
    <x v="1"/>
    <x v="6"/>
    <x v="3"/>
    <s v="D"/>
    <x v="6"/>
  </r>
  <r>
    <x v="5"/>
    <x v="0"/>
    <n v="3"/>
    <n v="2016"/>
    <x v="1"/>
    <x v="6"/>
    <x v="0"/>
    <s v="D"/>
    <x v="5"/>
  </r>
  <r>
    <x v="5"/>
    <x v="0"/>
    <n v="3"/>
    <n v="2016"/>
    <x v="1"/>
    <x v="6"/>
    <x v="0"/>
    <s v="D"/>
    <x v="5"/>
  </r>
  <r>
    <x v="5"/>
    <x v="0"/>
    <n v="3"/>
    <n v="2016"/>
    <x v="1"/>
    <x v="6"/>
    <x v="0"/>
    <s v="F"/>
    <x v="5"/>
  </r>
  <r>
    <x v="5"/>
    <x v="0"/>
    <n v="3"/>
    <n v="2016"/>
    <x v="1"/>
    <x v="6"/>
    <x v="0"/>
    <s v="D"/>
    <x v="5"/>
  </r>
  <r>
    <x v="8"/>
    <x v="4"/>
    <m/>
    <n v="2016"/>
    <x v="8"/>
    <x v="6"/>
    <x v="0"/>
    <s v="C"/>
    <x v="5"/>
  </r>
  <r>
    <x v="8"/>
    <x v="4"/>
    <m/>
    <n v="2016"/>
    <x v="8"/>
    <x v="6"/>
    <x v="2"/>
    <s v="C"/>
    <x v="5"/>
  </r>
  <r>
    <x v="8"/>
    <x v="4"/>
    <m/>
    <n v="2016"/>
    <x v="8"/>
    <x v="6"/>
    <x v="1"/>
    <s v="D"/>
    <x v="6"/>
  </r>
  <r>
    <x v="8"/>
    <x v="4"/>
    <m/>
    <n v="2016"/>
    <x v="11"/>
    <x v="6"/>
    <x v="1"/>
    <s v="C"/>
    <x v="3"/>
  </r>
  <r>
    <x v="8"/>
    <x v="4"/>
    <m/>
    <n v="2016"/>
    <x v="11"/>
    <x v="6"/>
    <x v="1"/>
    <s v="C"/>
    <x v="6"/>
  </r>
  <r>
    <x v="8"/>
    <x v="4"/>
    <m/>
    <n v="2016"/>
    <x v="11"/>
    <x v="6"/>
    <x v="1"/>
    <s v="C"/>
    <x v="6"/>
  </r>
  <r>
    <x v="8"/>
    <x v="4"/>
    <m/>
    <n v="2016"/>
    <x v="11"/>
    <x v="6"/>
    <x v="1"/>
    <s v="C"/>
    <x v="6"/>
  </r>
  <r>
    <x v="8"/>
    <x v="4"/>
    <m/>
    <n v="2016"/>
    <x v="11"/>
    <x v="6"/>
    <x v="2"/>
    <s v="C"/>
    <x v="6"/>
  </r>
  <r>
    <x v="8"/>
    <x v="4"/>
    <m/>
    <n v="2016"/>
    <x v="11"/>
    <x v="6"/>
    <x v="1"/>
    <s v="D"/>
    <x v="6"/>
  </r>
  <r>
    <x v="8"/>
    <x v="4"/>
    <m/>
    <n v="2016"/>
    <x v="2"/>
    <x v="6"/>
    <x v="0"/>
    <s v="D"/>
    <x v="5"/>
  </r>
  <r>
    <x v="8"/>
    <x v="4"/>
    <m/>
    <n v="2016"/>
    <x v="2"/>
    <x v="6"/>
    <x v="2"/>
    <s v="C"/>
    <x v="5"/>
  </r>
  <r>
    <x v="8"/>
    <x v="4"/>
    <m/>
    <n v="2016"/>
    <x v="2"/>
    <x v="6"/>
    <x v="0"/>
    <s v="E"/>
    <x v="5"/>
  </r>
  <r>
    <x v="8"/>
    <x v="4"/>
    <m/>
    <n v="2016"/>
    <x v="3"/>
    <x v="6"/>
    <x v="0"/>
    <s v="C"/>
    <x v="5"/>
  </r>
  <r>
    <x v="8"/>
    <x v="4"/>
    <m/>
    <n v="2016"/>
    <x v="3"/>
    <x v="6"/>
    <x v="3"/>
    <s v="C"/>
    <x v="6"/>
  </r>
  <r>
    <x v="8"/>
    <x v="4"/>
    <m/>
    <n v="2016"/>
    <x v="3"/>
    <x v="6"/>
    <x v="0"/>
    <s v="C"/>
    <x v="5"/>
  </r>
  <r>
    <x v="8"/>
    <x v="4"/>
    <m/>
    <n v="2016"/>
    <x v="3"/>
    <x v="6"/>
    <x v="0"/>
    <s v="C"/>
    <x v="5"/>
  </r>
  <r>
    <x v="8"/>
    <x v="4"/>
    <m/>
    <n v="2016"/>
    <x v="3"/>
    <x v="6"/>
    <x v="1"/>
    <s v="C"/>
    <x v="6"/>
  </r>
  <r>
    <x v="8"/>
    <x v="4"/>
    <m/>
    <n v="2016"/>
    <x v="8"/>
    <x v="6"/>
    <x v="0"/>
    <s v="C"/>
    <x v="5"/>
  </r>
  <r>
    <x v="9"/>
    <x v="0"/>
    <n v="15"/>
    <n v="2016"/>
    <x v="3"/>
    <x v="9"/>
    <x v="2"/>
    <s v="E"/>
    <x v="9"/>
  </r>
  <r>
    <x v="8"/>
    <x v="4"/>
    <m/>
    <n v="2016"/>
    <x v="8"/>
    <x v="6"/>
    <x v="0"/>
    <s v="C"/>
    <x v="5"/>
  </r>
  <r>
    <x v="8"/>
    <x v="4"/>
    <m/>
    <n v="2016"/>
    <x v="8"/>
    <x v="6"/>
    <x v="1"/>
    <s v="C"/>
    <x v="6"/>
  </r>
  <r>
    <x v="8"/>
    <x v="4"/>
    <m/>
    <n v="2016"/>
    <x v="8"/>
    <x v="6"/>
    <x v="1"/>
    <s v="C"/>
    <x v="6"/>
  </r>
  <r>
    <x v="8"/>
    <x v="4"/>
    <m/>
    <n v="2016"/>
    <x v="8"/>
    <x v="6"/>
    <x v="3"/>
    <s v="C"/>
    <x v="6"/>
  </r>
  <r>
    <x v="8"/>
    <x v="4"/>
    <m/>
    <n v="2016"/>
    <x v="8"/>
    <x v="6"/>
    <x v="1"/>
    <s v="D"/>
    <x v="6"/>
  </r>
  <r>
    <x v="8"/>
    <x v="4"/>
    <m/>
    <n v="2016"/>
    <x v="3"/>
    <x v="6"/>
    <x v="3"/>
    <s v="C"/>
    <x v="6"/>
  </r>
  <r>
    <x v="8"/>
    <x v="4"/>
    <m/>
    <n v="2016"/>
    <x v="8"/>
    <x v="6"/>
    <x v="1"/>
    <s v="B"/>
    <x v="6"/>
  </r>
  <r>
    <x v="8"/>
    <x v="4"/>
    <m/>
    <n v="2016"/>
    <x v="8"/>
    <x v="6"/>
    <x v="1"/>
    <s v="C"/>
    <x v="6"/>
  </r>
  <r>
    <x v="8"/>
    <x v="4"/>
    <m/>
    <n v="2016"/>
    <x v="8"/>
    <x v="6"/>
    <x v="3"/>
    <s v="C"/>
    <x v="6"/>
  </r>
  <r>
    <x v="8"/>
    <x v="4"/>
    <m/>
    <n v="2016"/>
    <x v="11"/>
    <x v="6"/>
    <x v="1"/>
    <s v="C"/>
    <x v="6"/>
  </r>
  <r>
    <x v="8"/>
    <x v="4"/>
    <m/>
    <n v="2016"/>
    <x v="11"/>
    <x v="6"/>
    <x v="1"/>
    <s v="C"/>
    <x v="6"/>
  </r>
  <r>
    <x v="8"/>
    <x v="4"/>
    <m/>
    <n v="2016"/>
    <x v="11"/>
    <x v="6"/>
    <x v="1"/>
    <s v="D"/>
    <x v="6"/>
  </r>
  <r>
    <x v="8"/>
    <x v="4"/>
    <m/>
    <n v="2016"/>
    <x v="9"/>
    <x v="6"/>
    <x v="1"/>
    <s v="D"/>
    <x v="6"/>
  </r>
  <r>
    <x v="8"/>
    <x v="4"/>
    <m/>
    <n v="2016"/>
    <x v="9"/>
    <x v="6"/>
    <x v="1"/>
    <s v="C"/>
    <x v="6"/>
  </r>
  <r>
    <x v="8"/>
    <x v="4"/>
    <m/>
    <n v="2016"/>
    <x v="9"/>
    <x v="6"/>
    <x v="0"/>
    <s v="D"/>
    <x v="6"/>
  </r>
  <r>
    <x v="8"/>
    <x v="4"/>
    <m/>
    <n v="2016"/>
    <x v="9"/>
    <x v="6"/>
    <x v="1"/>
    <s v="D"/>
    <x v="6"/>
  </r>
  <r>
    <x v="8"/>
    <x v="4"/>
    <m/>
    <n v="2016"/>
    <x v="9"/>
    <x v="6"/>
    <x v="1"/>
    <s v="B"/>
    <x v="6"/>
  </r>
  <r>
    <x v="8"/>
    <x v="4"/>
    <m/>
    <n v="2016"/>
    <x v="9"/>
    <x v="6"/>
    <x v="2"/>
    <s v="C"/>
    <x v="6"/>
  </r>
  <r>
    <x v="8"/>
    <x v="4"/>
    <m/>
    <n v="2016"/>
    <x v="9"/>
    <x v="6"/>
    <x v="1"/>
    <s v="C"/>
    <x v="6"/>
  </r>
  <r>
    <x v="8"/>
    <x v="4"/>
    <m/>
    <n v="2016"/>
    <x v="9"/>
    <x v="6"/>
    <x v="1"/>
    <s v="C"/>
    <x v="6"/>
  </r>
  <r>
    <x v="8"/>
    <x v="4"/>
    <m/>
    <n v="2016"/>
    <x v="9"/>
    <x v="6"/>
    <x v="1"/>
    <s v="C"/>
    <x v="6"/>
  </r>
  <r>
    <x v="8"/>
    <x v="4"/>
    <m/>
    <n v="2016"/>
    <x v="9"/>
    <x v="6"/>
    <x v="2"/>
    <s v="D"/>
    <x v="6"/>
  </r>
  <r>
    <x v="8"/>
    <x v="4"/>
    <m/>
    <n v="2016"/>
    <x v="9"/>
    <x v="6"/>
    <x v="2"/>
    <s v="C"/>
    <x v="6"/>
  </r>
  <r>
    <x v="8"/>
    <x v="4"/>
    <m/>
    <n v="2016"/>
    <x v="9"/>
    <x v="6"/>
    <x v="1"/>
    <s v="D"/>
    <x v="6"/>
  </r>
  <r>
    <x v="8"/>
    <x v="4"/>
    <m/>
    <n v="2016"/>
    <x v="10"/>
    <x v="6"/>
    <x v="1"/>
    <s v="D"/>
    <x v="6"/>
  </r>
  <r>
    <x v="8"/>
    <x v="4"/>
    <m/>
    <n v="2016"/>
    <x v="10"/>
    <x v="6"/>
    <x v="1"/>
    <s v="D"/>
    <x v="6"/>
  </r>
  <r>
    <x v="8"/>
    <x v="4"/>
    <m/>
    <n v="2008"/>
    <x v="2"/>
    <x v="6"/>
    <x v="2"/>
    <s v="D"/>
    <x v="5"/>
  </r>
  <r>
    <x v="8"/>
    <x v="4"/>
    <m/>
    <n v="2016"/>
    <x v="3"/>
    <x v="6"/>
    <x v="0"/>
    <s v="D"/>
    <x v="5"/>
  </r>
  <r>
    <x v="8"/>
    <x v="4"/>
    <m/>
    <n v="2016"/>
    <x v="3"/>
    <x v="6"/>
    <x v="1"/>
    <s v="C"/>
    <x v="6"/>
  </r>
  <r>
    <x v="8"/>
    <x v="4"/>
    <m/>
    <n v="2016"/>
    <x v="3"/>
    <x v="6"/>
    <x v="3"/>
    <s v="C"/>
    <x v="6"/>
  </r>
  <r>
    <x v="8"/>
    <x v="4"/>
    <m/>
    <n v="2016"/>
    <x v="3"/>
    <x v="6"/>
    <x v="3"/>
    <s v="C"/>
    <x v="6"/>
  </r>
  <r>
    <x v="8"/>
    <x v="4"/>
    <m/>
    <n v="2016"/>
    <x v="3"/>
    <x v="6"/>
    <x v="1"/>
    <s v="B"/>
    <x v="6"/>
  </r>
  <r>
    <x v="8"/>
    <x v="4"/>
    <m/>
    <n v="2016"/>
    <x v="3"/>
    <x v="6"/>
    <x v="1"/>
    <s v="D"/>
    <x v="6"/>
  </r>
  <r>
    <x v="8"/>
    <x v="4"/>
    <m/>
    <n v="2016"/>
    <x v="3"/>
    <x v="6"/>
    <x v="3"/>
    <s v="D"/>
    <x v="6"/>
  </r>
  <r>
    <x v="8"/>
    <x v="4"/>
    <m/>
    <n v="2016"/>
    <x v="3"/>
    <x v="6"/>
    <x v="1"/>
    <s v="C"/>
    <x v="6"/>
  </r>
  <r>
    <x v="8"/>
    <x v="4"/>
    <m/>
    <n v="2016"/>
    <x v="3"/>
    <x v="6"/>
    <x v="2"/>
    <s v="C"/>
    <x v="5"/>
  </r>
  <r>
    <x v="8"/>
    <x v="4"/>
    <m/>
    <n v="2016"/>
    <x v="3"/>
    <x v="6"/>
    <x v="1"/>
    <s v="B"/>
    <x v="6"/>
  </r>
  <r>
    <x v="0"/>
    <x v="1"/>
    <n v="4"/>
    <n v="2015"/>
    <x v="1"/>
    <x v="0"/>
    <x v="2"/>
    <s v="D"/>
    <x v="0"/>
  </r>
  <r>
    <x v="6"/>
    <x v="0"/>
    <n v="2"/>
    <n v="2015"/>
    <x v="1"/>
    <x v="0"/>
    <x v="0"/>
    <s v="B"/>
    <x v="6"/>
  </r>
  <r>
    <x v="5"/>
    <x v="0"/>
    <n v="3"/>
    <n v="2015"/>
    <x v="1"/>
    <x v="0"/>
    <x v="1"/>
    <s v="C"/>
    <x v="5"/>
  </r>
  <r>
    <x v="0"/>
    <x v="0"/>
    <n v="4"/>
    <n v="2015"/>
    <x v="1"/>
    <x v="0"/>
    <x v="0"/>
    <s v="D"/>
    <x v="0"/>
  </r>
  <r>
    <x v="5"/>
    <x v="0"/>
    <n v="3"/>
    <n v="2015"/>
    <x v="1"/>
    <x v="0"/>
    <x v="1"/>
    <s v="C"/>
    <x v="5"/>
  </r>
  <r>
    <x v="0"/>
    <x v="0"/>
    <n v="4"/>
    <n v="2015"/>
    <x v="1"/>
    <x v="0"/>
    <x v="0"/>
    <s v="D"/>
    <x v="0"/>
  </r>
  <r>
    <x v="5"/>
    <x v="0"/>
    <n v="3"/>
    <n v="2015"/>
    <x v="2"/>
    <x v="0"/>
    <x v="2"/>
    <s v="C"/>
    <x v="5"/>
  </r>
  <r>
    <x v="5"/>
    <x v="0"/>
    <n v="3"/>
    <n v="2015"/>
    <x v="2"/>
    <x v="0"/>
    <x v="2"/>
    <s v="B"/>
    <x v="5"/>
  </r>
  <r>
    <x v="5"/>
    <x v="0"/>
    <n v="3"/>
    <n v="2015"/>
    <x v="2"/>
    <x v="0"/>
    <x v="4"/>
    <s v=""/>
    <x v="5"/>
  </r>
  <r>
    <x v="1"/>
    <x v="1"/>
    <n v="5"/>
    <n v="2015"/>
    <x v="3"/>
    <x v="0"/>
    <x v="1"/>
    <s v="D"/>
    <x v="1"/>
  </r>
  <r>
    <x v="0"/>
    <x v="1"/>
    <n v="4"/>
    <n v="2015"/>
    <x v="4"/>
    <x v="0"/>
    <x v="2"/>
    <s v="D"/>
    <x v="0"/>
  </r>
  <r>
    <x v="0"/>
    <x v="1"/>
    <n v="4"/>
    <n v="2015"/>
    <x v="4"/>
    <x v="0"/>
    <x v="1"/>
    <s v="C"/>
    <x v="0"/>
  </r>
  <r>
    <x v="0"/>
    <x v="1"/>
    <n v="4"/>
    <n v="2015"/>
    <x v="4"/>
    <x v="0"/>
    <x v="1"/>
    <s v="D"/>
    <x v="0"/>
  </r>
  <r>
    <x v="5"/>
    <x v="0"/>
    <n v="3"/>
    <n v="2015"/>
    <x v="4"/>
    <x v="0"/>
    <x v="1"/>
    <s v="C"/>
    <x v="5"/>
  </r>
  <r>
    <x v="0"/>
    <x v="1"/>
    <n v="4"/>
    <n v="2015"/>
    <x v="4"/>
    <x v="0"/>
    <x v="2"/>
    <s v="D"/>
    <x v="0"/>
  </r>
  <r>
    <x v="0"/>
    <x v="1"/>
    <n v="4"/>
    <n v="2015"/>
    <x v="4"/>
    <x v="0"/>
    <x v="2"/>
    <s v="D"/>
    <x v="0"/>
  </r>
  <r>
    <x v="1"/>
    <x v="1"/>
    <n v="5"/>
    <n v="2015"/>
    <x v="4"/>
    <x v="0"/>
    <x v="2"/>
    <s v="D"/>
    <x v="1"/>
  </r>
  <r>
    <x v="0"/>
    <x v="0"/>
    <n v="4"/>
    <n v="2015"/>
    <x v="4"/>
    <x v="0"/>
    <x v="2"/>
    <s v="C"/>
    <x v="0"/>
  </r>
  <r>
    <x v="0"/>
    <x v="0"/>
    <n v="4"/>
    <n v="2015"/>
    <x v="0"/>
    <x v="0"/>
    <x v="0"/>
    <s v="D"/>
    <x v="0"/>
  </r>
  <r>
    <x v="0"/>
    <x v="0"/>
    <n v="4"/>
    <n v="2015"/>
    <x v="0"/>
    <x v="0"/>
    <x v="0"/>
    <s v="D"/>
    <x v="0"/>
  </r>
  <r>
    <x v="0"/>
    <x v="1"/>
    <n v="4"/>
    <n v="2015"/>
    <x v="0"/>
    <x v="0"/>
    <x v="2"/>
    <s v="D"/>
    <x v="0"/>
  </r>
  <r>
    <x v="0"/>
    <x v="0"/>
    <n v="4"/>
    <n v="2015"/>
    <x v="0"/>
    <x v="0"/>
    <x v="2"/>
    <s v="D"/>
    <x v="0"/>
  </r>
  <r>
    <x v="0"/>
    <x v="1"/>
    <n v="4"/>
    <n v="2015"/>
    <x v="0"/>
    <x v="0"/>
    <x v="0"/>
    <s v="C"/>
    <x v="0"/>
  </r>
  <r>
    <x v="0"/>
    <x v="1"/>
    <n v="4"/>
    <n v="2015"/>
    <x v="0"/>
    <x v="0"/>
    <x v="2"/>
    <s v="C"/>
    <x v="0"/>
  </r>
  <r>
    <x v="0"/>
    <x v="1"/>
    <n v="4"/>
    <n v="2015"/>
    <x v="0"/>
    <x v="0"/>
    <x v="2"/>
    <s v="D"/>
    <x v="0"/>
  </r>
  <r>
    <x v="0"/>
    <x v="1"/>
    <n v="4"/>
    <n v="2015"/>
    <x v="0"/>
    <x v="0"/>
    <x v="1"/>
    <s v="D"/>
    <x v="0"/>
  </r>
  <r>
    <x v="0"/>
    <x v="0"/>
    <n v="4"/>
    <n v="2015"/>
    <x v="0"/>
    <x v="0"/>
    <x v="0"/>
    <s v="D"/>
    <x v="0"/>
  </r>
  <r>
    <x v="0"/>
    <x v="0"/>
    <n v="4"/>
    <n v="2015"/>
    <x v="0"/>
    <x v="0"/>
    <x v="0"/>
    <s v="D"/>
    <x v="0"/>
  </r>
  <r>
    <x v="0"/>
    <x v="1"/>
    <n v="4"/>
    <n v="2015"/>
    <x v="0"/>
    <x v="0"/>
    <x v="2"/>
    <s v="D"/>
    <x v="0"/>
  </r>
  <r>
    <x v="0"/>
    <x v="1"/>
    <n v="4"/>
    <n v="2015"/>
    <x v="0"/>
    <x v="0"/>
    <x v="2"/>
    <s v="C"/>
    <x v="0"/>
  </r>
  <r>
    <x v="0"/>
    <x v="1"/>
    <n v="4"/>
    <n v="2015"/>
    <x v="0"/>
    <x v="0"/>
    <x v="2"/>
    <s v="D"/>
    <x v="0"/>
  </r>
  <r>
    <x v="0"/>
    <x v="1"/>
    <n v="4"/>
    <n v="2015"/>
    <x v="0"/>
    <x v="0"/>
    <x v="2"/>
    <s v="D"/>
    <x v="0"/>
  </r>
  <r>
    <x v="0"/>
    <x v="0"/>
    <n v="4"/>
    <n v="2015"/>
    <x v="0"/>
    <x v="0"/>
    <x v="2"/>
    <s v="D"/>
    <x v="0"/>
  </r>
  <r>
    <x v="0"/>
    <x v="1"/>
    <n v="4"/>
    <n v="2015"/>
    <x v="0"/>
    <x v="0"/>
    <x v="2"/>
    <s v="D"/>
    <x v="0"/>
  </r>
  <r>
    <x v="0"/>
    <x v="1"/>
    <n v="4"/>
    <n v="2015"/>
    <x v="0"/>
    <x v="0"/>
    <x v="1"/>
    <s v="D"/>
    <x v="0"/>
  </r>
  <r>
    <x v="0"/>
    <x v="1"/>
    <n v="4"/>
    <n v="2015"/>
    <x v="0"/>
    <x v="0"/>
    <x v="2"/>
    <s v="D"/>
    <x v="0"/>
  </r>
  <r>
    <x v="0"/>
    <x v="3"/>
    <n v="3"/>
    <n v="2015"/>
    <x v="0"/>
    <x v="0"/>
    <x v="1"/>
    <s v="D"/>
    <x v="5"/>
  </r>
  <r>
    <x v="0"/>
    <x v="1"/>
    <n v="4"/>
    <n v="2015"/>
    <x v="0"/>
    <x v="0"/>
    <x v="2"/>
    <s v="D"/>
    <x v="0"/>
  </r>
  <r>
    <x v="0"/>
    <x v="1"/>
    <n v="4"/>
    <n v="2015"/>
    <x v="0"/>
    <x v="0"/>
    <x v="2"/>
    <s v="D"/>
    <x v="0"/>
  </r>
  <r>
    <x v="0"/>
    <x v="3"/>
    <n v="3"/>
    <n v="2015"/>
    <x v="0"/>
    <x v="0"/>
    <x v="1"/>
    <s v="D"/>
    <x v="5"/>
  </r>
  <r>
    <x v="0"/>
    <x v="0"/>
    <n v="4"/>
    <n v="2015"/>
    <x v="0"/>
    <x v="0"/>
    <x v="0"/>
    <s v="E"/>
    <x v="0"/>
  </r>
  <r>
    <x v="0"/>
    <x v="1"/>
    <n v="4"/>
    <n v="2015"/>
    <x v="0"/>
    <x v="0"/>
    <x v="2"/>
    <s v="D"/>
    <x v="0"/>
  </r>
  <r>
    <x v="0"/>
    <x v="0"/>
    <n v="4"/>
    <n v="2015"/>
    <x v="0"/>
    <x v="0"/>
    <x v="2"/>
    <s v="D"/>
    <x v="0"/>
  </r>
  <r>
    <x v="0"/>
    <x v="0"/>
    <n v="4"/>
    <n v="2015"/>
    <x v="0"/>
    <x v="0"/>
    <x v="2"/>
    <s v="D"/>
    <x v="0"/>
  </r>
  <r>
    <x v="0"/>
    <x v="0"/>
    <n v="4"/>
    <n v="2015"/>
    <x v="0"/>
    <x v="0"/>
    <x v="1"/>
    <s v="C"/>
    <x v="0"/>
  </r>
  <r>
    <x v="0"/>
    <x v="0"/>
    <n v="4"/>
    <n v="2015"/>
    <x v="0"/>
    <x v="0"/>
    <x v="2"/>
    <s v="D"/>
    <x v="0"/>
  </r>
  <r>
    <x v="0"/>
    <x v="0"/>
    <n v="4"/>
    <n v="2015"/>
    <x v="0"/>
    <x v="0"/>
    <x v="2"/>
    <s v="D"/>
    <x v="0"/>
  </r>
  <r>
    <x v="0"/>
    <x v="1"/>
    <n v="4"/>
    <n v="2015"/>
    <x v="0"/>
    <x v="0"/>
    <x v="1"/>
    <s v="D"/>
    <x v="0"/>
  </r>
  <r>
    <x v="0"/>
    <x v="0"/>
    <n v="4"/>
    <n v="2015"/>
    <x v="0"/>
    <x v="0"/>
    <x v="0"/>
    <s v="D"/>
    <x v="0"/>
  </r>
  <r>
    <x v="0"/>
    <x v="0"/>
    <n v="4"/>
    <n v="2015"/>
    <x v="1"/>
    <x v="0"/>
    <x v="0"/>
    <s v="C"/>
    <x v="0"/>
  </r>
  <r>
    <x v="0"/>
    <x v="0"/>
    <n v="4"/>
    <n v="2015"/>
    <x v="1"/>
    <x v="0"/>
    <x v="0"/>
    <s v="D"/>
    <x v="0"/>
  </r>
  <r>
    <x v="5"/>
    <x v="0"/>
    <n v="3"/>
    <n v="2015"/>
    <x v="1"/>
    <x v="0"/>
    <x v="2"/>
    <s v="C"/>
    <x v="5"/>
  </r>
  <r>
    <x v="0"/>
    <x v="2"/>
    <n v="3"/>
    <n v="2015"/>
    <x v="1"/>
    <x v="0"/>
    <x v="1"/>
    <s v="D"/>
    <x v="5"/>
  </r>
  <r>
    <x v="5"/>
    <x v="0"/>
    <n v="3"/>
    <n v="2015"/>
    <x v="1"/>
    <x v="0"/>
    <x v="0"/>
    <s v="C"/>
    <x v="5"/>
  </r>
  <r>
    <x v="0"/>
    <x v="0"/>
    <n v="4"/>
    <n v="2015"/>
    <x v="1"/>
    <x v="0"/>
    <x v="1"/>
    <s v="D"/>
    <x v="0"/>
  </r>
  <r>
    <x v="0"/>
    <x v="0"/>
    <n v="4"/>
    <n v="2015"/>
    <x v="1"/>
    <x v="0"/>
    <x v="2"/>
    <s v="D"/>
    <x v="0"/>
  </r>
  <r>
    <x v="0"/>
    <x v="0"/>
    <n v="4"/>
    <n v="2015"/>
    <x v="1"/>
    <x v="0"/>
    <x v="2"/>
    <s v="D"/>
    <x v="0"/>
  </r>
  <r>
    <x v="0"/>
    <x v="1"/>
    <n v="4"/>
    <n v="2015"/>
    <x v="1"/>
    <x v="0"/>
    <x v="0"/>
    <s v="D"/>
    <x v="0"/>
  </r>
  <r>
    <x v="5"/>
    <x v="0"/>
    <n v="3"/>
    <n v="2015"/>
    <x v="2"/>
    <x v="0"/>
    <x v="3"/>
    <s v="D"/>
    <x v="5"/>
  </r>
  <r>
    <x v="0"/>
    <x v="1"/>
    <n v="4"/>
    <n v="2015"/>
    <x v="3"/>
    <x v="0"/>
    <x v="2"/>
    <s v="D"/>
    <x v="0"/>
  </r>
  <r>
    <x v="0"/>
    <x v="0"/>
    <n v="4"/>
    <n v="2015"/>
    <x v="3"/>
    <x v="0"/>
    <x v="0"/>
    <s v="D"/>
    <x v="0"/>
  </r>
  <r>
    <x v="6"/>
    <x v="0"/>
    <n v="2"/>
    <n v="2016"/>
    <x v="1"/>
    <x v="8"/>
    <x v="4"/>
    <s v="A"/>
    <x v="8"/>
  </r>
  <r>
    <x v="0"/>
    <x v="0"/>
    <n v="4"/>
    <n v="2015"/>
    <x v="3"/>
    <x v="0"/>
    <x v="1"/>
    <s v="D"/>
    <x v="0"/>
  </r>
  <r>
    <x v="0"/>
    <x v="2"/>
    <n v="3"/>
    <n v="2015"/>
    <x v="3"/>
    <x v="0"/>
    <x v="3"/>
    <s v="D"/>
    <x v="5"/>
  </r>
  <r>
    <x v="0"/>
    <x v="0"/>
    <n v="3"/>
    <n v="2015"/>
    <x v="9"/>
    <x v="0"/>
    <x v="1"/>
    <s v="E"/>
    <x v="5"/>
  </r>
  <r>
    <x v="1"/>
    <x v="2"/>
    <n v="4"/>
    <n v="2015"/>
    <x v="9"/>
    <x v="0"/>
    <x v="2"/>
    <s v="D"/>
    <x v="0"/>
  </r>
  <r>
    <x v="0"/>
    <x v="0"/>
    <n v="3"/>
    <n v="2015"/>
    <x v="9"/>
    <x v="0"/>
    <x v="2"/>
    <s v="C"/>
    <x v="5"/>
  </r>
  <r>
    <x v="0"/>
    <x v="1"/>
    <n v="4"/>
    <n v="2015"/>
    <x v="8"/>
    <x v="0"/>
    <x v="1"/>
    <s v="D"/>
    <x v="0"/>
  </r>
  <r>
    <x v="5"/>
    <x v="0"/>
    <n v="3"/>
    <n v="2015"/>
    <x v="8"/>
    <x v="0"/>
    <x v="3"/>
    <s v="D"/>
    <x v="5"/>
  </r>
  <r>
    <x v="0"/>
    <x v="1"/>
    <n v="4"/>
    <n v="2015"/>
    <x v="8"/>
    <x v="0"/>
    <x v="1"/>
    <s v="D"/>
    <x v="0"/>
  </r>
  <r>
    <x v="0"/>
    <x v="0"/>
    <n v="4"/>
    <n v="2015"/>
    <x v="8"/>
    <x v="0"/>
    <x v="2"/>
    <s v="D"/>
    <x v="0"/>
  </r>
  <r>
    <x v="0"/>
    <x v="3"/>
    <n v="3"/>
    <n v="2015"/>
    <x v="9"/>
    <x v="0"/>
    <x v="1"/>
    <s v="D"/>
    <x v="5"/>
  </r>
  <r>
    <x v="0"/>
    <x v="2"/>
    <n v="3"/>
    <n v="2015"/>
    <x v="9"/>
    <x v="0"/>
    <x v="1"/>
    <s v="E"/>
    <x v="5"/>
  </r>
  <r>
    <x v="0"/>
    <x v="1"/>
    <n v="3"/>
    <n v="2015"/>
    <x v="10"/>
    <x v="0"/>
    <x v="1"/>
    <s v="D"/>
    <x v="5"/>
  </r>
  <r>
    <x v="0"/>
    <x v="3"/>
    <n v="3"/>
    <n v="2015"/>
    <x v="10"/>
    <x v="0"/>
    <x v="1"/>
    <s v="D"/>
    <x v="5"/>
  </r>
  <r>
    <x v="0"/>
    <x v="0"/>
    <n v="3"/>
    <n v="2015"/>
    <x v="10"/>
    <x v="0"/>
    <x v="1"/>
    <s v="C"/>
    <x v="5"/>
  </r>
  <r>
    <x v="0"/>
    <x v="0"/>
    <n v="3"/>
    <n v="2015"/>
    <x v="10"/>
    <x v="0"/>
    <x v="2"/>
    <s v="C"/>
    <x v="5"/>
  </r>
  <r>
    <x v="0"/>
    <x v="1"/>
    <n v="3"/>
    <n v="2015"/>
    <x v="10"/>
    <x v="0"/>
    <x v="1"/>
    <s v="D"/>
    <x v="5"/>
  </r>
  <r>
    <x v="0"/>
    <x v="0"/>
    <n v="4"/>
    <n v="2015"/>
    <x v="2"/>
    <x v="0"/>
    <x v="1"/>
    <s v="C"/>
    <x v="5"/>
  </r>
  <r>
    <x v="0"/>
    <x v="0"/>
    <n v="4"/>
    <n v="2016"/>
    <x v="3"/>
    <x v="0"/>
    <x v="1"/>
    <s v="C"/>
    <x v="0"/>
  </r>
  <r>
    <x v="5"/>
    <x v="0"/>
    <n v="3"/>
    <n v="2016"/>
    <x v="1"/>
    <x v="0"/>
    <x v="2"/>
    <s v="C"/>
    <x v="0"/>
  </r>
  <r>
    <x v="5"/>
    <x v="0"/>
    <n v="3"/>
    <n v="2016"/>
    <x v="1"/>
    <x v="0"/>
    <x v="3"/>
    <s v="D"/>
    <x v="5"/>
  </r>
  <r>
    <x v="5"/>
    <x v="0"/>
    <n v="3"/>
    <n v="2016"/>
    <x v="1"/>
    <x v="0"/>
    <x v="1"/>
    <s v="D"/>
    <x v="5"/>
  </r>
  <r>
    <x v="0"/>
    <x v="0"/>
    <n v="4"/>
    <n v="2016"/>
    <x v="1"/>
    <x v="0"/>
    <x v="0"/>
    <s v="D"/>
    <x v="0"/>
  </r>
  <r>
    <x v="8"/>
    <x v="4"/>
    <m/>
    <n v="2008"/>
    <x v="7"/>
    <x v="0"/>
    <x v="2"/>
    <s v="C"/>
    <x v="5"/>
  </r>
  <r>
    <x v="8"/>
    <x v="4"/>
    <m/>
    <n v="2016"/>
    <x v="8"/>
    <x v="0"/>
    <x v="1"/>
    <s v="C"/>
    <x v="5"/>
  </r>
  <r>
    <x v="8"/>
    <x v="4"/>
    <m/>
    <n v="2016"/>
    <x v="8"/>
    <x v="0"/>
    <x v="1"/>
    <s v="D"/>
    <x v="5"/>
  </r>
  <r>
    <x v="8"/>
    <x v="4"/>
    <m/>
    <n v="2016"/>
    <x v="11"/>
    <x v="0"/>
    <x v="2"/>
    <s v="C"/>
    <x v="5"/>
  </r>
  <r>
    <x v="8"/>
    <x v="4"/>
    <m/>
    <n v="2016"/>
    <x v="11"/>
    <x v="0"/>
    <x v="1"/>
    <s v="C"/>
    <x v="5"/>
  </r>
  <r>
    <x v="8"/>
    <x v="4"/>
    <m/>
    <n v="2016"/>
    <x v="11"/>
    <x v="0"/>
    <x v="1"/>
    <s v="D"/>
    <x v="5"/>
  </r>
  <r>
    <x v="8"/>
    <x v="4"/>
    <m/>
    <n v="2016"/>
    <x v="11"/>
    <x v="0"/>
    <x v="2"/>
    <s v="C"/>
    <x v="5"/>
  </r>
  <r>
    <x v="8"/>
    <x v="4"/>
    <m/>
    <n v="2016"/>
    <x v="2"/>
    <x v="0"/>
    <x v="1"/>
    <s v="D"/>
    <x v="5"/>
  </r>
  <r>
    <x v="8"/>
    <x v="4"/>
    <m/>
    <n v="2016"/>
    <x v="2"/>
    <x v="0"/>
    <x v="0"/>
    <s v="D"/>
    <x v="0"/>
  </r>
  <r>
    <x v="8"/>
    <x v="4"/>
    <m/>
    <n v="2016"/>
    <x v="2"/>
    <x v="0"/>
    <x v="3"/>
    <s v="C"/>
    <x v="5"/>
  </r>
  <r>
    <x v="8"/>
    <x v="4"/>
    <m/>
    <n v="2016"/>
    <x v="3"/>
    <x v="0"/>
    <x v="0"/>
    <s v="C"/>
    <x v="0"/>
  </r>
  <r>
    <x v="8"/>
    <x v="4"/>
    <m/>
    <n v="2016"/>
    <x v="3"/>
    <x v="0"/>
    <x v="3"/>
    <s v="C"/>
    <x v="5"/>
  </r>
  <r>
    <x v="8"/>
    <x v="4"/>
    <m/>
    <n v="2016"/>
    <x v="3"/>
    <x v="0"/>
    <x v="1"/>
    <s v="C"/>
    <x v="5"/>
  </r>
  <r>
    <x v="8"/>
    <x v="4"/>
    <m/>
    <n v="2016"/>
    <x v="8"/>
    <x v="0"/>
    <x v="2"/>
    <s v="D"/>
    <x v="0"/>
  </r>
  <r>
    <x v="8"/>
    <x v="4"/>
    <m/>
    <n v="2016"/>
    <x v="8"/>
    <x v="0"/>
    <x v="1"/>
    <s v="D"/>
    <x v="5"/>
  </r>
  <r>
    <x v="8"/>
    <x v="4"/>
    <m/>
    <n v="2016"/>
    <x v="9"/>
    <x v="0"/>
    <x v="1"/>
    <s v="D"/>
    <x v="5"/>
  </r>
  <r>
    <x v="8"/>
    <x v="4"/>
    <m/>
    <n v="2016"/>
    <x v="9"/>
    <x v="0"/>
    <x v="1"/>
    <s v="C"/>
    <x v="5"/>
  </r>
  <r>
    <x v="8"/>
    <x v="4"/>
    <m/>
    <n v="2016"/>
    <x v="9"/>
    <x v="0"/>
    <x v="1"/>
    <s v="D"/>
    <x v="5"/>
  </r>
  <r>
    <x v="8"/>
    <x v="4"/>
    <m/>
    <n v="2016"/>
    <x v="3"/>
    <x v="0"/>
    <x v="1"/>
    <s v="C"/>
    <x v="5"/>
  </r>
  <r>
    <x v="8"/>
    <x v="4"/>
    <m/>
    <n v="2016"/>
    <x v="3"/>
    <x v="0"/>
    <x v="1"/>
    <s v="C"/>
    <x v="5"/>
  </r>
  <r>
    <x v="0"/>
    <x v="1"/>
    <n v="4"/>
    <n v="2015"/>
    <x v="1"/>
    <x v="1"/>
    <x v="3"/>
    <s v="D"/>
    <x v="0"/>
  </r>
  <r>
    <x v="0"/>
    <x v="0"/>
    <n v="4"/>
    <n v="2015"/>
    <x v="2"/>
    <x v="1"/>
    <x v="3"/>
    <s v="D"/>
    <x v="0"/>
  </r>
  <r>
    <x v="0"/>
    <x v="0"/>
    <n v="4"/>
    <n v="2015"/>
    <x v="0"/>
    <x v="1"/>
    <x v="0"/>
    <s v="D"/>
    <x v="0"/>
  </r>
  <r>
    <x v="0"/>
    <x v="0"/>
    <n v="4"/>
    <n v="2015"/>
    <x v="4"/>
    <x v="1"/>
    <x v="0"/>
    <s v="C"/>
    <x v="0"/>
  </r>
  <r>
    <x v="1"/>
    <x v="0"/>
    <n v="5"/>
    <n v="2015"/>
    <x v="4"/>
    <x v="1"/>
    <x v="0"/>
    <s v="D"/>
    <x v="1"/>
  </r>
  <r>
    <x v="1"/>
    <x v="0"/>
    <n v="5"/>
    <n v="2015"/>
    <x v="4"/>
    <x v="1"/>
    <x v="2"/>
    <s v="C"/>
    <x v="1"/>
  </r>
  <r>
    <x v="1"/>
    <x v="1"/>
    <n v="5"/>
    <n v="2015"/>
    <x v="4"/>
    <x v="1"/>
    <x v="0"/>
    <s v="D"/>
    <x v="1"/>
  </r>
  <r>
    <x v="1"/>
    <x v="0"/>
    <n v="5"/>
    <n v="2015"/>
    <x v="4"/>
    <x v="1"/>
    <x v="2"/>
    <s v="D"/>
    <x v="1"/>
  </r>
  <r>
    <x v="1"/>
    <x v="1"/>
    <n v="5"/>
    <n v="2015"/>
    <x v="4"/>
    <x v="1"/>
    <x v="1"/>
    <s v="D"/>
    <x v="1"/>
  </r>
  <r>
    <x v="1"/>
    <x v="0"/>
    <n v="5"/>
    <n v="2015"/>
    <x v="0"/>
    <x v="1"/>
    <x v="2"/>
    <s v="D"/>
    <x v="1"/>
  </r>
  <r>
    <x v="0"/>
    <x v="1"/>
    <n v="4"/>
    <n v="2015"/>
    <x v="0"/>
    <x v="1"/>
    <x v="2"/>
    <s v="C"/>
    <x v="0"/>
  </r>
  <r>
    <x v="1"/>
    <x v="0"/>
    <n v="5"/>
    <n v="2015"/>
    <x v="0"/>
    <x v="1"/>
    <x v="2"/>
    <s v="D"/>
    <x v="1"/>
  </r>
  <r>
    <x v="0"/>
    <x v="1"/>
    <n v="4"/>
    <n v="2015"/>
    <x v="0"/>
    <x v="1"/>
    <x v="1"/>
    <s v="D"/>
    <x v="0"/>
  </r>
  <r>
    <x v="1"/>
    <x v="3"/>
    <n v="4"/>
    <n v="2015"/>
    <x v="0"/>
    <x v="1"/>
    <x v="1"/>
    <s v="C"/>
    <x v="0"/>
  </r>
  <r>
    <x v="0"/>
    <x v="0"/>
    <n v="4"/>
    <n v="2015"/>
    <x v="0"/>
    <x v="1"/>
    <x v="1"/>
    <s v="C"/>
    <x v="0"/>
  </r>
  <r>
    <x v="0"/>
    <x v="0"/>
    <n v="4"/>
    <n v="2015"/>
    <x v="0"/>
    <x v="1"/>
    <x v="1"/>
    <s v="C"/>
    <x v="0"/>
  </r>
  <r>
    <x v="0"/>
    <x v="0"/>
    <n v="4"/>
    <n v="2015"/>
    <x v="0"/>
    <x v="1"/>
    <x v="1"/>
    <s v="D"/>
    <x v="0"/>
  </r>
  <r>
    <x v="1"/>
    <x v="0"/>
    <n v="5"/>
    <n v="2015"/>
    <x v="0"/>
    <x v="1"/>
    <x v="2"/>
    <s v="E"/>
    <x v="1"/>
  </r>
  <r>
    <x v="1"/>
    <x v="1"/>
    <n v="5"/>
    <n v="2015"/>
    <x v="0"/>
    <x v="1"/>
    <x v="1"/>
    <s v="C"/>
    <x v="1"/>
  </r>
  <r>
    <x v="0"/>
    <x v="0"/>
    <n v="4"/>
    <n v="2015"/>
    <x v="1"/>
    <x v="1"/>
    <x v="1"/>
    <s v="C"/>
    <x v="0"/>
  </r>
  <r>
    <x v="1"/>
    <x v="3"/>
    <n v="4"/>
    <n v="2015"/>
    <x v="1"/>
    <x v="1"/>
    <x v="1"/>
    <s v="C"/>
    <x v="0"/>
  </r>
  <r>
    <x v="1"/>
    <x v="3"/>
    <n v="4"/>
    <n v="2015"/>
    <x v="1"/>
    <x v="1"/>
    <x v="0"/>
    <s v="C"/>
    <x v="0"/>
  </r>
  <r>
    <x v="1"/>
    <x v="0"/>
    <n v="5"/>
    <n v="2015"/>
    <x v="2"/>
    <x v="1"/>
    <x v="2"/>
    <s v="D"/>
    <x v="1"/>
  </r>
  <r>
    <x v="1"/>
    <x v="2"/>
    <n v="4"/>
    <n v="2015"/>
    <x v="2"/>
    <x v="1"/>
    <x v="3"/>
    <s v="D"/>
    <x v="0"/>
  </r>
  <r>
    <x v="1"/>
    <x v="3"/>
    <n v="4"/>
    <n v="2015"/>
    <x v="2"/>
    <x v="1"/>
    <x v="1"/>
    <s v="D"/>
    <x v="0"/>
  </r>
  <r>
    <x v="1"/>
    <x v="1"/>
    <n v="5"/>
    <n v="2015"/>
    <x v="3"/>
    <x v="1"/>
    <x v="1"/>
    <s v="E"/>
    <x v="1"/>
  </r>
  <r>
    <x v="1"/>
    <x v="1"/>
    <n v="5"/>
    <n v="2015"/>
    <x v="3"/>
    <x v="1"/>
    <x v="1"/>
    <s v="D"/>
    <x v="1"/>
  </r>
  <r>
    <x v="1"/>
    <x v="0"/>
    <n v="5"/>
    <n v="2015"/>
    <x v="3"/>
    <x v="1"/>
    <x v="1"/>
    <s v="EE"/>
    <x v="1"/>
  </r>
  <r>
    <x v="1"/>
    <x v="1"/>
    <n v="5"/>
    <n v="2015"/>
    <x v="3"/>
    <x v="1"/>
    <x v="1"/>
    <s v="D"/>
    <x v="1"/>
  </r>
  <r>
    <x v="1"/>
    <x v="3"/>
    <n v="4"/>
    <n v="2015"/>
    <x v="2"/>
    <x v="1"/>
    <x v="1"/>
    <s v="D"/>
    <x v="0"/>
  </r>
  <r>
    <x v="1"/>
    <x v="3"/>
    <n v="4"/>
    <n v="2015"/>
    <x v="11"/>
    <x v="1"/>
    <x v="1"/>
    <s v="D"/>
    <x v="0"/>
  </r>
  <r>
    <x v="1"/>
    <x v="0"/>
    <n v="5"/>
    <n v="2015"/>
    <x v="8"/>
    <x v="1"/>
    <x v="2"/>
    <s v="E"/>
    <x v="1"/>
  </r>
  <r>
    <x v="1"/>
    <x v="0"/>
    <n v="5"/>
    <n v="2015"/>
    <x v="8"/>
    <x v="1"/>
    <x v="2"/>
    <s v="D"/>
    <x v="1"/>
  </r>
  <r>
    <x v="1"/>
    <x v="0"/>
    <n v="4"/>
    <n v="2015"/>
    <x v="9"/>
    <x v="1"/>
    <x v="0"/>
    <s v="D"/>
    <x v="0"/>
  </r>
  <r>
    <x v="1"/>
    <x v="0"/>
    <n v="4"/>
    <n v="2015"/>
    <x v="9"/>
    <x v="1"/>
    <x v="0"/>
    <s v="D"/>
    <x v="0"/>
  </r>
  <r>
    <x v="1"/>
    <x v="0"/>
    <n v="4"/>
    <n v="2015"/>
    <x v="9"/>
    <x v="1"/>
    <x v="1"/>
    <s v="C"/>
    <x v="0"/>
  </r>
  <r>
    <x v="1"/>
    <x v="3"/>
    <n v="4"/>
    <n v="2015"/>
    <x v="9"/>
    <x v="1"/>
    <x v="1"/>
    <s v="D"/>
    <x v="0"/>
  </r>
  <r>
    <x v="1"/>
    <x v="0"/>
    <n v="4"/>
    <n v="2015"/>
    <x v="10"/>
    <x v="1"/>
    <x v="2"/>
    <s v="D"/>
    <x v="0"/>
  </r>
  <r>
    <x v="1"/>
    <x v="2"/>
    <n v="4"/>
    <n v="2015"/>
    <x v="10"/>
    <x v="1"/>
    <x v="1"/>
    <s v="C"/>
    <x v="0"/>
  </r>
  <r>
    <x v="1"/>
    <x v="3"/>
    <n v="4"/>
    <n v="2015"/>
    <x v="10"/>
    <x v="1"/>
    <x v="1"/>
    <s v="D"/>
    <x v="0"/>
  </r>
  <r>
    <x v="1"/>
    <x v="2"/>
    <n v="4"/>
    <n v="2015"/>
    <x v="10"/>
    <x v="1"/>
    <x v="1"/>
    <s v="D"/>
    <x v="0"/>
  </r>
  <r>
    <x v="1"/>
    <x v="3"/>
    <n v="4"/>
    <n v="2016"/>
    <x v="1"/>
    <x v="1"/>
    <x v="3"/>
    <s v="C"/>
    <x v="0"/>
  </r>
  <r>
    <x v="8"/>
    <x v="4"/>
    <m/>
    <n v="2011"/>
    <x v="5"/>
    <x v="1"/>
    <x v="0"/>
    <s v="D"/>
    <x v="0"/>
  </r>
  <r>
    <x v="8"/>
    <x v="4"/>
    <m/>
    <n v="2016"/>
    <x v="11"/>
    <x v="1"/>
    <x v="1"/>
    <s v="C"/>
    <x v="0"/>
  </r>
  <r>
    <x v="8"/>
    <x v="4"/>
    <m/>
    <n v="2016"/>
    <x v="2"/>
    <x v="1"/>
    <x v="0"/>
    <s v="D"/>
    <x v="1"/>
  </r>
  <r>
    <x v="8"/>
    <x v="4"/>
    <m/>
    <n v="2016"/>
    <x v="2"/>
    <x v="1"/>
    <x v="1"/>
    <s v="D"/>
    <x v="0"/>
  </r>
  <r>
    <x v="8"/>
    <x v="4"/>
    <m/>
    <n v="2016"/>
    <x v="2"/>
    <x v="1"/>
    <x v="1"/>
    <s v="D"/>
    <x v="0"/>
  </r>
  <r>
    <x v="8"/>
    <x v="4"/>
    <m/>
    <n v="2016"/>
    <x v="3"/>
    <x v="1"/>
    <x v="0"/>
    <s v="D"/>
    <x v="1"/>
  </r>
  <r>
    <x v="8"/>
    <x v="4"/>
    <m/>
    <n v="2016"/>
    <x v="3"/>
    <x v="1"/>
    <x v="2"/>
    <s v="D"/>
    <x v="1"/>
  </r>
  <r>
    <x v="8"/>
    <x v="4"/>
    <m/>
    <n v="2016"/>
    <x v="3"/>
    <x v="1"/>
    <x v="1"/>
    <s v="C"/>
    <x v="0"/>
  </r>
  <r>
    <x v="8"/>
    <x v="4"/>
    <m/>
    <n v="2016"/>
    <x v="3"/>
    <x v="1"/>
    <x v="3"/>
    <s v="C"/>
    <x v="0"/>
  </r>
  <r>
    <x v="8"/>
    <x v="4"/>
    <m/>
    <n v="2016"/>
    <x v="9"/>
    <x v="1"/>
    <x v="2"/>
    <s v="D"/>
    <x v="0"/>
  </r>
  <r>
    <x v="8"/>
    <x v="4"/>
    <m/>
    <n v="2016"/>
    <x v="9"/>
    <x v="1"/>
    <x v="1"/>
    <s v="D"/>
    <x v="0"/>
  </r>
  <r>
    <x v="8"/>
    <x v="4"/>
    <m/>
    <n v="2008"/>
    <x v="2"/>
    <x v="1"/>
    <x v="0"/>
    <s v="C"/>
    <x v="1"/>
  </r>
  <r>
    <x v="8"/>
    <x v="4"/>
    <m/>
    <n v="2016"/>
    <x v="3"/>
    <x v="1"/>
    <x v="1"/>
    <s v="D"/>
    <x v="0"/>
  </r>
  <r>
    <x v="8"/>
    <x v="4"/>
    <m/>
    <n v="2016"/>
    <x v="3"/>
    <x v="1"/>
    <x v="1"/>
    <s v="E"/>
    <x v="0"/>
  </r>
  <r>
    <x v="1"/>
    <x v="0"/>
    <n v="5"/>
    <n v="2015"/>
    <x v="2"/>
    <x v="2"/>
    <x v="3"/>
    <s v="D"/>
    <x v="1"/>
  </r>
  <r>
    <x v="3"/>
    <x v="3"/>
    <n v="5"/>
    <n v="2015"/>
    <x v="4"/>
    <x v="2"/>
    <x v="1"/>
    <s v="D"/>
    <x v="1"/>
  </r>
  <r>
    <x v="3"/>
    <x v="2"/>
    <n v="5"/>
    <n v="2015"/>
    <x v="0"/>
    <x v="2"/>
    <x v="1"/>
    <s v="D"/>
    <x v="1"/>
  </r>
  <r>
    <x v="1"/>
    <x v="0"/>
    <n v="5"/>
    <n v="2015"/>
    <x v="1"/>
    <x v="2"/>
    <x v="3"/>
    <s v="D"/>
    <x v="1"/>
  </r>
  <r>
    <x v="3"/>
    <x v="2"/>
    <n v="5"/>
    <n v="2015"/>
    <x v="2"/>
    <x v="2"/>
    <x v="1"/>
    <s v="D"/>
    <x v="1"/>
  </r>
  <r>
    <x v="3"/>
    <x v="3"/>
    <n v="5"/>
    <n v="2015"/>
    <x v="2"/>
    <x v="2"/>
    <x v="1"/>
    <s v="D"/>
    <x v="1"/>
  </r>
  <r>
    <x v="1"/>
    <x v="0"/>
    <n v="5"/>
    <n v="2015"/>
    <x v="3"/>
    <x v="2"/>
    <x v="1"/>
    <s v="D"/>
    <x v="1"/>
  </r>
  <r>
    <x v="3"/>
    <x v="0"/>
    <n v="5"/>
    <n v="2015"/>
    <x v="10"/>
    <x v="2"/>
    <x v="1"/>
    <s v="D"/>
    <x v="1"/>
  </r>
  <r>
    <x v="3"/>
    <x v="1"/>
    <n v="6"/>
    <n v="2015"/>
    <x v="8"/>
    <x v="2"/>
    <x v="1"/>
    <s v="E"/>
    <x v="2"/>
  </r>
  <r>
    <x v="1"/>
    <x v="0"/>
    <n v="4"/>
    <n v="2015"/>
    <x v="9"/>
    <x v="2"/>
    <x v="0"/>
    <s v="D"/>
    <x v="0"/>
  </r>
  <r>
    <x v="3"/>
    <x v="1"/>
    <n v="5"/>
    <n v="2015"/>
    <x v="10"/>
    <x v="2"/>
    <x v="2"/>
    <s v="C"/>
    <x v="1"/>
  </r>
  <r>
    <x v="2"/>
    <x v="0"/>
    <n v="6"/>
    <n v="2015"/>
    <x v="10"/>
    <x v="2"/>
    <x v="2"/>
    <s v="D"/>
    <x v="2"/>
  </r>
  <r>
    <x v="1"/>
    <x v="0"/>
    <n v="4"/>
    <n v="2015"/>
    <x v="10"/>
    <x v="2"/>
    <x v="1"/>
    <s v="D"/>
    <x v="0"/>
  </r>
  <r>
    <x v="8"/>
    <x v="4"/>
    <m/>
    <n v="2011"/>
    <x v="5"/>
    <x v="2"/>
    <x v="2"/>
    <s v="C"/>
    <x v="1"/>
  </r>
  <r>
    <x v="8"/>
    <x v="4"/>
    <m/>
    <n v="2016"/>
    <x v="3"/>
    <x v="2"/>
    <x v="0"/>
    <s v="D"/>
    <x v="2"/>
  </r>
  <r>
    <x v="8"/>
    <x v="4"/>
    <m/>
    <n v="2016"/>
    <x v="3"/>
    <x v="2"/>
    <x v="1"/>
    <s v="C"/>
    <x v="1"/>
  </r>
  <r>
    <x v="8"/>
    <x v="4"/>
    <m/>
    <n v="2008"/>
    <x v="2"/>
    <x v="2"/>
    <x v="0"/>
    <s v="D"/>
    <x v="2"/>
  </r>
  <r>
    <x v="8"/>
    <x v="4"/>
    <m/>
    <n v="2016"/>
    <x v="3"/>
    <x v="2"/>
    <x v="1"/>
    <s v="D"/>
    <x v="1"/>
  </r>
  <r>
    <x v="2"/>
    <x v="2"/>
    <n v="6"/>
    <n v="2015"/>
    <x v="4"/>
    <x v="3"/>
    <x v="1"/>
    <s v="D"/>
    <x v="2"/>
  </r>
  <r>
    <x v="2"/>
    <x v="1"/>
    <n v="7"/>
    <n v="2015"/>
    <x v="4"/>
    <x v="3"/>
    <x v="2"/>
    <s v="C"/>
    <x v="3"/>
  </r>
  <r>
    <x v="2"/>
    <x v="0"/>
    <n v="7"/>
    <n v="2015"/>
    <x v="2"/>
    <x v="3"/>
    <x v="0"/>
    <s v="E"/>
    <x v="3"/>
  </r>
  <r>
    <x v="2"/>
    <x v="0"/>
    <n v="7"/>
    <n v="2015"/>
    <x v="3"/>
    <x v="3"/>
    <x v="1"/>
    <s v="D"/>
    <x v="3"/>
  </r>
  <r>
    <x v="7"/>
    <x v="0"/>
    <n v="7"/>
    <n v="2015"/>
    <x v="10"/>
    <x v="3"/>
    <x v="1"/>
    <s v="D"/>
    <x v="3"/>
  </r>
  <r>
    <x v="2"/>
    <x v="0"/>
    <n v="6"/>
    <n v="2015"/>
    <x v="10"/>
    <x v="3"/>
    <x v="2"/>
    <s v="D"/>
    <x v="2"/>
  </r>
  <r>
    <x v="2"/>
    <x v="2"/>
    <n v="6"/>
    <n v="2015"/>
    <x v="10"/>
    <x v="3"/>
    <x v="1"/>
    <s v="D"/>
    <x v="2"/>
  </r>
  <r>
    <x v="2"/>
    <x v="0"/>
    <n v="6"/>
    <n v="2015"/>
    <x v="10"/>
    <x v="3"/>
    <x v="2"/>
    <s v="D"/>
    <x v="2"/>
  </r>
  <r>
    <x v="8"/>
    <x v="4"/>
    <m/>
    <n v="2016"/>
    <x v="2"/>
    <x v="3"/>
    <x v="1"/>
    <s v="E"/>
    <x v="2"/>
  </r>
  <r>
    <x v="8"/>
    <x v="4"/>
    <m/>
    <n v="2016"/>
    <x v="3"/>
    <x v="3"/>
    <x v="0"/>
    <s v="D"/>
    <x v="3"/>
  </r>
  <r>
    <x v="8"/>
    <x v="4"/>
    <m/>
    <n v="2016"/>
    <x v="3"/>
    <x v="3"/>
    <x v="3"/>
    <s v="D"/>
    <x v="2"/>
  </r>
  <r>
    <x v="8"/>
    <x v="4"/>
    <m/>
    <n v="2016"/>
    <x v="8"/>
    <x v="3"/>
    <x v="1"/>
    <s v="D"/>
    <x v="2"/>
  </r>
  <r>
    <x v="8"/>
    <x v="4"/>
    <m/>
    <n v="2016"/>
    <x v="8"/>
    <x v="3"/>
    <x v="1"/>
    <s v="C"/>
    <x v="2"/>
  </r>
  <r>
    <x v="8"/>
    <x v="4"/>
    <m/>
    <n v="2008"/>
    <x v="2"/>
    <x v="3"/>
    <x v="2"/>
    <s v="E"/>
    <x v="3"/>
  </r>
  <r>
    <x v="8"/>
    <x v="4"/>
    <m/>
    <n v="2008"/>
    <x v="2"/>
    <x v="3"/>
    <x v="1"/>
    <s v="D"/>
    <x v="2"/>
  </r>
  <r>
    <x v="3"/>
    <x v="1"/>
    <n v="6"/>
    <n v="2015"/>
    <x v="1"/>
    <x v="4"/>
    <x v="1"/>
    <s v="D"/>
    <x v="2"/>
  </r>
  <r>
    <x v="7"/>
    <x v="2"/>
    <n v="7"/>
    <n v="2015"/>
    <x v="3"/>
    <x v="4"/>
    <x v="1"/>
    <s v="E"/>
    <x v="3"/>
  </r>
  <r>
    <x v="7"/>
    <x v="1"/>
    <n v="8"/>
    <n v="2015"/>
    <x v="8"/>
    <x v="4"/>
    <x v="2"/>
    <s v="D"/>
    <x v="10"/>
  </r>
  <r>
    <x v="7"/>
    <x v="1"/>
    <n v="7"/>
    <n v="2015"/>
    <x v="10"/>
    <x v="4"/>
    <x v="1"/>
    <s v="D"/>
    <x v="3"/>
  </r>
  <r>
    <x v="10"/>
    <x v="0"/>
    <n v="8"/>
    <n v="2015"/>
    <x v="10"/>
    <x v="4"/>
    <x v="2"/>
    <s v="D"/>
    <x v="10"/>
  </r>
  <r>
    <x v="2"/>
    <x v="0"/>
    <n v="6"/>
    <n v="2015"/>
    <x v="10"/>
    <x v="4"/>
    <x v="2"/>
    <s v="C"/>
    <x v="2"/>
  </r>
  <r>
    <x v="8"/>
    <x v="4"/>
    <m/>
    <n v="2016"/>
    <x v="11"/>
    <x v="4"/>
    <x v="1"/>
    <s v="C"/>
    <x v="3"/>
  </r>
  <r>
    <x v="8"/>
    <x v="4"/>
    <m/>
    <n v="2016"/>
    <x v="2"/>
    <x v="4"/>
    <x v="1"/>
    <s v="E"/>
    <x v="3"/>
  </r>
  <r>
    <x v="8"/>
    <x v="4"/>
    <m/>
    <n v="2016"/>
    <x v="3"/>
    <x v="4"/>
    <x v="0"/>
    <s v="E"/>
    <x v="10"/>
  </r>
  <r>
    <x v="8"/>
    <x v="4"/>
    <m/>
    <n v="2016"/>
    <x v="8"/>
    <x v="4"/>
    <x v="1"/>
    <s v="D"/>
    <x v="3"/>
  </r>
  <r>
    <x v="10"/>
    <x v="0"/>
    <n v="8"/>
    <n v="2015"/>
    <x v="9"/>
    <x v="10"/>
    <x v="1"/>
    <s v="E"/>
    <x v="10"/>
  </r>
  <r>
    <x v="10"/>
    <x v="2"/>
    <n v="8"/>
    <n v="2015"/>
    <x v="10"/>
    <x v="10"/>
    <x v="1"/>
    <s v="C"/>
    <x v="10"/>
  </r>
  <r>
    <x v="10"/>
    <x v="1"/>
    <n v="8"/>
    <n v="2015"/>
    <x v="10"/>
    <x v="10"/>
    <x v="1"/>
    <s v="F"/>
    <x v="10"/>
  </r>
  <r>
    <x v="8"/>
    <x v="4"/>
    <m/>
    <n v="2016"/>
    <x v="11"/>
    <x v="10"/>
    <x v="2"/>
    <s v="D"/>
    <x v="10"/>
  </r>
  <r>
    <x v="8"/>
    <x v="4"/>
    <m/>
    <n v="2016"/>
    <x v="3"/>
    <x v="10"/>
    <x v="3"/>
    <s v="D"/>
    <x v="10"/>
  </r>
  <r>
    <x v="11"/>
    <x v="2"/>
    <n v="9"/>
    <n v="2015"/>
    <x v="8"/>
    <x v="11"/>
    <x v="1"/>
    <s v="E"/>
    <x v="11"/>
  </r>
  <r>
    <x v="8"/>
    <x v="4"/>
    <m/>
    <n v="2016"/>
    <x v="8"/>
    <x v="11"/>
    <x v="1"/>
    <s v="D"/>
    <x v="11"/>
  </r>
  <r>
    <x v="12"/>
    <x v="1"/>
    <n v="12"/>
    <n v="2015"/>
    <x v="8"/>
    <x v="12"/>
    <x v="1"/>
    <s v="D"/>
    <x v="4"/>
  </r>
  <r>
    <x v="4"/>
    <x v="1"/>
    <n v="13"/>
    <n v="2015"/>
    <x v="3"/>
    <x v="13"/>
    <x v="2"/>
    <s v="E"/>
    <x v="12"/>
  </r>
  <r>
    <x v="3"/>
    <x v="1"/>
    <n v="6"/>
    <n v="2015"/>
    <x v="4"/>
    <x v="8"/>
    <x v="4"/>
    <s v=""/>
    <x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39">
  <r>
    <n v="430"/>
    <n v="1200"/>
    <s v="M"/>
    <n v="3"/>
    <n v="4"/>
    <n v="4"/>
    <n v="2016"/>
    <n v="2"/>
    <n v="3"/>
    <n v="4"/>
    <s v="D"/>
    <x v="0"/>
  </r>
  <r>
    <n v="415"/>
    <n v="1040"/>
    <s v="M"/>
    <n v="3"/>
    <n v="4"/>
    <n v="4"/>
    <n v="2016"/>
    <n v="3"/>
    <n v="3"/>
    <n v="4"/>
    <s v="C"/>
    <x v="0"/>
  </r>
  <r>
    <n v="420"/>
    <n v="1160"/>
    <s v="M"/>
    <n v="3"/>
    <n v="3"/>
    <n v="4"/>
    <n v="2016"/>
    <n v="4"/>
    <n v="3"/>
    <n v="4"/>
    <s v="D"/>
    <x v="0"/>
  </r>
  <r>
    <n v="393"/>
    <n v="1050"/>
    <s v="M"/>
    <n v="4"/>
    <n v="4"/>
    <n v="5"/>
    <n v="2016"/>
    <n v="5"/>
    <n v="4"/>
    <n v="2"/>
    <s v="D"/>
    <x v="1"/>
  </r>
  <r>
    <n v="445"/>
    <n v="1300"/>
    <s v="M"/>
    <n v="6"/>
    <n v="1"/>
    <n v="6"/>
    <n v="2016"/>
    <n v="1"/>
    <n v="5"/>
    <n v="4"/>
    <s v="C"/>
    <x v="2"/>
  </r>
  <r>
    <n v="497"/>
    <n v="1830"/>
    <s v="M"/>
    <n v="5"/>
    <n v="3"/>
    <n v="6"/>
    <n v="2016"/>
    <n v="1"/>
    <n v="5"/>
    <n v="4"/>
    <s v="D"/>
    <x v="2"/>
  </r>
  <r>
    <n v="527"/>
    <n v="2260"/>
    <s v="M"/>
    <n v="6"/>
    <n v="3"/>
    <n v="6"/>
    <n v="2015"/>
    <n v="12"/>
    <n v="6"/>
    <n v="3"/>
    <s v="C"/>
    <x v="2"/>
  </r>
  <r>
    <n v="585"/>
    <n v="3140"/>
    <s v="M"/>
    <n v="6"/>
    <n v="3"/>
    <n v="7"/>
    <n v="2016"/>
    <n v="1"/>
    <n v="6"/>
    <n v="3"/>
    <s v="D"/>
    <x v="3"/>
  </r>
  <r>
    <n v="440"/>
    <n v="1300"/>
    <s v="M"/>
    <n v="3"/>
    <n v="4"/>
    <n v="4"/>
    <n v="2016"/>
    <n v="2"/>
    <n v="3"/>
    <n v="4"/>
    <s v="D"/>
    <x v="0"/>
  </r>
  <r>
    <n v="455"/>
    <n v="1450"/>
    <s v="M"/>
    <n v="3"/>
    <n v="4"/>
    <n v="4"/>
    <n v="2016"/>
    <n v="3"/>
    <n v="3"/>
    <n v="4"/>
    <s v="D"/>
    <x v="0"/>
  </r>
  <r>
    <n v="515"/>
    <n v="2270"/>
    <s v="M"/>
    <n v="5"/>
    <n v="4"/>
    <n v="6"/>
    <n v="2016"/>
    <n v="2"/>
    <n v="4"/>
    <n v="4"/>
    <s v="C"/>
    <x v="2"/>
  </r>
  <r>
    <n v="522"/>
    <n v="2260"/>
    <s v="M"/>
    <n v="4"/>
    <n v="4"/>
    <n v="5"/>
    <n v="2016"/>
    <n v="2"/>
    <n v="4"/>
    <n v="3"/>
    <s v="C"/>
    <x v="1"/>
  </r>
  <r>
    <n v="500"/>
    <n v="1910"/>
    <s v="M"/>
    <n v="4"/>
    <n v="4"/>
    <n v="5"/>
    <n v="2016"/>
    <n v="4"/>
    <n v="4"/>
    <n v="4"/>
    <s v="C"/>
    <x v="1"/>
  </r>
  <r>
    <n v="462"/>
    <n v="1600"/>
    <s v="M"/>
    <n v="5"/>
    <n v="3"/>
    <n v="6"/>
    <n v="2016"/>
    <n v="2"/>
    <n v="5"/>
    <n v="3"/>
    <s v="E"/>
    <x v="2"/>
  </r>
  <r>
    <n v="480"/>
    <n v="1490"/>
    <s v="M"/>
    <n v="5"/>
    <n v="2"/>
    <n v="5"/>
    <n v="2016"/>
    <n v="3"/>
    <n v="5"/>
    <n v="2"/>
    <s v="C"/>
    <x v="1"/>
  </r>
  <r>
    <n v="410"/>
    <m/>
    <s v="M"/>
    <n v="6"/>
    <n v="4"/>
    <n v="7"/>
    <n v="2016"/>
    <n v="3"/>
    <n v="6"/>
    <n v="2"/>
    <s v="C"/>
    <x v="3"/>
  </r>
  <r>
    <n v="485"/>
    <n v="1610"/>
    <s v="M"/>
    <n v="5"/>
    <n v="4"/>
    <n v="6"/>
    <n v="2016"/>
    <n v="4"/>
    <n v="6"/>
    <n v="1"/>
    <s v="C"/>
    <x v="2"/>
  </r>
  <r>
    <n v="545"/>
    <n v="2460"/>
    <s v="M"/>
    <n v="5"/>
    <n v="1"/>
    <n v="5"/>
    <n v="2016"/>
    <n v="4"/>
    <n v="7"/>
    <n v="1"/>
    <s v="C"/>
    <x v="1"/>
  </r>
  <r>
    <n v="680"/>
    <n v="4810"/>
    <s v="M"/>
    <n v="12"/>
    <n v="1"/>
    <n v="12"/>
    <n v="2016"/>
    <n v="3"/>
    <n v="10"/>
    <n v="2"/>
    <s v="C"/>
    <x v="4"/>
  </r>
  <r>
    <n v="320"/>
    <n v="520"/>
    <s v="M"/>
    <n v="3"/>
    <n v="3"/>
    <n v="4"/>
    <n v="2016"/>
    <n v="1"/>
    <n v="2"/>
    <n v="3"/>
    <s v="C"/>
    <x v="0"/>
  </r>
  <r>
    <n v="284"/>
    <n v="390"/>
    <s v="M"/>
    <n v="2"/>
    <n v="3"/>
    <n v="3"/>
    <n v="2016"/>
    <n v="3"/>
    <n v="2"/>
    <n v="4"/>
    <s v="D"/>
    <x v="5"/>
  </r>
  <r>
    <n v="490"/>
    <n v="2020"/>
    <s v="M"/>
    <n v="5"/>
    <n v="3"/>
    <n v="6"/>
    <n v="2016"/>
    <n v="2"/>
    <n v="5"/>
    <n v="4"/>
    <s v="E"/>
    <x v="2"/>
  </r>
  <r>
    <n v="278"/>
    <n v="350"/>
    <s v="F"/>
    <n v="1"/>
    <n v="4"/>
    <n v="2"/>
    <n v="2016"/>
    <n v="2"/>
    <n v="1"/>
    <n v="4"/>
    <s v="D"/>
    <x v="6"/>
  </r>
  <r>
    <n v="272"/>
    <n v="330"/>
    <s v="F"/>
    <n v="1"/>
    <n v="4"/>
    <n v="2"/>
    <n v="2016"/>
    <n v="2"/>
    <n v="1"/>
    <n v="4"/>
    <s v="C"/>
    <x v="6"/>
  </r>
  <r>
    <n v="301"/>
    <n v="440"/>
    <s v="F"/>
    <n v="1"/>
    <n v="4"/>
    <n v="2"/>
    <n v="2016"/>
    <n v="3"/>
    <n v="1"/>
    <n v="4"/>
    <s v="B"/>
    <x v="6"/>
  </r>
  <r>
    <n v="313"/>
    <n v="480"/>
    <s v="F"/>
    <n v="1"/>
    <n v="4"/>
    <n v="2"/>
    <n v="2016"/>
    <n v="3"/>
    <n v="1"/>
    <n v="4"/>
    <s v="C"/>
    <x v="6"/>
  </r>
  <r>
    <n v="304"/>
    <n v="460"/>
    <s v="F"/>
    <n v="1"/>
    <n v="4"/>
    <n v="2"/>
    <n v="2016"/>
    <n v="2"/>
    <n v="1"/>
    <n v="4"/>
    <s v="E"/>
    <x v="6"/>
  </r>
  <r>
    <n v="316"/>
    <n v="510"/>
    <s v="F"/>
    <n v="1"/>
    <n v="4"/>
    <n v="2"/>
    <n v="2016"/>
    <n v="2"/>
    <n v="1"/>
    <n v="3"/>
    <s v="C"/>
    <x v="6"/>
  </r>
  <r>
    <n v="285"/>
    <n v="390"/>
    <s v="F"/>
    <n v="1"/>
    <n v="4"/>
    <n v="2"/>
    <n v="2016"/>
    <n v="2"/>
    <n v="1"/>
    <n v="4"/>
    <s v="D"/>
    <x v="6"/>
  </r>
  <r>
    <n v="345"/>
    <n v="570"/>
    <s v="F"/>
    <n v="2"/>
    <n v="4"/>
    <n v="3"/>
    <n v="2016"/>
    <n v="1"/>
    <n v="2"/>
    <n v="4"/>
    <s v="D"/>
    <x v="5"/>
  </r>
  <r>
    <n v="400"/>
    <n v="940"/>
    <s v="F"/>
    <n v="2"/>
    <n v="4"/>
    <n v="3"/>
    <n v="2016"/>
    <n v="1"/>
    <n v="2"/>
    <n v="4"/>
    <s v="C"/>
    <x v="5"/>
  </r>
  <r>
    <n v="380"/>
    <n v="780"/>
    <s v="F"/>
    <n v="2"/>
    <n v="4"/>
    <n v="3"/>
    <n v="2016"/>
    <n v="1"/>
    <n v="2"/>
    <n v="3"/>
    <s v="D"/>
    <x v="5"/>
  </r>
  <r>
    <n v="342"/>
    <n v="660"/>
    <s v="F"/>
    <n v="2"/>
    <n v="4"/>
    <n v="3"/>
    <n v="2016"/>
    <n v="2"/>
    <n v="2"/>
    <n v="3"/>
    <s v="D"/>
    <x v="5"/>
  </r>
  <r>
    <n v="380"/>
    <n v="770"/>
    <s v="F"/>
    <n v="2"/>
    <n v="4"/>
    <n v="3"/>
    <n v="2016"/>
    <n v="2"/>
    <n v="2"/>
    <n v="3"/>
    <s v="C"/>
    <x v="5"/>
  </r>
  <r>
    <n v="325"/>
    <n v="540"/>
    <s v="F"/>
    <n v="2"/>
    <n v="4"/>
    <n v="3"/>
    <n v="2016"/>
    <n v="3"/>
    <n v="2"/>
    <n v="4"/>
    <s v="D"/>
    <x v="5"/>
  </r>
  <r>
    <n v="357"/>
    <n v="730"/>
    <s v="F"/>
    <n v="2"/>
    <n v="4"/>
    <n v="3"/>
    <n v="2016"/>
    <n v="4"/>
    <n v="2"/>
    <n v="4"/>
    <s v="B"/>
    <x v="5"/>
  </r>
  <r>
    <n v="345"/>
    <m/>
    <s v="F"/>
    <n v="2"/>
    <n v="4"/>
    <n v="3"/>
    <n v="2016"/>
    <n v="1"/>
    <n v="2"/>
    <n v="3"/>
    <s v="B"/>
    <x v="5"/>
  </r>
  <r>
    <n v="377"/>
    <n v="840"/>
    <s v="F"/>
    <n v="2"/>
    <n v="3"/>
    <n v="3"/>
    <n v="2016"/>
    <n v="5"/>
    <n v="2"/>
    <n v="1"/>
    <s v="D"/>
    <x v="5"/>
  </r>
  <r>
    <n v="352"/>
    <n v="630"/>
    <s v="F"/>
    <n v="2"/>
    <n v="4"/>
    <n v="3"/>
    <n v="2016"/>
    <n v="2"/>
    <n v="2"/>
    <n v="4"/>
    <s v="D"/>
    <x v="5"/>
  </r>
  <r>
    <n v="415"/>
    <n v="1130"/>
    <s v="F"/>
    <n v="3"/>
    <n v="4"/>
    <n v="4"/>
    <n v="2016"/>
    <n v="1"/>
    <n v="3"/>
    <n v="3"/>
    <s v="D"/>
    <x v="0"/>
  </r>
  <r>
    <n v="342"/>
    <n v="660"/>
    <s v="F"/>
    <n v="3"/>
    <n v="3"/>
    <n v="4"/>
    <n v="2016"/>
    <n v="1"/>
    <n v="3"/>
    <n v="3"/>
    <s v="D"/>
    <x v="0"/>
  </r>
  <r>
    <n v="395"/>
    <n v="970"/>
    <s v="F"/>
    <n v="3"/>
    <n v="3"/>
    <n v="4"/>
    <n v="2016"/>
    <n v="5"/>
    <n v="3"/>
    <n v="2"/>
    <s v="E"/>
    <x v="0"/>
  </r>
  <r>
    <n v="452"/>
    <n v="1320"/>
    <s v="F"/>
    <n v="4"/>
    <n v="2"/>
    <n v="4"/>
    <n v="2015"/>
    <n v="12"/>
    <n v="4"/>
    <n v="2"/>
    <s v="D"/>
    <x v="0"/>
  </r>
  <r>
    <n v="415"/>
    <n v="1040"/>
    <s v="F"/>
    <n v="4"/>
    <n v="2"/>
    <n v="4"/>
    <n v="2015"/>
    <n v="12"/>
    <n v="4"/>
    <n v="2"/>
    <s v="D"/>
    <x v="0"/>
  </r>
  <r>
    <n v="452"/>
    <n v="1540"/>
    <s v="F"/>
    <n v="4"/>
    <n v="4"/>
    <n v="5"/>
    <n v="2016"/>
    <n v="1"/>
    <n v="4"/>
    <n v="4"/>
    <s v="D"/>
    <x v="1"/>
  </r>
  <r>
    <n v="405"/>
    <n v="1060"/>
    <s v="F"/>
    <n v="5"/>
    <n v="1"/>
    <n v="5"/>
    <n v="2015"/>
    <n v="11"/>
    <n v="5"/>
    <n v="3"/>
    <s v="D"/>
    <x v="1"/>
  </r>
  <r>
    <n v="445"/>
    <n v="1290"/>
    <s v="F"/>
    <n v="7"/>
    <n v="3"/>
    <n v="7"/>
    <n v="2015"/>
    <n v="12"/>
    <n v="5"/>
    <n v="3"/>
    <s v="D"/>
    <x v="3"/>
  </r>
  <r>
    <n v="445"/>
    <n v="1330"/>
    <s v="F"/>
    <n v="6"/>
    <n v="1"/>
    <n v="6"/>
    <n v="2015"/>
    <n v="12"/>
    <n v="5"/>
    <n v="3"/>
    <s v="D"/>
    <x v="2"/>
  </r>
  <r>
    <n v="349"/>
    <n v="670"/>
    <s v="F"/>
    <n v="1"/>
    <n v="4"/>
    <n v="1"/>
    <n v="2015"/>
    <n v="12"/>
    <n v="1"/>
    <n v="4"/>
    <s v="C"/>
    <x v="7"/>
  </r>
  <r>
    <n v="300"/>
    <n v="400"/>
    <s v="F"/>
    <n v="1"/>
    <n v="4"/>
    <n v="2"/>
    <n v="2016"/>
    <n v="1"/>
    <n v="1"/>
    <n v="4"/>
    <s v="C"/>
    <x v="6"/>
  </r>
  <r>
    <n v="310"/>
    <n v="460"/>
    <s v="F"/>
    <n v="1"/>
    <n v="4"/>
    <n v="2"/>
    <n v="2016"/>
    <n v="2"/>
    <n v="1"/>
    <n v="4"/>
    <s v="D"/>
    <x v="6"/>
  </r>
  <r>
    <n v="325"/>
    <n v="520"/>
    <s v="F"/>
    <n v="1"/>
    <n v="4"/>
    <n v="2"/>
    <n v="2016"/>
    <n v="2"/>
    <n v="1"/>
    <n v="4"/>
    <s v="D"/>
    <x v="6"/>
  </r>
  <r>
    <n v="321"/>
    <n v="490"/>
    <s v="F"/>
    <n v="2"/>
    <n v="2"/>
    <n v="2"/>
    <n v="2016"/>
    <n v="2"/>
    <n v="1"/>
    <n v="4"/>
    <s v="C"/>
    <x v="6"/>
  </r>
  <r>
    <n v="315"/>
    <n v="430"/>
    <s v="F"/>
    <n v="1"/>
    <n v="4"/>
    <n v="2"/>
    <n v="2016"/>
    <n v="2"/>
    <n v="1"/>
    <n v="4"/>
    <s v="D"/>
    <x v="6"/>
  </r>
  <r>
    <n v="337"/>
    <m/>
    <s v="F"/>
    <n v="2"/>
    <n v="2"/>
    <n v="2"/>
    <n v="2016"/>
    <n v="1"/>
    <n v="2"/>
    <n v="3"/>
    <s v="C"/>
    <x v="6"/>
  </r>
  <r>
    <n v="359"/>
    <n v="690"/>
    <s v="F"/>
    <n v="2"/>
    <n v="4"/>
    <n v="3"/>
    <n v="2016"/>
    <n v="2"/>
    <n v="2"/>
    <n v="3"/>
    <s v="D"/>
    <x v="5"/>
  </r>
  <r>
    <n v="432"/>
    <n v="1180"/>
    <s v="F"/>
    <n v="5"/>
    <n v="4"/>
    <n v="6"/>
    <n v="2016"/>
    <n v="4"/>
    <n v="6"/>
    <n v="1"/>
    <s v="D"/>
    <x v="2"/>
  </r>
  <r>
    <n v="320"/>
    <n v="500"/>
    <s v="F"/>
    <n v="1"/>
    <n v="4"/>
    <n v="2"/>
    <n v="2016"/>
    <n v="2"/>
    <n v="1"/>
    <n v="4"/>
    <s v="D"/>
    <x v="6"/>
  </r>
  <r>
    <n v="317"/>
    <n v="450"/>
    <s v="F"/>
    <n v="1"/>
    <n v="4"/>
    <n v="2"/>
    <n v="2016"/>
    <n v="2"/>
    <n v="1"/>
    <n v="4"/>
    <s v="D"/>
    <x v="6"/>
  </r>
  <r>
    <n v="387"/>
    <n v="920"/>
    <s v="F"/>
    <n v="2"/>
    <n v="4"/>
    <n v="3"/>
    <n v="2016"/>
    <n v="2"/>
    <n v="2"/>
    <n v="4"/>
    <s v="D"/>
    <x v="5"/>
  </r>
  <r>
    <n v="375"/>
    <n v="820"/>
    <s v="F"/>
    <n v="2"/>
    <n v="4"/>
    <n v="3"/>
    <n v="2016"/>
    <n v="3"/>
    <n v="2"/>
    <n v="4"/>
    <s v="C"/>
    <x v="5"/>
  </r>
  <r>
    <n v="397"/>
    <n v="880"/>
    <s v="F"/>
    <n v="2"/>
    <n v="3"/>
    <n v="3"/>
    <n v="2016"/>
    <n v="4"/>
    <n v="2"/>
    <n v="4"/>
    <s v="B"/>
    <x v="5"/>
  </r>
  <r>
    <n v="312"/>
    <n v="600"/>
    <s v="F"/>
    <n v="2"/>
    <n v="4"/>
    <n v="3"/>
    <n v="2016"/>
    <n v="2"/>
    <n v="3"/>
    <n v="3"/>
    <s v="C"/>
    <x v="5"/>
  </r>
  <r>
    <n v="350"/>
    <n v="630"/>
    <s v="F"/>
    <n v="2"/>
    <n v="4"/>
    <n v="3"/>
    <n v="2016"/>
    <n v="2"/>
    <n v="2"/>
    <n v="4"/>
    <s v="E"/>
    <x v="5"/>
  </r>
  <r>
    <n v="400"/>
    <n v="1070"/>
    <s v="F"/>
    <n v="2"/>
    <n v="4"/>
    <n v="3"/>
    <n v="2016"/>
    <n v="2"/>
    <n v="2"/>
    <n v="4"/>
    <s v="D"/>
    <x v="5"/>
  </r>
  <r>
    <n v="370"/>
    <n v="850"/>
    <s v="F"/>
    <n v="2"/>
    <n v="4"/>
    <n v="3"/>
    <n v="2016"/>
    <n v="2"/>
    <n v="2"/>
    <n v="4"/>
    <s v="D"/>
    <x v="5"/>
  </r>
  <r>
    <n v="402"/>
    <n v="880"/>
    <s v="F"/>
    <n v="3"/>
    <n v="4"/>
    <n v="4"/>
    <n v="2016"/>
    <n v="1"/>
    <n v="3"/>
    <n v="3"/>
    <s v="C"/>
    <x v="0"/>
  </r>
  <r>
    <n v="415"/>
    <n v="1040"/>
    <s v="F"/>
    <n v="3"/>
    <n v="2"/>
    <n v="3"/>
    <n v="2016"/>
    <n v="1"/>
    <n v="3"/>
    <n v="3"/>
    <s v="D"/>
    <x v="5"/>
  </r>
  <r>
    <n v="377"/>
    <n v="790"/>
    <s v="F"/>
    <n v="2"/>
    <n v="4"/>
    <n v="3"/>
    <n v="2016"/>
    <n v="2"/>
    <n v="2"/>
    <n v="3"/>
    <s v="D"/>
    <x v="5"/>
  </r>
  <r>
    <n v="375"/>
    <n v="740"/>
    <s v="F"/>
    <n v="3"/>
    <n v="4"/>
    <n v="4"/>
    <n v="2016"/>
    <n v="2"/>
    <n v="2"/>
    <n v="3"/>
    <s v="B"/>
    <x v="0"/>
  </r>
  <r>
    <n v="380"/>
    <n v="820"/>
    <s v="F"/>
    <n v="2"/>
    <n v="4"/>
    <n v="2"/>
    <n v="2015"/>
    <n v="12"/>
    <n v="2"/>
    <n v="4"/>
    <s v="C"/>
    <x v="6"/>
  </r>
  <r>
    <n v="370"/>
    <n v="870"/>
    <s v="F"/>
    <n v="2"/>
    <n v="4"/>
    <n v="3"/>
    <n v="2016"/>
    <n v="2"/>
    <n v="2"/>
    <n v="4"/>
    <s v="E"/>
    <x v="5"/>
  </r>
  <r>
    <n v="360"/>
    <n v="660"/>
    <s v="F"/>
    <n v="2"/>
    <n v="3"/>
    <n v="3"/>
    <n v="2016"/>
    <n v="2"/>
    <n v="2"/>
    <n v="3"/>
    <s v="D"/>
    <x v="5"/>
  </r>
  <r>
    <n v="316"/>
    <n v="530"/>
    <s v="F"/>
    <n v="2"/>
    <n v="4"/>
    <n v="3"/>
    <n v="2016"/>
    <n v="3"/>
    <n v="2"/>
    <n v="4"/>
    <s v="D"/>
    <x v="5"/>
  </r>
  <r>
    <n v="391"/>
    <n v="920"/>
    <s v="F"/>
    <n v="2"/>
    <n v="4"/>
    <n v="3"/>
    <n v="2016"/>
    <n v="2"/>
    <n v="2"/>
    <n v="3"/>
    <s v="C"/>
    <x v="5"/>
  </r>
  <r>
    <n v="356"/>
    <n v="680"/>
    <s v="F"/>
    <n v="2"/>
    <n v="4"/>
    <n v="3"/>
    <n v="2016"/>
    <n v="2"/>
    <n v="2"/>
    <n v="4"/>
    <s v="C"/>
    <x v="5"/>
  </r>
  <r>
    <n v="315"/>
    <n v="490"/>
    <s v="F"/>
    <n v="2"/>
    <n v="4"/>
    <n v="3"/>
    <n v="2016"/>
    <n v="2"/>
    <n v="2"/>
    <n v="4"/>
    <s v="D"/>
    <x v="5"/>
  </r>
  <r>
    <n v="335"/>
    <n v="590"/>
    <s v="F"/>
    <n v="3"/>
    <n v="1"/>
    <n v="3"/>
    <n v="2016"/>
    <n v="2"/>
    <n v="2"/>
    <n v="4"/>
    <s v="C"/>
    <x v="5"/>
  </r>
  <r>
    <n v="342"/>
    <n v="560"/>
    <s v="F"/>
    <n v="2"/>
    <n v="2"/>
    <n v="2"/>
    <n v="2016"/>
    <n v="3"/>
    <n v="2"/>
    <n v="2"/>
    <s v="C"/>
    <x v="6"/>
  </r>
  <r>
    <n v="375"/>
    <n v="760"/>
    <s v="F"/>
    <n v="3"/>
    <n v="3"/>
    <n v="4"/>
    <n v="2016"/>
    <n v="1"/>
    <n v="3"/>
    <n v="3"/>
    <s v="D"/>
    <x v="0"/>
  </r>
  <r>
    <n v="445"/>
    <n v="1450"/>
    <s v="F"/>
    <n v="3"/>
    <n v="4"/>
    <n v="4"/>
    <n v="2016"/>
    <n v="2"/>
    <n v="3"/>
    <n v="4"/>
    <s v="C"/>
    <x v="0"/>
  </r>
  <r>
    <n v="380"/>
    <n v="790"/>
    <s v="F"/>
    <n v="5"/>
    <n v="4"/>
    <n v="6"/>
    <n v="2016"/>
    <n v="1"/>
    <n v="5"/>
    <n v="3"/>
    <s v="E"/>
    <x v="2"/>
  </r>
  <r>
    <n v="445"/>
    <n v="1300"/>
    <s v="F"/>
    <n v="6"/>
    <n v="3"/>
    <n v="7"/>
    <n v="2016"/>
    <n v="2"/>
    <n v="5"/>
    <n v="4"/>
    <s v="D"/>
    <x v="3"/>
  </r>
  <r>
    <n v="375"/>
    <n v="810"/>
    <s v="F"/>
    <n v="2"/>
    <n v="4"/>
    <n v="3"/>
    <n v="2016"/>
    <n v="2"/>
    <n v="2"/>
    <n v="4"/>
    <s v="C"/>
    <x v="5"/>
  </r>
  <r>
    <n v="345"/>
    <n v="620"/>
    <s v="F"/>
    <n v="2"/>
    <n v="4"/>
    <n v="3"/>
    <n v="2016"/>
    <n v="2"/>
    <n v="2"/>
    <n v="4"/>
    <s v="D"/>
    <x v="5"/>
  </r>
  <r>
    <n v="412"/>
    <n v="1050"/>
    <s v="F"/>
    <n v="2"/>
    <n v="4"/>
    <n v="3"/>
    <n v="2016"/>
    <n v="2"/>
    <n v="2"/>
    <n v="3"/>
    <s v="D"/>
    <x v="5"/>
  </r>
  <r>
    <n v="387"/>
    <n v="920"/>
    <s v="F"/>
    <n v="4"/>
    <n v="4"/>
    <n v="5"/>
    <n v="2016"/>
    <n v="2"/>
    <n v="4"/>
    <n v="3"/>
    <s v="C"/>
    <x v="1"/>
  </r>
  <r>
    <n v="449"/>
    <n v="1810"/>
    <s v="F"/>
    <n v="4"/>
    <n v="4"/>
    <n v="5"/>
    <n v="2016"/>
    <n v="2"/>
    <n v="4"/>
    <n v="4"/>
    <s v="D"/>
    <x v="1"/>
  </r>
  <r>
    <n v="352"/>
    <n v="650"/>
    <s v="F"/>
    <n v="2"/>
    <n v="4"/>
    <n v="3"/>
    <n v="2016"/>
    <n v="3"/>
    <n v="2"/>
    <n v="4"/>
    <s v="D"/>
    <x v="5"/>
  </r>
  <r>
    <n v="365"/>
    <n v="520"/>
    <s v="F"/>
    <n v="3"/>
    <n v="2"/>
    <n v="3"/>
    <n v="2016"/>
    <n v="1"/>
    <n v="3"/>
    <n v="2"/>
    <s v="D"/>
    <x v="5"/>
  </r>
  <r>
    <n v="311"/>
    <m/>
    <s v="M"/>
    <m/>
    <m/>
    <m/>
    <n v="2015"/>
    <n v="2"/>
    <m/>
    <m/>
    <s v=""/>
    <x v="8"/>
  </r>
  <r>
    <n v="352"/>
    <n v="680"/>
    <s v="F"/>
    <n v="3"/>
    <n v="4"/>
    <n v="4"/>
    <n v="2016"/>
    <n v="3"/>
    <n v="3"/>
    <n v="4"/>
    <s v="D"/>
    <x v="0"/>
  </r>
  <r>
    <n v="411"/>
    <n v="1080"/>
    <s v="F"/>
    <n v="4"/>
    <n v="4"/>
    <n v="5"/>
    <n v="2016"/>
    <n v="3"/>
    <n v="4"/>
    <n v="4"/>
    <s v="D"/>
    <x v="1"/>
  </r>
  <r>
    <n v="605"/>
    <n v="3800"/>
    <s v="F"/>
    <n v="6"/>
    <n v="3"/>
    <n v="7"/>
    <n v="2016"/>
    <n v="3"/>
    <n v="7"/>
    <n v="1"/>
    <s v="D"/>
    <x v="3"/>
  </r>
  <r>
    <n v="351"/>
    <n v="630"/>
    <s v="F"/>
    <n v="2"/>
    <n v="1"/>
    <n v="2"/>
    <n v="2016"/>
    <n v="5"/>
    <n v="2"/>
    <n v="2"/>
    <s v="B"/>
    <x v="6"/>
  </r>
  <r>
    <n v="390"/>
    <n v="880"/>
    <s v="F"/>
    <n v="2"/>
    <n v="3"/>
    <n v="3"/>
    <n v="2016"/>
    <n v="4"/>
    <n v="2"/>
    <n v="2"/>
    <s v="C"/>
    <x v="5"/>
  </r>
  <r>
    <n v="430"/>
    <n v="1270"/>
    <s v="F"/>
    <n v="3"/>
    <n v="2"/>
    <n v="3"/>
    <n v="2016"/>
    <n v="4"/>
    <n v="3"/>
    <n v="2"/>
    <s v="C"/>
    <x v="5"/>
  </r>
  <r>
    <n v="465"/>
    <n v="1370"/>
    <s v="F"/>
    <n v="3"/>
    <n v="2"/>
    <n v="3"/>
    <n v="2016"/>
    <n v="4"/>
    <n v="3"/>
    <n v="3"/>
    <s v="C"/>
    <x v="5"/>
  </r>
  <r>
    <n v="407"/>
    <n v="960"/>
    <s v="F"/>
    <n v="4"/>
    <n v="3"/>
    <n v="5"/>
    <n v="2016"/>
    <n v="4"/>
    <n v="4"/>
    <n v="2"/>
    <s v="C"/>
    <x v="1"/>
  </r>
  <r>
    <n v="461"/>
    <n v="1530"/>
    <s v="M"/>
    <n v="6"/>
    <n v="3"/>
    <n v="7"/>
    <n v="2016"/>
    <n v="5"/>
    <n v="6"/>
    <n v="2"/>
    <s v="D"/>
    <x v="3"/>
  </r>
  <r>
    <n v="270"/>
    <n v="290"/>
    <s v="F"/>
    <n v="1"/>
    <n v="4"/>
    <n v="1"/>
    <n v="2015"/>
    <n v="10"/>
    <n v="1"/>
    <n v="3"/>
    <s v="C"/>
    <x v="7"/>
  </r>
  <r>
    <n v="255"/>
    <n v="240"/>
    <s v="F"/>
    <n v="1"/>
    <n v="4"/>
    <n v="1"/>
    <n v="2015"/>
    <n v="10"/>
    <n v="1"/>
    <n v="3"/>
    <s v="D"/>
    <x v="7"/>
  </r>
  <r>
    <n v="322"/>
    <n v="530"/>
    <s v="U"/>
    <n v="1"/>
    <n v="4"/>
    <n v="1"/>
    <n v="2015"/>
    <n v="10"/>
    <n v="1"/>
    <n v="4"/>
    <s v="D"/>
    <x v="7"/>
  </r>
  <r>
    <n v="375"/>
    <n v="820"/>
    <s v="F"/>
    <n v="1"/>
    <n v="4"/>
    <n v="1"/>
    <n v="2015"/>
    <n v="10"/>
    <n v="1"/>
    <n v="3"/>
    <s v="B"/>
    <x v="7"/>
  </r>
  <r>
    <n v="275"/>
    <n v="330"/>
    <s v="F"/>
    <n v="1"/>
    <n v="4"/>
    <n v="1"/>
    <n v="2015"/>
    <n v="11"/>
    <n v="1"/>
    <n v="3"/>
    <s v="C"/>
    <x v="7"/>
  </r>
  <r>
    <n v="282"/>
    <n v="330"/>
    <s v="F"/>
    <n v="1"/>
    <n v="3"/>
    <n v="1"/>
    <n v="2015"/>
    <n v="11"/>
    <n v="1"/>
    <n v="3"/>
    <s v="B"/>
    <x v="7"/>
  </r>
  <r>
    <n v="305"/>
    <n v="430"/>
    <s v="F"/>
    <n v="1"/>
    <n v="3"/>
    <n v="1"/>
    <n v="2015"/>
    <n v="11"/>
    <n v="1"/>
    <n v="3"/>
    <s v="C"/>
    <x v="7"/>
  </r>
  <r>
    <n v="310"/>
    <n v="450"/>
    <s v="F"/>
    <n v="1"/>
    <n v="3"/>
    <n v="1"/>
    <n v="2015"/>
    <n v="11"/>
    <n v="1"/>
    <n v="3"/>
    <s v="D"/>
    <x v="7"/>
  </r>
  <r>
    <n v="290"/>
    <n v="360"/>
    <s v="F"/>
    <n v="1"/>
    <n v="4"/>
    <n v="1"/>
    <n v="2015"/>
    <n v="11"/>
    <n v="1"/>
    <n v="4"/>
    <s v="C"/>
    <x v="7"/>
  </r>
  <r>
    <n v="297"/>
    <n v="420"/>
    <s v="F"/>
    <n v="1"/>
    <n v="4"/>
    <n v="1"/>
    <n v="2015"/>
    <n v="11"/>
    <n v="1"/>
    <n v="3"/>
    <s v="C"/>
    <x v="7"/>
  </r>
  <r>
    <n v="280"/>
    <n v="330"/>
    <s v="F"/>
    <n v="1"/>
    <n v="4"/>
    <n v="1"/>
    <n v="2015"/>
    <n v="11"/>
    <n v="1"/>
    <n v="4"/>
    <s v="C"/>
    <x v="7"/>
  </r>
  <r>
    <n v="332"/>
    <n v="580"/>
    <s v="F"/>
    <n v="1"/>
    <n v="4"/>
    <n v="1"/>
    <n v="2015"/>
    <n v="12"/>
    <n v="1"/>
    <n v="4"/>
    <s v="D"/>
    <x v="7"/>
  </r>
  <r>
    <n v="290"/>
    <n v="440"/>
    <s v="F"/>
    <n v="1"/>
    <n v="4"/>
    <n v="1"/>
    <n v="2015"/>
    <n v="12"/>
    <n v="1"/>
    <n v="4"/>
    <s v="B"/>
    <x v="7"/>
  </r>
  <r>
    <n v="305"/>
    <n v="460"/>
    <s v="F"/>
    <n v="1"/>
    <n v="4"/>
    <n v="2"/>
    <n v="2016"/>
    <n v="1"/>
    <n v="1"/>
    <n v="3"/>
    <s v="C"/>
    <x v="6"/>
  </r>
  <r>
    <n v="297"/>
    <n v="390"/>
    <s v="F"/>
    <n v="1"/>
    <n v="4"/>
    <n v="2"/>
    <n v="2016"/>
    <n v="2"/>
    <n v="1"/>
    <n v="3"/>
    <s v="D"/>
    <x v="6"/>
  </r>
  <r>
    <n v="317"/>
    <n v="540"/>
    <s v="F"/>
    <n v="1"/>
    <n v="4"/>
    <n v="2"/>
    <n v="2016"/>
    <n v="2"/>
    <n v="1"/>
    <n v="4"/>
    <s v="D"/>
    <x v="6"/>
  </r>
  <r>
    <n v="302"/>
    <n v="390"/>
    <s v="F"/>
    <n v="1"/>
    <n v="4"/>
    <n v="2"/>
    <n v="2016"/>
    <n v="2"/>
    <n v="1"/>
    <n v="4"/>
    <s v="D"/>
    <x v="6"/>
  </r>
  <r>
    <n v="293"/>
    <n v="390"/>
    <s v="F"/>
    <n v="1"/>
    <n v="4"/>
    <n v="2"/>
    <n v="2016"/>
    <n v="3"/>
    <n v="1"/>
    <n v="4"/>
    <s v="D"/>
    <x v="6"/>
  </r>
  <r>
    <n v="256"/>
    <n v="280"/>
    <s v="F"/>
    <n v="1"/>
    <n v="4"/>
    <n v="2"/>
    <n v="2016"/>
    <n v="3"/>
    <n v="1"/>
    <n v="4"/>
    <s v="C"/>
    <x v="6"/>
  </r>
  <r>
    <n v="299"/>
    <n v="410"/>
    <s v="F"/>
    <n v="1"/>
    <n v="4"/>
    <n v="2"/>
    <n v="2016"/>
    <n v="3"/>
    <n v="1"/>
    <n v="4"/>
    <s v="C"/>
    <x v="6"/>
  </r>
  <r>
    <n v="305"/>
    <n v="440"/>
    <s v="F"/>
    <n v="1"/>
    <n v="4"/>
    <n v="2"/>
    <n v="2016"/>
    <n v="4"/>
    <n v="1"/>
    <n v="4"/>
    <s v="B"/>
    <x v="6"/>
  </r>
  <r>
    <n v="280"/>
    <n v="340"/>
    <s v="F"/>
    <n v="1"/>
    <n v="4"/>
    <n v="2"/>
    <n v="2016"/>
    <n v="2"/>
    <n v="1"/>
    <n v="4"/>
    <s v="D"/>
    <x v="6"/>
  </r>
  <r>
    <n v="320"/>
    <n v="470"/>
    <s v="F"/>
    <n v="1"/>
    <n v="4"/>
    <n v="2"/>
    <n v="2016"/>
    <n v="2"/>
    <n v="1"/>
    <n v="4"/>
    <s v="C"/>
    <x v="6"/>
  </r>
  <r>
    <n v="304"/>
    <n v="460"/>
    <s v="F"/>
    <n v="1"/>
    <n v="4"/>
    <n v="2"/>
    <n v="2016"/>
    <n v="5"/>
    <n v="1"/>
    <n v="4"/>
    <s v="D"/>
    <x v="6"/>
  </r>
  <r>
    <n v="313"/>
    <n v="490"/>
    <s v="F"/>
    <n v="1"/>
    <n v="4"/>
    <n v="2"/>
    <n v="2016"/>
    <n v="5"/>
    <n v="1"/>
    <n v="4"/>
    <s v="D"/>
    <x v="6"/>
  </r>
  <r>
    <n v="304"/>
    <n v="440"/>
    <s v="F"/>
    <n v="1"/>
    <n v="4"/>
    <n v="2"/>
    <n v="2016"/>
    <n v="5"/>
    <n v="1"/>
    <n v="4"/>
    <s v="C"/>
    <x v="6"/>
  </r>
  <r>
    <n v="340"/>
    <n v="690"/>
    <s v="F"/>
    <n v="1"/>
    <n v="4"/>
    <n v="2"/>
    <n v="2016"/>
    <n v="5"/>
    <n v="1"/>
    <n v="4"/>
    <s v="D"/>
    <x v="6"/>
  </r>
  <r>
    <n v="330"/>
    <n v="490"/>
    <s v="F"/>
    <n v="1"/>
    <n v="4"/>
    <n v="2"/>
    <n v="2016"/>
    <n v="3"/>
    <n v="1"/>
    <n v="4"/>
    <s v="C"/>
    <x v="6"/>
  </r>
  <r>
    <n v="292"/>
    <n v="380"/>
    <s v="F"/>
    <n v="1"/>
    <n v="4"/>
    <n v="2"/>
    <n v="2016"/>
    <n v="3"/>
    <n v="1"/>
    <n v="4"/>
    <s v="C"/>
    <x v="6"/>
  </r>
  <r>
    <n v="287"/>
    <n v="350"/>
    <s v="F"/>
    <n v="1"/>
    <n v="3"/>
    <n v="2"/>
    <n v="2016"/>
    <n v="4"/>
    <n v="1"/>
    <n v="4"/>
    <s v="B"/>
    <x v="6"/>
  </r>
  <r>
    <n v="307"/>
    <n v="440"/>
    <s v="F"/>
    <n v="1"/>
    <n v="4"/>
    <n v="2"/>
    <n v="2016"/>
    <n v="4"/>
    <n v="1"/>
    <n v="4"/>
    <s v="E"/>
    <x v="6"/>
  </r>
  <r>
    <n v="332"/>
    <n v="530"/>
    <s v="F"/>
    <n v="1"/>
    <n v="4"/>
    <n v="2"/>
    <n v="2016"/>
    <n v="4"/>
    <n v="1"/>
    <n v="4"/>
    <s v="D"/>
    <x v="6"/>
  </r>
  <r>
    <n v="325"/>
    <n v="530"/>
    <s v="F"/>
    <n v="1"/>
    <n v="4"/>
    <n v="2"/>
    <n v="2016"/>
    <n v="4"/>
    <n v="1"/>
    <n v="4"/>
    <s v="C"/>
    <x v="6"/>
  </r>
  <r>
    <n v="377"/>
    <n v="860"/>
    <s v="F"/>
    <n v="2"/>
    <n v="3"/>
    <n v="2"/>
    <n v="2015"/>
    <n v="10"/>
    <n v="2"/>
    <n v="2"/>
    <s v="C"/>
    <x v="6"/>
  </r>
  <r>
    <n v="330"/>
    <n v="520"/>
    <s v="F"/>
    <n v="2"/>
    <n v="1"/>
    <n v="2"/>
    <n v="2015"/>
    <n v="10"/>
    <n v="2"/>
    <n v="2"/>
    <s v="C"/>
    <x v="6"/>
  </r>
  <r>
    <n v="355"/>
    <n v="730"/>
    <s v="F"/>
    <n v="2"/>
    <n v="3"/>
    <n v="2"/>
    <n v="2015"/>
    <n v="10"/>
    <n v="2"/>
    <n v="3"/>
    <s v="C"/>
    <x v="6"/>
  </r>
  <r>
    <n v="325"/>
    <n v="500"/>
    <s v="F"/>
    <n v="2"/>
    <n v="2"/>
    <n v="2"/>
    <n v="2015"/>
    <n v="10"/>
    <n v="2"/>
    <n v="2"/>
    <s v="C"/>
    <x v="6"/>
  </r>
  <r>
    <n v="325"/>
    <n v="500"/>
    <s v="F"/>
    <n v="2"/>
    <n v="2"/>
    <n v="2"/>
    <n v="2015"/>
    <n v="3"/>
    <m/>
    <m/>
    <s v="A"/>
    <x v="8"/>
  </r>
  <r>
    <n v="325"/>
    <n v="510"/>
    <s v="F"/>
    <n v="2"/>
    <n v="4"/>
    <n v="2"/>
    <n v="2015"/>
    <n v="10"/>
    <n v="2"/>
    <n v="3"/>
    <s v="D"/>
    <x v="6"/>
  </r>
  <r>
    <n v="385"/>
    <n v="890"/>
    <s v="F"/>
    <n v="2"/>
    <n v="2"/>
    <n v="2"/>
    <n v="2015"/>
    <n v="11"/>
    <n v="2"/>
    <n v="3"/>
    <s v="D"/>
    <x v="6"/>
  </r>
  <r>
    <n v="355"/>
    <m/>
    <s v="F"/>
    <n v="2"/>
    <n v="4"/>
    <n v="2"/>
    <n v="2015"/>
    <n v="11"/>
    <n v="2"/>
    <n v="3"/>
    <s v="D"/>
    <x v="6"/>
  </r>
  <r>
    <n v="365"/>
    <n v="710"/>
    <s v="F"/>
    <n v="2"/>
    <n v="3"/>
    <n v="2"/>
    <n v="2015"/>
    <n v="11"/>
    <n v="2"/>
    <n v="3"/>
    <s v="D"/>
    <x v="6"/>
  </r>
  <r>
    <n v="330"/>
    <n v="530"/>
    <s v="F"/>
    <n v="2"/>
    <n v="3"/>
    <n v="2"/>
    <n v="2015"/>
    <n v="11"/>
    <n v="2"/>
    <n v="3"/>
    <s v="D"/>
    <x v="6"/>
  </r>
  <r>
    <n v="345"/>
    <n v="640"/>
    <s v="F"/>
    <n v="2"/>
    <n v="3"/>
    <n v="2"/>
    <n v="2015"/>
    <n v="11"/>
    <n v="2"/>
    <n v="3"/>
    <s v="C"/>
    <x v="6"/>
  </r>
  <r>
    <n v="345"/>
    <n v="640"/>
    <s v="F"/>
    <n v="2"/>
    <n v="3"/>
    <n v="2"/>
    <n v="2015"/>
    <n v="11"/>
    <n v="2"/>
    <n v="3"/>
    <s v="C"/>
    <x v="6"/>
  </r>
  <r>
    <n v="345"/>
    <n v="600"/>
    <s v="F"/>
    <n v="2"/>
    <n v="3"/>
    <n v="2"/>
    <n v="2015"/>
    <n v="12"/>
    <n v="2"/>
    <n v="3"/>
    <s v="C"/>
    <x v="6"/>
  </r>
  <r>
    <n v="283"/>
    <n v="350"/>
    <s v="F"/>
    <n v="2"/>
    <n v="4"/>
    <n v="2"/>
    <n v="2015"/>
    <n v="12"/>
    <n v="2"/>
    <n v="3"/>
    <s v="C"/>
    <x v="6"/>
  </r>
  <r>
    <n v="347"/>
    <n v="630"/>
    <s v="F"/>
    <n v="2"/>
    <n v="3"/>
    <n v="2"/>
    <n v="2015"/>
    <n v="12"/>
    <n v="2"/>
    <n v="3"/>
    <s v="D"/>
    <x v="6"/>
  </r>
  <r>
    <n v="335"/>
    <n v="600"/>
    <s v="F"/>
    <n v="2"/>
    <n v="4"/>
    <n v="2"/>
    <n v="2015"/>
    <n v="12"/>
    <n v="2"/>
    <n v="3"/>
    <s v="D"/>
    <x v="6"/>
  </r>
  <r>
    <n v="345"/>
    <n v="640"/>
    <s v="F"/>
    <n v="2"/>
    <n v="3"/>
    <n v="2"/>
    <n v="2015"/>
    <n v="12"/>
    <n v="2"/>
    <n v="3"/>
    <s v="D"/>
    <x v="6"/>
  </r>
  <r>
    <n v="375"/>
    <n v="770"/>
    <s v="F"/>
    <n v="2"/>
    <n v="3"/>
    <n v="2"/>
    <n v="2015"/>
    <n v="12"/>
    <n v="2"/>
    <n v="3"/>
    <s v="D"/>
    <x v="6"/>
  </r>
  <r>
    <n v="365"/>
    <n v="720"/>
    <s v="F"/>
    <n v="2"/>
    <n v="4"/>
    <n v="3"/>
    <n v="2016"/>
    <n v="1"/>
    <n v="2"/>
    <n v="3"/>
    <s v="C"/>
    <x v="5"/>
  </r>
  <r>
    <n v="360"/>
    <n v="700"/>
    <s v="F"/>
    <n v="2"/>
    <n v="4"/>
    <n v="3"/>
    <n v="2016"/>
    <n v="1"/>
    <n v="2"/>
    <n v="4"/>
    <s v="C"/>
    <x v="5"/>
  </r>
  <r>
    <n v="395"/>
    <n v="970"/>
    <s v="F"/>
    <n v="2"/>
    <n v="4"/>
    <n v="3"/>
    <n v="2016"/>
    <n v="1"/>
    <n v="2"/>
    <n v="3"/>
    <s v="D"/>
    <x v="5"/>
  </r>
  <r>
    <n v="320"/>
    <n v="540"/>
    <s v="F"/>
    <n v="2"/>
    <n v="4"/>
    <n v="3"/>
    <n v="2016"/>
    <n v="1"/>
    <n v="2"/>
    <n v="3"/>
    <s v="D"/>
    <x v="5"/>
  </r>
  <r>
    <n v="347"/>
    <n v="610"/>
    <s v="F"/>
    <n v="2"/>
    <n v="3"/>
    <n v="3"/>
    <n v="2016"/>
    <n v="2"/>
    <n v="2"/>
    <n v="3"/>
    <s v="D"/>
    <x v="5"/>
  </r>
  <r>
    <n v="360"/>
    <n v="640"/>
    <s v="F"/>
    <n v="2"/>
    <n v="4"/>
    <n v="3"/>
    <n v="2016"/>
    <n v="2"/>
    <n v="2"/>
    <n v="4"/>
    <s v="D"/>
    <x v="5"/>
  </r>
  <r>
    <n v="380"/>
    <n v="860"/>
    <s v="F"/>
    <n v="2"/>
    <n v="4"/>
    <n v="3"/>
    <n v="2016"/>
    <n v="4"/>
    <n v="2"/>
    <n v="4"/>
    <s v="C"/>
    <x v="5"/>
  </r>
  <r>
    <n v="410"/>
    <n v="1060"/>
    <s v="F"/>
    <n v="2"/>
    <n v="4"/>
    <n v="3"/>
    <n v="2016"/>
    <n v="2"/>
    <n v="2"/>
    <n v="4"/>
    <s v="C"/>
    <x v="5"/>
  </r>
  <r>
    <n v="310"/>
    <n v="460"/>
    <s v="F"/>
    <n v="1"/>
    <n v="4"/>
    <n v="2"/>
    <n v="2016"/>
    <n v="5"/>
    <n v="2"/>
    <n v="1"/>
    <s v="D"/>
    <x v="6"/>
  </r>
  <r>
    <n v="327"/>
    <n v="530"/>
    <s v="F"/>
    <n v="2"/>
    <n v="1"/>
    <n v="2"/>
    <n v="2016"/>
    <n v="5"/>
    <n v="2"/>
    <n v="1"/>
    <s v="C"/>
    <x v="6"/>
  </r>
  <r>
    <n v="317"/>
    <n v="460"/>
    <s v="F"/>
    <n v="2"/>
    <n v="1"/>
    <n v="2"/>
    <n v="2016"/>
    <n v="5"/>
    <n v="2"/>
    <n v="1"/>
    <s v="C"/>
    <x v="6"/>
  </r>
  <r>
    <n v="370"/>
    <n v="680"/>
    <s v="F"/>
    <n v="2"/>
    <n v="4"/>
    <n v="3"/>
    <n v="2016"/>
    <n v="2"/>
    <n v="2"/>
    <n v="3"/>
    <s v="C"/>
    <x v="5"/>
  </r>
  <r>
    <n v="380"/>
    <n v="880"/>
    <s v="F"/>
    <n v="2"/>
    <n v="4"/>
    <n v="3"/>
    <n v="2016"/>
    <n v="4"/>
    <n v="2"/>
    <n v="4"/>
    <s v="C"/>
    <x v="5"/>
  </r>
  <r>
    <n v="350"/>
    <n v="560"/>
    <s v="F"/>
    <n v="2"/>
    <n v="3"/>
    <n v="3"/>
    <n v="2016"/>
    <n v="4"/>
    <n v="2"/>
    <n v="3"/>
    <s v="D"/>
    <x v="5"/>
  </r>
  <r>
    <n v="362"/>
    <n v="770"/>
    <s v="F"/>
    <n v="3"/>
    <n v="2"/>
    <n v="3"/>
    <n v="2015"/>
    <n v="10"/>
    <n v="3"/>
    <n v="2"/>
    <s v="C"/>
    <x v="5"/>
  </r>
  <r>
    <n v="395"/>
    <n v="990"/>
    <s v="F"/>
    <n v="3"/>
    <n v="4"/>
    <n v="3"/>
    <n v="2015"/>
    <n v="10"/>
    <n v="3"/>
    <n v="2"/>
    <s v="D"/>
    <x v="5"/>
  </r>
  <r>
    <n v="402"/>
    <n v="1020"/>
    <s v="F"/>
    <n v="3"/>
    <n v="3"/>
    <n v="3"/>
    <n v="2015"/>
    <n v="10"/>
    <n v="3"/>
    <n v="2"/>
    <s v="E"/>
    <x v="5"/>
  </r>
  <r>
    <n v="345"/>
    <n v="690"/>
    <s v="F"/>
    <n v="3"/>
    <n v="2"/>
    <n v="3"/>
    <n v="2015"/>
    <n v="10"/>
    <n v="3"/>
    <n v="3"/>
    <s v="D"/>
    <x v="5"/>
  </r>
  <r>
    <n v="440"/>
    <n v="1270"/>
    <s v="F"/>
    <n v="4"/>
    <n v="1"/>
    <n v="4"/>
    <n v="2015"/>
    <n v="10"/>
    <n v="3"/>
    <n v="3"/>
    <s v="C"/>
    <x v="0"/>
  </r>
  <r>
    <n v="397"/>
    <n v="950"/>
    <s v="F"/>
    <n v="4"/>
    <n v="1"/>
    <n v="4"/>
    <n v="2015"/>
    <n v="11"/>
    <n v="3"/>
    <n v="3"/>
    <s v="D"/>
    <x v="0"/>
  </r>
  <r>
    <n v="413"/>
    <m/>
    <s v="F"/>
    <n v="3"/>
    <n v="4"/>
    <n v="3"/>
    <n v="2015"/>
    <n v="12"/>
    <n v="3"/>
    <n v="3"/>
    <s v="D"/>
    <x v="5"/>
  </r>
  <r>
    <n v="412"/>
    <n v="1100"/>
    <s v="F"/>
    <n v="3"/>
    <n v="4"/>
    <n v="3"/>
    <n v="2015"/>
    <n v="12"/>
    <n v="3"/>
    <n v="2"/>
    <s v="C"/>
    <x v="5"/>
  </r>
  <r>
    <n v="410"/>
    <n v="950"/>
    <s v="F"/>
    <n v="3"/>
    <n v="4"/>
    <n v="4"/>
    <n v="2016"/>
    <n v="1"/>
    <n v="3"/>
    <n v="3"/>
    <s v="D"/>
    <x v="0"/>
  </r>
  <r>
    <n v="387"/>
    <n v="970"/>
    <s v="F"/>
    <n v="3"/>
    <n v="3"/>
    <n v="4"/>
    <n v="2016"/>
    <n v="2"/>
    <n v="3"/>
    <n v="4"/>
    <s v="E"/>
    <x v="0"/>
  </r>
  <r>
    <n v="316"/>
    <n v="520"/>
    <s v="F"/>
    <n v="3"/>
    <n v="1"/>
    <n v="3"/>
    <n v="2016"/>
    <n v="3"/>
    <n v="3"/>
    <n v="1"/>
    <s v="D"/>
    <x v="5"/>
  </r>
  <r>
    <n v="365"/>
    <n v="810"/>
    <s v="F"/>
    <n v="2"/>
    <n v="4"/>
    <n v="3"/>
    <n v="2016"/>
    <n v="3"/>
    <n v="3"/>
    <n v="1"/>
    <s v="C"/>
    <x v="5"/>
  </r>
  <r>
    <n v="357"/>
    <n v="740"/>
    <s v="F"/>
    <n v="3"/>
    <n v="4"/>
    <n v="4"/>
    <n v="2016"/>
    <n v="2"/>
    <n v="3"/>
    <n v="4"/>
    <s v="C"/>
    <x v="0"/>
  </r>
  <r>
    <n v="445"/>
    <n v="1220"/>
    <s v="F"/>
    <n v="4"/>
    <n v="2"/>
    <n v="4"/>
    <n v="2015"/>
    <n v="11"/>
    <n v="4"/>
    <n v="2"/>
    <s v="D"/>
    <x v="0"/>
  </r>
  <r>
    <n v="395"/>
    <n v="970"/>
    <s v="F"/>
    <n v="4"/>
    <n v="3"/>
    <n v="4"/>
    <n v="2015"/>
    <n v="12"/>
    <n v="4"/>
    <n v="3"/>
    <s v="D"/>
    <x v="0"/>
  </r>
  <r>
    <n v="325"/>
    <n v="530"/>
    <s v="M"/>
    <n v="1"/>
    <n v="4"/>
    <n v="2"/>
    <n v="2016"/>
    <n v="2"/>
    <n v="1"/>
    <n v="4"/>
    <s v="C"/>
    <x v="6"/>
  </r>
  <r>
    <n v="347"/>
    <n v="660"/>
    <s v="M"/>
    <n v="1"/>
    <n v="4"/>
    <n v="2"/>
    <n v="2016"/>
    <n v="2"/>
    <n v="1"/>
    <n v="4"/>
    <s v="E"/>
    <x v="6"/>
  </r>
  <r>
    <n v="427"/>
    <n v="1240"/>
    <s v="M"/>
    <n v="3"/>
    <n v="4"/>
    <n v="4"/>
    <n v="2016"/>
    <n v="2"/>
    <n v="3"/>
    <n v="4"/>
    <s v="D"/>
    <x v="0"/>
  </r>
  <r>
    <n v="480"/>
    <n v="1660"/>
    <s v="M"/>
    <n v="4"/>
    <n v="4"/>
    <n v="5"/>
    <n v="2016"/>
    <n v="4"/>
    <n v="6"/>
    <n v="1"/>
    <s v="D"/>
    <x v="1"/>
  </r>
  <r>
    <n v="289"/>
    <n v="390"/>
    <s v="F"/>
    <n v="1"/>
    <n v="4"/>
    <n v="2"/>
    <n v="2015"/>
    <n v="2"/>
    <n v="1"/>
    <n v="3"/>
    <s v="B"/>
    <x v="6"/>
  </r>
  <r>
    <n v="309"/>
    <n v="450"/>
    <s v="F"/>
    <n v="1"/>
    <n v="3"/>
    <n v="2"/>
    <n v="2015"/>
    <n v="2"/>
    <n v="1"/>
    <n v="4"/>
    <s v="C"/>
    <x v="6"/>
  </r>
  <r>
    <n v="260"/>
    <n v="250"/>
    <s v="F"/>
    <n v="1"/>
    <n v="4"/>
    <n v="2"/>
    <n v="2015"/>
    <n v="2"/>
    <n v="1"/>
    <n v="4"/>
    <s v="C"/>
    <x v="6"/>
  </r>
  <r>
    <n v="332"/>
    <m/>
    <s v="U"/>
    <n v="1"/>
    <n v="4"/>
    <n v="2"/>
    <n v="2015"/>
    <n v="3"/>
    <n v="1"/>
    <n v="3"/>
    <s v="C"/>
    <x v="6"/>
  </r>
  <r>
    <n v="310"/>
    <m/>
    <s v="U"/>
    <n v="1"/>
    <n v="4"/>
    <n v="2"/>
    <n v="2015"/>
    <n v="4"/>
    <n v="1"/>
    <n v="4"/>
    <s v="B"/>
    <x v="6"/>
  </r>
  <r>
    <n v="299"/>
    <m/>
    <s v="U"/>
    <n v="1"/>
    <n v="4"/>
    <n v="2"/>
    <n v="2015"/>
    <n v="4"/>
    <n v="1"/>
    <n v="4"/>
    <s v="C"/>
    <x v="6"/>
  </r>
  <r>
    <n v="295"/>
    <n v="355"/>
    <s v="F"/>
    <n v="1"/>
    <n v="4"/>
    <n v="2"/>
    <n v="2015"/>
    <n v="6"/>
    <n v="1"/>
    <n v="3"/>
    <s v="B"/>
    <x v="6"/>
  </r>
  <r>
    <n v="302"/>
    <n v="410"/>
    <s v="F"/>
    <n v="1"/>
    <n v="4"/>
    <n v="2"/>
    <n v="2015"/>
    <n v="1"/>
    <n v="1"/>
    <n v="4"/>
    <s v="C"/>
    <x v="6"/>
  </r>
  <r>
    <n v="295"/>
    <n v="450"/>
    <s v="F"/>
    <n v="1"/>
    <n v="4"/>
    <n v="2"/>
    <n v="2015"/>
    <n v="1"/>
    <n v="1"/>
    <n v="4"/>
    <s v="C"/>
    <x v="6"/>
  </r>
  <r>
    <n v="325"/>
    <n v="570"/>
    <s v="F"/>
    <n v="1"/>
    <n v="4"/>
    <n v="2"/>
    <n v="2015"/>
    <n v="2"/>
    <n v="1"/>
    <n v="4"/>
    <s v="C"/>
    <x v="6"/>
  </r>
  <r>
    <n v="290"/>
    <n v="370"/>
    <s v="F"/>
    <n v="1"/>
    <n v="4"/>
    <n v="2"/>
    <n v="2015"/>
    <n v="3"/>
    <n v="1"/>
    <n v="4"/>
    <s v="C"/>
    <x v="6"/>
  </r>
  <r>
    <n v="335"/>
    <n v="570"/>
    <s v="F"/>
    <n v="1"/>
    <n v="4"/>
    <n v="2"/>
    <n v="2015"/>
    <n v="3"/>
    <n v="1"/>
    <n v="4"/>
    <s v="B"/>
    <x v="6"/>
  </r>
  <r>
    <n v="320"/>
    <n v="530"/>
    <s v="F"/>
    <n v="1"/>
    <n v="4"/>
    <n v="2"/>
    <n v="2015"/>
    <n v="3"/>
    <n v="1"/>
    <n v="4"/>
    <s v="C"/>
    <x v="6"/>
  </r>
  <r>
    <n v="315"/>
    <n v="460"/>
    <s v="F"/>
    <n v="1"/>
    <n v="4"/>
    <n v="2"/>
    <n v="2015"/>
    <n v="3"/>
    <n v="1"/>
    <n v="4"/>
    <s v="C"/>
    <x v="6"/>
  </r>
  <r>
    <n v="347"/>
    <n v="590"/>
    <s v="F"/>
    <n v="1"/>
    <n v="4"/>
    <n v="2"/>
    <n v="2015"/>
    <n v="3"/>
    <n v="1"/>
    <n v="4"/>
    <s v="C"/>
    <x v="6"/>
  </r>
  <r>
    <n v="320"/>
    <n v="490"/>
    <s v="F"/>
    <n v="1"/>
    <n v="4"/>
    <n v="2"/>
    <n v="2015"/>
    <n v="4"/>
    <n v="1"/>
    <n v="4"/>
    <s v="B"/>
    <x v="6"/>
  </r>
  <r>
    <n v="315"/>
    <n v="450"/>
    <s v="F"/>
    <n v="1"/>
    <n v="4"/>
    <n v="2"/>
    <n v="2015"/>
    <n v="4"/>
    <n v="1"/>
    <n v="4"/>
    <s v="C"/>
    <x v="6"/>
  </r>
  <r>
    <n v="325"/>
    <n v="510"/>
    <s v="F"/>
    <n v="2"/>
    <n v="1"/>
    <n v="2"/>
    <n v="2015"/>
    <n v="4"/>
    <n v="1"/>
    <n v="3"/>
    <s v="C"/>
    <x v="6"/>
  </r>
  <r>
    <n v="302"/>
    <n v="510"/>
    <s v="F"/>
    <n v="2"/>
    <n v="1"/>
    <n v="2"/>
    <n v="2015"/>
    <n v="4"/>
    <n v="1"/>
    <n v="4"/>
    <s v="B"/>
    <x v="6"/>
  </r>
  <r>
    <n v="282"/>
    <n v="480"/>
    <s v="F"/>
    <n v="2"/>
    <n v="1"/>
    <n v="2"/>
    <n v="2015"/>
    <n v="4"/>
    <n v="1"/>
    <n v="4"/>
    <s v="C"/>
    <x v="6"/>
  </r>
  <r>
    <n v="320"/>
    <n v="550"/>
    <s v="F"/>
    <n v="1"/>
    <n v="4"/>
    <n v="2"/>
    <n v="2015"/>
    <n v="4"/>
    <n v="1"/>
    <n v="4"/>
    <s v="C"/>
    <x v="6"/>
  </r>
  <r>
    <n v="352"/>
    <n v="590"/>
    <s v="F"/>
    <n v="2"/>
    <n v="2"/>
    <n v="2"/>
    <n v="2015"/>
    <n v="5"/>
    <n v="1"/>
    <n v="4"/>
    <s v="B"/>
    <x v="6"/>
  </r>
  <r>
    <n v="337"/>
    <n v="590"/>
    <s v="F"/>
    <n v="2"/>
    <n v="1"/>
    <n v="2"/>
    <n v="2015"/>
    <n v="5"/>
    <n v="1"/>
    <n v="4"/>
    <s v="C"/>
    <x v="6"/>
  </r>
  <r>
    <n v="331"/>
    <m/>
    <s v="F"/>
    <n v="2"/>
    <n v="1"/>
    <n v="2"/>
    <n v="2015"/>
    <n v="4"/>
    <n v="1"/>
    <n v="4"/>
    <s v="C"/>
    <x v="6"/>
  </r>
  <r>
    <n v="297"/>
    <n v="400"/>
    <s v="F"/>
    <n v="1"/>
    <n v="4"/>
    <n v="1"/>
    <n v="2015"/>
    <n v="8"/>
    <n v="1"/>
    <n v="3"/>
    <s v="D"/>
    <x v="7"/>
  </r>
  <r>
    <n v="289"/>
    <m/>
    <s v="U"/>
    <n v="1"/>
    <n v="4"/>
    <n v="2"/>
    <n v="2016"/>
    <n v="1"/>
    <n v="1"/>
    <n v="4"/>
    <s v="D"/>
    <x v="6"/>
  </r>
  <r>
    <n v="320"/>
    <m/>
    <s v="F"/>
    <n v="1"/>
    <n v="4"/>
    <n v="2"/>
    <n v="2016"/>
    <n v="1"/>
    <n v="1"/>
    <n v="4"/>
    <s v="C"/>
    <x v="6"/>
  </r>
  <r>
    <n v="250"/>
    <m/>
    <s v="M"/>
    <n v="1"/>
    <n v="3"/>
    <n v="1"/>
    <n v="2015"/>
    <n v="11"/>
    <n v="1"/>
    <n v="3"/>
    <s v="B"/>
    <x v="7"/>
  </r>
  <r>
    <n v="284.33599999999996"/>
    <n v="370"/>
    <m/>
    <n v="1"/>
    <n v="4"/>
    <n v="1"/>
    <n v="2015"/>
    <n v="9"/>
    <n v="1"/>
    <n v="2"/>
    <s v="D"/>
    <x v="7"/>
  </r>
  <r>
    <n v="286"/>
    <n v="360"/>
    <s v="F"/>
    <n v="1"/>
    <n v="4"/>
    <n v="2"/>
    <n v="2016"/>
    <n v="1"/>
    <n v="1"/>
    <n v="4"/>
    <s v="D"/>
    <x v="6"/>
  </r>
  <r>
    <n v="301"/>
    <m/>
    <s v="F"/>
    <n v="1"/>
    <n v="4"/>
    <n v="2"/>
    <n v="2016"/>
    <n v="5"/>
    <n v="1"/>
    <n v="4"/>
    <s v="C"/>
    <x v="6"/>
  </r>
  <r>
    <n v="317"/>
    <n v="440"/>
    <s v="F"/>
    <n v="1"/>
    <n v="4"/>
    <n v="2"/>
    <n v="2016"/>
    <n v="3"/>
    <n v="1"/>
    <n v="4"/>
    <s v="C"/>
    <x v="6"/>
  </r>
  <r>
    <n v="314.99599999999998"/>
    <n v="500"/>
    <m/>
    <n v="1"/>
    <n v="4"/>
    <n v="2"/>
    <n v="2016"/>
    <n v="3"/>
    <n v="1"/>
    <n v="4"/>
    <s v="C"/>
    <x v="6"/>
  </r>
  <r>
    <n v="301.85599999999999"/>
    <n v="460"/>
    <m/>
    <n v="1"/>
    <n v="3"/>
    <n v="2"/>
    <n v="2016"/>
    <n v="3"/>
    <n v="1"/>
    <n v="4"/>
    <s v="C"/>
    <x v="6"/>
  </r>
  <r>
    <n v="284.33599999999996"/>
    <n v="370"/>
    <m/>
    <n v="1"/>
    <n v="4"/>
    <n v="2"/>
    <n v="2016"/>
    <n v="3"/>
    <n v="1"/>
    <n v="4"/>
    <s v="D"/>
    <x v="6"/>
  </r>
  <r>
    <n v="305.14099999999996"/>
    <n v="430"/>
    <m/>
    <n v="1"/>
    <n v="4"/>
    <n v="2"/>
    <n v="2016"/>
    <n v="3"/>
    <n v="1"/>
    <n v="4"/>
    <s v="D"/>
    <x v="6"/>
  </r>
  <r>
    <n v="300.76099999999997"/>
    <n v="460"/>
    <m/>
    <n v="1"/>
    <n v="4"/>
    <n v="2"/>
    <n v="2016"/>
    <n v="3"/>
    <n v="1"/>
    <n v="4"/>
    <s v="D"/>
    <x v="6"/>
  </r>
  <r>
    <n v="295.28599999999994"/>
    <n v="420"/>
    <m/>
    <n v="1"/>
    <n v="4"/>
    <n v="2"/>
    <n v="2016"/>
    <n v="3"/>
    <n v="1"/>
    <n v="4"/>
    <s v="D"/>
    <x v="6"/>
  </r>
  <r>
    <n v="317.18599999999998"/>
    <n v="510"/>
    <m/>
    <n v="1"/>
    <n v="4"/>
    <n v="2"/>
    <n v="2016"/>
    <n v="3"/>
    <n v="1"/>
    <n v="4"/>
    <s v="E"/>
    <x v="6"/>
  </r>
  <r>
    <n v="318.28099999999995"/>
    <n v="540"/>
    <m/>
    <n v="1"/>
    <n v="4"/>
    <n v="2"/>
    <n v="2016"/>
    <n v="3"/>
    <n v="1"/>
    <n v="4"/>
    <s v="D"/>
    <x v="6"/>
  </r>
  <r>
    <n v="295.28599999999994"/>
    <n v="430"/>
    <m/>
    <n v="1"/>
    <n v="4"/>
    <n v="2"/>
    <n v="2016"/>
    <n v="3"/>
    <n v="1"/>
    <n v="4"/>
    <s v="E"/>
    <x v="6"/>
  </r>
  <r>
    <n v="313.90099999999995"/>
    <n v="520"/>
    <m/>
    <n v="1"/>
    <n v="4"/>
    <n v="2"/>
    <n v="2016"/>
    <n v="3"/>
    <n v="1"/>
    <n v="4"/>
    <s v="D"/>
    <x v="6"/>
  </r>
  <r>
    <n v="310.61599999999999"/>
    <n v="480"/>
    <m/>
    <n v="1"/>
    <n v="4"/>
    <n v="2"/>
    <n v="2016"/>
    <n v="3"/>
    <n v="1"/>
    <n v="4"/>
    <s v="D"/>
    <x v="6"/>
  </r>
  <r>
    <n v="300.76099999999997"/>
    <n v="460"/>
    <m/>
    <n v="1"/>
    <n v="4"/>
    <n v="2"/>
    <n v="2016"/>
    <n v="3"/>
    <n v="1"/>
    <n v="4"/>
    <s v="C"/>
    <x v="6"/>
  </r>
  <r>
    <n v="308.42599999999999"/>
    <n v="470"/>
    <m/>
    <n v="1"/>
    <n v="4"/>
    <n v="2"/>
    <n v="2016"/>
    <n v="3"/>
    <n v="1"/>
    <n v="3"/>
    <s v="C"/>
    <x v="6"/>
  </r>
  <r>
    <n v="321.56599999999997"/>
    <n v="480"/>
    <m/>
    <n v="1"/>
    <n v="4"/>
    <n v="2"/>
    <n v="2016"/>
    <n v="3"/>
    <n v="1"/>
    <n v="4"/>
    <s v="E"/>
    <x v="6"/>
  </r>
  <r>
    <n v="289.81099999999998"/>
    <n v="380"/>
    <m/>
    <n v="1"/>
    <n v="4"/>
    <n v="2"/>
    <n v="2016"/>
    <n v="3"/>
    <n v="1"/>
    <n v="4"/>
    <s v="D"/>
    <x v="6"/>
  </r>
  <r>
    <n v="328.13599999999997"/>
    <n v="500"/>
    <m/>
    <n v="1"/>
    <n v="4"/>
    <n v="2"/>
    <n v="2016"/>
    <n v="3"/>
    <n v="1"/>
    <n v="4"/>
    <s v="D"/>
    <x v="6"/>
  </r>
  <r>
    <n v="294.19099999999997"/>
    <n v="410"/>
    <m/>
    <n v="1"/>
    <n v="4"/>
    <n v="2"/>
    <n v="2016"/>
    <n v="3"/>
    <n v="1"/>
    <n v="4"/>
    <s v="D"/>
    <x v="6"/>
  </r>
  <r>
    <n v="307.33099999999996"/>
    <n v="480"/>
    <m/>
    <n v="1"/>
    <n v="4"/>
    <n v="2"/>
    <n v="2016"/>
    <n v="3"/>
    <n v="1"/>
    <n v="4"/>
    <s v="D"/>
    <x v="6"/>
  </r>
  <r>
    <n v="312.80599999999998"/>
    <n v="520"/>
    <m/>
    <n v="1"/>
    <n v="4"/>
    <n v="2"/>
    <n v="2016"/>
    <n v="3"/>
    <n v="1"/>
    <n v="4"/>
    <s v="C"/>
    <x v="6"/>
  </r>
  <r>
    <n v="320.47099999999995"/>
    <n v="540"/>
    <m/>
    <n v="1"/>
    <n v="4"/>
    <n v="2"/>
    <n v="2016"/>
    <n v="3"/>
    <n v="1"/>
    <n v="4"/>
    <s v="C"/>
    <x v="6"/>
  </r>
  <r>
    <n v="322.66099999999994"/>
    <n v="510"/>
    <m/>
    <n v="1"/>
    <n v="4"/>
    <n v="2"/>
    <n v="2016"/>
    <n v="3"/>
    <n v="1"/>
    <n v="4"/>
    <s v="D"/>
    <x v="6"/>
  </r>
  <r>
    <n v="306.23599999999999"/>
    <n v="450"/>
    <m/>
    <n v="1"/>
    <n v="4"/>
    <n v="2"/>
    <n v="2016"/>
    <n v="3"/>
    <n v="1"/>
    <n v="4"/>
    <s v="D"/>
    <x v="6"/>
  </r>
  <r>
    <n v="292.00099999999998"/>
    <n v="400"/>
    <m/>
    <n v="1"/>
    <n v="4"/>
    <n v="2"/>
    <n v="2016"/>
    <n v="3"/>
    <n v="1"/>
    <n v="4"/>
    <s v="D"/>
    <x v="6"/>
  </r>
  <r>
    <n v="320.47099999999995"/>
    <n v="550"/>
    <m/>
    <n v="1"/>
    <n v="4"/>
    <n v="2"/>
    <n v="2016"/>
    <n v="3"/>
    <n v="1"/>
    <n v="4"/>
    <s v="D"/>
    <x v="6"/>
  </r>
  <r>
    <n v="305.14099999999996"/>
    <n v="480"/>
    <m/>
    <n v="1"/>
    <n v="3"/>
    <n v="2"/>
    <n v="2016"/>
    <n v="3"/>
    <n v="1"/>
    <n v="3"/>
    <s v="C"/>
    <x v="6"/>
  </r>
  <r>
    <n v="310.61599999999999"/>
    <n v="470"/>
    <m/>
    <n v="1"/>
    <n v="4"/>
    <n v="2"/>
    <n v="2016"/>
    <n v="3"/>
    <n v="1"/>
    <n v="4"/>
    <s v="C"/>
    <x v="6"/>
  </r>
  <r>
    <n v="322.66099999999994"/>
    <n v="510"/>
    <m/>
    <n v="1"/>
    <n v="4"/>
    <n v="2"/>
    <n v="2016"/>
    <n v="3"/>
    <n v="1"/>
    <n v="4"/>
    <s v="E"/>
    <x v="6"/>
  </r>
  <r>
    <n v="304.04599999999999"/>
    <n v="450"/>
    <m/>
    <n v="1"/>
    <n v="4"/>
    <n v="2"/>
    <n v="2016"/>
    <n v="3"/>
    <n v="1"/>
    <n v="4"/>
    <s v="C"/>
    <x v="6"/>
  </r>
  <r>
    <n v="335.80099999999999"/>
    <n v="540"/>
    <m/>
    <n v="1"/>
    <n v="4"/>
    <n v="2"/>
    <n v="2016"/>
    <n v="3"/>
    <n v="1"/>
    <n v="4"/>
    <s v="D"/>
    <x v="6"/>
  </r>
  <r>
    <n v="336.89599999999996"/>
    <n v="610"/>
    <m/>
    <n v="2"/>
    <n v="1"/>
    <n v="2"/>
    <n v="2016"/>
    <n v="3"/>
    <n v="1"/>
    <n v="4"/>
    <s v="D"/>
    <x v="6"/>
  </r>
  <r>
    <n v="299.66599999999994"/>
    <n v="390"/>
    <m/>
    <n v="1"/>
    <n v="4"/>
    <n v="2"/>
    <n v="2016"/>
    <n v="3"/>
    <n v="1"/>
    <n v="4"/>
    <s v="D"/>
    <x v="6"/>
  </r>
  <r>
    <n v="292.00099999999998"/>
    <m/>
    <m/>
    <n v="1"/>
    <n v="4"/>
    <n v="2"/>
    <n v="2016"/>
    <n v="3"/>
    <n v="1"/>
    <n v="4"/>
    <s v="D"/>
    <x v="6"/>
  </r>
  <r>
    <n v="252"/>
    <n v="340"/>
    <s v="F"/>
    <m/>
    <m/>
    <m/>
    <n v="2016"/>
    <n v="5"/>
    <n v="1"/>
    <n v="4"/>
    <s v="D"/>
    <x v="6"/>
  </r>
  <r>
    <n v="382"/>
    <n v="500"/>
    <s v="F"/>
    <m/>
    <m/>
    <m/>
    <n v="2016"/>
    <n v="5"/>
    <n v="1"/>
    <n v="4"/>
    <s v="C"/>
    <x v="6"/>
  </r>
  <r>
    <n v="305"/>
    <m/>
    <s v="F"/>
    <m/>
    <m/>
    <m/>
    <n v="2016"/>
    <n v="6"/>
    <n v="1"/>
    <n v="4"/>
    <s v="C"/>
    <x v="6"/>
  </r>
  <r>
    <n v="304"/>
    <n v="510"/>
    <s v="F"/>
    <m/>
    <m/>
    <m/>
    <n v="2016"/>
    <n v="6"/>
    <n v="1"/>
    <n v="4"/>
    <s v="C"/>
    <x v="6"/>
  </r>
  <r>
    <n v="325"/>
    <n v="550"/>
    <s v="F"/>
    <m/>
    <m/>
    <m/>
    <n v="2016"/>
    <n v="6"/>
    <n v="1"/>
    <n v="4"/>
    <s v="C"/>
    <x v="6"/>
  </r>
  <r>
    <n v="325"/>
    <n v="490"/>
    <s v="F"/>
    <m/>
    <m/>
    <m/>
    <n v="2016"/>
    <n v="6"/>
    <n v="1"/>
    <n v="4"/>
    <s v="B"/>
    <x v="6"/>
  </r>
  <r>
    <n v="332"/>
    <n v="640"/>
    <s v="F"/>
    <m/>
    <m/>
    <m/>
    <n v="2016"/>
    <n v="8"/>
    <n v="1"/>
    <n v="4"/>
    <s v="C"/>
    <x v="7"/>
  </r>
  <r>
    <n v="290"/>
    <n v="380"/>
    <s v="F"/>
    <n v="1"/>
    <n v="4"/>
    <n v="2"/>
    <n v="2015"/>
    <n v="2"/>
    <n v="2"/>
    <n v="4"/>
    <s v="B"/>
    <x v="6"/>
  </r>
  <r>
    <n v="310"/>
    <m/>
    <s v="M"/>
    <n v="2"/>
    <n v="4"/>
    <n v="3"/>
    <n v="2015"/>
    <n v="3"/>
    <n v="2"/>
    <n v="4"/>
    <s v="D"/>
    <x v="5"/>
  </r>
  <r>
    <n v="309"/>
    <n v="430"/>
    <s v="F"/>
    <n v="1"/>
    <n v="4"/>
    <n v="2"/>
    <n v="2015"/>
    <n v="3"/>
    <n v="2"/>
    <n v="2"/>
    <s v="D"/>
    <x v="6"/>
  </r>
  <r>
    <n v="306"/>
    <m/>
    <s v="U"/>
    <n v="1"/>
    <n v="4"/>
    <n v="2"/>
    <n v="2015"/>
    <n v="3"/>
    <n v="2"/>
    <n v="2"/>
    <s v="C"/>
    <x v="6"/>
  </r>
  <r>
    <n v="363"/>
    <m/>
    <s v="U"/>
    <n v="2"/>
    <n v="4"/>
    <n v="3"/>
    <n v="2015"/>
    <n v="4"/>
    <n v="2"/>
    <n v="4"/>
    <s v="D"/>
    <x v="5"/>
  </r>
  <r>
    <n v="300"/>
    <n v="390"/>
    <s v="F"/>
    <n v="2"/>
    <n v="4"/>
    <n v="3"/>
    <n v="2015"/>
    <n v="1"/>
    <n v="2"/>
    <n v="4"/>
    <s v="C"/>
    <x v="5"/>
  </r>
  <r>
    <n v="445"/>
    <n v="1370"/>
    <s v="M"/>
    <n v="3"/>
    <n v="4"/>
    <n v="4"/>
    <n v="2015"/>
    <n v="2"/>
    <n v="2"/>
    <n v="4"/>
    <s v="C"/>
    <x v="0"/>
  </r>
  <r>
    <n v="420"/>
    <n v="1140"/>
    <s v="F"/>
    <n v="2"/>
    <n v="4"/>
    <n v="3"/>
    <n v="2015"/>
    <n v="2"/>
    <n v="2"/>
    <n v="3"/>
    <s v="D"/>
    <x v="5"/>
  </r>
  <r>
    <n v="415"/>
    <n v="1200"/>
    <s v="F"/>
    <n v="2"/>
    <n v="4"/>
    <n v="3"/>
    <n v="2015"/>
    <n v="2"/>
    <n v="2"/>
    <n v="4"/>
    <s v="E"/>
    <x v="5"/>
  </r>
  <r>
    <n v="365"/>
    <n v="810"/>
    <s v="F"/>
    <n v="2"/>
    <n v="3"/>
    <n v="3"/>
    <n v="2015"/>
    <n v="2"/>
    <n v="2"/>
    <n v="3"/>
    <s v="C"/>
    <x v="5"/>
  </r>
  <r>
    <n v="402"/>
    <n v="1110"/>
    <s v="F"/>
    <n v="2"/>
    <n v="4"/>
    <n v="3"/>
    <n v="2015"/>
    <n v="2"/>
    <n v="2"/>
    <n v="4"/>
    <s v="D"/>
    <x v="5"/>
  </r>
  <r>
    <n v="375"/>
    <n v="860"/>
    <s v="F"/>
    <n v="2"/>
    <n v="4"/>
    <n v="3"/>
    <n v="2015"/>
    <n v="2"/>
    <n v="2"/>
    <n v="4"/>
    <s v="D"/>
    <x v="5"/>
  </r>
  <r>
    <n v="385"/>
    <n v="920"/>
    <s v="F"/>
    <n v="2"/>
    <n v="4"/>
    <n v="3"/>
    <n v="2015"/>
    <n v="2"/>
    <n v="2"/>
    <n v="4"/>
    <s v="C"/>
    <x v="5"/>
  </r>
  <r>
    <n v="380"/>
    <n v="940"/>
    <s v="F"/>
    <n v="2"/>
    <n v="4"/>
    <n v="3"/>
    <n v="2015"/>
    <n v="2"/>
    <n v="2"/>
    <n v="4"/>
    <s v="C"/>
    <x v="5"/>
  </r>
  <r>
    <n v="390"/>
    <n v="920"/>
    <s v="F"/>
    <n v="2"/>
    <n v="4"/>
    <n v="3"/>
    <n v="2015"/>
    <n v="2"/>
    <n v="2"/>
    <n v="3"/>
    <s v="C"/>
    <x v="5"/>
  </r>
  <r>
    <n v="395"/>
    <n v="950"/>
    <s v="M"/>
    <n v="2"/>
    <n v="4"/>
    <n v="3"/>
    <n v="2015"/>
    <n v="2"/>
    <n v="2"/>
    <n v="4"/>
    <s v="C"/>
    <x v="5"/>
  </r>
  <r>
    <n v="370"/>
    <n v="800"/>
    <s v="M"/>
    <n v="2"/>
    <n v="3"/>
    <n v="3"/>
    <n v="2015"/>
    <n v="2"/>
    <n v="2"/>
    <n v="3"/>
    <s v="D"/>
    <x v="5"/>
  </r>
  <r>
    <n v="385"/>
    <n v="890"/>
    <s v="F"/>
    <n v="2"/>
    <n v="4"/>
    <n v="3"/>
    <n v="2015"/>
    <n v="2"/>
    <n v="2"/>
    <n v="3"/>
    <s v="D"/>
    <x v="5"/>
  </r>
  <r>
    <n v="385"/>
    <n v="900"/>
    <s v="F"/>
    <n v="2"/>
    <n v="4"/>
    <n v="3"/>
    <n v="2015"/>
    <n v="2"/>
    <n v="2"/>
    <n v="4"/>
    <s v="D"/>
    <x v="5"/>
  </r>
  <r>
    <n v="420"/>
    <m/>
    <s v="F"/>
    <n v="2"/>
    <n v="3"/>
    <n v="3"/>
    <n v="2015"/>
    <n v="2"/>
    <n v="2"/>
    <n v="4"/>
    <s v="C"/>
    <x v="5"/>
  </r>
  <r>
    <n v="310"/>
    <n v="500"/>
    <s v="F"/>
    <n v="1"/>
    <n v="4"/>
    <n v="2"/>
    <n v="2015"/>
    <n v="3"/>
    <n v="2"/>
    <n v="4"/>
    <s v="C"/>
    <x v="6"/>
  </r>
  <r>
    <n v="375"/>
    <n v="770"/>
    <s v="F"/>
    <n v="2"/>
    <n v="4"/>
    <n v="3"/>
    <n v="2015"/>
    <n v="3"/>
    <n v="2"/>
    <n v="4"/>
    <s v="D"/>
    <x v="5"/>
  </r>
  <r>
    <n v="325"/>
    <n v="550"/>
    <s v="F"/>
    <n v="2"/>
    <n v="1"/>
    <n v="2"/>
    <n v="2015"/>
    <n v="3"/>
    <n v="2"/>
    <n v="1"/>
    <s v="D"/>
    <x v="6"/>
  </r>
  <r>
    <n v="310"/>
    <n v="470"/>
    <s v="F"/>
    <n v="2"/>
    <n v="1"/>
    <n v="2"/>
    <n v="2015"/>
    <n v="3"/>
    <n v="2"/>
    <n v="1"/>
    <s v="C"/>
    <x v="6"/>
  </r>
  <r>
    <n v="235"/>
    <n v="200"/>
    <s v="F"/>
    <n v="2"/>
    <n v="1"/>
    <n v="2"/>
    <n v="2015"/>
    <n v="3"/>
    <n v="2"/>
    <n v="2"/>
    <s v="C"/>
    <x v="6"/>
  </r>
  <r>
    <n v="375"/>
    <n v="820"/>
    <s v="F"/>
    <n v="2"/>
    <n v="4"/>
    <n v="3"/>
    <n v="2015"/>
    <n v="3"/>
    <n v="2"/>
    <n v="4"/>
    <s v="D"/>
    <x v="5"/>
  </r>
  <r>
    <n v="370"/>
    <n v="740"/>
    <s v="F"/>
    <n v="2"/>
    <n v="4"/>
    <n v="3"/>
    <n v="2015"/>
    <n v="3"/>
    <n v="2"/>
    <n v="4"/>
    <s v="E"/>
    <x v="5"/>
  </r>
  <r>
    <n v="420"/>
    <n v="1090"/>
    <s v="F"/>
    <n v="2"/>
    <n v="4"/>
    <n v="3"/>
    <n v="2015"/>
    <n v="3"/>
    <n v="2"/>
    <n v="4"/>
    <s v="D"/>
    <x v="5"/>
  </r>
  <r>
    <n v="355"/>
    <n v="710"/>
    <s v="M"/>
    <n v="2"/>
    <n v="4"/>
    <n v="3"/>
    <n v="2015"/>
    <n v="3"/>
    <n v="2"/>
    <n v="3"/>
    <s v="D"/>
    <x v="5"/>
  </r>
  <r>
    <n v="305"/>
    <n v="510"/>
    <s v="F"/>
    <n v="2"/>
    <n v="1"/>
    <n v="2"/>
    <n v="2015"/>
    <n v="3"/>
    <n v="2"/>
    <n v="1"/>
    <s v="C"/>
    <x v="6"/>
  </r>
  <r>
    <n v="377"/>
    <n v="670"/>
    <s v="F"/>
    <n v="2"/>
    <n v="4"/>
    <n v="3"/>
    <n v="2015"/>
    <n v="3"/>
    <n v="2"/>
    <n v="2"/>
    <s v="C"/>
    <x v="5"/>
  </r>
  <r>
    <n v="340"/>
    <n v="630"/>
    <s v="F"/>
    <n v="2"/>
    <n v="4"/>
    <n v="3"/>
    <n v="2015"/>
    <n v="3"/>
    <n v="2"/>
    <n v="3"/>
    <s v="D"/>
    <x v="5"/>
  </r>
  <r>
    <n v="335"/>
    <n v="590"/>
    <s v="F"/>
    <n v="2"/>
    <n v="3"/>
    <n v="3"/>
    <n v="2015"/>
    <n v="3"/>
    <n v="2"/>
    <n v="2"/>
    <s v="E"/>
    <x v="5"/>
  </r>
  <r>
    <n v="397"/>
    <n v="950"/>
    <s v="F"/>
    <n v="3"/>
    <n v="1"/>
    <n v="3"/>
    <n v="2015"/>
    <n v="3"/>
    <n v="2"/>
    <n v="4"/>
    <s v="C"/>
    <x v="5"/>
  </r>
  <r>
    <n v="330"/>
    <n v="540"/>
    <s v="F"/>
    <n v="2"/>
    <n v="2"/>
    <n v="2"/>
    <n v="2015"/>
    <n v="2"/>
    <n v="2"/>
    <n v="4"/>
    <s v="C"/>
    <x v="6"/>
  </r>
  <r>
    <n v="382"/>
    <n v="770"/>
    <s v="F"/>
    <n v="2"/>
    <n v="3"/>
    <n v="3"/>
    <n v="2015"/>
    <n v="4"/>
    <n v="2"/>
    <n v="3"/>
    <s v="D"/>
    <x v="5"/>
  </r>
  <r>
    <n v="305"/>
    <n v="430"/>
    <s v="F"/>
    <n v="2"/>
    <n v="2"/>
    <n v="2"/>
    <n v="2015"/>
    <n v="4"/>
    <n v="2"/>
    <n v="1"/>
    <s v="D"/>
    <x v="6"/>
  </r>
  <r>
    <n v="302"/>
    <n v="410"/>
    <s v="F"/>
    <n v="2"/>
    <n v="1"/>
    <n v="2"/>
    <n v="2015"/>
    <n v="4"/>
    <n v="2"/>
    <n v="1"/>
    <s v="D"/>
    <x v="6"/>
  </r>
  <r>
    <n v="337"/>
    <n v="550"/>
    <s v="F"/>
    <n v="2"/>
    <n v="1"/>
    <n v="2"/>
    <n v="2015"/>
    <n v="4"/>
    <n v="2"/>
    <n v="1"/>
    <s v="B"/>
    <x v="6"/>
  </r>
  <r>
    <n v="320"/>
    <n v="450"/>
    <s v="F"/>
    <n v="2"/>
    <n v="2"/>
    <n v="2"/>
    <n v="2015"/>
    <n v="4"/>
    <n v="2"/>
    <n v="1"/>
    <s v="C"/>
    <x v="6"/>
  </r>
  <r>
    <n v="290"/>
    <n v="410"/>
    <s v="F"/>
    <n v="2"/>
    <n v="1"/>
    <n v="2"/>
    <n v="2015"/>
    <n v="4"/>
    <n v="2"/>
    <n v="1"/>
    <s v="B"/>
    <x v="6"/>
  </r>
  <r>
    <n v="305"/>
    <n v="390"/>
    <s v="F"/>
    <n v="2"/>
    <n v="1"/>
    <n v="2"/>
    <n v="2015"/>
    <n v="4"/>
    <n v="2"/>
    <n v="1"/>
    <s v="C"/>
    <x v="6"/>
  </r>
  <r>
    <n v="310"/>
    <n v="550"/>
    <s v="F"/>
    <n v="2"/>
    <n v="2"/>
    <n v="2"/>
    <n v="2015"/>
    <n v="4"/>
    <n v="2"/>
    <n v="1"/>
    <s v="C"/>
    <x v="6"/>
  </r>
  <r>
    <n v="305"/>
    <n v="510"/>
    <s v="F"/>
    <n v="2"/>
    <n v="1"/>
    <n v="2"/>
    <n v="2015"/>
    <n v="4"/>
    <n v="2"/>
    <n v="1"/>
    <s v="D"/>
    <x v="6"/>
  </r>
  <r>
    <n v="305"/>
    <n v="480"/>
    <s v="F"/>
    <n v="2"/>
    <n v="1"/>
    <n v="2"/>
    <n v="2015"/>
    <n v="4"/>
    <n v="2"/>
    <n v="1"/>
    <s v="D"/>
    <x v="6"/>
  </r>
  <r>
    <n v="400"/>
    <n v="1020"/>
    <s v="F"/>
    <n v="2"/>
    <n v="4"/>
    <n v="3"/>
    <n v="2015"/>
    <n v="5"/>
    <n v="2"/>
    <n v="3"/>
    <s v="C"/>
    <x v="5"/>
  </r>
  <r>
    <n v="317"/>
    <n v="450"/>
    <s v="F"/>
    <n v="2"/>
    <n v="1"/>
    <n v="2"/>
    <n v="2015"/>
    <n v="5"/>
    <n v="2"/>
    <n v="1"/>
    <s v="D"/>
    <x v="6"/>
  </r>
  <r>
    <n v="317"/>
    <n v="460"/>
    <s v="F"/>
    <n v="2"/>
    <n v="1"/>
    <n v="2"/>
    <n v="2015"/>
    <n v="5"/>
    <n v="2"/>
    <n v="2"/>
    <s v="D"/>
    <x v="6"/>
  </r>
  <r>
    <n v="312"/>
    <n v="440"/>
    <s v="F"/>
    <n v="2"/>
    <n v="4"/>
    <n v="3"/>
    <n v="2015"/>
    <n v="5"/>
    <n v="2"/>
    <n v="4"/>
    <s v="D"/>
    <x v="5"/>
  </r>
  <r>
    <n v="325"/>
    <m/>
    <s v="F"/>
    <n v="2"/>
    <n v="2"/>
    <n v="2"/>
    <n v="2015"/>
    <n v="6"/>
    <n v="2"/>
    <n v="2"/>
    <s v="C"/>
    <x v="6"/>
  </r>
  <r>
    <n v="323"/>
    <m/>
    <s v="F"/>
    <n v="2"/>
    <n v="1"/>
    <n v="2"/>
    <n v="2015"/>
    <n v="6"/>
    <n v="2"/>
    <n v="2"/>
    <s v="C"/>
    <x v="6"/>
  </r>
  <r>
    <n v="324"/>
    <n v="560"/>
    <s v="F"/>
    <n v="2"/>
    <n v="3"/>
    <n v="2"/>
    <n v="2015"/>
    <n v="7"/>
    <n v="2"/>
    <n v="2"/>
    <s v="D"/>
    <x v="6"/>
  </r>
  <r>
    <n v="316"/>
    <n v="560"/>
    <s v="F"/>
    <n v="2"/>
    <n v="2"/>
    <n v="2"/>
    <n v="2015"/>
    <n v="7"/>
    <n v="2"/>
    <n v="2"/>
    <s v="D"/>
    <x v="6"/>
  </r>
  <r>
    <n v="342"/>
    <n v="620"/>
    <s v="F"/>
    <n v="2"/>
    <n v="3"/>
    <n v="2"/>
    <n v="2015"/>
    <n v="7"/>
    <n v="2"/>
    <n v="2"/>
    <s v="D"/>
    <x v="6"/>
  </r>
  <r>
    <n v="327"/>
    <n v="590"/>
    <s v="F"/>
    <n v="2"/>
    <n v="4"/>
    <n v="2"/>
    <n v="2015"/>
    <n v="7"/>
    <n v="2"/>
    <n v="2"/>
    <s v="D"/>
    <x v="6"/>
  </r>
  <r>
    <n v="405"/>
    <n v="960"/>
    <s v="F"/>
    <n v="2"/>
    <n v="4"/>
    <n v="2"/>
    <n v="2015"/>
    <n v="7"/>
    <n v="2"/>
    <n v="3"/>
    <s v="D"/>
    <x v="6"/>
  </r>
  <r>
    <n v="356"/>
    <n v="690"/>
    <s v="F"/>
    <n v="2"/>
    <n v="2"/>
    <n v="2"/>
    <n v="2015"/>
    <n v="8"/>
    <n v="2"/>
    <n v="2"/>
    <s v="C"/>
    <x v="6"/>
  </r>
  <r>
    <n v="333.61099999999999"/>
    <n v="560"/>
    <s v="F"/>
    <n v="2"/>
    <n v="2"/>
    <n v="2"/>
    <n v="2015"/>
    <n v="8"/>
    <n v="2"/>
    <n v="2"/>
    <s v="D"/>
    <x v="6"/>
  </r>
  <r>
    <n v="332"/>
    <n v="560"/>
    <s v="F"/>
    <n v="2"/>
    <n v="3"/>
    <n v="2"/>
    <n v="2015"/>
    <n v="8"/>
    <n v="2"/>
    <n v="2"/>
    <s v="D"/>
    <x v="6"/>
  </r>
  <r>
    <n v="291"/>
    <n v="400"/>
    <s v="F"/>
    <n v="2"/>
    <n v="3"/>
    <n v="2"/>
    <n v="2015"/>
    <n v="9"/>
    <n v="2"/>
    <n v="2"/>
    <s v="D"/>
    <x v="6"/>
  </r>
  <r>
    <n v="338"/>
    <n v="620"/>
    <s v="F"/>
    <n v="2"/>
    <n v="3"/>
    <n v="2"/>
    <n v="2015"/>
    <n v="9"/>
    <n v="2"/>
    <n v="3"/>
    <s v="D"/>
    <x v="6"/>
  </r>
  <r>
    <n v="337"/>
    <m/>
    <s v="F"/>
    <n v="2"/>
    <n v="2"/>
    <n v="2"/>
    <n v="2015"/>
    <n v="6"/>
    <n v="2"/>
    <n v="2"/>
    <s v="D"/>
    <x v="6"/>
  </r>
  <r>
    <n v="357"/>
    <n v="690"/>
    <s v="F"/>
    <n v="2"/>
    <n v="3"/>
    <n v="3"/>
    <n v="2015"/>
    <n v="6"/>
    <n v="2"/>
    <n v="4"/>
    <s v="C"/>
    <x v="5"/>
  </r>
  <r>
    <n v="305"/>
    <n v="430"/>
    <s v="F"/>
    <n v="2"/>
    <n v="1"/>
    <n v="2"/>
    <n v="2015"/>
    <n v="6"/>
    <n v="2"/>
    <n v="1"/>
    <s v="C"/>
    <x v="6"/>
  </r>
  <r>
    <n v="305"/>
    <n v="390"/>
    <s v="U"/>
    <n v="2"/>
    <n v="2"/>
    <n v="2"/>
    <n v="2015"/>
    <n v="6"/>
    <n v="2"/>
    <n v="2"/>
    <s v="C"/>
    <x v="6"/>
  </r>
  <r>
    <n v="365"/>
    <n v="740"/>
    <s v="F"/>
    <n v="2"/>
    <n v="2"/>
    <n v="2"/>
    <n v="2015"/>
    <n v="7"/>
    <n v="2"/>
    <n v="2"/>
    <s v="D"/>
    <x v="6"/>
  </r>
  <r>
    <n v="330"/>
    <n v="530"/>
    <s v="F"/>
    <n v="2"/>
    <n v="4"/>
    <n v="2"/>
    <n v="2015"/>
    <n v="8"/>
    <n v="2"/>
    <n v="2"/>
    <s v="D"/>
    <x v="6"/>
  </r>
  <r>
    <n v="295"/>
    <n v="500"/>
    <s v="F"/>
    <n v="2"/>
    <n v="4"/>
    <n v="2"/>
    <n v="2015"/>
    <n v="8"/>
    <n v="2"/>
    <n v="4"/>
    <s v="C"/>
    <x v="6"/>
  </r>
  <r>
    <n v="295"/>
    <n v="400"/>
    <s v="F"/>
    <n v="2"/>
    <n v="3"/>
    <n v="2"/>
    <n v="2015"/>
    <n v="8"/>
    <n v="2"/>
    <n v="2"/>
    <s v="C"/>
    <x v="6"/>
  </r>
  <r>
    <n v="380"/>
    <n v="850"/>
    <s v="F"/>
    <n v="2"/>
    <n v="3"/>
    <n v="2"/>
    <n v="2015"/>
    <n v="8"/>
    <n v="2"/>
    <n v="3"/>
    <s v="C"/>
    <x v="6"/>
  </r>
  <r>
    <n v="295"/>
    <n v="410"/>
    <s v="F"/>
    <n v="2"/>
    <n v="3"/>
    <n v="2"/>
    <n v="2015"/>
    <n v="8"/>
    <n v="2"/>
    <n v="4"/>
    <s v="D"/>
    <x v="6"/>
  </r>
  <r>
    <n v="330"/>
    <n v="560"/>
    <s v="F"/>
    <n v="2"/>
    <n v="3"/>
    <n v="2"/>
    <n v="2015"/>
    <n v="8"/>
    <n v="2"/>
    <n v="3"/>
    <s v="D"/>
    <x v="6"/>
  </r>
  <r>
    <n v="315"/>
    <n v="580"/>
    <s v="F"/>
    <n v="2"/>
    <n v="3"/>
    <n v="2"/>
    <n v="2015"/>
    <n v="8"/>
    <n v="2"/>
    <n v="2"/>
    <s v="D"/>
    <x v="6"/>
  </r>
  <r>
    <n v="347"/>
    <m/>
    <s v="F"/>
    <n v="2"/>
    <n v="2"/>
    <n v="2"/>
    <n v="2015"/>
    <n v="8"/>
    <n v="2"/>
    <n v="2"/>
    <s v="D"/>
    <x v="6"/>
  </r>
  <r>
    <n v="340"/>
    <n v="580"/>
    <s v="F"/>
    <n v="2"/>
    <n v="3"/>
    <n v="2"/>
    <n v="2015"/>
    <n v="9"/>
    <n v="2"/>
    <n v="3"/>
    <s v="D"/>
    <x v="6"/>
  </r>
  <r>
    <n v="365"/>
    <n v="800"/>
    <s v="F"/>
    <n v="2"/>
    <n v="3"/>
    <n v="2"/>
    <n v="2015"/>
    <n v="9"/>
    <n v="2"/>
    <n v="2"/>
    <s v="C"/>
    <x v="6"/>
  </r>
  <r>
    <n v="310"/>
    <n v="410"/>
    <s v="U"/>
    <n v="2"/>
    <n v="3"/>
    <n v="2"/>
    <n v="2015"/>
    <n v="12"/>
    <n v="2"/>
    <n v="3"/>
    <s v="D"/>
    <x v="6"/>
  </r>
  <r>
    <n v="332"/>
    <n v="610"/>
    <s v="F"/>
    <n v="2"/>
    <n v="4"/>
    <n v="2"/>
    <n v="2015"/>
    <n v="9"/>
    <n v="2"/>
    <n v="3"/>
    <s v="C"/>
    <x v="6"/>
  </r>
  <r>
    <n v="354"/>
    <n v="650"/>
    <s v="F"/>
    <n v="2"/>
    <n v="3"/>
    <n v="2"/>
    <n v="2015"/>
    <n v="9"/>
    <n v="2"/>
    <n v="2"/>
    <s v="D"/>
    <x v="6"/>
  </r>
  <r>
    <n v="352"/>
    <n v="740"/>
    <s v="F"/>
    <n v="2"/>
    <n v="3"/>
    <n v="2"/>
    <n v="2015"/>
    <n v="10"/>
    <n v="2"/>
    <n v="3"/>
    <s v="D"/>
    <x v="6"/>
  </r>
  <r>
    <n v="339"/>
    <n v="600"/>
    <s v="F"/>
    <n v="2"/>
    <n v="4"/>
    <n v="2"/>
    <n v="2015"/>
    <n v="10"/>
    <n v="2"/>
    <n v="3"/>
    <s v="D"/>
    <x v="6"/>
  </r>
  <r>
    <n v="322"/>
    <n v="580"/>
    <s v="F"/>
    <n v="2"/>
    <n v="4"/>
    <n v="2"/>
    <n v="2015"/>
    <n v="11"/>
    <n v="2"/>
    <n v="3"/>
    <s v="D"/>
    <x v="6"/>
  </r>
  <r>
    <n v="323"/>
    <n v="560"/>
    <s v="F"/>
    <n v="2"/>
    <n v="4"/>
    <n v="2"/>
    <n v="2015"/>
    <n v="12"/>
    <n v="2"/>
    <n v="4"/>
    <s v="D"/>
    <x v="6"/>
  </r>
  <r>
    <n v="329"/>
    <n v="540"/>
    <s v="F"/>
    <n v="2"/>
    <n v="3"/>
    <n v="2"/>
    <n v="2015"/>
    <n v="12"/>
    <n v="2"/>
    <n v="3"/>
    <s v="D"/>
    <x v="6"/>
  </r>
  <r>
    <n v="367"/>
    <n v="740"/>
    <s v="F"/>
    <n v="2"/>
    <n v="4"/>
    <n v="2"/>
    <n v="2015"/>
    <n v="12"/>
    <n v="2"/>
    <n v="3"/>
    <s v="C"/>
    <x v="6"/>
  </r>
  <r>
    <n v="347"/>
    <m/>
    <s v="F"/>
    <n v="2"/>
    <n v="4"/>
    <n v="2"/>
    <n v="2015"/>
    <n v="12"/>
    <n v="2"/>
    <n v="2"/>
    <s v="D"/>
    <x v="6"/>
  </r>
  <r>
    <n v="351"/>
    <m/>
    <s v="F"/>
    <n v="2"/>
    <n v="4"/>
    <n v="3"/>
    <n v="2016"/>
    <n v="2"/>
    <n v="2"/>
    <n v="4"/>
    <s v="D"/>
    <x v="5"/>
  </r>
  <r>
    <n v="311.71099999999996"/>
    <n v="500"/>
    <m/>
    <n v="2"/>
    <n v="3"/>
    <n v="2"/>
    <n v="2015"/>
    <n v="9"/>
    <n v="2"/>
    <n v="2"/>
    <s v="C"/>
    <x v="6"/>
  </r>
  <r>
    <n v="344.56099999999998"/>
    <n v="680"/>
    <m/>
    <n v="2"/>
    <n v="4"/>
    <n v="2"/>
    <n v="2015"/>
    <n v="9"/>
    <n v="2"/>
    <n v="3"/>
    <s v="D"/>
    <x v="6"/>
  </r>
  <r>
    <n v="324.85099999999994"/>
    <n v="620"/>
    <m/>
    <n v="2"/>
    <n v="3"/>
    <n v="2"/>
    <n v="2015"/>
    <n v="9"/>
    <n v="2"/>
    <n v="2"/>
    <s v="C"/>
    <x v="6"/>
  </r>
  <r>
    <n v="336.89599999999996"/>
    <n v="500"/>
    <m/>
    <n v="2"/>
    <n v="3"/>
    <n v="2"/>
    <n v="2015"/>
    <n v="9"/>
    <n v="2"/>
    <n v="2"/>
    <s v="C"/>
    <x v="6"/>
  </r>
  <r>
    <n v="353.32099999999997"/>
    <n v="700"/>
    <m/>
    <n v="2"/>
    <n v="4"/>
    <n v="2"/>
    <n v="2015"/>
    <n v="9"/>
    <n v="2"/>
    <n v="2"/>
    <s v="E"/>
    <x v="6"/>
  </r>
  <r>
    <n v="290"/>
    <m/>
    <s v="F"/>
    <n v="2"/>
    <n v="1"/>
    <n v="2"/>
    <n v="2016"/>
    <n v="5"/>
    <n v="2"/>
    <n v="2"/>
    <s v="C"/>
    <x v="6"/>
  </r>
  <r>
    <n v="340"/>
    <n v="530"/>
    <s v="F"/>
    <n v="2"/>
    <n v="4"/>
    <n v="3"/>
    <n v="2016"/>
    <n v="3"/>
    <n v="2"/>
    <n v="4"/>
    <s v="C"/>
    <x v="5"/>
  </r>
  <r>
    <n v="330.32599999999996"/>
    <n v="620"/>
    <m/>
    <n v="2"/>
    <n v="3"/>
    <n v="3"/>
    <n v="2016"/>
    <n v="3"/>
    <n v="2"/>
    <n v="4"/>
    <s v="C"/>
    <x v="5"/>
  </r>
  <r>
    <n v="351.13099999999997"/>
    <n v="780"/>
    <m/>
    <n v="2"/>
    <n v="3"/>
    <n v="3"/>
    <n v="2016"/>
    <n v="3"/>
    <n v="2"/>
    <n v="3"/>
    <s v="C"/>
    <x v="5"/>
  </r>
  <r>
    <n v="378.50599999999997"/>
    <n v="970"/>
    <m/>
    <n v="2"/>
    <n v="4"/>
    <n v="3"/>
    <n v="2016"/>
    <n v="3"/>
    <n v="2"/>
    <n v="4"/>
    <s v="D"/>
    <x v="5"/>
  </r>
  <r>
    <n v="394.93099999999998"/>
    <n v="1050"/>
    <m/>
    <n v="2"/>
    <n v="4"/>
    <n v="3"/>
    <n v="2016"/>
    <n v="3"/>
    <n v="2"/>
    <n v="4"/>
    <s v="D"/>
    <x v="5"/>
  </r>
  <r>
    <n v="355.51099999999997"/>
    <n v="740"/>
    <m/>
    <n v="2"/>
    <n v="4"/>
    <n v="3"/>
    <n v="2016"/>
    <n v="3"/>
    <n v="2"/>
    <n v="4"/>
    <s v="C"/>
    <x v="5"/>
  </r>
  <r>
    <n v="382.88599999999997"/>
    <n v="960"/>
    <m/>
    <n v="2"/>
    <n v="4"/>
    <n v="3"/>
    <n v="2016"/>
    <n v="3"/>
    <n v="2"/>
    <n v="4"/>
    <s v="D"/>
    <x v="5"/>
  </r>
  <r>
    <n v="363.17599999999999"/>
    <n v="790"/>
    <m/>
    <n v="2"/>
    <n v="4"/>
    <n v="3"/>
    <n v="2016"/>
    <n v="3"/>
    <n v="2"/>
    <n v="4"/>
    <s v="B"/>
    <x v="5"/>
  </r>
  <r>
    <n v="362.08099999999996"/>
    <n v="790"/>
    <m/>
    <n v="2"/>
    <n v="4"/>
    <n v="3"/>
    <n v="2016"/>
    <n v="3"/>
    <n v="2"/>
    <n v="3"/>
    <s v="C"/>
    <x v="5"/>
  </r>
  <r>
    <n v="350.03599999999994"/>
    <n v="690"/>
    <m/>
    <n v="2"/>
    <n v="4"/>
    <n v="3"/>
    <n v="2016"/>
    <n v="3"/>
    <n v="2"/>
    <n v="4"/>
    <s v="C"/>
    <x v="5"/>
  </r>
  <r>
    <n v="301.85599999999999"/>
    <n v="430"/>
    <m/>
    <n v="1"/>
    <n v="4"/>
    <n v="2"/>
    <n v="2016"/>
    <n v="3"/>
    <n v="2"/>
    <n v="1"/>
    <s v="C"/>
    <x v="6"/>
  </r>
  <r>
    <n v="355.51099999999997"/>
    <n v="800"/>
    <m/>
    <n v="2"/>
    <n v="4"/>
    <n v="3"/>
    <n v="2016"/>
    <n v="3"/>
    <n v="2"/>
    <n v="4"/>
    <s v="D"/>
    <x v="5"/>
  </r>
  <r>
    <n v="332.51599999999996"/>
    <n v="580"/>
    <m/>
    <n v="1"/>
    <n v="4"/>
    <n v="2"/>
    <n v="2016"/>
    <n v="3"/>
    <n v="2"/>
    <n v="1"/>
    <s v="C"/>
    <x v="6"/>
  </r>
  <r>
    <n v="288.71599999999995"/>
    <n v="390"/>
    <m/>
    <n v="2"/>
    <n v="1"/>
    <n v="2"/>
    <n v="2016"/>
    <n v="3"/>
    <n v="2"/>
    <n v="1"/>
    <s v="D"/>
    <x v="6"/>
  </r>
  <r>
    <n v="375.22099999999995"/>
    <n v="830"/>
    <m/>
    <n v="2"/>
    <n v="4"/>
    <n v="3"/>
    <n v="2016"/>
    <n v="3"/>
    <n v="2"/>
    <n v="4"/>
    <s v="E"/>
    <x v="5"/>
  </r>
  <r>
    <n v="366.46099999999996"/>
    <n v="770"/>
    <m/>
    <n v="2"/>
    <n v="4"/>
    <n v="3"/>
    <n v="2016"/>
    <n v="3"/>
    <n v="2"/>
    <n v="4"/>
    <s v="D"/>
    <x v="5"/>
  </r>
  <r>
    <n v="360.98599999999999"/>
    <n v="800"/>
    <m/>
    <n v="2"/>
    <n v="4"/>
    <n v="3"/>
    <n v="2016"/>
    <n v="3"/>
    <n v="2"/>
    <n v="4"/>
    <s v="C"/>
    <x v="5"/>
  </r>
  <r>
    <n v="341.27599999999995"/>
    <n v="610"/>
    <m/>
    <n v="1"/>
    <n v="4"/>
    <n v="2"/>
    <n v="2016"/>
    <n v="3"/>
    <n v="2"/>
    <n v="1"/>
    <s v="D"/>
    <x v="6"/>
  </r>
  <r>
    <n v="353.32099999999997"/>
    <n v="720"/>
    <m/>
    <n v="2"/>
    <n v="4"/>
    <n v="3"/>
    <n v="2016"/>
    <n v="3"/>
    <n v="2"/>
    <n v="4"/>
    <s v="D"/>
    <x v="5"/>
  </r>
  <r>
    <n v="345.65599999999995"/>
    <n v="640"/>
    <m/>
    <n v="2"/>
    <n v="4"/>
    <n v="3"/>
    <n v="2016"/>
    <n v="3"/>
    <n v="2"/>
    <n v="4"/>
    <s v="D"/>
    <x v="5"/>
  </r>
  <r>
    <n v="364.27099999999996"/>
    <m/>
    <m/>
    <n v="2"/>
    <n v="4"/>
    <n v="3"/>
    <n v="2016"/>
    <n v="3"/>
    <n v="2"/>
    <n v="4"/>
    <s v="F"/>
    <x v="5"/>
  </r>
  <r>
    <n v="358.79599999999999"/>
    <n v="780"/>
    <m/>
    <n v="2"/>
    <n v="4"/>
    <n v="3"/>
    <n v="2016"/>
    <n v="3"/>
    <n v="2"/>
    <n v="4"/>
    <s v="D"/>
    <x v="5"/>
  </r>
  <r>
    <n v="423"/>
    <n v="1290"/>
    <s v="F"/>
    <m/>
    <m/>
    <m/>
    <n v="2016"/>
    <n v="6"/>
    <n v="2"/>
    <n v="4"/>
    <s v="C"/>
    <x v="5"/>
  </r>
  <r>
    <n v="315"/>
    <n v="510"/>
    <s v="F"/>
    <m/>
    <m/>
    <m/>
    <n v="2016"/>
    <n v="6"/>
    <n v="2"/>
    <n v="3"/>
    <s v="C"/>
    <x v="5"/>
  </r>
  <r>
    <n v="345"/>
    <m/>
    <s v="U"/>
    <m/>
    <m/>
    <m/>
    <n v="2016"/>
    <n v="6"/>
    <n v="2"/>
    <n v="2"/>
    <s v="D"/>
    <x v="6"/>
  </r>
  <r>
    <n v="332"/>
    <n v="650"/>
    <s v="F"/>
    <m/>
    <m/>
    <m/>
    <n v="2016"/>
    <n v="7"/>
    <n v="2"/>
    <n v="2"/>
    <s v="C"/>
    <x v="3"/>
  </r>
  <r>
    <n v="317"/>
    <n v="520"/>
    <s v="F"/>
    <m/>
    <m/>
    <m/>
    <n v="2016"/>
    <n v="7"/>
    <n v="2"/>
    <n v="2"/>
    <s v="C"/>
    <x v="6"/>
  </r>
  <r>
    <n v="317"/>
    <n v="460"/>
    <s v="F"/>
    <m/>
    <m/>
    <m/>
    <n v="2016"/>
    <n v="7"/>
    <n v="2"/>
    <n v="2"/>
    <s v="C"/>
    <x v="6"/>
  </r>
  <r>
    <n v="303"/>
    <n v="410"/>
    <s v="F"/>
    <m/>
    <m/>
    <m/>
    <n v="2016"/>
    <n v="7"/>
    <n v="2"/>
    <n v="2"/>
    <s v="C"/>
    <x v="6"/>
  </r>
  <r>
    <n v="344"/>
    <m/>
    <s v="F"/>
    <m/>
    <m/>
    <m/>
    <n v="2016"/>
    <n v="7"/>
    <n v="2"/>
    <n v="3"/>
    <s v="C"/>
    <x v="6"/>
  </r>
  <r>
    <n v="322"/>
    <m/>
    <s v="F"/>
    <m/>
    <m/>
    <m/>
    <n v="2016"/>
    <n v="7"/>
    <n v="2"/>
    <n v="2"/>
    <s v="D"/>
    <x v="6"/>
  </r>
  <r>
    <n v="445"/>
    <n v="1370"/>
    <s v="F"/>
    <m/>
    <m/>
    <m/>
    <n v="2016"/>
    <n v="4"/>
    <n v="2"/>
    <n v="4"/>
    <s v="D"/>
    <x v="5"/>
  </r>
  <r>
    <n v="385"/>
    <n v="790"/>
    <s v="F"/>
    <m/>
    <m/>
    <m/>
    <n v="2016"/>
    <n v="4"/>
    <n v="2"/>
    <n v="3"/>
    <s v="C"/>
    <x v="5"/>
  </r>
  <r>
    <n v="375"/>
    <n v="780"/>
    <s v="F"/>
    <m/>
    <m/>
    <m/>
    <n v="2016"/>
    <n v="4"/>
    <n v="2"/>
    <n v="4"/>
    <s v="E"/>
    <x v="5"/>
  </r>
  <r>
    <n v="360"/>
    <n v="660"/>
    <s v="F"/>
    <m/>
    <m/>
    <m/>
    <n v="2016"/>
    <n v="5"/>
    <n v="2"/>
    <n v="4"/>
    <s v="C"/>
    <x v="5"/>
  </r>
  <r>
    <n v="305"/>
    <n v="420"/>
    <s v="F"/>
    <m/>
    <m/>
    <m/>
    <n v="2016"/>
    <n v="5"/>
    <n v="2"/>
    <n v="1"/>
    <s v="C"/>
    <x v="6"/>
  </r>
  <r>
    <n v="357"/>
    <n v="680"/>
    <s v="F"/>
    <m/>
    <m/>
    <m/>
    <n v="2016"/>
    <n v="5"/>
    <n v="2"/>
    <n v="4"/>
    <s v="C"/>
    <x v="5"/>
  </r>
  <r>
    <n v="382"/>
    <m/>
    <s v="F"/>
    <m/>
    <m/>
    <m/>
    <n v="2016"/>
    <n v="5"/>
    <n v="2"/>
    <n v="4"/>
    <s v="C"/>
    <x v="5"/>
  </r>
  <r>
    <n v="327"/>
    <n v="520"/>
    <s v="F"/>
    <m/>
    <m/>
    <m/>
    <n v="2016"/>
    <n v="5"/>
    <n v="2"/>
    <n v="2"/>
    <s v="C"/>
    <x v="6"/>
  </r>
  <r>
    <n v="355"/>
    <n v="720"/>
    <s v="F"/>
    <m/>
    <m/>
    <m/>
    <n v="2016"/>
    <n v="6"/>
    <n v="2"/>
    <n v="4"/>
    <s v="C"/>
    <x v="5"/>
  </r>
  <r>
    <n v="360"/>
    <n v="790"/>
    <s v="M"/>
    <n v="14"/>
    <n v="4"/>
    <n v="15"/>
    <n v="2016"/>
    <n v="5"/>
    <n v="14"/>
    <n v="3"/>
    <s v="E"/>
    <x v="9"/>
  </r>
  <r>
    <n v="350"/>
    <n v="680"/>
    <s v="F"/>
    <m/>
    <m/>
    <m/>
    <n v="2016"/>
    <n v="6"/>
    <n v="2"/>
    <n v="4"/>
    <s v="C"/>
    <x v="5"/>
  </r>
  <r>
    <n v="340"/>
    <n v="580"/>
    <s v="F"/>
    <m/>
    <m/>
    <m/>
    <n v="2016"/>
    <n v="6"/>
    <n v="2"/>
    <n v="2"/>
    <s v="C"/>
    <x v="6"/>
  </r>
  <r>
    <n v="346"/>
    <m/>
    <s v="F"/>
    <m/>
    <m/>
    <m/>
    <n v="2016"/>
    <n v="6"/>
    <n v="2"/>
    <n v="2"/>
    <s v="C"/>
    <x v="6"/>
  </r>
  <r>
    <n v="292"/>
    <n v="410"/>
    <s v="F"/>
    <m/>
    <m/>
    <m/>
    <n v="2016"/>
    <n v="6"/>
    <n v="2"/>
    <n v="1"/>
    <s v="C"/>
    <x v="6"/>
  </r>
  <r>
    <n v="295"/>
    <n v="410"/>
    <s v="F"/>
    <m/>
    <m/>
    <m/>
    <n v="2016"/>
    <n v="6"/>
    <n v="2"/>
    <n v="2"/>
    <s v="D"/>
    <x v="6"/>
  </r>
  <r>
    <n v="287"/>
    <n v="420"/>
    <s v="F"/>
    <m/>
    <m/>
    <m/>
    <n v="2016"/>
    <n v="5"/>
    <n v="2"/>
    <n v="1"/>
    <s v="C"/>
    <x v="6"/>
  </r>
  <r>
    <n v="328"/>
    <n v="530"/>
    <s v="F"/>
    <m/>
    <m/>
    <m/>
    <n v="2016"/>
    <n v="6"/>
    <n v="2"/>
    <n v="2"/>
    <s v="B"/>
    <x v="6"/>
  </r>
  <r>
    <n v="304"/>
    <n v="530"/>
    <s v="F"/>
    <m/>
    <m/>
    <m/>
    <n v="2016"/>
    <n v="6"/>
    <n v="2"/>
    <n v="2"/>
    <s v="C"/>
    <x v="6"/>
  </r>
  <r>
    <n v="312"/>
    <n v="410"/>
    <s v="F"/>
    <m/>
    <m/>
    <m/>
    <n v="2016"/>
    <n v="6"/>
    <n v="2"/>
    <n v="1"/>
    <s v="C"/>
    <x v="6"/>
  </r>
  <r>
    <n v="342"/>
    <n v="520"/>
    <s v="F"/>
    <m/>
    <m/>
    <m/>
    <n v="2016"/>
    <n v="7"/>
    <n v="2"/>
    <n v="2"/>
    <s v="C"/>
    <x v="6"/>
  </r>
  <r>
    <n v="348"/>
    <n v="770"/>
    <s v="F"/>
    <m/>
    <m/>
    <m/>
    <n v="2016"/>
    <n v="7"/>
    <n v="2"/>
    <n v="2"/>
    <s v="C"/>
    <x v="6"/>
  </r>
  <r>
    <n v="313"/>
    <m/>
    <s v="F"/>
    <m/>
    <m/>
    <m/>
    <n v="2016"/>
    <n v="7"/>
    <n v="2"/>
    <n v="2"/>
    <s v="D"/>
    <x v="6"/>
  </r>
  <r>
    <n v="311"/>
    <n v="490"/>
    <s v="F"/>
    <m/>
    <m/>
    <m/>
    <n v="2016"/>
    <n v="8"/>
    <n v="2"/>
    <n v="2"/>
    <s v="D"/>
    <x v="6"/>
  </r>
  <r>
    <n v="347"/>
    <n v="590"/>
    <s v="F"/>
    <m/>
    <m/>
    <m/>
    <n v="2016"/>
    <n v="8"/>
    <n v="2"/>
    <n v="2"/>
    <s v="C"/>
    <x v="6"/>
  </r>
  <r>
    <n v="355"/>
    <m/>
    <s v="F"/>
    <m/>
    <m/>
    <m/>
    <n v="2016"/>
    <n v="8"/>
    <n v="2"/>
    <n v="4"/>
    <s v="D"/>
    <x v="6"/>
  </r>
  <r>
    <n v="317"/>
    <n v="600"/>
    <s v="F"/>
    <m/>
    <m/>
    <m/>
    <n v="2016"/>
    <n v="8"/>
    <n v="2"/>
    <n v="2"/>
    <s v="D"/>
    <x v="6"/>
  </r>
  <r>
    <n v="316"/>
    <n v="530"/>
    <s v="F"/>
    <m/>
    <m/>
    <m/>
    <n v="2016"/>
    <n v="8"/>
    <n v="2"/>
    <n v="2"/>
    <s v="B"/>
    <x v="6"/>
  </r>
  <r>
    <n v="314"/>
    <n v="550"/>
    <s v="F"/>
    <m/>
    <m/>
    <m/>
    <n v="2016"/>
    <n v="8"/>
    <n v="2"/>
    <n v="3"/>
    <s v="C"/>
    <x v="6"/>
  </r>
  <r>
    <n v="306"/>
    <n v="480"/>
    <s v="F"/>
    <m/>
    <m/>
    <m/>
    <n v="2016"/>
    <n v="8"/>
    <n v="2"/>
    <n v="2"/>
    <s v="C"/>
    <x v="6"/>
  </r>
  <r>
    <n v="311"/>
    <n v="450"/>
    <s v="F"/>
    <m/>
    <m/>
    <m/>
    <n v="2016"/>
    <n v="8"/>
    <n v="2"/>
    <n v="2"/>
    <s v="C"/>
    <x v="6"/>
  </r>
  <r>
    <n v="309.52099999999996"/>
    <n v="470"/>
    <s v="F"/>
    <m/>
    <m/>
    <m/>
    <n v="2016"/>
    <n v="8"/>
    <n v="2"/>
    <n v="2"/>
    <s v="C"/>
    <x v="6"/>
  </r>
  <r>
    <n v="341"/>
    <n v="600"/>
    <s v="F"/>
    <m/>
    <m/>
    <m/>
    <n v="2016"/>
    <n v="8"/>
    <n v="2"/>
    <n v="3"/>
    <s v="D"/>
    <x v="6"/>
  </r>
  <r>
    <n v="371"/>
    <m/>
    <s v="F"/>
    <m/>
    <m/>
    <m/>
    <n v="2016"/>
    <n v="8"/>
    <n v="2"/>
    <n v="3"/>
    <s v="C"/>
    <x v="6"/>
  </r>
  <r>
    <n v="327"/>
    <n v="620"/>
    <s v="F"/>
    <m/>
    <m/>
    <m/>
    <n v="2016"/>
    <n v="8"/>
    <n v="2"/>
    <n v="2"/>
    <s v="D"/>
    <x v="6"/>
  </r>
  <r>
    <n v="349"/>
    <n v="700"/>
    <s v="F"/>
    <m/>
    <m/>
    <m/>
    <n v="2016"/>
    <n v="9"/>
    <n v="2"/>
    <n v="2"/>
    <s v="D"/>
    <x v="6"/>
  </r>
  <r>
    <n v="326"/>
    <n v="570"/>
    <s v="F"/>
    <m/>
    <m/>
    <m/>
    <n v="2016"/>
    <n v="9"/>
    <n v="2"/>
    <n v="2"/>
    <s v="D"/>
    <x v="6"/>
  </r>
  <r>
    <n v="362"/>
    <m/>
    <s v="F"/>
    <m/>
    <m/>
    <m/>
    <n v="2008"/>
    <n v="4"/>
    <n v="2"/>
    <n v="3"/>
    <s v="D"/>
    <x v="5"/>
  </r>
  <r>
    <n v="364.27099999999996"/>
    <n v="720"/>
    <s v="D"/>
    <m/>
    <m/>
    <m/>
    <n v="2016"/>
    <n v="5"/>
    <n v="2"/>
    <n v="4"/>
    <s v="D"/>
    <x v="5"/>
  </r>
  <r>
    <n v="373.03099999999995"/>
    <n v="800"/>
    <s v="D"/>
    <m/>
    <m/>
    <m/>
    <n v="2016"/>
    <n v="5"/>
    <n v="2"/>
    <n v="2"/>
    <s v="C"/>
    <x v="6"/>
  </r>
  <r>
    <n v="359.89099999999996"/>
    <n v="720"/>
    <s v="D"/>
    <m/>
    <m/>
    <m/>
    <n v="2016"/>
    <n v="5"/>
    <n v="2"/>
    <n v="1"/>
    <s v="C"/>
    <x v="6"/>
  </r>
  <r>
    <n v="365.36599999999999"/>
    <n v="750"/>
    <s v="D"/>
    <m/>
    <m/>
    <m/>
    <n v="2016"/>
    <n v="5"/>
    <n v="2"/>
    <n v="1"/>
    <s v="C"/>
    <x v="6"/>
  </r>
  <r>
    <n v="308.42599999999999"/>
    <n v="510"/>
    <s v="D"/>
    <m/>
    <m/>
    <m/>
    <n v="2016"/>
    <n v="5"/>
    <n v="2"/>
    <n v="2"/>
    <s v="B"/>
    <x v="6"/>
  </r>
  <r>
    <n v="308.42599999999999"/>
    <n v="510"/>
    <s v="D"/>
    <m/>
    <m/>
    <m/>
    <n v="2016"/>
    <n v="5"/>
    <n v="2"/>
    <n v="2"/>
    <s v="D"/>
    <x v="6"/>
  </r>
  <r>
    <n v="294.19099999999997"/>
    <n v="410"/>
    <s v="D"/>
    <m/>
    <m/>
    <m/>
    <n v="2016"/>
    <n v="5"/>
    <n v="2"/>
    <n v="1"/>
    <s v="D"/>
    <x v="6"/>
  </r>
  <r>
    <n v="364.27099999999996"/>
    <n v="830"/>
    <s v="D"/>
    <m/>
    <m/>
    <m/>
    <n v="2016"/>
    <n v="5"/>
    <n v="2"/>
    <n v="2"/>
    <s v="C"/>
    <x v="6"/>
  </r>
  <r>
    <n v="383.98099999999994"/>
    <n v="950"/>
    <s v="D"/>
    <m/>
    <m/>
    <m/>
    <n v="2016"/>
    <n v="5"/>
    <n v="2"/>
    <n v="3"/>
    <s v="C"/>
    <x v="5"/>
  </r>
  <r>
    <n v="310.61599999999999"/>
    <n v="520"/>
    <s v="D"/>
    <m/>
    <m/>
    <m/>
    <n v="2016"/>
    <n v="5"/>
    <n v="2"/>
    <n v="2"/>
    <s v="B"/>
    <x v="6"/>
  </r>
  <r>
    <n v="353"/>
    <n v="830"/>
    <s v="F"/>
    <n v="3"/>
    <n v="3"/>
    <n v="4"/>
    <n v="2015"/>
    <n v="3"/>
    <n v="3"/>
    <n v="3"/>
    <s v="D"/>
    <x v="0"/>
  </r>
  <r>
    <n v="284"/>
    <n v="345"/>
    <s v="F"/>
    <n v="1"/>
    <n v="4"/>
    <n v="2"/>
    <n v="2015"/>
    <n v="3"/>
    <n v="3"/>
    <n v="4"/>
    <s v="B"/>
    <x v="6"/>
  </r>
  <r>
    <n v="372"/>
    <n v="800"/>
    <s v="F"/>
    <n v="2"/>
    <n v="4"/>
    <n v="3"/>
    <n v="2015"/>
    <n v="3"/>
    <n v="3"/>
    <n v="2"/>
    <s v="C"/>
    <x v="5"/>
  </r>
  <r>
    <n v="409"/>
    <m/>
    <s v="U"/>
    <n v="3"/>
    <n v="4"/>
    <n v="4"/>
    <n v="2015"/>
    <n v="3"/>
    <n v="3"/>
    <n v="4"/>
    <s v="D"/>
    <x v="0"/>
  </r>
  <r>
    <n v="285"/>
    <m/>
    <s v="F"/>
    <n v="2"/>
    <n v="4"/>
    <n v="3"/>
    <n v="2015"/>
    <n v="3"/>
    <n v="3"/>
    <n v="2"/>
    <s v="C"/>
    <x v="5"/>
  </r>
  <r>
    <n v="396"/>
    <m/>
    <s v="M"/>
    <n v="3"/>
    <n v="4"/>
    <n v="4"/>
    <n v="2015"/>
    <n v="3"/>
    <n v="3"/>
    <n v="4"/>
    <s v="D"/>
    <x v="0"/>
  </r>
  <r>
    <n v="349"/>
    <m/>
    <s v="U"/>
    <n v="2"/>
    <n v="4"/>
    <n v="3"/>
    <n v="2015"/>
    <n v="4"/>
    <n v="3"/>
    <n v="3"/>
    <s v="C"/>
    <x v="5"/>
  </r>
  <r>
    <n v="362"/>
    <m/>
    <s v="U"/>
    <n v="2"/>
    <n v="4"/>
    <n v="3"/>
    <n v="2015"/>
    <n v="4"/>
    <n v="3"/>
    <n v="3"/>
    <s v="B"/>
    <x v="5"/>
  </r>
  <r>
    <n v="318"/>
    <m/>
    <s v="F"/>
    <n v="2"/>
    <n v="4"/>
    <n v="3"/>
    <n v="2015"/>
    <n v="4"/>
    <n v="3"/>
    <m/>
    <s v=""/>
    <x v="5"/>
  </r>
  <r>
    <n v="420"/>
    <n v="1110"/>
    <s v="M"/>
    <n v="4"/>
    <n v="3"/>
    <n v="5"/>
    <n v="2015"/>
    <n v="5"/>
    <n v="3"/>
    <n v="2"/>
    <s v="D"/>
    <x v="1"/>
  </r>
  <r>
    <n v="425"/>
    <n v="1120"/>
    <s v="F"/>
    <n v="3"/>
    <n v="3"/>
    <n v="4"/>
    <n v="2015"/>
    <n v="1"/>
    <n v="3"/>
    <n v="3"/>
    <s v="D"/>
    <x v="0"/>
  </r>
  <r>
    <n v="465"/>
    <m/>
    <s v="F"/>
    <n v="3"/>
    <n v="3"/>
    <n v="4"/>
    <n v="2015"/>
    <n v="1"/>
    <n v="3"/>
    <n v="2"/>
    <s v="C"/>
    <x v="0"/>
  </r>
  <r>
    <n v="385"/>
    <n v="900"/>
    <s v="F"/>
    <n v="3"/>
    <n v="3"/>
    <n v="4"/>
    <n v="2015"/>
    <n v="1"/>
    <n v="3"/>
    <n v="2"/>
    <s v="D"/>
    <x v="0"/>
  </r>
  <r>
    <n v="387"/>
    <n v="920"/>
    <s v="F"/>
    <n v="2"/>
    <n v="4"/>
    <n v="3"/>
    <n v="2015"/>
    <n v="1"/>
    <n v="3"/>
    <n v="2"/>
    <s v="C"/>
    <x v="5"/>
  </r>
  <r>
    <n v="340"/>
    <n v="620"/>
    <s v="F"/>
    <n v="3"/>
    <n v="3"/>
    <n v="4"/>
    <n v="2015"/>
    <n v="1"/>
    <n v="3"/>
    <n v="3"/>
    <s v="D"/>
    <x v="0"/>
  </r>
  <r>
    <n v="357"/>
    <n v="710"/>
    <s v="F"/>
    <n v="3"/>
    <n v="3"/>
    <n v="4"/>
    <n v="2015"/>
    <n v="1"/>
    <n v="3"/>
    <n v="3"/>
    <s v="D"/>
    <x v="0"/>
  </r>
  <r>
    <n v="395"/>
    <n v="1050"/>
    <s v="F"/>
    <n v="4"/>
    <n v="3"/>
    <n v="5"/>
    <n v="2015"/>
    <n v="1"/>
    <n v="3"/>
    <n v="3"/>
    <s v="D"/>
    <x v="1"/>
  </r>
  <r>
    <n v="445"/>
    <n v="1450"/>
    <s v="M"/>
    <n v="3"/>
    <n v="4"/>
    <n v="4"/>
    <n v="2015"/>
    <n v="1"/>
    <n v="3"/>
    <n v="3"/>
    <s v="C"/>
    <x v="0"/>
  </r>
  <r>
    <n v="420"/>
    <n v="1260"/>
    <s v="F"/>
    <n v="3"/>
    <n v="4"/>
    <n v="4"/>
    <n v="2015"/>
    <n v="2"/>
    <n v="3"/>
    <n v="4"/>
    <s v="D"/>
    <x v="0"/>
  </r>
  <r>
    <n v="440"/>
    <n v="1430"/>
    <s v="M"/>
    <n v="3"/>
    <n v="4"/>
    <n v="4"/>
    <n v="2015"/>
    <n v="2"/>
    <n v="3"/>
    <n v="4"/>
    <s v="D"/>
    <x v="0"/>
  </r>
  <r>
    <n v="512"/>
    <n v="2310"/>
    <s v="M"/>
    <n v="3"/>
    <n v="3"/>
    <n v="4"/>
    <n v="2015"/>
    <n v="2"/>
    <n v="3"/>
    <n v="3"/>
    <s v="D"/>
    <x v="0"/>
  </r>
  <r>
    <n v="390"/>
    <n v="880"/>
    <s v="F"/>
    <n v="3"/>
    <n v="4"/>
    <n v="4"/>
    <n v="2015"/>
    <n v="2"/>
    <n v="3"/>
    <n v="3"/>
    <s v="D"/>
    <x v="0"/>
  </r>
  <r>
    <n v="470"/>
    <n v="1560"/>
    <s v="M"/>
    <n v="3"/>
    <n v="3"/>
    <n v="4"/>
    <n v="2015"/>
    <n v="2"/>
    <n v="3"/>
    <n v="4"/>
    <s v="C"/>
    <x v="0"/>
  </r>
  <r>
    <n v="370"/>
    <n v="840"/>
    <s v="F"/>
    <n v="3"/>
    <n v="3"/>
    <n v="4"/>
    <n v="2015"/>
    <n v="2"/>
    <n v="3"/>
    <n v="3"/>
    <s v="C"/>
    <x v="0"/>
  </r>
  <r>
    <n v="382"/>
    <n v="870"/>
    <s v="F"/>
    <n v="3"/>
    <n v="3"/>
    <n v="4"/>
    <n v="2015"/>
    <n v="2"/>
    <n v="3"/>
    <n v="3"/>
    <s v="D"/>
    <x v="0"/>
  </r>
  <r>
    <n v="465"/>
    <n v="1580"/>
    <s v="M"/>
    <n v="3"/>
    <n v="3"/>
    <n v="4"/>
    <n v="2015"/>
    <n v="2"/>
    <n v="3"/>
    <n v="2"/>
    <s v="D"/>
    <x v="0"/>
  </r>
  <r>
    <n v="452"/>
    <n v="1380"/>
    <s v="F"/>
    <n v="3"/>
    <n v="4"/>
    <n v="4"/>
    <n v="2015"/>
    <n v="2"/>
    <n v="3"/>
    <n v="4"/>
    <s v="D"/>
    <x v="0"/>
  </r>
  <r>
    <n v="425"/>
    <n v="1280"/>
    <s v="F"/>
    <n v="3"/>
    <n v="4"/>
    <n v="4"/>
    <n v="2015"/>
    <n v="2"/>
    <n v="3"/>
    <n v="4"/>
    <s v="D"/>
    <x v="0"/>
  </r>
  <r>
    <n v="435"/>
    <n v="1270"/>
    <s v="F"/>
    <n v="3"/>
    <n v="3"/>
    <n v="4"/>
    <n v="2015"/>
    <n v="2"/>
    <n v="3"/>
    <n v="3"/>
    <s v="D"/>
    <x v="0"/>
  </r>
  <r>
    <n v="417"/>
    <n v="1150"/>
    <s v="F"/>
    <n v="3"/>
    <n v="3"/>
    <n v="4"/>
    <n v="2015"/>
    <n v="2"/>
    <n v="3"/>
    <n v="3"/>
    <s v="C"/>
    <x v="0"/>
  </r>
  <r>
    <n v="445"/>
    <n v="1380"/>
    <s v="F"/>
    <n v="3"/>
    <n v="3"/>
    <n v="4"/>
    <n v="2015"/>
    <n v="2"/>
    <n v="3"/>
    <n v="3"/>
    <s v="D"/>
    <x v="0"/>
  </r>
  <r>
    <n v="455"/>
    <n v="1480"/>
    <s v="F"/>
    <n v="3"/>
    <n v="3"/>
    <n v="4"/>
    <n v="2015"/>
    <n v="2"/>
    <n v="3"/>
    <n v="3"/>
    <s v="D"/>
    <x v="0"/>
  </r>
  <r>
    <n v="485"/>
    <n v="1740"/>
    <s v="M"/>
    <n v="3"/>
    <n v="4"/>
    <n v="4"/>
    <n v="2015"/>
    <n v="2"/>
    <n v="3"/>
    <n v="3"/>
    <s v="D"/>
    <x v="0"/>
  </r>
  <r>
    <n v="410"/>
    <n v="1120"/>
    <s v="F"/>
    <n v="3"/>
    <n v="3"/>
    <n v="4"/>
    <n v="2015"/>
    <n v="2"/>
    <n v="3"/>
    <n v="3"/>
    <s v="D"/>
    <x v="0"/>
  </r>
  <r>
    <n v="365"/>
    <n v="730"/>
    <s v="F"/>
    <n v="3"/>
    <n v="3"/>
    <n v="4"/>
    <n v="2015"/>
    <n v="2"/>
    <n v="3"/>
    <n v="2"/>
    <s v="D"/>
    <x v="0"/>
  </r>
  <r>
    <n v="420"/>
    <n v="1150"/>
    <s v="F"/>
    <n v="3"/>
    <n v="3"/>
    <n v="4"/>
    <n v="2015"/>
    <n v="2"/>
    <n v="3"/>
    <n v="3"/>
    <s v="D"/>
    <x v="0"/>
  </r>
  <r>
    <n v="390"/>
    <n v="840"/>
    <s v="F"/>
    <n v="3"/>
    <n v="2"/>
    <n v="3"/>
    <n v="2015"/>
    <n v="2"/>
    <n v="3"/>
    <n v="2"/>
    <s v="D"/>
    <x v="5"/>
  </r>
  <r>
    <n v="430"/>
    <n v="1230"/>
    <s v="F"/>
    <n v="3"/>
    <n v="3"/>
    <n v="4"/>
    <n v="2015"/>
    <n v="2"/>
    <n v="3"/>
    <n v="3"/>
    <s v="D"/>
    <x v="0"/>
  </r>
  <r>
    <n v="410"/>
    <n v="970"/>
    <s v="F"/>
    <n v="3"/>
    <n v="3"/>
    <n v="4"/>
    <n v="2015"/>
    <n v="2"/>
    <n v="3"/>
    <n v="3"/>
    <s v="D"/>
    <x v="0"/>
  </r>
  <r>
    <n v="347"/>
    <n v="680"/>
    <s v="F"/>
    <n v="3"/>
    <n v="2"/>
    <n v="3"/>
    <n v="2015"/>
    <n v="2"/>
    <n v="3"/>
    <n v="2"/>
    <s v="D"/>
    <x v="5"/>
  </r>
  <r>
    <n v="412"/>
    <n v="1180"/>
    <s v="F"/>
    <n v="3"/>
    <n v="4"/>
    <n v="4"/>
    <n v="2015"/>
    <n v="2"/>
    <n v="3"/>
    <n v="4"/>
    <s v="E"/>
    <x v="0"/>
  </r>
  <r>
    <n v="365"/>
    <n v="820"/>
    <s v="F"/>
    <n v="3"/>
    <n v="3"/>
    <n v="4"/>
    <n v="2015"/>
    <n v="2"/>
    <n v="3"/>
    <n v="3"/>
    <s v="D"/>
    <x v="0"/>
  </r>
  <r>
    <n v="432"/>
    <n v="1340"/>
    <s v="F"/>
    <n v="3"/>
    <n v="4"/>
    <n v="4"/>
    <n v="2015"/>
    <n v="2"/>
    <n v="3"/>
    <n v="3"/>
    <s v="D"/>
    <x v="0"/>
  </r>
  <r>
    <n v="390"/>
    <n v="910"/>
    <s v="F"/>
    <n v="3"/>
    <n v="4"/>
    <n v="4"/>
    <n v="2015"/>
    <n v="2"/>
    <n v="3"/>
    <n v="3"/>
    <s v="D"/>
    <x v="0"/>
  </r>
  <r>
    <n v="362"/>
    <n v="720"/>
    <s v="F"/>
    <n v="3"/>
    <n v="4"/>
    <n v="4"/>
    <n v="2015"/>
    <n v="2"/>
    <n v="3"/>
    <n v="2"/>
    <s v="C"/>
    <x v="0"/>
  </r>
  <r>
    <n v="415"/>
    <n v="1220"/>
    <s v="F"/>
    <n v="3"/>
    <n v="4"/>
    <n v="4"/>
    <n v="2015"/>
    <n v="2"/>
    <n v="3"/>
    <n v="3"/>
    <s v="D"/>
    <x v="0"/>
  </r>
  <r>
    <n v="397"/>
    <n v="960"/>
    <s v="F"/>
    <n v="3"/>
    <n v="4"/>
    <n v="4"/>
    <n v="2015"/>
    <n v="2"/>
    <n v="3"/>
    <n v="3"/>
    <s v="D"/>
    <x v="0"/>
  </r>
  <r>
    <n v="382"/>
    <n v="870"/>
    <s v="F"/>
    <n v="3"/>
    <n v="3"/>
    <n v="4"/>
    <n v="2015"/>
    <n v="2"/>
    <n v="3"/>
    <n v="2"/>
    <s v="D"/>
    <x v="0"/>
  </r>
  <r>
    <n v="410"/>
    <m/>
    <s v="M"/>
    <n v="3"/>
    <n v="4"/>
    <n v="4"/>
    <n v="2015"/>
    <n v="2"/>
    <n v="3"/>
    <n v="4"/>
    <s v="D"/>
    <x v="0"/>
  </r>
  <r>
    <n v="410"/>
    <n v="1070"/>
    <s v="F"/>
    <n v="3"/>
    <n v="4"/>
    <n v="4"/>
    <n v="2015"/>
    <n v="3"/>
    <n v="3"/>
    <n v="4"/>
    <s v="C"/>
    <x v="0"/>
  </r>
  <r>
    <n v="420"/>
    <n v="1100"/>
    <s v="M"/>
    <n v="3"/>
    <n v="4"/>
    <n v="4"/>
    <n v="2015"/>
    <n v="3"/>
    <n v="3"/>
    <n v="4"/>
    <s v="D"/>
    <x v="0"/>
  </r>
  <r>
    <n v="402"/>
    <n v="1020"/>
    <s v="F"/>
    <n v="2"/>
    <n v="4"/>
    <n v="3"/>
    <n v="2015"/>
    <n v="3"/>
    <n v="3"/>
    <n v="3"/>
    <s v="C"/>
    <x v="5"/>
  </r>
  <r>
    <n v="365"/>
    <n v="800"/>
    <s v="F"/>
    <n v="3"/>
    <n v="1"/>
    <n v="3"/>
    <n v="2015"/>
    <n v="3"/>
    <n v="3"/>
    <n v="2"/>
    <s v="D"/>
    <x v="5"/>
  </r>
  <r>
    <n v="375"/>
    <n v="770"/>
    <s v="F"/>
    <n v="2"/>
    <n v="4"/>
    <n v="3"/>
    <n v="2015"/>
    <n v="3"/>
    <n v="3"/>
    <n v="4"/>
    <s v="C"/>
    <x v="5"/>
  </r>
  <r>
    <n v="465"/>
    <n v="1560"/>
    <s v="M"/>
    <n v="3"/>
    <n v="4"/>
    <n v="4"/>
    <n v="2015"/>
    <n v="3"/>
    <n v="3"/>
    <n v="2"/>
    <s v="D"/>
    <x v="0"/>
  </r>
  <r>
    <n v="397"/>
    <n v="900"/>
    <s v="F"/>
    <n v="3"/>
    <n v="4"/>
    <n v="4"/>
    <n v="2015"/>
    <n v="3"/>
    <n v="3"/>
    <n v="3"/>
    <s v="D"/>
    <x v="0"/>
  </r>
  <r>
    <n v="375"/>
    <n v="890"/>
    <s v="F"/>
    <n v="3"/>
    <n v="4"/>
    <n v="4"/>
    <n v="2015"/>
    <n v="3"/>
    <n v="3"/>
    <n v="3"/>
    <s v="D"/>
    <x v="0"/>
  </r>
  <r>
    <n v="392"/>
    <n v="1000"/>
    <s v="F"/>
    <n v="3"/>
    <n v="3"/>
    <n v="4"/>
    <n v="2015"/>
    <n v="3"/>
    <n v="3"/>
    <n v="4"/>
    <s v="D"/>
    <x v="0"/>
  </r>
  <r>
    <n v="377"/>
    <n v="640"/>
    <s v="F"/>
    <n v="2"/>
    <n v="4"/>
    <n v="3"/>
    <n v="2015"/>
    <n v="4"/>
    <n v="3"/>
    <n v="1"/>
    <s v="D"/>
    <x v="5"/>
  </r>
  <r>
    <n v="450"/>
    <n v="1570"/>
    <s v="M"/>
    <n v="3"/>
    <n v="3"/>
    <n v="4"/>
    <n v="2015"/>
    <n v="5"/>
    <n v="3"/>
    <n v="3"/>
    <s v="D"/>
    <x v="0"/>
  </r>
  <r>
    <n v="405"/>
    <n v="1390"/>
    <s v="F"/>
    <n v="3"/>
    <n v="4"/>
    <n v="4"/>
    <n v="2015"/>
    <n v="5"/>
    <n v="3"/>
    <n v="4"/>
    <s v="D"/>
    <x v="0"/>
  </r>
  <r>
    <n v="314.99599999999998"/>
    <n v="520"/>
    <m/>
    <n v="1"/>
    <n v="4"/>
    <n v="2"/>
    <n v="2016"/>
    <n v="3"/>
    <m/>
    <m/>
    <s v="A"/>
    <x v="8"/>
  </r>
  <r>
    <n v="420"/>
    <n v="1170"/>
    <s v="F"/>
    <n v="3"/>
    <n v="4"/>
    <n v="4"/>
    <n v="2015"/>
    <n v="5"/>
    <n v="3"/>
    <n v="2"/>
    <s v="D"/>
    <x v="0"/>
  </r>
  <r>
    <n v="370"/>
    <n v="760"/>
    <s v="M"/>
    <n v="3"/>
    <n v="1"/>
    <n v="3"/>
    <n v="2015"/>
    <n v="5"/>
    <n v="3"/>
    <n v="1"/>
    <s v="D"/>
    <x v="5"/>
  </r>
  <r>
    <n v="339"/>
    <m/>
    <s v="F"/>
    <n v="3"/>
    <n v="4"/>
    <n v="3"/>
    <n v="2015"/>
    <n v="8"/>
    <n v="3"/>
    <n v="2"/>
    <s v="E"/>
    <x v="5"/>
  </r>
  <r>
    <n v="422"/>
    <n v="1050"/>
    <s v="U"/>
    <n v="4"/>
    <n v="1"/>
    <n v="4"/>
    <n v="2015"/>
    <n v="8"/>
    <n v="3"/>
    <n v="3"/>
    <s v="D"/>
    <x v="0"/>
  </r>
  <r>
    <n v="444"/>
    <n v="1260"/>
    <s v="F"/>
    <n v="3"/>
    <n v="4"/>
    <n v="3"/>
    <n v="2015"/>
    <n v="8"/>
    <n v="3"/>
    <n v="3"/>
    <s v="C"/>
    <x v="5"/>
  </r>
  <r>
    <n v="455"/>
    <m/>
    <s v="F"/>
    <n v="3"/>
    <n v="3"/>
    <n v="4"/>
    <n v="2015"/>
    <n v="6"/>
    <n v="3"/>
    <n v="2"/>
    <s v="D"/>
    <x v="0"/>
  </r>
  <r>
    <n v="365"/>
    <m/>
    <s v="F"/>
    <n v="2"/>
    <n v="4"/>
    <n v="3"/>
    <n v="2015"/>
    <n v="6"/>
    <n v="3"/>
    <n v="1"/>
    <s v="D"/>
    <x v="5"/>
  </r>
  <r>
    <n v="415"/>
    <m/>
    <s v="F"/>
    <n v="3"/>
    <n v="3"/>
    <n v="4"/>
    <n v="2015"/>
    <n v="6"/>
    <n v="3"/>
    <n v="2"/>
    <s v="D"/>
    <x v="0"/>
  </r>
  <r>
    <n v="420"/>
    <n v="1040"/>
    <s v="F"/>
    <n v="3"/>
    <n v="4"/>
    <n v="4"/>
    <n v="2015"/>
    <n v="6"/>
    <n v="3"/>
    <n v="3"/>
    <s v="D"/>
    <x v="0"/>
  </r>
  <r>
    <n v="405"/>
    <n v="980"/>
    <s v="F"/>
    <n v="3"/>
    <n v="2"/>
    <n v="3"/>
    <n v="2015"/>
    <n v="8"/>
    <n v="3"/>
    <n v="2"/>
    <s v="D"/>
    <x v="5"/>
  </r>
  <r>
    <n v="320"/>
    <n v="520"/>
    <s v="F"/>
    <n v="3"/>
    <n v="1"/>
    <n v="3"/>
    <n v="2015"/>
    <n v="8"/>
    <n v="3"/>
    <n v="2"/>
    <s v="E"/>
    <x v="5"/>
  </r>
  <r>
    <n v="445"/>
    <n v="1240"/>
    <s v="F"/>
    <n v="3"/>
    <n v="3"/>
    <n v="3"/>
    <n v="2015"/>
    <n v="9"/>
    <n v="3"/>
    <n v="2"/>
    <s v="D"/>
    <x v="5"/>
  </r>
  <r>
    <n v="377"/>
    <n v="800"/>
    <s v="F"/>
    <n v="3"/>
    <n v="2"/>
    <n v="3"/>
    <n v="2015"/>
    <n v="9"/>
    <n v="3"/>
    <n v="2"/>
    <s v="D"/>
    <x v="5"/>
  </r>
  <r>
    <n v="520"/>
    <n v="2180"/>
    <s v="F"/>
    <n v="3"/>
    <n v="4"/>
    <n v="3"/>
    <n v="2015"/>
    <n v="9"/>
    <n v="3"/>
    <n v="2"/>
    <s v="C"/>
    <x v="5"/>
  </r>
  <r>
    <n v="497"/>
    <n v="2050"/>
    <s v="F"/>
    <n v="3"/>
    <n v="4"/>
    <n v="3"/>
    <n v="2015"/>
    <n v="9"/>
    <n v="3"/>
    <n v="3"/>
    <s v="C"/>
    <x v="5"/>
  </r>
  <r>
    <n v="395"/>
    <n v="940"/>
    <s v="F"/>
    <n v="3"/>
    <n v="3"/>
    <n v="3"/>
    <n v="2015"/>
    <n v="9"/>
    <n v="3"/>
    <n v="2"/>
    <s v="D"/>
    <x v="5"/>
  </r>
  <r>
    <n v="469.39099999999996"/>
    <n v="1570"/>
    <m/>
    <n v="3"/>
    <n v="4"/>
    <n v="4"/>
    <n v="2015"/>
    <n v="4"/>
    <n v="3"/>
    <n v="2"/>
    <s v="C"/>
    <x v="5"/>
  </r>
  <r>
    <n v="445"/>
    <m/>
    <s v="F"/>
    <n v="3"/>
    <n v="4"/>
    <n v="4"/>
    <n v="2016"/>
    <n v="5"/>
    <n v="3"/>
    <n v="2"/>
    <s v="C"/>
    <x v="0"/>
  </r>
  <r>
    <n v="382.88599999999997"/>
    <n v="910"/>
    <m/>
    <n v="2"/>
    <n v="4"/>
    <n v="3"/>
    <n v="2016"/>
    <n v="3"/>
    <n v="3"/>
    <n v="3"/>
    <s v="C"/>
    <x v="0"/>
  </r>
  <r>
    <n v="364.27099999999996"/>
    <n v="790"/>
    <m/>
    <n v="2"/>
    <n v="4"/>
    <n v="3"/>
    <n v="2016"/>
    <n v="3"/>
    <n v="3"/>
    <n v="1"/>
    <s v="D"/>
    <x v="5"/>
  </r>
  <r>
    <n v="366.46099999999996"/>
    <n v="820"/>
    <m/>
    <n v="2"/>
    <n v="4"/>
    <n v="3"/>
    <n v="2016"/>
    <n v="3"/>
    <n v="3"/>
    <n v="2"/>
    <s v="D"/>
    <x v="5"/>
  </r>
  <r>
    <n v="330.32599999999996"/>
    <n v="620"/>
    <m/>
    <n v="3"/>
    <n v="4"/>
    <n v="4"/>
    <n v="2016"/>
    <n v="3"/>
    <n v="3"/>
    <n v="4"/>
    <s v="D"/>
    <x v="0"/>
  </r>
  <r>
    <n v="380"/>
    <n v="920"/>
    <s v="F"/>
    <m/>
    <m/>
    <m/>
    <n v="2008"/>
    <n v="10"/>
    <n v="3"/>
    <n v="3"/>
    <s v="C"/>
    <x v="5"/>
  </r>
  <r>
    <n v="367"/>
    <n v="770"/>
    <s v="F"/>
    <m/>
    <m/>
    <m/>
    <n v="2016"/>
    <n v="6"/>
    <n v="3"/>
    <n v="2"/>
    <s v="C"/>
    <x v="5"/>
  </r>
  <r>
    <n v="366"/>
    <n v="710"/>
    <s v="F"/>
    <m/>
    <m/>
    <m/>
    <n v="2016"/>
    <n v="6"/>
    <n v="3"/>
    <n v="2"/>
    <s v="D"/>
    <x v="5"/>
  </r>
  <r>
    <n v="370"/>
    <m/>
    <s v="M"/>
    <m/>
    <m/>
    <m/>
    <n v="2016"/>
    <n v="7"/>
    <n v="3"/>
    <n v="3"/>
    <s v="C"/>
    <x v="5"/>
  </r>
  <r>
    <n v="331"/>
    <n v="610"/>
    <s v="F"/>
    <m/>
    <m/>
    <m/>
    <n v="2016"/>
    <n v="7"/>
    <n v="3"/>
    <n v="2"/>
    <s v="C"/>
    <x v="5"/>
  </r>
  <r>
    <n v="385"/>
    <m/>
    <s v="F"/>
    <m/>
    <m/>
    <m/>
    <n v="2016"/>
    <n v="7"/>
    <n v="3"/>
    <n v="2"/>
    <s v="D"/>
    <x v="5"/>
  </r>
  <r>
    <n v="366"/>
    <m/>
    <s v="F"/>
    <m/>
    <m/>
    <m/>
    <n v="2016"/>
    <n v="7"/>
    <n v="3"/>
    <n v="3"/>
    <s v="C"/>
    <x v="5"/>
  </r>
  <r>
    <n v="385"/>
    <n v="830"/>
    <s v="F"/>
    <m/>
    <m/>
    <m/>
    <n v="2016"/>
    <n v="4"/>
    <n v="3"/>
    <n v="2"/>
    <s v="D"/>
    <x v="5"/>
  </r>
  <r>
    <n v="450"/>
    <n v="1380"/>
    <s v="F"/>
    <m/>
    <m/>
    <m/>
    <n v="2016"/>
    <n v="4"/>
    <n v="3"/>
    <n v="4"/>
    <s v="D"/>
    <x v="0"/>
  </r>
  <r>
    <n v="355"/>
    <n v="650"/>
    <s v="U"/>
    <m/>
    <m/>
    <m/>
    <n v="2016"/>
    <n v="4"/>
    <n v="3"/>
    <n v="1"/>
    <s v="C"/>
    <x v="5"/>
  </r>
  <r>
    <n v="470"/>
    <n v="1700"/>
    <s v="F"/>
    <m/>
    <m/>
    <m/>
    <n v="2016"/>
    <n v="5"/>
    <n v="3"/>
    <n v="4"/>
    <s v="C"/>
    <x v="0"/>
  </r>
  <r>
    <n v="335"/>
    <n v="580"/>
    <s v="F"/>
    <m/>
    <m/>
    <m/>
    <n v="2016"/>
    <n v="5"/>
    <n v="3"/>
    <n v="1"/>
    <s v="C"/>
    <x v="5"/>
  </r>
  <r>
    <n v="345"/>
    <n v="620"/>
    <s v="F"/>
    <m/>
    <m/>
    <m/>
    <n v="2016"/>
    <n v="5"/>
    <n v="3"/>
    <n v="2"/>
    <s v="C"/>
    <x v="5"/>
  </r>
  <r>
    <n v="375"/>
    <n v="750"/>
    <s v="F"/>
    <m/>
    <m/>
    <m/>
    <n v="2016"/>
    <n v="6"/>
    <n v="3"/>
    <n v="3"/>
    <s v="D"/>
    <x v="0"/>
  </r>
  <r>
    <n v="344"/>
    <n v="670"/>
    <s v="F"/>
    <m/>
    <m/>
    <m/>
    <n v="2016"/>
    <n v="6"/>
    <n v="3"/>
    <n v="2"/>
    <s v="D"/>
    <x v="5"/>
  </r>
  <r>
    <n v="348"/>
    <m/>
    <s v="F"/>
    <m/>
    <m/>
    <m/>
    <n v="2016"/>
    <n v="8"/>
    <n v="3"/>
    <n v="2"/>
    <s v="D"/>
    <x v="5"/>
  </r>
  <r>
    <n v="316"/>
    <m/>
    <s v="F"/>
    <m/>
    <m/>
    <m/>
    <n v="2016"/>
    <n v="8"/>
    <n v="3"/>
    <n v="2"/>
    <s v="C"/>
    <x v="5"/>
  </r>
  <r>
    <n v="385"/>
    <n v="940"/>
    <s v="F"/>
    <m/>
    <m/>
    <m/>
    <n v="2016"/>
    <n v="8"/>
    <n v="3"/>
    <n v="2"/>
    <s v="D"/>
    <x v="5"/>
  </r>
  <r>
    <n v="325.94599999999997"/>
    <n v="620"/>
    <s v="D"/>
    <m/>
    <m/>
    <m/>
    <n v="2016"/>
    <n v="5"/>
    <n v="3"/>
    <n v="2"/>
    <s v="C"/>
    <x v="5"/>
  </r>
  <r>
    <n v="300.76099999999997"/>
    <n v="470"/>
    <s v="D"/>
    <m/>
    <m/>
    <m/>
    <n v="2016"/>
    <n v="5"/>
    <n v="3"/>
    <n v="2"/>
    <s v="C"/>
    <x v="5"/>
  </r>
  <r>
    <n v="392"/>
    <n v="960"/>
    <s v="F"/>
    <n v="3"/>
    <n v="3"/>
    <n v="4"/>
    <n v="2015"/>
    <n v="3"/>
    <n v="4"/>
    <n v="1"/>
    <s v="D"/>
    <x v="0"/>
  </r>
  <r>
    <n v="399"/>
    <n v="1050"/>
    <s v="F"/>
    <n v="3"/>
    <n v="4"/>
    <n v="4"/>
    <n v="2015"/>
    <n v="4"/>
    <n v="4"/>
    <n v="1"/>
    <s v="D"/>
    <x v="0"/>
  </r>
  <r>
    <n v="423"/>
    <m/>
    <s v="F"/>
    <n v="3"/>
    <n v="4"/>
    <n v="4"/>
    <n v="2015"/>
    <n v="2"/>
    <n v="4"/>
    <n v="4"/>
    <s v="D"/>
    <x v="0"/>
  </r>
  <r>
    <n v="360"/>
    <n v="740"/>
    <s v="F"/>
    <n v="3"/>
    <n v="4"/>
    <n v="4"/>
    <n v="2015"/>
    <n v="1"/>
    <n v="4"/>
    <n v="4"/>
    <s v="C"/>
    <x v="0"/>
  </r>
  <r>
    <n v="407"/>
    <n v="1100"/>
    <s v="F"/>
    <n v="4"/>
    <n v="4"/>
    <n v="5"/>
    <n v="2015"/>
    <n v="1"/>
    <n v="4"/>
    <n v="4"/>
    <s v="D"/>
    <x v="1"/>
  </r>
  <r>
    <n v="445"/>
    <n v="1430"/>
    <s v="M"/>
    <n v="4"/>
    <n v="4"/>
    <n v="5"/>
    <n v="2015"/>
    <n v="1"/>
    <n v="4"/>
    <n v="3"/>
    <s v="C"/>
    <x v="1"/>
  </r>
  <r>
    <n v="380"/>
    <n v="820"/>
    <s v="F"/>
    <n v="4"/>
    <n v="3"/>
    <n v="5"/>
    <n v="2015"/>
    <n v="1"/>
    <n v="4"/>
    <n v="4"/>
    <s v="D"/>
    <x v="1"/>
  </r>
  <r>
    <n v="382"/>
    <n v="840"/>
    <s v="F"/>
    <n v="4"/>
    <n v="4"/>
    <n v="5"/>
    <n v="2015"/>
    <n v="1"/>
    <n v="4"/>
    <n v="3"/>
    <s v="D"/>
    <x v="1"/>
  </r>
  <r>
    <n v="422"/>
    <n v="970"/>
    <s v="F"/>
    <n v="4"/>
    <n v="3"/>
    <n v="5"/>
    <n v="2015"/>
    <n v="1"/>
    <n v="4"/>
    <n v="2"/>
    <s v="D"/>
    <x v="1"/>
  </r>
  <r>
    <n v="460"/>
    <n v="1440"/>
    <s v="M"/>
    <n v="4"/>
    <n v="4"/>
    <n v="5"/>
    <n v="2015"/>
    <n v="2"/>
    <n v="4"/>
    <n v="3"/>
    <s v="D"/>
    <x v="1"/>
  </r>
  <r>
    <n v="475"/>
    <n v="1650"/>
    <s v="M"/>
    <n v="3"/>
    <n v="3"/>
    <n v="4"/>
    <n v="2015"/>
    <n v="2"/>
    <n v="4"/>
    <n v="3"/>
    <s v="C"/>
    <x v="0"/>
  </r>
  <r>
    <n v="480"/>
    <n v="1660"/>
    <s v="F"/>
    <n v="4"/>
    <n v="4"/>
    <n v="5"/>
    <n v="2015"/>
    <n v="2"/>
    <n v="4"/>
    <n v="3"/>
    <s v="D"/>
    <x v="1"/>
  </r>
  <r>
    <n v="412"/>
    <n v="1060"/>
    <s v="F"/>
    <n v="3"/>
    <n v="3"/>
    <n v="4"/>
    <n v="2015"/>
    <n v="2"/>
    <n v="4"/>
    <n v="2"/>
    <s v="D"/>
    <x v="0"/>
  </r>
  <r>
    <n v="397"/>
    <n v="910"/>
    <s v="F"/>
    <n v="4"/>
    <n v="2"/>
    <n v="4"/>
    <n v="2015"/>
    <n v="2"/>
    <n v="4"/>
    <n v="2"/>
    <s v="C"/>
    <x v="0"/>
  </r>
  <r>
    <n v="457"/>
    <n v="1570"/>
    <s v="F"/>
    <n v="3"/>
    <n v="4"/>
    <n v="4"/>
    <n v="2015"/>
    <n v="2"/>
    <n v="4"/>
    <n v="2"/>
    <s v="C"/>
    <x v="0"/>
  </r>
  <r>
    <n v="400"/>
    <n v="1060"/>
    <s v="F"/>
    <n v="3"/>
    <n v="4"/>
    <n v="4"/>
    <n v="2015"/>
    <n v="2"/>
    <n v="4"/>
    <n v="2"/>
    <s v="C"/>
    <x v="0"/>
  </r>
  <r>
    <n v="475"/>
    <n v="1780"/>
    <s v="M"/>
    <n v="3"/>
    <n v="4"/>
    <n v="4"/>
    <n v="2015"/>
    <n v="2"/>
    <n v="4"/>
    <n v="2"/>
    <s v="D"/>
    <x v="0"/>
  </r>
  <r>
    <n v="455"/>
    <n v="1420"/>
    <s v="M"/>
    <n v="4"/>
    <n v="4"/>
    <n v="5"/>
    <n v="2015"/>
    <n v="2"/>
    <n v="4"/>
    <n v="3"/>
    <s v="E"/>
    <x v="1"/>
  </r>
  <r>
    <n v="520"/>
    <n v="2220"/>
    <s v="F"/>
    <n v="4"/>
    <n v="3"/>
    <n v="5"/>
    <n v="2015"/>
    <n v="2"/>
    <n v="4"/>
    <n v="2"/>
    <s v="C"/>
    <x v="1"/>
  </r>
  <r>
    <n v="365"/>
    <n v="770"/>
    <s v="F"/>
    <n v="3"/>
    <n v="4"/>
    <n v="4"/>
    <n v="2015"/>
    <n v="3"/>
    <n v="4"/>
    <n v="2"/>
    <s v="C"/>
    <x v="0"/>
  </r>
  <r>
    <n v="460"/>
    <n v="1460"/>
    <s v="M"/>
    <n v="4"/>
    <n v="2"/>
    <n v="4"/>
    <n v="2015"/>
    <n v="3"/>
    <n v="4"/>
    <n v="2"/>
    <s v="C"/>
    <x v="0"/>
  </r>
  <r>
    <n v="472"/>
    <n v="1430"/>
    <s v="M"/>
    <n v="4"/>
    <n v="2"/>
    <n v="4"/>
    <n v="2015"/>
    <n v="3"/>
    <n v="4"/>
    <n v="4"/>
    <s v="C"/>
    <x v="0"/>
  </r>
  <r>
    <n v="392"/>
    <n v="760"/>
    <s v="F"/>
    <n v="4"/>
    <n v="4"/>
    <n v="5"/>
    <n v="2015"/>
    <n v="4"/>
    <n v="4"/>
    <n v="3"/>
    <s v="D"/>
    <x v="1"/>
  </r>
  <r>
    <n v="350"/>
    <n v="590"/>
    <s v="M"/>
    <n v="4"/>
    <n v="1"/>
    <n v="4"/>
    <n v="2015"/>
    <n v="4"/>
    <n v="4"/>
    <n v="1"/>
    <s v="D"/>
    <x v="0"/>
  </r>
  <r>
    <n v="535"/>
    <n v="2240"/>
    <s v="F"/>
    <n v="4"/>
    <n v="2"/>
    <n v="4"/>
    <n v="2015"/>
    <n v="4"/>
    <n v="4"/>
    <n v="2"/>
    <s v="D"/>
    <x v="0"/>
  </r>
  <r>
    <n v="440"/>
    <n v="1350"/>
    <s v="F"/>
    <n v="4"/>
    <n v="3"/>
    <n v="5"/>
    <n v="2015"/>
    <n v="5"/>
    <n v="4"/>
    <n v="2"/>
    <s v="E"/>
    <x v="1"/>
  </r>
  <r>
    <n v="542"/>
    <n v="2410"/>
    <s v="F"/>
    <n v="4"/>
    <n v="3"/>
    <n v="5"/>
    <n v="2015"/>
    <n v="5"/>
    <n v="4"/>
    <n v="2"/>
    <s v="D"/>
    <x v="1"/>
  </r>
  <r>
    <n v="475"/>
    <n v="1880"/>
    <s v="F"/>
    <n v="4"/>
    <n v="4"/>
    <n v="5"/>
    <n v="2015"/>
    <n v="5"/>
    <n v="4"/>
    <n v="2"/>
    <s v="EE"/>
    <x v="1"/>
  </r>
  <r>
    <n v="462"/>
    <n v="1520"/>
    <s v="F"/>
    <n v="4"/>
    <n v="3"/>
    <n v="5"/>
    <n v="2015"/>
    <n v="5"/>
    <n v="4"/>
    <n v="2"/>
    <s v="D"/>
    <x v="1"/>
  </r>
  <r>
    <n v="455"/>
    <n v="1430"/>
    <s v="M"/>
    <n v="4"/>
    <n v="2"/>
    <n v="4"/>
    <n v="2015"/>
    <n v="4"/>
    <n v="4"/>
    <n v="2"/>
    <s v="D"/>
    <x v="0"/>
  </r>
  <r>
    <n v="472"/>
    <n v="1570"/>
    <s v="F"/>
    <n v="4"/>
    <n v="2"/>
    <n v="4"/>
    <n v="2015"/>
    <n v="7"/>
    <n v="4"/>
    <n v="2"/>
    <s v="D"/>
    <x v="0"/>
  </r>
  <r>
    <n v="382"/>
    <n v="870"/>
    <s v="F"/>
    <n v="4"/>
    <n v="4"/>
    <n v="5"/>
    <n v="2015"/>
    <n v="6"/>
    <n v="4"/>
    <n v="3"/>
    <s v="E"/>
    <x v="1"/>
  </r>
  <r>
    <n v="507"/>
    <n v="1870"/>
    <s v="F"/>
    <n v="4"/>
    <n v="4"/>
    <n v="5"/>
    <n v="2015"/>
    <n v="6"/>
    <n v="4"/>
    <n v="3"/>
    <s v="D"/>
    <x v="1"/>
  </r>
  <r>
    <n v="472"/>
    <n v="1630"/>
    <s v="F"/>
    <n v="4"/>
    <n v="4"/>
    <n v="4"/>
    <n v="2015"/>
    <n v="8"/>
    <n v="4"/>
    <n v="4"/>
    <s v="D"/>
    <x v="0"/>
  </r>
  <r>
    <n v="430"/>
    <n v="1310"/>
    <s v="F"/>
    <n v="4"/>
    <n v="4"/>
    <n v="4"/>
    <n v="2015"/>
    <n v="8"/>
    <n v="4"/>
    <n v="4"/>
    <s v="D"/>
    <x v="0"/>
  </r>
  <r>
    <n v="457"/>
    <n v="1500"/>
    <s v="F"/>
    <n v="4"/>
    <n v="4"/>
    <n v="4"/>
    <n v="2015"/>
    <n v="8"/>
    <n v="4"/>
    <n v="2"/>
    <s v="C"/>
    <x v="0"/>
  </r>
  <r>
    <n v="450"/>
    <n v="1540"/>
    <s v="F"/>
    <n v="4"/>
    <n v="2"/>
    <n v="4"/>
    <n v="2015"/>
    <n v="8"/>
    <n v="4"/>
    <n v="2"/>
    <s v="D"/>
    <x v="0"/>
  </r>
  <r>
    <n v="445"/>
    <n v="1330"/>
    <s v="M"/>
    <n v="4"/>
    <n v="4"/>
    <n v="4"/>
    <n v="2015"/>
    <n v="9"/>
    <n v="4"/>
    <n v="3"/>
    <s v="D"/>
    <x v="0"/>
  </r>
  <r>
    <n v="407"/>
    <n v="980"/>
    <s v="F"/>
    <n v="4"/>
    <n v="1"/>
    <n v="4"/>
    <n v="2015"/>
    <n v="9"/>
    <n v="4"/>
    <n v="2"/>
    <s v="C"/>
    <x v="0"/>
  </r>
  <r>
    <n v="457"/>
    <n v="1650"/>
    <s v="F"/>
    <n v="4"/>
    <n v="2"/>
    <n v="4"/>
    <n v="2015"/>
    <n v="9"/>
    <n v="4"/>
    <n v="2"/>
    <s v="D"/>
    <x v="0"/>
  </r>
  <r>
    <n v="453"/>
    <n v="1660"/>
    <s v="F"/>
    <n v="4"/>
    <n v="1"/>
    <n v="4"/>
    <n v="2015"/>
    <n v="9"/>
    <n v="4"/>
    <n v="2"/>
    <s v="D"/>
    <x v="0"/>
  </r>
  <r>
    <n v="447"/>
    <n v="1400"/>
    <s v="F"/>
    <n v="4"/>
    <n v="2"/>
    <n v="4"/>
    <n v="2016"/>
    <n v="3"/>
    <n v="4"/>
    <n v="1"/>
    <s v="C"/>
    <x v="0"/>
  </r>
  <r>
    <n v="431"/>
    <n v="1240"/>
    <s v="F"/>
    <m/>
    <m/>
    <m/>
    <n v="2011"/>
    <n v="12"/>
    <n v="4"/>
    <n v="4"/>
    <s v="D"/>
    <x v="0"/>
  </r>
  <r>
    <n v="375"/>
    <m/>
    <s v="F"/>
    <m/>
    <m/>
    <m/>
    <n v="2016"/>
    <n v="7"/>
    <n v="4"/>
    <n v="2"/>
    <s v="C"/>
    <x v="0"/>
  </r>
  <r>
    <n v="435"/>
    <n v="1200"/>
    <s v="F"/>
    <m/>
    <m/>
    <m/>
    <n v="2016"/>
    <n v="4"/>
    <n v="4"/>
    <n v="4"/>
    <s v="D"/>
    <x v="1"/>
  </r>
  <r>
    <n v="475"/>
    <n v="1710"/>
    <s v="M"/>
    <m/>
    <m/>
    <m/>
    <n v="2016"/>
    <n v="4"/>
    <n v="4"/>
    <n v="2"/>
    <s v="D"/>
    <x v="0"/>
  </r>
  <r>
    <n v="490"/>
    <n v="1800"/>
    <s v="F"/>
    <m/>
    <m/>
    <m/>
    <n v="2016"/>
    <n v="4"/>
    <n v="4"/>
    <n v="2"/>
    <s v="D"/>
    <x v="0"/>
  </r>
  <r>
    <n v="435"/>
    <n v="1260"/>
    <s v="F"/>
    <m/>
    <m/>
    <m/>
    <n v="2016"/>
    <n v="5"/>
    <n v="4"/>
    <n v="4"/>
    <s v="D"/>
    <x v="1"/>
  </r>
  <r>
    <n v="390"/>
    <n v="920"/>
    <s v="F"/>
    <m/>
    <m/>
    <m/>
    <n v="2016"/>
    <n v="5"/>
    <n v="4"/>
    <n v="3"/>
    <s v="D"/>
    <x v="1"/>
  </r>
  <r>
    <n v="410"/>
    <n v="1010"/>
    <s v="F"/>
    <m/>
    <m/>
    <m/>
    <n v="2016"/>
    <n v="5"/>
    <n v="4"/>
    <n v="2"/>
    <s v="C"/>
    <x v="0"/>
  </r>
  <r>
    <n v="420"/>
    <n v="1130"/>
    <s v="F"/>
    <m/>
    <m/>
    <m/>
    <n v="2016"/>
    <n v="5"/>
    <n v="4"/>
    <n v="1"/>
    <s v="C"/>
    <x v="0"/>
  </r>
  <r>
    <n v="280"/>
    <n v="360"/>
    <s v="M"/>
    <m/>
    <m/>
    <m/>
    <n v="2016"/>
    <n v="8"/>
    <n v="4"/>
    <n v="3"/>
    <s v="D"/>
    <x v="0"/>
  </r>
  <r>
    <n v="375"/>
    <n v="810"/>
    <s v="F"/>
    <m/>
    <m/>
    <m/>
    <n v="2016"/>
    <n v="8"/>
    <n v="4"/>
    <n v="2"/>
    <s v="D"/>
    <x v="0"/>
  </r>
  <r>
    <n v="435"/>
    <m/>
    <s v="M"/>
    <m/>
    <m/>
    <m/>
    <n v="2008"/>
    <n v="4"/>
    <n v="4"/>
    <n v="4"/>
    <s v="C"/>
    <x v="1"/>
  </r>
  <r>
    <n v="467.20099999999996"/>
    <n v="1540"/>
    <s v="D"/>
    <m/>
    <m/>
    <m/>
    <n v="2016"/>
    <n v="5"/>
    <n v="4"/>
    <n v="2"/>
    <s v="D"/>
    <x v="0"/>
  </r>
  <r>
    <n v="423.40099999999995"/>
    <n v="1260"/>
    <s v="D"/>
    <m/>
    <m/>
    <m/>
    <n v="2016"/>
    <n v="5"/>
    <n v="4"/>
    <n v="2"/>
    <s v="E"/>
    <x v="0"/>
  </r>
  <r>
    <n v="480"/>
    <n v="1625"/>
    <s v="U"/>
    <n v="4"/>
    <n v="4"/>
    <n v="5"/>
    <n v="2015"/>
    <n v="4"/>
    <n v="5"/>
    <n v="1"/>
    <s v="D"/>
    <x v="1"/>
  </r>
  <r>
    <n v="600"/>
    <n v="3080"/>
    <s v="M"/>
    <n v="5"/>
    <n v="2"/>
    <n v="5"/>
    <n v="2015"/>
    <n v="1"/>
    <n v="5"/>
    <n v="2"/>
    <s v="D"/>
    <x v="1"/>
  </r>
  <r>
    <n v="450"/>
    <n v="1480"/>
    <s v="F"/>
    <n v="5"/>
    <n v="1"/>
    <n v="5"/>
    <n v="2015"/>
    <n v="2"/>
    <n v="5"/>
    <n v="2"/>
    <s v="D"/>
    <x v="1"/>
  </r>
  <r>
    <n v="360"/>
    <n v="660"/>
    <s v="F"/>
    <n v="4"/>
    <n v="4"/>
    <n v="5"/>
    <n v="2015"/>
    <n v="3"/>
    <n v="5"/>
    <n v="1"/>
    <s v="D"/>
    <x v="1"/>
  </r>
  <r>
    <n v="520"/>
    <n v="2130"/>
    <s v="U"/>
    <n v="5"/>
    <n v="1"/>
    <n v="5"/>
    <n v="2015"/>
    <n v="4"/>
    <n v="5"/>
    <n v="2"/>
    <s v="D"/>
    <x v="1"/>
  </r>
  <r>
    <n v="532"/>
    <n v="2390"/>
    <s v="M"/>
    <n v="5"/>
    <n v="2"/>
    <n v="5"/>
    <n v="2015"/>
    <n v="4"/>
    <n v="5"/>
    <n v="2"/>
    <s v="D"/>
    <x v="1"/>
  </r>
  <r>
    <n v="502"/>
    <n v="2020"/>
    <s v="M"/>
    <n v="4"/>
    <n v="4"/>
    <n v="5"/>
    <n v="2015"/>
    <n v="5"/>
    <n v="5"/>
    <n v="2"/>
    <s v="D"/>
    <x v="1"/>
  </r>
  <r>
    <n v="485"/>
    <n v="1660"/>
    <s v="F"/>
    <n v="5"/>
    <n v="4"/>
    <n v="5"/>
    <n v="2015"/>
    <n v="9"/>
    <n v="5"/>
    <n v="2"/>
    <s v="D"/>
    <x v="1"/>
  </r>
  <r>
    <n v="510"/>
    <n v="2130"/>
    <s v="M"/>
    <n v="5"/>
    <n v="3"/>
    <n v="6"/>
    <n v="2015"/>
    <n v="6"/>
    <n v="5"/>
    <n v="2"/>
    <s v="E"/>
    <x v="2"/>
  </r>
  <r>
    <n v="475"/>
    <n v="1670"/>
    <s v="M"/>
    <n v="4"/>
    <n v="4"/>
    <n v="4"/>
    <n v="2015"/>
    <n v="8"/>
    <n v="5"/>
    <n v="4"/>
    <s v="D"/>
    <x v="0"/>
  </r>
  <r>
    <n v="525"/>
    <n v="2270"/>
    <s v="M"/>
    <n v="5"/>
    <n v="3"/>
    <n v="5"/>
    <n v="2015"/>
    <n v="9"/>
    <n v="5"/>
    <n v="3"/>
    <s v="C"/>
    <x v="1"/>
  </r>
  <r>
    <n v="540"/>
    <n v="2530"/>
    <s v="F"/>
    <n v="6"/>
    <n v="4"/>
    <n v="6"/>
    <n v="2015"/>
    <n v="9"/>
    <n v="5"/>
    <n v="3"/>
    <s v="D"/>
    <x v="2"/>
  </r>
  <r>
    <n v="440"/>
    <n v="1310"/>
    <s v="M"/>
    <n v="4"/>
    <n v="4"/>
    <n v="4"/>
    <n v="2015"/>
    <n v="9"/>
    <n v="5"/>
    <n v="2"/>
    <s v="D"/>
    <x v="0"/>
  </r>
  <r>
    <n v="329.23099999999999"/>
    <n v="560"/>
    <s v="F"/>
    <m/>
    <m/>
    <m/>
    <n v="2011"/>
    <n v="12"/>
    <n v="5"/>
    <n v="3"/>
    <s v="C"/>
    <x v="1"/>
  </r>
  <r>
    <n v="552"/>
    <n v="2570"/>
    <s v="F"/>
    <m/>
    <m/>
    <m/>
    <n v="2016"/>
    <n v="5"/>
    <n v="5"/>
    <n v="4"/>
    <s v="D"/>
    <x v="2"/>
  </r>
  <r>
    <n v="480"/>
    <n v="1520"/>
    <s v="F"/>
    <m/>
    <m/>
    <m/>
    <n v="2016"/>
    <n v="5"/>
    <n v="5"/>
    <n v="2"/>
    <s v="C"/>
    <x v="1"/>
  </r>
  <r>
    <n v="485"/>
    <m/>
    <s v="M"/>
    <m/>
    <m/>
    <m/>
    <n v="2008"/>
    <n v="4"/>
    <n v="5"/>
    <n v="4"/>
    <s v="D"/>
    <x v="2"/>
  </r>
  <r>
    <n v="455.15599999999995"/>
    <n v="1450"/>
    <s v="D"/>
    <m/>
    <m/>
    <m/>
    <n v="2016"/>
    <n v="5"/>
    <n v="5"/>
    <n v="2"/>
    <s v="D"/>
    <x v="1"/>
  </r>
  <r>
    <n v="470"/>
    <n v="1740"/>
    <s v="F"/>
    <n v="6"/>
    <n v="1"/>
    <n v="6"/>
    <n v="2015"/>
    <n v="1"/>
    <n v="6"/>
    <n v="2"/>
    <s v="D"/>
    <x v="2"/>
  </r>
  <r>
    <n v="625"/>
    <n v="3880"/>
    <s v="M"/>
    <n v="6"/>
    <n v="3"/>
    <n v="7"/>
    <n v="2015"/>
    <n v="1"/>
    <n v="6"/>
    <n v="3"/>
    <s v="C"/>
    <x v="3"/>
  </r>
  <r>
    <n v="535"/>
    <n v="2270"/>
    <s v="M"/>
    <n v="6"/>
    <n v="4"/>
    <n v="7"/>
    <n v="2015"/>
    <n v="4"/>
    <n v="6"/>
    <n v="4"/>
    <s v="E"/>
    <x v="3"/>
  </r>
  <r>
    <n v="590"/>
    <n v="2870"/>
    <s v="F"/>
    <n v="6"/>
    <n v="4"/>
    <n v="7"/>
    <n v="2015"/>
    <n v="5"/>
    <n v="6"/>
    <n v="2"/>
    <s v="D"/>
    <x v="3"/>
  </r>
  <r>
    <n v="565"/>
    <n v="3070"/>
    <s v="M"/>
    <n v="7"/>
    <n v="4"/>
    <n v="7"/>
    <n v="2015"/>
    <n v="9"/>
    <n v="6"/>
    <n v="2"/>
    <s v="D"/>
    <x v="3"/>
  </r>
  <r>
    <n v="420"/>
    <n v="1130"/>
    <s v="M"/>
    <n v="6"/>
    <n v="4"/>
    <n v="6"/>
    <n v="2015"/>
    <n v="9"/>
    <n v="6"/>
    <n v="3"/>
    <s v="D"/>
    <x v="2"/>
  </r>
  <r>
    <n v="513"/>
    <n v="2110"/>
    <s v="F"/>
    <n v="6"/>
    <n v="1"/>
    <n v="6"/>
    <n v="2015"/>
    <n v="9"/>
    <n v="6"/>
    <n v="2"/>
    <s v="D"/>
    <x v="2"/>
  </r>
  <r>
    <n v="586"/>
    <n v="3450"/>
    <s v="F"/>
    <n v="6"/>
    <n v="4"/>
    <n v="6"/>
    <n v="2015"/>
    <n v="9"/>
    <n v="6"/>
    <n v="3"/>
    <s v="D"/>
    <x v="2"/>
  </r>
  <r>
    <n v="610"/>
    <n v="3760"/>
    <s v="M"/>
    <m/>
    <m/>
    <m/>
    <n v="2016"/>
    <n v="4"/>
    <n v="6"/>
    <n v="2"/>
    <s v="E"/>
    <x v="2"/>
  </r>
  <r>
    <n v="510"/>
    <n v="2070"/>
    <s v="M"/>
    <m/>
    <m/>
    <m/>
    <n v="2016"/>
    <n v="5"/>
    <n v="6"/>
    <n v="4"/>
    <s v="D"/>
    <x v="3"/>
  </r>
  <r>
    <n v="467"/>
    <n v="1430"/>
    <s v="F"/>
    <m/>
    <m/>
    <m/>
    <n v="2016"/>
    <n v="5"/>
    <n v="6"/>
    <n v="1"/>
    <s v="D"/>
    <x v="2"/>
  </r>
  <r>
    <n v="485"/>
    <n v="1680"/>
    <s v="M"/>
    <m/>
    <m/>
    <m/>
    <n v="2016"/>
    <n v="6"/>
    <n v="6"/>
    <n v="2"/>
    <s v="D"/>
    <x v="2"/>
  </r>
  <r>
    <n v="480"/>
    <n v="1900"/>
    <s v="F"/>
    <m/>
    <m/>
    <m/>
    <n v="2016"/>
    <n v="6"/>
    <n v="6"/>
    <n v="2"/>
    <s v="C"/>
    <x v="2"/>
  </r>
  <r>
    <n v="522"/>
    <m/>
    <s v="M"/>
    <m/>
    <m/>
    <m/>
    <n v="2008"/>
    <n v="4"/>
    <n v="6"/>
    <n v="3"/>
    <s v="E"/>
    <x v="3"/>
  </r>
  <r>
    <n v="490"/>
    <m/>
    <s v="M"/>
    <m/>
    <m/>
    <m/>
    <n v="2008"/>
    <n v="4"/>
    <n v="6"/>
    <n v="2"/>
    <s v="D"/>
    <x v="2"/>
  </r>
  <r>
    <n v="456"/>
    <n v="1510"/>
    <s v="F"/>
    <n v="5"/>
    <n v="3"/>
    <n v="6"/>
    <n v="2015"/>
    <n v="3"/>
    <n v="7"/>
    <n v="2"/>
    <s v="D"/>
    <x v="2"/>
  </r>
  <r>
    <n v="565"/>
    <n v="3020"/>
    <s v="M"/>
    <n v="7"/>
    <n v="1"/>
    <n v="7"/>
    <n v="2015"/>
    <n v="5"/>
    <n v="7"/>
    <n v="2"/>
    <s v="E"/>
    <x v="3"/>
  </r>
  <r>
    <n v="625"/>
    <n v="3960"/>
    <s v="F"/>
    <n v="7"/>
    <n v="3"/>
    <n v="8"/>
    <n v="2015"/>
    <n v="6"/>
    <n v="7"/>
    <n v="3"/>
    <s v="D"/>
    <x v="10"/>
  </r>
  <r>
    <n v="640"/>
    <n v="4050"/>
    <s v="M"/>
    <n v="7"/>
    <n v="3"/>
    <n v="7"/>
    <n v="2015"/>
    <n v="9"/>
    <n v="7"/>
    <n v="2"/>
    <s v="D"/>
    <x v="3"/>
  </r>
  <r>
    <n v="470"/>
    <n v="1750"/>
    <s v="F"/>
    <n v="8"/>
    <n v="4"/>
    <n v="8"/>
    <n v="2015"/>
    <n v="9"/>
    <n v="7"/>
    <n v="3"/>
    <s v="D"/>
    <x v="10"/>
  </r>
  <r>
    <n v="599"/>
    <n v="3670"/>
    <s v="F"/>
    <n v="6"/>
    <n v="4"/>
    <n v="6"/>
    <n v="2015"/>
    <n v="9"/>
    <n v="7"/>
    <n v="3"/>
    <s v="C"/>
    <x v="2"/>
  </r>
  <r>
    <n v="467"/>
    <n v="1720"/>
    <s v="F"/>
    <m/>
    <m/>
    <m/>
    <n v="2016"/>
    <n v="7"/>
    <n v="7"/>
    <n v="2"/>
    <s v="C"/>
    <x v="3"/>
  </r>
  <r>
    <n v="560"/>
    <n v="1630"/>
    <s v="M"/>
    <m/>
    <m/>
    <m/>
    <n v="2016"/>
    <n v="4"/>
    <n v="7"/>
    <n v="2"/>
    <s v="E"/>
    <x v="3"/>
  </r>
  <r>
    <n v="497"/>
    <n v="2000"/>
    <s v="M"/>
    <m/>
    <m/>
    <m/>
    <n v="2016"/>
    <n v="5"/>
    <n v="7"/>
    <n v="4"/>
    <s v="E"/>
    <x v="10"/>
  </r>
  <r>
    <n v="440"/>
    <n v="1340"/>
    <s v="F"/>
    <m/>
    <m/>
    <m/>
    <n v="2016"/>
    <n v="6"/>
    <n v="7"/>
    <n v="2"/>
    <s v="D"/>
    <x v="3"/>
  </r>
  <r>
    <n v="632"/>
    <n v="4080"/>
    <s v="M"/>
    <n v="8"/>
    <n v="4"/>
    <n v="8"/>
    <n v="2015"/>
    <n v="8"/>
    <n v="8"/>
    <n v="2"/>
    <s v="E"/>
    <x v="10"/>
  </r>
  <r>
    <n v="480"/>
    <n v="1850"/>
    <s v="M"/>
    <n v="8"/>
    <n v="1"/>
    <n v="8"/>
    <n v="2015"/>
    <n v="9"/>
    <n v="8"/>
    <n v="2"/>
    <s v="C"/>
    <x v="10"/>
  </r>
  <r>
    <n v="596"/>
    <n v="4150"/>
    <s v="F"/>
    <n v="8"/>
    <n v="3"/>
    <n v="8"/>
    <n v="2015"/>
    <n v="9"/>
    <n v="8"/>
    <n v="2"/>
    <s v="F"/>
    <x v="10"/>
  </r>
  <r>
    <n v="539"/>
    <m/>
    <s v="F"/>
    <m/>
    <m/>
    <m/>
    <n v="2016"/>
    <n v="7"/>
    <n v="8"/>
    <n v="3"/>
    <s v="D"/>
    <x v="10"/>
  </r>
  <r>
    <n v="520"/>
    <n v="2060"/>
    <s v="M"/>
    <m/>
    <m/>
    <m/>
    <n v="2016"/>
    <n v="5"/>
    <n v="8"/>
    <n v="1"/>
    <s v="D"/>
    <x v="10"/>
  </r>
  <r>
    <n v="570"/>
    <n v="3030"/>
    <s v="M"/>
    <n v="9"/>
    <n v="1"/>
    <n v="9"/>
    <n v="2015"/>
    <n v="6"/>
    <n v="9"/>
    <n v="2"/>
    <s v="E"/>
    <x v="11"/>
  </r>
  <r>
    <n v="475"/>
    <n v="1580"/>
    <s v="M"/>
    <m/>
    <m/>
    <m/>
    <n v="2016"/>
    <n v="6"/>
    <n v="9"/>
    <n v="2"/>
    <s v="D"/>
    <x v="11"/>
  </r>
  <r>
    <n v="670"/>
    <n v="5010"/>
    <s v="M"/>
    <n v="11"/>
    <n v="3"/>
    <n v="12"/>
    <n v="2015"/>
    <n v="6"/>
    <n v="12"/>
    <n v="2"/>
    <s v="D"/>
    <x v="4"/>
  </r>
  <r>
    <n v="680"/>
    <n v="5190"/>
    <s v="F"/>
    <n v="12"/>
    <n v="3"/>
    <n v="13"/>
    <n v="2015"/>
    <n v="5"/>
    <n v="13"/>
    <n v="3"/>
    <s v="E"/>
    <x v="12"/>
  </r>
  <r>
    <n v="440"/>
    <n v="1430"/>
    <s v="F"/>
    <n v="5"/>
    <n v="3"/>
    <n v="6"/>
    <n v="2015"/>
    <n v="1"/>
    <m/>
    <m/>
    <s v="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F18" firstHeaderRow="1" firstDataRow="2" firstDataCol="1" rowPageCount="1" colPageCount="1"/>
  <pivotFields count="9">
    <pivotField axis="axisPage" multipleItemSelectionAllowed="1" showAll="0">
      <items count="14">
        <item x="6"/>
        <item x="5"/>
        <item x="0"/>
        <item x="1"/>
        <item x="3"/>
        <item x="2"/>
        <item x="7"/>
        <item x="10"/>
        <item x="11"/>
        <item x="12"/>
        <item x="4"/>
        <item h="1" x="9"/>
        <item h="1" x="8"/>
        <item t="default"/>
      </items>
    </pivotField>
    <pivotField axis="axisCol" dataField="1" showAll="0">
      <items count="6">
        <item x="2"/>
        <item x="3"/>
        <item x="1"/>
        <item x="0"/>
        <item x="4"/>
        <item t="default"/>
      </items>
    </pivotField>
    <pivotField showAll="0"/>
    <pivotField showAll="0"/>
    <pivotField axis="axisRow" showAll="0">
      <items count="13">
        <item x="4"/>
        <item x="0"/>
        <item x="1"/>
        <item x="2"/>
        <item x="3"/>
        <item x="8"/>
        <item x="11"/>
        <item x="9"/>
        <item x="10"/>
        <item x="7"/>
        <item x="6"/>
        <item x="5"/>
        <item t="default"/>
      </items>
    </pivotField>
    <pivotField showAll="0">
      <items count="15">
        <item x="7"/>
        <item x="6"/>
        <item x="0"/>
        <item x="1"/>
        <item x="2"/>
        <item x="3"/>
        <item x="4"/>
        <item x="10"/>
        <item x="11"/>
        <item x="5"/>
        <item x="12"/>
        <item x="13"/>
        <item x="9"/>
        <item x="8"/>
        <item t="default"/>
      </items>
    </pivotField>
    <pivotField showAll="0">
      <items count="6">
        <item x="3"/>
        <item x="1"/>
        <item x="2"/>
        <item x="0"/>
        <item h="1" x="4"/>
        <item t="default"/>
      </items>
    </pivotField>
    <pivotField showAll="0"/>
    <pivotField showAll="0">
      <items count="14">
        <item x="7"/>
        <item x="6"/>
        <item x="5"/>
        <item x="0"/>
        <item x="1"/>
        <item x="2"/>
        <item x="3"/>
        <item x="10"/>
        <item x="11"/>
        <item x="4"/>
        <item x="12"/>
        <item x="9"/>
        <item x="8"/>
        <item t="default"/>
      </items>
    </pivotField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1">
    <pageField fld="0" hier="-1"/>
  </pageFields>
  <dataFields count="1">
    <dataField name="Count of JP_edg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17" firstHeaderRow="0" firstDataRow="1" firstDataCol="1"/>
  <pivotFields count="12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4">
        <item x="7"/>
        <item x="6"/>
        <item x="5"/>
        <item x="0"/>
        <item x="1"/>
        <item x="2"/>
        <item x="3"/>
        <item x="10"/>
        <item x="11"/>
        <item x="4"/>
        <item x="12"/>
        <item x="9"/>
        <item x="8"/>
        <item t="default"/>
      </items>
    </pivotField>
  </pivotFields>
  <rowFields count="1">
    <field x="1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TL_mm" fld="0" subtotal="average" baseField="11" baseItem="0"/>
    <dataField name="Count of TL_mm" fld="0" subtotal="count" baseField="11" baseItem="0"/>
    <dataField name="StdDev of TL_mm2" fld="0" subtotal="stdDev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G1:T44" firstHeaderRow="1" firstDataRow="2" firstDataCol="1"/>
  <pivotFields count="4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umFmtId="1" showAll="0"/>
    <pivotField showAll="0"/>
    <pivotField axis="axisRow" dataField="1" showAll="0">
      <items count="42">
        <item x="12"/>
        <item x="0"/>
        <item x="1"/>
        <item x="2"/>
        <item x="3"/>
        <item x="4"/>
        <item x="5"/>
        <item x="6"/>
        <item x="7"/>
        <item x="8"/>
        <item x="9"/>
        <item x="10"/>
        <item x="13"/>
        <item x="14"/>
        <item x="11"/>
        <item x="15"/>
        <item x="16"/>
        <item x="17"/>
        <item x="18"/>
        <item x="20"/>
        <item x="21"/>
        <item x="19"/>
        <item x="22"/>
        <item x="23"/>
        <item x="28"/>
        <item x="24"/>
        <item x="25"/>
        <item x="26"/>
        <item x="27"/>
        <item x="30"/>
        <item x="29"/>
        <item x="31"/>
        <item x="37"/>
        <item x="33"/>
        <item x="34"/>
        <item x="32"/>
        <item x="35"/>
        <item x="36"/>
        <item x="38"/>
        <item x="40"/>
        <item x="39"/>
        <item t="default"/>
      </items>
    </pivotField>
  </pivotFields>
  <rowFields count="1">
    <field x="3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tl_class" fld="3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1">
  <location ref="A3:F17" firstHeaderRow="1" firstDataRow="2" firstDataCol="1"/>
  <pivotFields count="2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2"/>
        <item x="0"/>
        <item x="3"/>
        <item x="1"/>
        <item h="1" x="4"/>
        <item t="default"/>
      </items>
    </pivotField>
    <pivotField showAll="0"/>
    <pivotField showAll="0"/>
    <pivotField showAll="0"/>
    <pivotField axis="axisRow" showAll="0">
      <items count="13">
        <item x="6"/>
        <item x="1"/>
        <item x="2"/>
        <item x="3"/>
        <item x="4"/>
        <item x="5"/>
        <item x="7"/>
        <item x="8"/>
        <item x="0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</pivotFields>
  <rowFields count="1">
    <field x="1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11"/>
  </colFields>
  <colItems count="5">
    <i>
      <x/>
    </i>
    <i>
      <x v="1"/>
    </i>
    <i>
      <x v="2"/>
    </i>
    <i>
      <x v="3"/>
    </i>
    <i t="grand">
      <x/>
    </i>
  </colItems>
  <dataFields count="1">
    <dataField name="Count of 1st_MARGIN_TYPE" fld="11" subtotal="count" baseField="0" baseItem="0"/>
  </dataFields>
  <chartFormats count="5">
    <chartFormat chart="20" format="0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20" format="1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20" format="2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20" format="3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20" format="4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2"/>
  <sheetViews>
    <sheetView topLeftCell="A25" workbookViewId="0">
      <selection activeCell="G21" sqref="G21"/>
    </sheetView>
  </sheetViews>
  <sheetFormatPr defaultRowHeight="15" x14ac:dyDescent="0.25"/>
  <cols>
    <col min="1" max="1" width="16.42578125" customWidth="1"/>
    <col min="2" max="2" width="17.85546875" customWidth="1"/>
    <col min="3" max="3" width="3" customWidth="1"/>
    <col min="4" max="5" width="4" customWidth="1"/>
    <col min="6" max="7" width="11.28515625" customWidth="1"/>
    <col min="8" max="10" width="4" customWidth="1"/>
    <col min="11" max="11" width="7.28515625" customWidth="1"/>
    <col min="12" max="12" width="21.5703125" bestFit="1" customWidth="1"/>
    <col min="13" max="13" width="23.5703125" bestFit="1" customWidth="1"/>
    <col min="20" max="20" width="10.5703125" bestFit="1" customWidth="1"/>
  </cols>
  <sheetData>
    <row r="1" spans="1:20" x14ac:dyDescent="0.25">
      <c r="P1" t="s">
        <v>490</v>
      </c>
      <c r="Q1" t="s">
        <v>323</v>
      </c>
      <c r="R1" t="s">
        <v>495</v>
      </c>
      <c r="S1" t="s">
        <v>328</v>
      </c>
      <c r="T1" t="s">
        <v>329</v>
      </c>
    </row>
    <row r="2" spans="1:20" x14ac:dyDescent="0.25">
      <c r="A2" s="5" t="s">
        <v>316</v>
      </c>
      <c r="B2" t="s">
        <v>498</v>
      </c>
      <c r="P2">
        <v>4</v>
      </c>
      <c r="Q2">
        <v>4</v>
      </c>
      <c r="R2">
        <f>AVERAGE(P2:Q2)</f>
        <v>4</v>
      </c>
      <c r="S2">
        <f>ABS((R2-P2)/R2)</f>
        <v>0</v>
      </c>
      <c r="T2" s="83">
        <f>AVERAGE(S2:S522)</f>
        <v>5.4839594187003013E-4</v>
      </c>
    </row>
    <row r="3" spans="1:20" x14ac:dyDescent="0.25">
      <c r="P3">
        <v>4</v>
      </c>
      <c r="Q3">
        <v>4</v>
      </c>
      <c r="R3">
        <f t="shared" ref="R3:R66" si="0">AVERAGE(P3:Q3)</f>
        <v>4</v>
      </c>
      <c r="S3">
        <f t="shared" ref="S3:S66" si="1">ABS((R3-P3)/R3)</f>
        <v>0</v>
      </c>
    </row>
    <row r="4" spans="1:20" x14ac:dyDescent="0.25">
      <c r="A4" s="5" t="s">
        <v>496</v>
      </c>
      <c r="B4" s="5" t="s">
        <v>310</v>
      </c>
      <c r="P4">
        <v>4</v>
      </c>
      <c r="Q4">
        <v>4</v>
      </c>
      <c r="R4">
        <f t="shared" si="0"/>
        <v>4</v>
      </c>
      <c r="S4">
        <f t="shared" si="1"/>
        <v>0</v>
      </c>
    </row>
    <row r="5" spans="1:20" x14ac:dyDescent="0.25">
      <c r="A5" s="5" t="s">
        <v>308</v>
      </c>
      <c r="B5">
        <v>1</v>
      </c>
      <c r="C5">
        <v>2</v>
      </c>
      <c r="D5">
        <v>3</v>
      </c>
      <c r="E5">
        <v>4</v>
      </c>
      <c r="F5" t="s">
        <v>309</v>
      </c>
      <c r="P5">
        <v>5</v>
      </c>
      <c r="Q5">
        <v>5</v>
      </c>
      <c r="R5">
        <f t="shared" si="0"/>
        <v>5</v>
      </c>
      <c r="S5">
        <f t="shared" si="1"/>
        <v>0</v>
      </c>
    </row>
    <row r="6" spans="1:20" x14ac:dyDescent="0.25">
      <c r="A6" s="6">
        <v>1</v>
      </c>
      <c r="B6" s="7">
        <v>2</v>
      </c>
      <c r="C6" s="7">
        <v>4</v>
      </c>
      <c r="D6" s="7">
        <v>15</v>
      </c>
      <c r="E6" s="7">
        <v>27</v>
      </c>
      <c r="F6" s="7">
        <v>48</v>
      </c>
      <c r="P6">
        <v>6</v>
      </c>
      <c r="Q6">
        <v>6</v>
      </c>
      <c r="R6">
        <f t="shared" si="0"/>
        <v>6</v>
      </c>
      <c r="S6">
        <f t="shared" si="1"/>
        <v>0</v>
      </c>
    </row>
    <row r="7" spans="1:20" x14ac:dyDescent="0.25">
      <c r="A7" s="6">
        <v>2</v>
      </c>
      <c r="B7" s="7">
        <v>2</v>
      </c>
      <c r="C7" s="7">
        <v>5</v>
      </c>
      <c r="D7" s="7">
        <v>29</v>
      </c>
      <c r="E7" s="7">
        <v>83</v>
      </c>
      <c r="F7" s="7">
        <v>119</v>
      </c>
      <c r="P7">
        <v>6</v>
      </c>
      <c r="Q7">
        <v>6</v>
      </c>
      <c r="R7">
        <f t="shared" si="0"/>
        <v>6</v>
      </c>
      <c r="S7">
        <f t="shared" si="1"/>
        <v>0</v>
      </c>
    </row>
    <row r="8" spans="1:20" x14ac:dyDescent="0.25">
      <c r="A8" s="6">
        <v>3</v>
      </c>
      <c r="B8" s="7">
        <v>10</v>
      </c>
      <c r="C8" s="7">
        <v>6</v>
      </c>
      <c r="D8" s="7">
        <v>11</v>
      </c>
      <c r="E8" s="7">
        <v>102</v>
      </c>
      <c r="F8" s="7">
        <v>129</v>
      </c>
      <c r="P8">
        <v>6</v>
      </c>
      <c r="Q8">
        <v>6</v>
      </c>
      <c r="R8">
        <f t="shared" si="0"/>
        <v>6</v>
      </c>
      <c r="S8">
        <f t="shared" si="1"/>
        <v>0</v>
      </c>
    </row>
    <row r="9" spans="1:20" x14ac:dyDescent="0.25">
      <c r="A9" s="6">
        <v>4</v>
      </c>
      <c r="B9" s="7">
        <v>13</v>
      </c>
      <c r="C9" s="7">
        <v>8</v>
      </c>
      <c r="D9" s="7">
        <v>7</v>
      </c>
      <c r="E9" s="7">
        <v>26</v>
      </c>
      <c r="F9" s="7">
        <v>54</v>
      </c>
      <c r="P9">
        <v>7</v>
      </c>
      <c r="Q9">
        <v>7</v>
      </c>
      <c r="R9">
        <f t="shared" si="0"/>
        <v>7</v>
      </c>
      <c r="S9">
        <f t="shared" si="1"/>
        <v>0</v>
      </c>
    </row>
    <row r="10" spans="1:20" x14ac:dyDescent="0.25">
      <c r="A10" s="6">
        <v>5</v>
      </c>
      <c r="B10" s="7">
        <v>9</v>
      </c>
      <c r="C10" s="7">
        <v>1</v>
      </c>
      <c r="D10" s="7">
        <v>9</v>
      </c>
      <c r="E10" s="7">
        <v>15</v>
      </c>
      <c r="F10" s="7">
        <v>34</v>
      </c>
      <c r="P10">
        <v>4</v>
      </c>
      <c r="Q10">
        <v>4</v>
      </c>
      <c r="R10">
        <f t="shared" si="0"/>
        <v>4</v>
      </c>
      <c r="S10">
        <f t="shared" si="1"/>
        <v>0</v>
      </c>
    </row>
    <row r="11" spans="1:20" x14ac:dyDescent="0.25">
      <c r="A11" s="6">
        <v>6</v>
      </c>
      <c r="B11" s="7">
        <v>3</v>
      </c>
      <c r="C11" s="7">
        <v>3</v>
      </c>
      <c r="D11" s="7">
        <v>6</v>
      </c>
      <c r="E11" s="7">
        <v>5</v>
      </c>
      <c r="F11" s="7">
        <v>17</v>
      </c>
      <c r="P11">
        <v>4</v>
      </c>
      <c r="Q11">
        <v>4</v>
      </c>
      <c r="R11">
        <f t="shared" si="0"/>
        <v>4</v>
      </c>
      <c r="S11">
        <f t="shared" si="1"/>
        <v>0</v>
      </c>
    </row>
    <row r="12" spans="1:20" x14ac:dyDescent="0.25">
      <c r="A12" s="6">
        <v>7</v>
      </c>
      <c r="B12" s="7"/>
      <c r="C12" s="7">
        <v>3</v>
      </c>
      <c r="D12" s="7">
        <v>2</v>
      </c>
      <c r="E12" s="7">
        <v>2</v>
      </c>
      <c r="F12" s="7">
        <v>7</v>
      </c>
      <c r="P12">
        <v>6</v>
      </c>
      <c r="Q12">
        <v>6</v>
      </c>
      <c r="R12">
        <f t="shared" si="0"/>
        <v>6</v>
      </c>
      <c r="S12">
        <f t="shared" si="1"/>
        <v>0</v>
      </c>
    </row>
    <row r="13" spans="1:20" x14ac:dyDescent="0.25">
      <c r="A13" s="6">
        <v>8</v>
      </c>
      <c r="B13" s="7">
        <v>2</v>
      </c>
      <c r="C13" s="7">
        <v>5</v>
      </c>
      <c r="D13" s="7">
        <v>6</v>
      </c>
      <c r="E13" s="7">
        <v>10</v>
      </c>
      <c r="F13" s="7">
        <v>23</v>
      </c>
      <c r="P13">
        <v>5</v>
      </c>
      <c r="Q13">
        <v>5</v>
      </c>
      <c r="R13">
        <f t="shared" si="0"/>
        <v>5</v>
      </c>
      <c r="S13">
        <f t="shared" si="1"/>
        <v>0</v>
      </c>
    </row>
    <row r="14" spans="1:20" x14ac:dyDescent="0.25">
      <c r="A14" s="6">
        <v>9</v>
      </c>
      <c r="B14" s="7">
        <v>4</v>
      </c>
      <c r="C14" s="7">
        <v>2</v>
      </c>
      <c r="D14" s="7">
        <v>13</v>
      </c>
      <c r="E14" s="7">
        <v>15</v>
      </c>
      <c r="F14" s="7">
        <v>34</v>
      </c>
      <c r="P14">
        <v>5</v>
      </c>
      <c r="Q14">
        <v>5</v>
      </c>
      <c r="R14">
        <f t="shared" si="0"/>
        <v>5</v>
      </c>
      <c r="S14">
        <f t="shared" si="1"/>
        <v>0</v>
      </c>
    </row>
    <row r="15" spans="1:20" x14ac:dyDescent="0.25">
      <c r="A15" s="6">
        <v>10</v>
      </c>
      <c r="B15" s="7">
        <v>2</v>
      </c>
      <c r="C15" s="7">
        <v>3</v>
      </c>
      <c r="D15" s="7">
        <v>4</v>
      </c>
      <c r="E15" s="7">
        <v>7</v>
      </c>
      <c r="F15" s="7">
        <v>16</v>
      </c>
      <c r="P15">
        <v>6</v>
      </c>
      <c r="Q15">
        <v>6</v>
      </c>
      <c r="R15">
        <f t="shared" si="0"/>
        <v>6</v>
      </c>
      <c r="S15">
        <f t="shared" si="1"/>
        <v>0</v>
      </c>
    </row>
    <row r="16" spans="1:20" x14ac:dyDescent="0.25">
      <c r="A16" s="6">
        <v>11</v>
      </c>
      <c r="B16" s="7">
        <v>2</v>
      </c>
      <c r="C16" s="7">
        <v>2</v>
      </c>
      <c r="D16" s="7">
        <v>8</v>
      </c>
      <c r="E16" s="7">
        <v>6</v>
      </c>
      <c r="F16" s="7">
        <v>18</v>
      </c>
      <c r="P16">
        <v>5</v>
      </c>
      <c r="Q16">
        <v>5</v>
      </c>
      <c r="R16">
        <f t="shared" si="0"/>
        <v>5</v>
      </c>
      <c r="S16">
        <f t="shared" si="1"/>
        <v>0</v>
      </c>
    </row>
    <row r="17" spans="1:19" x14ac:dyDescent="0.25">
      <c r="A17" s="6">
        <v>12</v>
      </c>
      <c r="B17" s="7">
        <v>1</v>
      </c>
      <c r="C17" s="7">
        <v>2</v>
      </c>
      <c r="D17" s="7">
        <v>9</v>
      </c>
      <c r="E17" s="7">
        <v>11</v>
      </c>
      <c r="F17" s="7">
        <v>23</v>
      </c>
      <c r="P17">
        <v>7</v>
      </c>
      <c r="Q17">
        <v>7</v>
      </c>
      <c r="R17">
        <f t="shared" si="0"/>
        <v>7</v>
      </c>
      <c r="S17">
        <f t="shared" si="1"/>
        <v>0</v>
      </c>
    </row>
    <row r="18" spans="1:19" x14ac:dyDescent="0.25">
      <c r="A18" s="6" t="s">
        <v>309</v>
      </c>
      <c r="B18" s="7">
        <v>50</v>
      </c>
      <c r="C18" s="7">
        <v>44</v>
      </c>
      <c r="D18" s="7">
        <v>119</v>
      </c>
      <c r="E18" s="7">
        <v>309</v>
      </c>
      <c r="F18" s="7">
        <v>522</v>
      </c>
      <c r="P18">
        <v>6</v>
      </c>
      <c r="Q18">
        <v>6</v>
      </c>
      <c r="R18">
        <f t="shared" si="0"/>
        <v>6</v>
      </c>
      <c r="S18">
        <f t="shared" si="1"/>
        <v>0</v>
      </c>
    </row>
    <row r="19" spans="1:19" x14ac:dyDescent="0.25">
      <c r="P19">
        <v>5</v>
      </c>
      <c r="Q19">
        <v>5</v>
      </c>
      <c r="R19">
        <f t="shared" si="0"/>
        <v>5</v>
      </c>
      <c r="S19">
        <f t="shared" si="1"/>
        <v>0</v>
      </c>
    </row>
    <row r="20" spans="1:19" x14ac:dyDescent="0.25">
      <c r="P20">
        <v>12</v>
      </c>
      <c r="Q20">
        <v>12</v>
      </c>
      <c r="R20">
        <f t="shared" si="0"/>
        <v>12</v>
      </c>
      <c r="S20">
        <f t="shared" si="1"/>
        <v>0</v>
      </c>
    </row>
    <row r="21" spans="1:19" x14ac:dyDescent="0.25">
      <c r="P21">
        <v>4</v>
      </c>
      <c r="Q21">
        <v>4</v>
      </c>
      <c r="R21">
        <f t="shared" si="0"/>
        <v>4</v>
      </c>
      <c r="S21">
        <f t="shared" si="1"/>
        <v>0</v>
      </c>
    </row>
    <row r="22" spans="1:19" x14ac:dyDescent="0.25">
      <c r="P22">
        <v>3</v>
      </c>
      <c r="Q22">
        <v>3</v>
      </c>
      <c r="R22">
        <f t="shared" si="0"/>
        <v>3</v>
      </c>
      <c r="S22">
        <f t="shared" si="1"/>
        <v>0</v>
      </c>
    </row>
    <row r="23" spans="1:19" x14ac:dyDescent="0.25">
      <c r="P23">
        <v>6</v>
      </c>
      <c r="Q23">
        <v>6</v>
      </c>
      <c r="R23">
        <f t="shared" si="0"/>
        <v>6</v>
      </c>
      <c r="S23">
        <f t="shared" si="1"/>
        <v>0</v>
      </c>
    </row>
    <row r="24" spans="1:19" x14ac:dyDescent="0.25">
      <c r="P24">
        <v>2</v>
      </c>
      <c r="Q24">
        <v>2</v>
      </c>
      <c r="R24">
        <f t="shared" si="0"/>
        <v>2</v>
      </c>
      <c r="S24">
        <f t="shared" si="1"/>
        <v>0</v>
      </c>
    </row>
    <row r="25" spans="1:19" x14ac:dyDescent="0.25">
      <c r="P25">
        <v>2</v>
      </c>
      <c r="Q25">
        <v>2</v>
      </c>
      <c r="R25">
        <f t="shared" si="0"/>
        <v>2</v>
      </c>
      <c r="S25">
        <f t="shared" si="1"/>
        <v>0</v>
      </c>
    </row>
    <row r="26" spans="1:19" x14ac:dyDescent="0.25">
      <c r="P26">
        <v>2</v>
      </c>
      <c r="Q26">
        <v>2</v>
      </c>
      <c r="R26">
        <f t="shared" si="0"/>
        <v>2</v>
      </c>
      <c r="S26">
        <f t="shared" si="1"/>
        <v>0</v>
      </c>
    </row>
    <row r="27" spans="1:19" x14ac:dyDescent="0.25">
      <c r="P27">
        <v>2</v>
      </c>
      <c r="Q27">
        <v>2</v>
      </c>
      <c r="R27">
        <f t="shared" si="0"/>
        <v>2</v>
      </c>
      <c r="S27">
        <f t="shared" si="1"/>
        <v>0</v>
      </c>
    </row>
    <row r="28" spans="1:19" x14ac:dyDescent="0.25">
      <c r="P28">
        <v>2</v>
      </c>
      <c r="Q28">
        <v>2</v>
      </c>
      <c r="R28">
        <f t="shared" si="0"/>
        <v>2</v>
      </c>
      <c r="S28">
        <f t="shared" si="1"/>
        <v>0</v>
      </c>
    </row>
    <row r="29" spans="1:19" x14ac:dyDescent="0.25">
      <c r="P29">
        <v>2</v>
      </c>
      <c r="Q29">
        <v>2</v>
      </c>
      <c r="R29">
        <f t="shared" si="0"/>
        <v>2</v>
      </c>
      <c r="S29">
        <f t="shared" si="1"/>
        <v>0</v>
      </c>
    </row>
    <row r="30" spans="1:19" x14ac:dyDescent="0.25">
      <c r="P30">
        <v>2</v>
      </c>
      <c r="Q30">
        <v>2</v>
      </c>
      <c r="R30">
        <f t="shared" si="0"/>
        <v>2</v>
      </c>
      <c r="S30">
        <f t="shared" si="1"/>
        <v>0</v>
      </c>
    </row>
    <row r="31" spans="1:19" x14ac:dyDescent="0.25">
      <c r="P31">
        <v>3</v>
      </c>
      <c r="Q31">
        <v>3</v>
      </c>
      <c r="R31">
        <f t="shared" si="0"/>
        <v>3</v>
      </c>
      <c r="S31">
        <f t="shared" si="1"/>
        <v>0</v>
      </c>
    </row>
    <row r="32" spans="1:19" x14ac:dyDescent="0.25">
      <c r="P32">
        <v>3</v>
      </c>
      <c r="Q32">
        <v>3</v>
      </c>
      <c r="R32">
        <f t="shared" si="0"/>
        <v>3</v>
      </c>
      <c r="S32">
        <f t="shared" si="1"/>
        <v>0</v>
      </c>
    </row>
    <row r="33" spans="1:19" x14ac:dyDescent="0.25">
      <c r="A33" t="s">
        <v>308</v>
      </c>
      <c r="B33" t="s">
        <v>493</v>
      </c>
      <c r="C33" t="s">
        <v>492</v>
      </c>
      <c r="D33" t="s">
        <v>494</v>
      </c>
      <c r="E33" t="s">
        <v>489</v>
      </c>
      <c r="P33">
        <v>3</v>
      </c>
      <c r="Q33">
        <v>3</v>
      </c>
      <c r="R33">
        <f t="shared" si="0"/>
        <v>3</v>
      </c>
      <c r="S33">
        <f t="shared" si="1"/>
        <v>0</v>
      </c>
    </row>
    <row r="34" spans="1:19" x14ac:dyDescent="0.25">
      <c r="A34">
        <v>0</v>
      </c>
      <c r="P34">
        <v>3</v>
      </c>
      <c r="Q34">
        <v>3</v>
      </c>
      <c r="R34">
        <f t="shared" si="0"/>
        <v>3</v>
      </c>
      <c r="S34">
        <f t="shared" si="1"/>
        <v>0</v>
      </c>
    </row>
    <row r="35" spans="1:19" x14ac:dyDescent="0.25">
      <c r="A35">
        <v>1</v>
      </c>
      <c r="B35">
        <v>1</v>
      </c>
      <c r="C35">
        <v>17</v>
      </c>
      <c r="D35">
        <v>0</v>
      </c>
      <c r="E35">
        <v>0</v>
      </c>
      <c r="P35">
        <v>3</v>
      </c>
      <c r="Q35">
        <v>3</v>
      </c>
      <c r="R35">
        <f t="shared" si="0"/>
        <v>3</v>
      </c>
      <c r="S35">
        <f t="shared" si="1"/>
        <v>0</v>
      </c>
    </row>
    <row r="36" spans="1:19" x14ac:dyDescent="0.25">
      <c r="A36">
        <v>2</v>
      </c>
      <c r="B36">
        <v>2</v>
      </c>
      <c r="C36">
        <v>188</v>
      </c>
      <c r="D36">
        <v>0</v>
      </c>
      <c r="E36">
        <v>0</v>
      </c>
      <c r="P36">
        <v>3</v>
      </c>
      <c r="Q36">
        <v>3</v>
      </c>
      <c r="R36">
        <f t="shared" si="0"/>
        <v>3</v>
      </c>
      <c r="S36">
        <f t="shared" si="1"/>
        <v>0</v>
      </c>
    </row>
    <row r="37" spans="1:19" x14ac:dyDescent="0.25">
      <c r="A37">
        <v>3</v>
      </c>
      <c r="B37">
        <v>3.0077519379844961</v>
      </c>
      <c r="C37">
        <v>129</v>
      </c>
      <c r="D37">
        <v>8.8045090632562453E-2</v>
      </c>
      <c r="E37">
        <f>_xlfn.CONFIDENCE.T(0.05,D37,C37)</f>
        <v>1.5338533719673151E-2</v>
      </c>
      <c r="P37">
        <v>3</v>
      </c>
      <c r="Q37">
        <v>3</v>
      </c>
      <c r="R37">
        <f t="shared" si="0"/>
        <v>3</v>
      </c>
      <c r="S37">
        <f t="shared" si="1"/>
        <v>0</v>
      </c>
    </row>
    <row r="38" spans="1:19" x14ac:dyDescent="0.25">
      <c r="A38">
        <v>4</v>
      </c>
      <c r="B38">
        <v>3.9906542056074765</v>
      </c>
      <c r="C38">
        <v>107</v>
      </c>
      <c r="D38">
        <v>9.6673648904561177E-2</v>
      </c>
      <c r="E38">
        <f>_xlfn.CONFIDENCE.T(0.05,D38,C38)</f>
        <v>1.8528946371639186E-2</v>
      </c>
      <c r="P38">
        <v>3</v>
      </c>
      <c r="Q38">
        <v>3</v>
      </c>
      <c r="R38">
        <f t="shared" si="0"/>
        <v>3</v>
      </c>
      <c r="S38">
        <f t="shared" si="1"/>
        <v>0</v>
      </c>
    </row>
    <row r="39" spans="1:19" x14ac:dyDescent="0.25">
      <c r="A39">
        <v>5</v>
      </c>
      <c r="B39">
        <v>5</v>
      </c>
      <c r="C39">
        <v>39</v>
      </c>
      <c r="D39">
        <v>0</v>
      </c>
      <c r="E39">
        <v>0</v>
      </c>
      <c r="P39">
        <v>3</v>
      </c>
      <c r="Q39">
        <v>3</v>
      </c>
      <c r="R39">
        <f t="shared" si="0"/>
        <v>3</v>
      </c>
      <c r="S39">
        <f t="shared" si="1"/>
        <v>0</v>
      </c>
    </row>
    <row r="40" spans="1:19" x14ac:dyDescent="0.25">
      <c r="A40">
        <v>6</v>
      </c>
      <c r="B40">
        <v>6</v>
      </c>
      <c r="C40">
        <v>19</v>
      </c>
      <c r="D40">
        <v>0</v>
      </c>
      <c r="E40">
        <v>0</v>
      </c>
      <c r="P40">
        <v>3</v>
      </c>
      <c r="Q40">
        <v>3</v>
      </c>
      <c r="R40">
        <f t="shared" si="0"/>
        <v>3</v>
      </c>
      <c r="S40">
        <f t="shared" si="1"/>
        <v>0</v>
      </c>
    </row>
    <row r="41" spans="1:19" x14ac:dyDescent="0.25">
      <c r="A41">
        <v>7</v>
      </c>
      <c r="B41">
        <v>7</v>
      </c>
      <c r="C41">
        <v>12</v>
      </c>
      <c r="D41">
        <v>0</v>
      </c>
      <c r="E41">
        <v>0</v>
      </c>
      <c r="P41">
        <v>4</v>
      </c>
      <c r="Q41">
        <v>4</v>
      </c>
      <c r="R41">
        <f t="shared" si="0"/>
        <v>4</v>
      </c>
      <c r="S41">
        <f t="shared" si="1"/>
        <v>0</v>
      </c>
    </row>
    <row r="42" spans="1:19" x14ac:dyDescent="0.25">
      <c r="A42">
        <v>8</v>
      </c>
      <c r="B42">
        <v>8</v>
      </c>
      <c r="C42">
        <v>5</v>
      </c>
      <c r="D42">
        <v>0</v>
      </c>
      <c r="E42">
        <v>0</v>
      </c>
      <c r="P42">
        <v>4</v>
      </c>
      <c r="Q42">
        <v>4</v>
      </c>
      <c r="R42">
        <f t="shared" si="0"/>
        <v>4</v>
      </c>
      <c r="S42">
        <f t="shared" si="1"/>
        <v>0</v>
      </c>
    </row>
    <row r="43" spans="1:19" x14ac:dyDescent="0.25">
      <c r="A43">
        <v>9</v>
      </c>
      <c r="B43">
        <v>9</v>
      </c>
      <c r="C43">
        <v>1</v>
      </c>
      <c r="D43">
        <v>0</v>
      </c>
      <c r="E43">
        <v>0</v>
      </c>
      <c r="P43">
        <v>4</v>
      </c>
      <c r="Q43">
        <v>4</v>
      </c>
      <c r="R43">
        <f t="shared" si="0"/>
        <v>4</v>
      </c>
      <c r="S43">
        <f t="shared" si="1"/>
        <v>0</v>
      </c>
    </row>
    <row r="44" spans="1:19" x14ac:dyDescent="0.25">
      <c r="A44">
        <v>10</v>
      </c>
      <c r="B44">
        <v>10</v>
      </c>
      <c r="P44">
        <v>4</v>
      </c>
      <c r="Q44">
        <v>4</v>
      </c>
      <c r="R44">
        <f t="shared" si="0"/>
        <v>4</v>
      </c>
      <c r="S44">
        <f t="shared" si="1"/>
        <v>0</v>
      </c>
    </row>
    <row r="45" spans="1:19" x14ac:dyDescent="0.25">
      <c r="A45">
        <v>11</v>
      </c>
      <c r="B45">
        <v>11</v>
      </c>
      <c r="P45">
        <v>4</v>
      </c>
      <c r="Q45">
        <v>4</v>
      </c>
      <c r="R45">
        <f t="shared" si="0"/>
        <v>4</v>
      </c>
      <c r="S45">
        <f t="shared" si="1"/>
        <v>0</v>
      </c>
    </row>
    <row r="46" spans="1:19" x14ac:dyDescent="0.25">
      <c r="A46">
        <v>12</v>
      </c>
      <c r="B46">
        <v>12</v>
      </c>
      <c r="C46">
        <v>2</v>
      </c>
      <c r="D46">
        <v>0</v>
      </c>
      <c r="E46">
        <v>0</v>
      </c>
      <c r="P46">
        <v>5</v>
      </c>
      <c r="Q46">
        <v>5</v>
      </c>
      <c r="R46">
        <f t="shared" si="0"/>
        <v>5</v>
      </c>
      <c r="S46">
        <f t="shared" si="1"/>
        <v>0</v>
      </c>
    </row>
    <row r="47" spans="1:19" x14ac:dyDescent="0.25">
      <c r="A47">
        <v>13</v>
      </c>
      <c r="B47">
        <v>13</v>
      </c>
      <c r="C47">
        <v>1</v>
      </c>
      <c r="D47">
        <v>0</v>
      </c>
      <c r="E47">
        <v>0</v>
      </c>
      <c r="P47">
        <v>5</v>
      </c>
      <c r="Q47">
        <v>5</v>
      </c>
      <c r="R47">
        <f t="shared" si="0"/>
        <v>5</v>
      </c>
      <c r="S47">
        <f t="shared" si="1"/>
        <v>0</v>
      </c>
    </row>
    <row r="48" spans="1:19" x14ac:dyDescent="0.25">
      <c r="C48">
        <f>SUM(C35:C47)</f>
        <v>520</v>
      </c>
      <c r="P48">
        <v>7</v>
      </c>
      <c r="Q48">
        <v>7</v>
      </c>
      <c r="R48">
        <f t="shared" si="0"/>
        <v>7</v>
      </c>
      <c r="S48">
        <f t="shared" si="1"/>
        <v>0</v>
      </c>
    </row>
    <row r="49" spans="16:19" x14ac:dyDescent="0.25">
      <c r="P49">
        <v>6</v>
      </c>
      <c r="Q49">
        <v>6</v>
      </c>
      <c r="R49">
        <f t="shared" si="0"/>
        <v>6</v>
      </c>
      <c r="S49">
        <f t="shared" si="1"/>
        <v>0</v>
      </c>
    </row>
    <row r="50" spans="16:19" x14ac:dyDescent="0.25">
      <c r="P50">
        <v>1</v>
      </c>
      <c r="Q50">
        <v>1</v>
      </c>
      <c r="R50">
        <f t="shared" si="0"/>
        <v>1</v>
      </c>
      <c r="S50">
        <f t="shared" si="1"/>
        <v>0</v>
      </c>
    </row>
    <row r="51" spans="16:19" x14ac:dyDescent="0.25">
      <c r="P51">
        <v>2</v>
      </c>
      <c r="Q51">
        <v>2</v>
      </c>
      <c r="R51">
        <f t="shared" si="0"/>
        <v>2</v>
      </c>
      <c r="S51">
        <f t="shared" si="1"/>
        <v>0</v>
      </c>
    </row>
    <row r="52" spans="16:19" x14ac:dyDescent="0.25">
      <c r="P52">
        <v>2</v>
      </c>
      <c r="Q52">
        <v>2</v>
      </c>
      <c r="R52">
        <f t="shared" si="0"/>
        <v>2</v>
      </c>
      <c r="S52">
        <f t="shared" si="1"/>
        <v>0</v>
      </c>
    </row>
    <row r="53" spans="16:19" x14ac:dyDescent="0.25">
      <c r="P53">
        <v>2</v>
      </c>
      <c r="Q53">
        <v>2</v>
      </c>
      <c r="R53">
        <f t="shared" si="0"/>
        <v>2</v>
      </c>
      <c r="S53">
        <f t="shared" si="1"/>
        <v>0</v>
      </c>
    </row>
    <row r="54" spans="16:19" x14ac:dyDescent="0.25">
      <c r="P54">
        <v>2</v>
      </c>
      <c r="Q54">
        <v>2</v>
      </c>
      <c r="R54">
        <f t="shared" si="0"/>
        <v>2</v>
      </c>
      <c r="S54">
        <f t="shared" si="1"/>
        <v>0</v>
      </c>
    </row>
    <row r="55" spans="16:19" x14ac:dyDescent="0.25">
      <c r="P55">
        <v>2</v>
      </c>
      <c r="Q55">
        <v>2</v>
      </c>
      <c r="R55">
        <f t="shared" si="0"/>
        <v>2</v>
      </c>
      <c r="S55">
        <f t="shared" si="1"/>
        <v>0</v>
      </c>
    </row>
    <row r="56" spans="16:19" x14ac:dyDescent="0.25">
      <c r="P56">
        <v>2</v>
      </c>
      <c r="Q56">
        <v>2</v>
      </c>
      <c r="R56">
        <f t="shared" si="0"/>
        <v>2</v>
      </c>
      <c r="S56">
        <f t="shared" si="1"/>
        <v>0</v>
      </c>
    </row>
    <row r="57" spans="16:19" x14ac:dyDescent="0.25">
      <c r="P57">
        <v>3</v>
      </c>
      <c r="Q57">
        <v>3</v>
      </c>
      <c r="R57">
        <f t="shared" si="0"/>
        <v>3</v>
      </c>
      <c r="S57">
        <f t="shared" si="1"/>
        <v>0</v>
      </c>
    </row>
    <row r="58" spans="16:19" x14ac:dyDescent="0.25">
      <c r="P58">
        <v>6</v>
      </c>
      <c r="Q58">
        <v>6</v>
      </c>
      <c r="R58">
        <f t="shared" si="0"/>
        <v>6</v>
      </c>
      <c r="S58">
        <f t="shared" si="1"/>
        <v>0</v>
      </c>
    </row>
    <row r="59" spans="16:19" x14ac:dyDescent="0.25">
      <c r="P59">
        <v>2</v>
      </c>
      <c r="Q59">
        <v>2</v>
      </c>
      <c r="R59">
        <f t="shared" si="0"/>
        <v>2</v>
      </c>
      <c r="S59">
        <f t="shared" si="1"/>
        <v>0</v>
      </c>
    </row>
    <row r="60" spans="16:19" x14ac:dyDescent="0.25">
      <c r="P60">
        <v>2</v>
      </c>
      <c r="Q60">
        <v>2</v>
      </c>
      <c r="R60">
        <f t="shared" si="0"/>
        <v>2</v>
      </c>
      <c r="S60">
        <f t="shared" si="1"/>
        <v>0</v>
      </c>
    </row>
    <row r="61" spans="16:19" x14ac:dyDescent="0.25">
      <c r="P61">
        <v>3</v>
      </c>
      <c r="Q61">
        <v>3</v>
      </c>
      <c r="R61">
        <f t="shared" si="0"/>
        <v>3</v>
      </c>
      <c r="S61">
        <f t="shared" si="1"/>
        <v>0</v>
      </c>
    </row>
    <row r="62" spans="16:19" x14ac:dyDescent="0.25">
      <c r="P62">
        <v>3</v>
      </c>
      <c r="Q62">
        <v>3</v>
      </c>
      <c r="R62">
        <f t="shared" si="0"/>
        <v>3</v>
      </c>
      <c r="S62">
        <f t="shared" si="1"/>
        <v>0</v>
      </c>
    </row>
    <row r="63" spans="16:19" x14ac:dyDescent="0.25">
      <c r="P63">
        <v>3</v>
      </c>
      <c r="Q63">
        <v>3</v>
      </c>
      <c r="R63">
        <f t="shared" si="0"/>
        <v>3</v>
      </c>
      <c r="S63">
        <f t="shared" si="1"/>
        <v>0</v>
      </c>
    </row>
    <row r="64" spans="16:19" x14ac:dyDescent="0.25">
      <c r="P64">
        <v>3</v>
      </c>
      <c r="Q64">
        <v>3</v>
      </c>
      <c r="R64">
        <f t="shared" si="0"/>
        <v>3</v>
      </c>
      <c r="S64">
        <f t="shared" si="1"/>
        <v>0</v>
      </c>
    </row>
    <row r="65" spans="1:19" x14ac:dyDescent="0.25">
      <c r="P65">
        <v>3</v>
      </c>
      <c r="Q65">
        <v>3</v>
      </c>
      <c r="R65">
        <f t="shared" si="0"/>
        <v>3</v>
      </c>
      <c r="S65">
        <f t="shared" si="1"/>
        <v>0</v>
      </c>
    </row>
    <row r="66" spans="1:19" x14ac:dyDescent="0.25">
      <c r="P66">
        <v>3</v>
      </c>
      <c r="Q66">
        <v>3</v>
      </c>
      <c r="R66">
        <f t="shared" si="0"/>
        <v>3</v>
      </c>
      <c r="S66">
        <f t="shared" si="1"/>
        <v>0</v>
      </c>
    </row>
    <row r="67" spans="1:19" x14ac:dyDescent="0.25">
      <c r="P67">
        <v>3</v>
      </c>
      <c r="Q67">
        <v>3</v>
      </c>
      <c r="R67">
        <f t="shared" ref="R67:R130" si="2">AVERAGE(P67:Q67)</f>
        <v>3</v>
      </c>
      <c r="S67">
        <f t="shared" ref="S67:S130" si="3">ABS((R67-P67)/R67)</f>
        <v>0</v>
      </c>
    </row>
    <row r="68" spans="1:19" x14ac:dyDescent="0.25">
      <c r="P68">
        <v>4</v>
      </c>
      <c r="Q68">
        <v>4</v>
      </c>
      <c r="R68">
        <f t="shared" si="2"/>
        <v>4</v>
      </c>
      <c r="S68">
        <f t="shared" si="3"/>
        <v>0</v>
      </c>
    </row>
    <row r="69" spans="1:19" x14ac:dyDescent="0.25">
      <c r="P69">
        <v>3</v>
      </c>
      <c r="Q69">
        <v>3</v>
      </c>
      <c r="R69">
        <f t="shared" si="2"/>
        <v>3</v>
      </c>
      <c r="S69">
        <f t="shared" si="3"/>
        <v>0</v>
      </c>
    </row>
    <row r="70" spans="1:19" x14ac:dyDescent="0.25">
      <c r="A70" t="s">
        <v>497</v>
      </c>
      <c r="B70" t="s">
        <v>310</v>
      </c>
      <c r="H70" t="s">
        <v>499</v>
      </c>
      <c r="I70" t="s">
        <v>310</v>
      </c>
      <c r="P70">
        <v>3</v>
      </c>
      <c r="Q70">
        <v>3</v>
      </c>
      <c r="R70">
        <f t="shared" si="2"/>
        <v>3</v>
      </c>
      <c r="S70">
        <f t="shared" si="3"/>
        <v>0</v>
      </c>
    </row>
    <row r="71" spans="1:19" x14ac:dyDescent="0.25">
      <c r="A71" t="s">
        <v>472</v>
      </c>
      <c r="B71">
        <v>1</v>
      </c>
      <c r="C71">
        <v>2</v>
      </c>
      <c r="D71" t="s">
        <v>352</v>
      </c>
      <c r="E71">
        <v>3</v>
      </c>
      <c r="F71">
        <v>4</v>
      </c>
      <c r="G71" t="s">
        <v>500</v>
      </c>
      <c r="I71" t="s">
        <v>472</v>
      </c>
      <c r="J71">
        <v>1</v>
      </c>
      <c r="K71">
        <v>2</v>
      </c>
      <c r="L71" t="s">
        <v>501</v>
      </c>
      <c r="M71">
        <v>3</v>
      </c>
      <c r="N71">
        <v>4</v>
      </c>
      <c r="O71" t="s">
        <v>500</v>
      </c>
      <c r="P71">
        <v>4</v>
      </c>
      <c r="Q71">
        <v>4</v>
      </c>
      <c r="R71">
        <f t="shared" si="2"/>
        <v>4</v>
      </c>
      <c r="S71">
        <f t="shared" si="3"/>
        <v>0</v>
      </c>
    </row>
    <row r="72" spans="1:19" x14ac:dyDescent="0.25">
      <c r="A72" s="62">
        <v>1</v>
      </c>
      <c r="B72" s="62"/>
      <c r="C72" s="62">
        <v>7</v>
      </c>
      <c r="D72" s="62">
        <f>SUM(B72:C72)</f>
        <v>7</v>
      </c>
      <c r="E72" s="62">
        <v>24</v>
      </c>
      <c r="F72" s="62">
        <v>16</v>
      </c>
      <c r="G72" s="62">
        <f>SUM(E72:F72)</f>
        <v>40</v>
      </c>
      <c r="H72" s="62"/>
      <c r="I72" s="62">
        <v>1</v>
      </c>
      <c r="J72" s="62">
        <v>2</v>
      </c>
      <c r="K72" s="62">
        <v>4</v>
      </c>
      <c r="L72" s="62">
        <f>SUM(J72:K72)</f>
        <v>6</v>
      </c>
      <c r="M72" s="62">
        <v>15</v>
      </c>
      <c r="N72" s="62">
        <v>27</v>
      </c>
      <c r="O72" s="62">
        <f>SUM(M72:N72)</f>
        <v>42</v>
      </c>
      <c r="P72">
        <v>2</v>
      </c>
      <c r="Q72">
        <v>2</v>
      </c>
      <c r="R72">
        <f t="shared" si="2"/>
        <v>2</v>
      </c>
      <c r="S72">
        <f t="shared" si="3"/>
        <v>0</v>
      </c>
    </row>
    <row r="73" spans="1:19" x14ac:dyDescent="0.25">
      <c r="A73" s="62">
        <v>2</v>
      </c>
      <c r="B73" s="62"/>
      <c r="C73" s="62">
        <v>13</v>
      </c>
      <c r="D73" s="62">
        <f t="shared" ref="D73:D83" si="4">SUM(B73:C73)</f>
        <v>13</v>
      </c>
      <c r="E73" s="62">
        <v>44</v>
      </c>
      <c r="F73" s="62">
        <v>62</v>
      </c>
      <c r="G73" s="62">
        <f t="shared" ref="G73:G83" si="5">SUM(E73:F73)</f>
        <v>106</v>
      </c>
      <c r="H73" s="62"/>
      <c r="I73" s="62">
        <v>2</v>
      </c>
      <c r="J73" s="62">
        <v>2</v>
      </c>
      <c r="K73" s="62">
        <v>5</v>
      </c>
      <c r="L73" s="62">
        <f t="shared" ref="L73:L83" si="6">SUM(J73:K73)</f>
        <v>7</v>
      </c>
      <c r="M73" s="62">
        <v>29</v>
      </c>
      <c r="N73" s="62">
        <v>83</v>
      </c>
      <c r="O73" s="62">
        <f t="shared" ref="O73:O83" si="7">SUM(M73:N73)</f>
        <v>112</v>
      </c>
      <c r="P73">
        <v>3</v>
      </c>
      <c r="Q73">
        <v>3</v>
      </c>
      <c r="R73">
        <f t="shared" si="2"/>
        <v>3</v>
      </c>
      <c r="S73">
        <f t="shared" si="3"/>
        <v>0</v>
      </c>
    </row>
    <row r="74" spans="1:19" x14ac:dyDescent="0.25">
      <c r="A74" s="62">
        <v>3</v>
      </c>
      <c r="B74" s="62">
        <v>14</v>
      </c>
      <c r="C74" s="62">
        <v>17</v>
      </c>
      <c r="D74" s="62">
        <f t="shared" si="4"/>
        <v>31</v>
      </c>
      <c r="E74" s="62">
        <v>12</v>
      </c>
      <c r="F74" s="62">
        <v>84</v>
      </c>
      <c r="G74" s="62">
        <f t="shared" si="5"/>
        <v>96</v>
      </c>
      <c r="H74" s="62"/>
      <c r="I74" s="62">
        <v>3</v>
      </c>
      <c r="J74" s="62">
        <v>10</v>
      </c>
      <c r="K74" s="62">
        <v>6</v>
      </c>
      <c r="L74" s="62">
        <f t="shared" si="6"/>
        <v>16</v>
      </c>
      <c r="M74" s="62">
        <v>11</v>
      </c>
      <c r="N74" s="62">
        <v>102</v>
      </c>
      <c r="O74" s="62">
        <f t="shared" si="7"/>
        <v>113</v>
      </c>
      <c r="P74">
        <v>3</v>
      </c>
      <c r="Q74">
        <v>3</v>
      </c>
      <c r="R74">
        <f t="shared" si="2"/>
        <v>3</v>
      </c>
      <c r="S74">
        <f t="shared" si="3"/>
        <v>0</v>
      </c>
    </row>
    <row r="75" spans="1:19" x14ac:dyDescent="0.25">
      <c r="A75" s="62">
        <v>4</v>
      </c>
      <c r="B75" s="62">
        <v>17</v>
      </c>
      <c r="C75" s="62">
        <v>8</v>
      </c>
      <c r="D75" s="62">
        <f t="shared" si="4"/>
        <v>25</v>
      </c>
      <c r="E75" s="62">
        <v>7</v>
      </c>
      <c r="F75" s="62">
        <v>21</v>
      </c>
      <c r="G75" s="62">
        <f t="shared" si="5"/>
        <v>28</v>
      </c>
      <c r="H75" s="62"/>
      <c r="I75" s="62">
        <v>4</v>
      </c>
      <c r="J75" s="62">
        <v>13</v>
      </c>
      <c r="K75" s="62">
        <v>8</v>
      </c>
      <c r="L75" s="62">
        <f t="shared" si="6"/>
        <v>21</v>
      </c>
      <c r="M75" s="62">
        <v>7</v>
      </c>
      <c r="N75" s="62">
        <v>26</v>
      </c>
      <c r="O75" s="62">
        <f t="shared" si="7"/>
        <v>33</v>
      </c>
      <c r="P75">
        <v>3</v>
      </c>
      <c r="Q75">
        <v>3</v>
      </c>
      <c r="R75">
        <f t="shared" si="2"/>
        <v>3</v>
      </c>
      <c r="S75">
        <f t="shared" si="3"/>
        <v>0</v>
      </c>
    </row>
    <row r="76" spans="1:19" x14ac:dyDescent="0.25">
      <c r="A76" s="62">
        <v>5</v>
      </c>
      <c r="B76" s="62">
        <v>6</v>
      </c>
      <c r="C76" s="62">
        <v>16</v>
      </c>
      <c r="D76" s="62">
        <f t="shared" si="4"/>
        <v>22</v>
      </c>
      <c r="E76" s="62">
        <v>4</v>
      </c>
      <c r="F76" s="62">
        <v>9</v>
      </c>
      <c r="G76" s="62">
        <f t="shared" si="5"/>
        <v>13</v>
      </c>
      <c r="H76" s="62"/>
      <c r="I76" s="62">
        <v>5</v>
      </c>
      <c r="J76" s="62">
        <v>9</v>
      </c>
      <c r="K76" s="62">
        <v>1</v>
      </c>
      <c r="L76" s="62">
        <f t="shared" si="6"/>
        <v>10</v>
      </c>
      <c r="M76" s="62">
        <v>9</v>
      </c>
      <c r="N76" s="62">
        <v>15</v>
      </c>
      <c r="O76" s="62">
        <f t="shared" si="7"/>
        <v>24</v>
      </c>
      <c r="P76">
        <v>3</v>
      </c>
      <c r="Q76">
        <v>3</v>
      </c>
      <c r="R76">
        <f t="shared" si="2"/>
        <v>3</v>
      </c>
      <c r="S76">
        <f t="shared" si="3"/>
        <v>0</v>
      </c>
    </row>
    <row r="77" spans="1:19" x14ac:dyDescent="0.25">
      <c r="A77" s="62">
        <v>6</v>
      </c>
      <c r="B77" s="62">
        <v>2</v>
      </c>
      <c r="C77" s="62">
        <v>9</v>
      </c>
      <c r="D77" s="62">
        <f t="shared" si="4"/>
        <v>11</v>
      </c>
      <c r="E77" s="62">
        <v>5</v>
      </c>
      <c r="F77" s="62">
        <v>1</v>
      </c>
      <c r="G77" s="62">
        <f t="shared" si="5"/>
        <v>6</v>
      </c>
      <c r="H77" s="62"/>
      <c r="I77" s="62">
        <v>6</v>
      </c>
      <c r="J77" s="62">
        <v>3</v>
      </c>
      <c r="K77" s="62">
        <v>3</v>
      </c>
      <c r="L77" s="62">
        <f t="shared" si="6"/>
        <v>6</v>
      </c>
      <c r="M77" s="62">
        <v>6</v>
      </c>
      <c r="N77" s="62">
        <v>5</v>
      </c>
      <c r="O77" s="62">
        <f t="shared" si="7"/>
        <v>11</v>
      </c>
      <c r="P77">
        <v>3</v>
      </c>
      <c r="Q77">
        <v>3</v>
      </c>
      <c r="R77">
        <f t="shared" si="2"/>
        <v>3</v>
      </c>
      <c r="S77">
        <f t="shared" si="3"/>
        <v>0</v>
      </c>
    </row>
    <row r="78" spans="1:19" x14ac:dyDescent="0.25">
      <c r="A78">
        <v>7</v>
      </c>
      <c r="C78">
        <v>6</v>
      </c>
      <c r="D78">
        <f t="shared" si="4"/>
        <v>6</v>
      </c>
      <c r="E78">
        <v>1</v>
      </c>
      <c r="G78">
        <f t="shared" si="5"/>
        <v>1</v>
      </c>
      <c r="I78">
        <v>7</v>
      </c>
      <c r="K78">
        <v>3</v>
      </c>
      <c r="L78">
        <f t="shared" si="6"/>
        <v>3</v>
      </c>
      <c r="M78">
        <v>2</v>
      </c>
      <c r="N78">
        <v>2</v>
      </c>
      <c r="O78">
        <f t="shared" si="7"/>
        <v>4</v>
      </c>
      <c r="P78">
        <v>3</v>
      </c>
      <c r="Q78">
        <v>3</v>
      </c>
      <c r="R78">
        <f t="shared" si="2"/>
        <v>3</v>
      </c>
      <c r="S78">
        <f t="shared" si="3"/>
        <v>0</v>
      </c>
    </row>
    <row r="79" spans="1:19" x14ac:dyDescent="0.25">
      <c r="A79">
        <v>8</v>
      </c>
      <c r="C79">
        <v>13</v>
      </c>
      <c r="D79">
        <f t="shared" si="4"/>
        <v>13</v>
      </c>
      <c r="E79">
        <v>5</v>
      </c>
      <c r="F79">
        <v>5</v>
      </c>
      <c r="G79">
        <f t="shared" si="5"/>
        <v>10</v>
      </c>
      <c r="I79">
        <v>8</v>
      </c>
      <c r="J79">
        <v>2</v>
      </c>
      <c r="K79">
        <v>5</v>
      </c>
      <c r="L79">
        <f t="shared" si="6"/>
        <v>7</v>
      </c>
      <c r="M79">
        <v>6</v>
      </c>
      <c r="N79">
        <v>10</v>
      </c>
      <c r="O79">
        <f t="shared" si="7"/>
        <v>16</v>
      </c>
      <c r="P79">
        <v>3</v>
      </c>
      <c r="Q79">
        <v>3</v>
      </c>
      <c r="R79">
        <f t="shared" si="2"/>
        <v>3</v>
      </c>
      <c r="S79">
        <f t="shared" si="3"/>
        <v>0</v>
      </c>
    </row>
    <row r="80" spans="1:19" x14ac:dyDescent="0.25">
      <c r="A80">
        <v>9</v>
      </c>
      <c r="C80">
        <v>22</v>
      </c>
      <c r="D80">
        <f t="shared" si="4"/>
        <v>22</v>
      </c>
      <c r="E80">
        <v>12</v>
      </c>
      <c r="G80">
        <f t="shared" si="5"/>
        <v>12</v>
      </c>
      <c r="I80">
        <v>9</v>
      </c>
      <c r="J80">
        <v>4</v>
      </c>
      <c r="K80">
        <v>2</v>
      </c>
      <c r="L80">
        <f t="shared" si="6"/>
        <v>6</v>
      </c>
      <c r="M80">
        <v>13</v>
      </c>
      <c r="N80">
        <v>15</v>
      </c>
      <c r="O80">
        <f t="shared" si="7"/>
        <v>28</v>
      </c>
      <c r="P80">
        <v>2</v>
      </c>
      <c r="Q80">
        <v>2</v>
      </c>
      <c r="R80">
        <f t="shared" si="2"/>
        <v>2</v>
      </c>
      <c r="S80">
        <f t="shared" si="3"/>
        <v>0</v>
      </c>
    </row>
    <row r="81" spans="1:19" x14ac:dyDescent="0.25">
      <c r="A81">
        <v>10</v>
      </c>
      <c r="C81">
        <v>6</v>
      </c>
      <c r="D81">
        <f t="shared" si="4"/>
        <v>6</v>
      </c>
      <c r="E81">
        <v>9</v>
      </c>
      <c r="F81">
        <v>1</v>
      </c>
      <c r="G81">
        <f t="shared" si="5"/>
        <v>10</v>
      </c>
      <c r="I81">
        <v>10</v>
      </c>
      <c r="J81">
        <v>2</v>
      </c>
      <c r="K81">
        <v>3</v>
      </c>
      <c r="L81">
        <f t="shared" si="6"/>
        <v>5</v>
      </c>
      <c r="M81">
        <v>4</v>
      </c>
      <c r="N81">
        <v>7</v>
      </c>
      <c r="O81">
        <f t="shared" si="7"/>
        <v>11</v>
      </c>
      <c r="P81">
        <v>4</v>
      </c>
      <c r="Q81">
        <v>4</v>
      </c>
      <c r="R81">
        <f t="shared" si="2"/>
        <v>4</v>
      </c>
      <c r="S81">
        <f t="shared" si="3"/>
        <v>0</v>
      </c>
    </row>
    <row r="82" spans="1:19" x14ac:dyDescent="0.25">
      <c r="A82">
        <v>11</v>
      </c>
      <c r="C82">
        <v>1</v>
      </c>
      <c r="D82">
        <f t="shared" si="4"/>
        <v>1</v>
      </c>
      <c r="E82">
        <v>15</v>
      </c>
      <c r="F82">
        <v>2</v>
      </c>
      <c r="G82">
        <f t="shared" si="5"/>
        <v>17</v>
      </c>
      <c r="I82">
        <v>11</v>
      </c>
      <c r="J82">
        <v>2</v>
      </c>
      <c r="K82">
        <v>2</v>
      </c>
      <c r="L82">
        <f t="shared" si="6"/>
        <v>4</v>
      </c>
      <c r="M82">
        <v>8</v>
      </c>
      <c r="N82">
        <v>6</v>
      </c>
      <c r="O82">
        <f t="shared" si="7"/>
        <v>14</v>
      </c>
      <c r="P82">
        <v>4</v>
      </c>
      <c r="Q82">
        <v>4</v>
      </c>
      <c r="R82">
        <f t="shared" si="2"/>
        <v>4</v>
      </c>
      <c r="S82">
        <f t="shared" si="3"/>
        <v>0</v>
      </c>
    </row>
    <row r="83" spans="1:19" x14ac:dyDescent="0.25">
      <c r="A83">
        <v>12</v>
      </c>
      <c r="C83">
        <v>4</v>
      </c>
      <c r="D83">
        <f t="shared" si="4"/>
        <v>4</v>
      </c>
      <c r="E83">
        <v>14</v>
      </c>
      <c r="F83">
        <v>5</v>
      </c>
      <c r="G83">
        <f t="shared" si="5"/>
        <v>19</v>
      </c>
      <c r="I83">
        <v>12</v>
      </c>
      <c r="J83">
        <v>1</v>
      </c>
      <c r="K83">
        <v>2</v>
      </c>
      <c r="L83">
        <f t="shared" si="6"/>
        <v>3</v>
      </c>
      <c r="M83">
        <v>9</v>
      </c>
      <c r="N83">
        <v>11</v>
      </c>
      <c r="O83">
        <f t="shared" si="7"/>
        <v>20</v>
      </c>
      <c r="P83">
        <v>6</v>
      </c>
      <c r="Q83">
        <v>6</v>
      </c>
      <c r="R83">
        <f t="shared" si="2"/>
        <v>6</v>
      </c>
      <c r="S83">
        <f t="shared" si="3"/>
        <v>0</v>
      </c>
    </row>
    <row r="84" spans="1:19" x14ac:dyDescent="0.25">
      <c r="A84" t="s">
        <v>309</v>
      </c>
      <c r="B84">
        <v>39</v>
      </c>
      <c r="C84">
        <v>122</v>
      </c>
      <c r="E84">
        <v>152</v>
      </c>
      <c r="F84">
        <v>206</v>
      </c>
      <c r="I84" t="s">
        <v>309</v>
      </c>
      <c r="J84">
        <v>50</v>
      </c>
      <c r="K84">
        <v>44</v>
      </c>
      <c r="M84">
        <v>119</v>
      </c>
      <c r="N84">
        <v>309</v>
      </c>
      <c r="O84">
        <v>522</v>
      </c>
      <c r="P84">
        <v>7</v>
      </c>
      <c r="Q84">
        <v>7</v>
      </c>
      <c r="R84">
        <f t="shared" si="2"/>
        <v>7</v>
      </c>
      <c r="S84">
        <f t="shared" si="3"/>
        <v>0</v>
      </c>
    </row>
    <row r="85" spans="1:19" x14ac:dyDescent="0.25">
      <c r="P85">
        <v>3</v>
      </c>
      <c r="Q85">
        <v>3</v>
      </c>
      <c r="R85">
        <f t="shared" si="2"/>
        <v>3</v>
      </c>
      <c r="S85">
        <f t="shared" si="3"/>
        <v>0</v>
      </c>
    </row>
    <row r="86" spans="1:19" x14ac:dyDescent="0.25">
      <c r="P86">
        <v>3</v>
      </c>
      <c r="Q86">
        <v>3</v>
      </c>
      <c r="R86">
        <f t="shared" si="2"/>
        <v>3</v>
      </c>
      <c r="S86">
        <f t="shared" si="3"/>
        <v>0</v>
      </c>
    </row>
    <row r="87" spans="1:19" x14ac:dyDescent="0.25">
      <c r="P87">
        <v>3</v>
      </c>
      <c r="Q87">
        <v>3</v>
      </c>
      <c r="R87">
        <f t="shared" si="2"/>
        <v>3</v>
      </c>
      <c r="S87">
        <f t="shared" si="3"/>
        <v>0</v>
      </c>
    </row>
    <row r="88" spans="1:19" x14ac:dyDescent="0.25">
      <c r="P88">
        <v>5</v>
      </c>
      <c r="Q88">
        <v>5</v>
      </c>
      <c r="R88">
        <f t="shared" si="2"/>
        <v>5</v>
      </c>
      <c r="S88">
        <f t="shared" si="3"/>
        <v>0</v>
      </c>
    </row>
    <row r="89" spans="1:19" x14ac:dyDescent="0.25">
      <c r="P89">
        <v>5</v>
      </c>
      <c r="Q89">
        <v>5</v>
      </c>
      <c r="R89">
        <f t="shared" si="2"/>
        <v>5</v>
      </c>
      <c r="S89">
        <f t="shared" si="3"/>
        <v>0</v>
      </c>
    </row>
    <row r="90" spans="1:19" x14ac:dyDescent="0.25">
      <c r="P90">
        <v>3</v>
      </c>
      <c r="Q90">
        <v>3</v>
      </c>
      <c r="R90">
        <f t="shared" si="2"/>
        <v>3</v>
      </c>
      <c r="S90">
        <f t="shared" si="3"/>
        <v>0</v>
      </c>
    </row>
    <row r="91" spans="1:19" x14ac:dyDescent="0.25">
      <c r="P91">
        <v>3</v>
      </c>
      <c r="Q91">
        <v>3</v>
      </c>
      <c r="R91">
        <f t="shared" si="2"/>
        <v>3</v>
      </c>
      <c r="S91">
        <f t="shared" si="3"/>
        <v>0</v>
      </c>
    </row>
    <row r="92" spans="1:19" x14ac:dyDescent="0.25">
      <c r="P92">
        <v>4</v>
      </c>
      <c r="Q92">
        <v>4</v>
      </c>
      <c r="R92">
        <f t="shared" si="2"/>
        <v>4</v>
      </c>
      <c r="S92">
        <f t="shared" si="3"/>
        <v>0</v>
      </c>
    </row>
    <row r="93" spans="1:19" x14ac:dyDescent="0.25">
      <c r="P93">
        <v>5</v>
      </c>
      <c r="Q93">
        <v>5</v>
      </c>
      <c r="R93">
        <f t="shared" si="2"/>
        <v>5</v>
      </c>
      <c r="S93">
        <f t="shared" si="3"/>
        <v>0</v>
      </c>
    </row>
    <row r="94" spans="1:19" x14ac:dyDescent="0.25">
      <c r="P94">
        <v>7</v>
      </c>
      <c r="Q94">
        <v>7</v>
      </c>
      <c r="R94">
        <f t="shared" si="2"/>
        <v>7</v>
      </c>
      <c r="S94">
        <f t="shared" si="3"/>
        <v>0</v>
      </c>
    </row>
    <row r="95" spans="1:19" x14ac:dyDescent="0.25">
      <c r="P95">
        <v>2</v>
      </c>
      <c r="Q95">
        <v>2</v>
      </c>
      <c r="R95">
        <f t="shared" si="2"/>
        <v>2</v>
      </c>
      <c r="S95">
        <f t="shared" si="3"/>
        <v>0</v>
      </c>
    </row>
    <row r="96" spans="1:19" x14ac:dyDescent="0.25">
      <c r="P96">
        <v>3</v>
      </c>
      <c r="Q96">
        <v>3</v>
      </c>
      <c r="R96">
        <f t="shared" si="2"/>
        <v>3</v>
      </c>
      <c r="S96">
        <f t="shared" si="3"/>
        <v>0</v>
      </c>
    </row>
    <row r="97" spans="16:19" x14ac:dyDescent="0.25">
      <c r="P97">
        <v>3</v>
      </c>
      <c r="Q97">
        <v>3</v>
      </c>
      <c r="R97">
        <f t="shared" si="2"/>
        <v>3</v>
      </c>
      <c r="S97">
        <f t="shared" si="3"/>
        <v>0</v>
      </c>
    </row>
    <row r="98" spans="16:19" x14ac:dyDescent="0.25">
      <c r="P98">
        <v>3</v>
      </c>
      <c r="Q98">
        <v>3</v>
      </c>
      <c r="R98">
        <f t="shared" si="2"/>
        <v>3</v>
      </c>
      <c r="S98">
        <f t="shared" si="3"/>
        <v>0</v>
      </c>
    </row>
    <row r="99" spans="16:19" x14ac:dyDescent="0.25">
      <c r="P99">
        <v>5</v>
      </c>
      <c r="Q99">
        <v>5</v>
      </c>
      <c r="R99">
        <f t="shared" si="2"/>
        <v>5</v>
      </c>
      <c r="S99">
        <f t="shared" si="3"/>
        <v>0</v>
      </c>
    </row>
    <row r="100" spans="16:19" x14ac:dyDescent="0.25">
      <c r="P100">
        <v>7</v>
      </c>
      <c r="Q100">
        <v>7</v>
      </c>
      <c r="R100">
        <f t="shared" si="2"/>
        <v>7</v>
      </c>
      <c r="S100">
        <f t="shared" si="3"/>
        <v>0</v>
      </c>
    </row>
    <row r="101" spans="16:19" x14ac:dyDescent="0.25">
      <c r="P101">
        <v>1</v>
      </c>
      <c r="Q101">
        <v>1</v>
      </c>
      <c r="R101">
        <f t="shared" si="2"/>
        <v>1</v>
      </c>
      <c r="S101">
        <f t="shared" si="3"/>
        <v>0</v>
      </c>
    </row>
    <row r="102" spans="16:19" x14ac:dyDescent="0.25">
      <c r="P102">
        <v>1</v>
      </c>
      <c r="Q102">
        <v>1</v>
      </c>
      <c r="R102">
        <f t="shared" si="2"/>
        <v>1</v>
      </c>
      <c r="S102">
        <f t="shared" si="3"/>
        <v>0</v>
      </c>
    </row>
    <row r="103" spans="16:19" x14ac:dyDescent="0.25">
      <c r="P103">
        <v>1</v>
      </c>
      <c r="Q103">
        <v>1</v>
      </c>
      <c r="R103">
        <f t="shared" si="2"/>
        <v>1</v>
      </c>
      <c r="S103">
        <f t="shared" si="3"/>
        <v>0</v>
      </c>
    </row>
    <row r="104" spans="16:19" x14ac:dyDescent="0.25">
      <c r="P104">
        <v>1</v>
      </c>
      <c r="Q104">
        <v>1</v>
      </c>
      <c r="R104">
        <f t="shared" si="2"/>
        <v>1</v>
      </c>
      <c r="S104">
        <f t="shared" si="3"/>
        <v>0</v>
      </c>
    </row>
    <row r="105" spans="16:19" x14ac:dyDescent="0.25">
      <c r="P105">
        <v>1</v>
      </c>
      <c r="Q105">
        <v>1</v>
      </c>
      <c r="R105">
        <f t="shared" si="2"/>
        <v>1</v>
      </c>
      <c r="S105">
        <f t="shared" si="3"/>
        <v>0</v>
      </c>
    </row>
    <row r="106" spans="16:19" x14ac:dyDescent="0.25">
      <c r="P106">
        <v>1</v>
      </c>
      <c r="Q106">
        <v>1</v>
      </c>
      <c r="R106">
        <f t="shared" si="2"/>
        <v>1</v>
      </c>
      <c r="S106">
        <f t="shared" si="3"/>
        <v>0</v>
      </c>
    </row>
    <row r="107" spans="16:19" x14ac:dyDescent="0.25">
      <c r="P107">
        <v>1</v>
      </c>
      <c r="Q107">
        <v>1</v>
      </c>
      <c r="R107">
        <f t="shared" si="2"/>
        <v>1</v>
      </c>
      <c r="S107">
        <f t="shared" si="3"/>
        <v>0</v>
      </c>
    </row>
    <row r="108" spans="16:19" x14ac:dyDescent="0.25">
      <c r="P108">
        <v>1</v>
      </c>
      <c r="Q108">
        <v>1</v>
      </c>
      <c r="R108">
        <f t="shared" si="2"/>
        <v>1</v>
      </c>
      <c r="S108">
        <f t="shared" si="3"/>
        <v>0</v>
      </c>
    </row>
    <row r="109" spans="16:19" x14ac:dyDescent="0.25">
      <c r="P109">
        <v>1</v>
      </c>
      <c r="Q109">
        <v>1</v>
      </c>
      <c r="R109">
        <f t="shared" si="2"/>
        <v>1</v>
      </c>
      <c r="S109">
        <f t="shared" si="3"/>
        <v>0</v>
      </c>
    </row>
    <row r="110" spans="16:19" x14ac:dyDescent="0.25">
      <c r="P110">
        <v>1</v>
      </c>
      <c r="Q110">
        <v>1</v>
      </c>
      <c r="R110">
        <f t="shared" si="2"/>
        <v>1</v>
      </c>
      <c r="S110">
        <f t="shared" si="3"/>
        <v>0</v>
      </c>
    </row>
    <row r="111" spans="16:19" x14ac:dyDescent="0.25">
      <c r="P111">
        <v>1</v>
      </c>
      <c r="Q111">
        <v>1</v>
      </c>
      <c r="R111">
        <f t="shared" si="2"/>
        <v>1</v>
      </c>
      <c r="S111">
        <f t="shared" si="3"/>
        <v>0</v>
      </c>
    </row>
    <row r="112" spans="16:19" x14ac:dyDescent="0.25">
      <c r="P112">
        <v>1</v>
      </c>
      <c r="Q112">
        <v>1</v>
      </c>
      <c r="R112">
        <f t="shared" si="2"/>
        <v>1</v>
      </c>
      <c r="S112">
        <f t="shared" si="3"/>
        <v>0</v>
      </c>
    </row>
    <row r="113" spans="16:19" x14ac:dyDescent="0.25">
      <c r="P113">
        <v>1</v>
      </c>
      <c r="Q113">
        <v>1</v>
      </c>
      <c r="R113">
        <f t="shared" si="2"/>
        <v>1</v>
      </c>
      <c r="S113">
        <f t="shared" si="3"/>
        <v>0</v>
      </c>
    </row>
    <row r="114" spans="16:19" x14ac:dyDescent="0.25">
      <c r="P114">
        <v>2</v>
      </c>
      <c r="Q114">
        <v>2</v>
      </c>
      <c r="R114">
        <f t="shared" si="2"/>
        <v>2</v>
      </c>
      <c r="S114">
        <f t="shared" si="3"/>
        <v>0</v>
      </c>
    </row>
    <row r="115" spans="16:19" x14ac:dyDescent="0.25">
      <c r="P115">
        <v>2</v>
      </c>
      <c r="Q115">
        <v>2</v>
      </c>
      <c r="R115">
        <f t="shared" si="2"/>
        <v>2</v>
      </c>
      <c r="S115">
        <f t="shared" si="3"/>
        <v>0</v>
      </c>
    </row>
    <row r="116" spans="16:19" x14ac:dyDescent="0.25">
      <c r="P116">
        <v>2</v>
      </c>
      <c r="Q116">
        <v>2</v>
      </c>
      <c r="R116">
        <f t="shared" si="2"/>
        <v>2</v>
      </c>
      <c r="S116">
        <f t="shared" si="3"/>
        <v>0</v>
      </c>
    </row>
    <row r="117" spans="16:19" x14ac:dyDescent="0.25">
      <c r="P117">
        <v>2</v>
      </c>
      <c r="Q117">
        <v>2</v>
      </c>
      <c r="R117">
        <f t="shared" si="2"/>
        <v>2</v>
      </c>
      <c r="S117">
        <f t="shared" si="3"/>
        <v>0</v>
      </c>
    </row>
    <row r="118" spans="16:19" x14ac:dyDescent="0.25">
      <c r="P118">
        <v>2</v>
      </c>
      <c r="Q118">
        <v>2</v>
      </c>
      <c r="R118">
        <f t="shared" si="2"/>
        <v>2</v>
      </c>
      <c r="S118">
        <f t="shared" si="3"/>
        <v>0</v>
      </c>
    </row>
    <row r="119" spans="16:19" x14ac:dyDescent="0.25">
      <c r="P119">
        <v>2</v>
      </c>
      <c r="Q119">
        <v>2</v>
      </c>
      <c r="R119">
        <f t="shared" si="2"/>
        <v>2</v>
      </c>
      <c r="S119">
        <f t="shared" si="3"/>
        <v>0</v>
      </c>
    </row>
    <row r="120" spans="16:19" x14ac:dyDescent="0.25">
      <c r="P120">
        <v>2</v>
      </c>
      <c r="Q120">
        <v>2</v>
      </c>
      <c r="R120">
        <f t="shared" si="2"/>
        <v>2</v>
      </c>
      <c r="S120">
        <f t="shared" si="3"/>
        <v>0</v>
      </c>
    </row>
    <row r="121" spans="16:19" x14ac:dyDescent="0.25">
      <c r="P121">
        <v>2</v>
      </c>
      <c r="Q121">
        <v>2</v>
      </c>
      <c r="R121">
        <f t="shared" si="2"/>
        <v>2</v>
      </c>
      <c r="S121">
        <f t="shared" si="3"/>
        <v>0</v>
      </c>
    </row>
    <row r="122" spans="16:19" x14ac:dyDescent="0.25">
      <c r="P122">
        <v>2</v>
      </c>
      <c r="Q122">
        <v>2</v>
      </c>
      <c r="R122">
        <f t="shared" si="2"/>
        <v>2</v>
      </c>
      <c r="S122">
        <f t="shared" si="3"/>
        <v>0</v>
      </c>
    </row>
    <row r="123" spans="16:19" x14ac:dyDescent="0.25">
      <c r="P123">
        <v>2</v>
      </c>
      <c r="Q123">
        <v>2</v>
      </c>
      <c r="R123">
        <f t="shared" si="2"/>
        <v>2</v>
      </c>
      <c r="S123">
        <f t="shared" si="3"/>
        <v>0</v>
      </c>
    </row>
    <row r="124" spans="16:19" x14ac:dyDescent="0.25">
      <c r="P124">
        <v>2</v>
      </c>
      <c r="Q124">
        <v>2</v>
      </c>
      <c r="R124">
        <f t="shared" si="2"/>
        <v>2</v>
      </c>
      <c r="S124">
        <f t="shared" si="3"/>
        <v>0</v>
      </c>
    </row>
    <row r="125" spans="16:19" x14ac:dyDescent="0.25">
      <c r="P125">
        <v>2</v>
      </c>
      <c r="Q125">
        <v>2</v>
      </c>
      <c r="R125">
        <f t="shared" si="2"/>
        <v>2</v>
      </c>
      <c r="S125">
        <f t="shared" si="3"/>
        <v>0</v>
      </c>
    </row>
    <row r="126" spans="16:19" x14ac:dyDescent="0.25">
      <c r="P126">
        <v>2</v>
      </c>
      <c r="Q126">
        <v>2</v>
      </c>
      <c r="R126">
        <f t="shared" si="2"/>
        <v>2</v>
      </c>
      <c r="S126">
        <f t="shared" si="3"/>
        <v>0</v>
      </c>
    </row>
    <row r="127" spans="16:19" x14ac:dyDescent="0.25">
      <c r="P127">
        <v>2</v>
      </c>
      <c r="Q127">
        <v>2</v>
      </c>
      <c r="R127">
        <f t="shared" si="2"/>
        <v>2</v>
      </c>
      <c r="S127">
        <f t="shared" si="3"/>
        <v>0</v>
      </c>
    </row>
    <row r="128" spans="16:19" x14ac:dyDescent="0.25">
      <c r="P128">
        <v>2</v>
      </c>
      <c r="Q128">
        <v>2</v>
      </c>
      <c r="R128">
        <f t="shared" si="2"/>
        <v>2</v>
      </c>
      <c r="S128">
        <f t="shared" si="3"/>
        <v>0</v>
      </c>
    </row>
    <row r="129" spans="16:19" x14ac:dyDescent="0.25">
      <c r="P129">
        <v>2</v>
      </c>
      <c r="Q129">
        <v>2</v>
      </c>
      <c r="R129">
        <f t="shared" si="2"/>
        <v>2</v>
      </c>
      <c r="S129">
        <f t="shared" si="3"/>
        <v>0</v>
      </c>
    </row>
    <row r="130" spans="16:19" x14ac:dyDescent="0.25">
      <c r="P130">
        <v>2</v>
      </c>
      <c r="Q130">
        <v>2</v>
      </c>
      <c r="R130">
        <f t="shared" si="2"/>
        <v>2</v>
      </c>
      <c r="S130">
        <f t="shared" si="3"/>
        <v>0</v>
      </c>
    </row>
    <row r="131" spans="16:19" x14ac:dyDescent="0.25">
      <c r="P131">
        <v>2</v>
      </c>
      <c r="Q131">
        <v>2</v>
      </c>
      <c r="R131">
        <f t="shared" ref="R131:R194" si="8">AVERAGE(P131:Q131)</f>
        <v>2</v>
      </c>
      <c r="S131">
        <f t="shared" ref="S131:S194" si="9">ABS((R131-P131)/R131)</f>
        <v>0</v>
      </c>
    </row>
    <row r="132" spans="16:19" x14ac:dyDescent="0.25">
      <c r="P132">
        <v>2</v>
      </c>
      <c r="Q132">
        <v>2</v>
      </c>
      <c r="R132">
        <f t="shared" si="8"/>
        <v>2</v>
      </c>
      <c r="S132">
        <f t="shared" si="9"/>
        <v>0</v>
      </c>
    </row>
    <row r="133" spans="16:19" x14ac:dyDescent="0.25">
      <c r="P133">
        <v>2</v>
      </c>
      <c r="Q133">
        <v>2</v>
      </c>
      <c r="R133">
        <f t="shared" si="8"/>
        <v>2</v>
      </c>
      <c r="S133">
        <f t="shared" si="9"/>
        <v>0</v>
      </c>
    </row>
    <row r="134" spans="16:19" x14ac:dyDescent="0.25">
      <c r="P134">
        <v>2</v>
      </c>
      <c r="Q134">
        <v>2</v>
      </c>
      <c r="R134">
        <f t="shared" si="8"/>
        <v>2</v>
      </c>
      <c r="S134">
        <f t="shared" si="9"/>
        <v>0</v>
      </c>
    </row>
    <row r="135" spans="16:19" x14ac:dyDescent="0.25">
      <c r="P135">
        <v>2</v>
      </c>
      <c r="Q135">
        <v>2</v>
      </c>
      <c r="R135">
        <f t="shared" si="8"/>
        <v>2</v>
      </c>
      <c r="S135">
        <f t="shared" si="9"/>
        <v>0</v>
      </c>
    </row>
    <row r="136" spans="16:19" x14ac:dyDescent="0.25">
      <c r="P136">
        <v>2</v>
      </c>
      <c r="Q136">
        <v>2</v>
      </c>
      <c r="R136">
        <f t="shared" si="8"/>
        <v>2</v>
      </c>
      <c r="S136">
        <f t="shared" si="9"/>
        <v>0</v>
      </c>
    </row>
    <row r="137" spans="16:19" x14ac:dyDescent="0.25">
      <c r="P137">
        <v>2</v>
      </c>
      <c r="Q137">
        <v>2</v>
      </c>
      <c r="R137">
        <f t="shared" si="8"/>
        <v>2</v>
      </c>
      <c r="S137">
        <f t="shared" si="9"/>
        <v>0</v>
      </c>
    </row>
    <row r="138" spans="16:19" x14ac:dyDescent="0.25">
      <c r="P138">
        <v>2</v>
      </c>
      <c r="Q138">
        <v>2</v>
      </c>
      <c r="R138">
        <f t="shared" si="8"/>
        <v>2</v>
      </c>
      <c r="S138">
        <f t="shared" si="9"/>
        <v>0</v>
      </c>
    </row>
    <row r="139" spans="16:19" x14ac:dyDescent="0.25">
      <c r="P139">
        <v>2</v>
      </c>
      <c r="Q139">
        <v>2</v>
      </c>
      <c r="R139">
        <f t="shared" si="8"/>
        <v>2</v>
      </c>
      <c r="S139">
        <f t="shared" si="9"/>
        <v>0</v>
      </c>
    </row>
    <row r="140" spans="16:19" x14ac:dyDescent="0.25">
      <c r="P140">
        <v>2</v>
      </c>
      <c r="Q140">
        <v>2</v>
      </c>
      <c r="R140">
        <f t="shared" si="8"/>
        <v>2</v>
      </c>
      <c r="S140">
        <f t="shared" si="9"/>
        <v>0</v>
      </c>
    </row>
    <row r="141" spans="16:19" x14ac:dyDescent="0.25">
      <c r="P141">
        <v>2</v>
      </c>
      <c r="Q141">
        <v>2</v>
      </c>
      <c r="R141">
        <f t="shared" si="8"/>
        <v>2</v>
      </c>
      <c r="S141">
        <f t="shared" si="9"/>
        <v>0</v>
      </c>
    </row>
    <row r="142" spans="16:19" x14ac:dyDescent="0.25">
      <c r="P142">
        <v>2</v>
      </c>
      <c r="Q142">
        <v>2</v>
      </c>
      <c r="R142">
        <f t="shared" si="8"/>
        <v>2</v>
      </c>
      <c r="S142">
        <f t="shared" si="9"/>
        <v>0</v>
      </c>
    </row>
    <row r="143" spans="16:19" x14ac:dyDescent="0.25">
      <c r="P143">
        <v>2</v>
      </c>
      <c r="Q143">
        <v>2</v>
      </c>
      <c r="R143">
        <f t="shared" si="8"/>
        <v>2</v>
      </c>
      <c r="S143">
        <f t="shared" si="9"/>
        <v>0</v>
      </c>
    </row>
    <row r="144" spans="16:19" x14ac:dyDescent="0.25">
      <c r="P144">
        <v>2</v>
      </c>
      <c r="Q144">
        <v>2</v>
      </c>
      <c r="R144">
        <f t="shared" si="8"/>
        <v>2</v>
      </c>
      <c r="S144">
        <f t="shared" si="9"/>
        <v>0</v>
      </c>
    </row>
    <row r="145" spans="16:19" x14ac:dyDescent="0.25">
      <c r="P145">
        <v>2</v>
      </c>
      <c r="Q145">
        <v>2</v>
      </c>
      <c r="R145">
        <f t="shared" si="8"/>
        <v>2</v>
      </c>
      <c r="S145">
        <f t="shared" si="9"/>
        <v>0</v>
      </c>
    </row>
    <row r="146" spans="16:19" x14ac:dyDescent="0.25">
      <c r="P146">
        <v>2</v>
      </c>
      <c r="Q146">
        <v>2</v>
      </c>
      <c r="R146">
        <f t="shared" si="8"/>
        <v>2</v>
      </c>
      <c r="S146">
        <f t="shared" si="9"/>
        <v>0</v>
      </c>
    </row>
    <row r="147" spans="16:19" x14ac:dyDescent="0.25">
      <c r="P147">
        <v>2</v>
      </c>
      <c r="Q147">
        <v>2</v>
      </c>
      <c r="R147">
        <f t="shared" si="8"/>
        <v>2</v>
      </c>
      <c r="S147">
        <f t="shared" si="9"/>
        <v>0</v>
      </c>
    </row>
    <row r="148" spans="16:19" x14ac:dyDescent="0.25">
      <c r="P148">
        <v>2</v>
      </c>
      <c r="Q148">
        <v>2</v>
      </c>
      <c r="R148">
        <f t="shared" si="8"/>
        <v>2</v>
      </c>
      <c r="S148">
        <f t="shared" si="9"/>
        <v>0</v>
      </c>
    </row>
    <row r="149" spans="16:19" x14ac:dyDescent="0.25">
      <c r="P149">
        <v>2</v>
      </c>
      <c r="Q149">
        <v>2</v>
      </c>
      <c r="R149">
        <f t="shared" si="8"/>
        <v>2</v>
      </c>
      <c r="S149">
        <f t="shared" si="9"/>
        <v>0</v>
      </c>
    </row>
    <row r="150" spans="16:19" x14ac:dyDescent="0.25">
      <c r="P150">
        <v>2</v>
      </c>
      <c r="Q150">
        <v>2</v>
      </c>
      <c r="R150">
        <f t="shared" si="8"/>
        <v>2</v>
      </c>
      <c r="S150">
        <f t="shared" si="9"/>
        <v>0</v>
      </c>
    </row>
    <row r="151" spans="16:19" x14ac:dyDescent="0.25">
      <c r="P151">
        <v>3</v>
      </c>
      <c r="Q151">
        <v>3</v>
      </c>
      <c r="R151">
        <f t="shared" si="8"/>
        <v>3</v>
      </c>
      <c r="S151">
        <f t="shared" si="9"/>
        <v>0</v>
      </c>
    </row>
    <row r="152" spans="16:19" x14ac:dyDescent="0.25">
      <c r="P152">
        <v>3</v>
      </c>
      <c r="Q152">
        <v>3</v>
      </c>
      <c r="R152">
        <f t="shared" si="8"/>
        <v>3</v>
      </c>
      <c r="S152">
        <f t="shared" si="9"/>
        <v>0</v>
      </c>
    </row>
    <row r="153" spans="16:19" x14ac:dyDescent="0.25">
      <c r="P153">
        <v>3</v>
      </c>
      <c r="Q153">
        <v>3</v>
      </c>
      <c r="R153">
        <f t="shared" si="8"/>
        <v>3</v>
      </c>
      <c r="S153">
        <f t="shared" si="9"/>
        <v>0</v>
      </c>
    </row>
    <row r="154" spans="16:19" x14ac:dyDescent="0.25">
      <c r="P154">
        <v>3</v>
      </c>
      <c r="Q154">
        <v>3</v>
      </c>
      <c r="R154">
        <f t="shared" si="8"/>
        <v>3</v>
      </c>
      <c r="S154">
        <f t="shared" si="9"/>
        <v>0</v>
      </c>
    </row>
    <row r="155" spans="16:19" x14ac:dyDescent="0.25">
      <c r="P155">
        <v>3</v>
      </c>
      <c r="Q155">
        <v>3</v>
      </c>
      <c r="R155">
        <f t="shared" si="8"/>
        <v>3</v>
      </c>
      <c r="S155">
        <f t="shared" si="9"/>
        <v>0</v>
      </c>
    </row>
    <row r="156" spans="16:19" x14ac:dyDescent="0.25">
      <c r="P156">
        <v>3</v>
      </c>
      <c r="Q156">
        <v>3</v>
      </c>
      <c r="R156">
        <f t="shared" si="8"/>
        <v>3</v>
      </c>
      <c r="S156">
        <f t="shared" si="9"/>
        <v>0</v>
      </c>
    </row>
    <row r="157" spans="16:19" x14ac:dyDescent="0.25">
      <c r="P157">
        <v>3</v>
      </c>
      <c r="Q157">
        <v>3</v>
      </c>
      <c r="R157">
        <f t="shared" si="8"/>
        <v>3</v>
      </c>
      <c r="S157">
        <f t="shared" si="9"/>
        <v>0</v>
      </c>
    </row>
    <row r="158" spans="16:19" x14ac:dyDescent="0.25">
      <c r="P158">
        <v>3</v>
      </c>
      <c r="Q158">
        <v>3</v>
      </c>
      <c r="R158">
        <f t="shared" si="8"/>
        <v>3</v>
      </c>
      <c r="S158">
        <f t="shared" si="9"/>
        <v>0</v>
      </c>
    </row>
    <row r="159" spans="16:19" x14ac:dyDescent="0.25">
      <c r="P159">
        <v>2</v>
      </c>
      <c r="Q159">
        <v>2</v>
      </c>
      <c r="R159">
        <f t="shared" si="8"/>
        <v>2</v>
      </c>
      <c r="S159">
        <f t="shared" si="9"/>
        <v>0</v>
      </c>
    </row>
    <row r="160" spans="16:19" x14ac:dyDescent="0.25">
      <c r="P160">
        <v>2</v>
      </c>
      <c r="Q160">
        <v>2</v>
      </c>
      <c r="R160">
        <f t="shared" si="8"/>
        <v>2</v>
      </c>
      <c r="S160">
        <f t="shared" si="9"/>
        <v>0</v>
      </c>
    </row>
    <row r="161" spans="16:19" x14ac:dyDescent="0.25">
      <c r="P161">
        <v>2</v>
      </c>
      <c r="Q161">
        <v>2</v>
      </c>
      <c r="R161">
        <f t="shared" si="8"/>
        <v>2</v>
      </c>
      <c r="S161">
        <f t="shared" si="9"/>
        <v>0</v>
      </c>
    </row>
    <row r="162" spans="16:19" x14ac:dyDescent="0.25">
      <c r="P162">
        <v>3</v>
      </c>
      <c r="Q162">
        <v>3</v>
      </c>
      <c r="R162">
        <f t="shared" si="8"/>
        <v>3</v>
      </c>
      <c r="S162">
        <f t="shared" si="9"/>
        <v>0</v>
      </c>
    </row>
    <row r="163" spans="16:19" x14ac:dyDescent="0.25">
      <c r="P163">
        <v>3</v>
      </c>
      <c r="Q163">
        <v>3</v>
      </c>
      <c r="R163">
        <f t="shared" si="8"/>
        <v>3</v>
      </c>
      <c r="S163">
        <f t="shared" si="9"/>
        <v>0</v>
      </c>
    </row>
    <row r="164" spans="16:19" x14ac:dyDescent="0.25">
      <c r="P164">
        <v>3</v>
      </c>
      <c r="Q164">
        <v>3</v>
      </c>
      <c r="R164">
        <f t="shared" si="8"/>
        <v>3</v>
      </c>
      <c r="S164">
        <f t="shared" si="9"/>
        <v>0</v>
      </c>
    </row>
    <row r="165" spans="16:19" x14ac:dyDescent="0.25">
      <c r="P165">
        <v>3</v>
      </c>
      <c r="Q165">
        <v>3</v>
      </c>
      <c r="R165">
        <f t="shared" si="8"/>
        <v>3</v>
      </c>
      <c r="S165">
        <f t="shared" si="9"/>
        <v>0</v>
      </c>
    </row>
    <row r="166" spans="16:19" x14ac:dyDescent="0.25">
      <c r="P166">
        <v>3</v>
      </c>
      <c r="Q166">
        <v>3</v>
      </c>
      <c r="R166">
        <f t="shared" si="8"/>
        <v>3</v>
      </c>
      <c r="S166">
        <f t="shared" si="9"/>
        <v>0</v>
      </c>
    </row>
    <row r="167" spans="16:19" x14ac:dyDescent="0.25">
      <c r="P167">
        <v>3</v>
      </c>
      <c r="Q167">
        <v>3</v>
      </c>
      <c r="R167">
        <f t="shared" si="8"/>
        <v>3</v>
      </c>
      <c r="S167">
        <f t="shared" si="9"/>
        <v>0</v>
      </c>
    </row>
    <row r="168" spans="16:19" x14ac:dyDescent="0.25">
      <c r="P168">
        <v>3</v>
      </c>
      <c r="Q168">
        <v>3</v>
      </c>
      <c r="R168">
        <f t="shared" si="8"/>
        <v>3</v>
      </c>
      <c r="S168">
        <f t="shared" si="9"/>
        <v>0</v>
      </c>
    </row>
    <row r="169" spans="16:19" x14ac:dyDescent="0.25">
      <c r="P169">
        <v>4</v>
      </c>
      <c r="Q169">
        <v>4</v>
      </c>
      <c r="R169">
        <f t="shared" si="8"/>
        <v>4</v>
      </c>
      <c r="S169">
        <f t="shared" si="9"/>
        <v>0</v>
      </c>
    </row>
    <row r="170" spans="16:19" x14ac:dyDescent="0.25">
      <c r="P170">
        <v>4</v>
      </c>
      <c r="Q170">
        <v>4</v>
      </c>
      <c r="R170">
        <f t="shared" si="8"/>
        <v>4</v>
      </c>
      <c r="S170">
        <f t="shared" si="9"/>
        <v>0</v>
      </c>
    </row>
    <row r="171" spans="16:19" x14ac:dyDescent="0.25">
      <c r="P171">
        <v>3</v>
      </c>
      <c r="Q171">
        <v>3</v>
      </c>
      <c r="R171">
        <f t="shared" si="8"/>
        <v>3</v>
      </c>
      <c r="S171">
        <f t="shared" si="9"/>
        <v>0</v>
      </c>
    </row>
    <row r="172" spans="16:19" x14ac:dyDescent="0.25">
      <c r="P172">
        <v>3</v>
      </c>
      <c r="Q172">
        <v>3</v>
      </c>
      <c r="R172">
        <f t="shared" si="8"/>
        <v>3</v>
      </c>
      <c r="S172">
        <f t="shared" si="9"/>
        <v>0</v>
      </c>
    </row>
    <row r="173" spans="16:19" x14ac:dyDescent="0.25">
      <c r="P173">
        <v>4</v>
      </c>
      <c r="Q173">
        <v>4</v>
      </c>
      <c r="R173">
        <f t="shared" si="8"/>
        <v>4</v>
      </c>
      <c r="S173">
        <f t="shared" si="9"/>
        <v>0</v>
      </c>
    </row>
    <row r="174" spans="16:19" x14ac:dyDescent="0.25">
      <c r="P174">
        <v>4</v>
      </c>
      <c r="Q174">
        <v>4</v>
      </c>
      <c r="R174">
        <f t="shared" si="8"/>
        <v>4</v>
      </c>
      <c r="S174">
        <f t="shared" si="9"/>
        <v>0</v>
      </c>
    </row>
    <row r="175" spans="16:19" x14ac:dyDescent="0.25">
      <c r="P175">
        <v>3</v>
      </c>
      <c r="Q175">
        <v>3</v>
      </c>
      <c r="R175">
        <f t="shared" si="8"/>
        <v>3</v>
      </c>
      <c r="S175">
        <f t="shared" si="9"/>
        <v>0</v>
      </c>
    </row>
    <row r="176" spans="16:19" x14ac:dyDescent="0.25">
      <c r="P176">
        <v>3</v>
      </c>
      <c r="Q176">
        <v>3</v>
      </c>
      <c r="R176">
        <f t="shared" si="8"/>
        <v>3</v>
      </c>
      <c r="S176">
        <f t="shared" si="9"/>
        <v>0</v>
      </c>
    </row>
    <row r="177" spans="16:19" x14ac:dyDescent="0.25">
      <c r="P177">
        <v>4</v>
      </c>
      <c r="Q177">
        <v>4</v>
      </c>
      <c r="R177">
        <f t="shared" si="8"/>
        <v>4</v>
      </c>
      <c r="S177">
        <f t="shared" si="9"/>
        <v>0</v>
      </c>
    </row>
    <row r="178" spans="16:19" x14ac:dyDescent="0.25">
      <c r="P178">
        <v>4</v>
      </c>
      <c r="Q178">
        <v>4</v>
      </c>
      <c r="R178">
        <f t="shared" si="8"/>
        <v>4</v>
      </c>
      <c r="S178">
        <f t="shared" si="9"/>
        <v>0</v>
      </c>
    </row>
    <row r="179" spans="16:19" x14ac:dyDescent="0.25">
      <c r="P179">
        <v>4</v>
      </c>
      <c r="Q179">
        <v>4</v>
      </c>
      <c r="R179">
        <f t="shared" si="8"/>
        <v>4</v>
      </c>
      <c r="S179">
        <f t="shared" si="9"/>
        <v>0</v>
      </c>
    </row>
    <row r="180" spans="16:19" x14ac:dyDescent="0.25">
      <c r="P180">
        <v>2</v>
      </c>
      <c r="Q180">
        <v>2</v>
      </c>
      <c r="R180">
        <f t="shared" si="8"/>
        <v>2</v>
      </c>
      <c r="S180">
        <f t="shared" si="9"/>
        <v>0</v>
      </c>
    </row>
    <row r="181" spans="16:19" x14ac:dyDescent="0.25">
      <c r="P181">
        <v>2</v>
      </c>
      <c r="Q181">
        <v>2</v>
      </c>
      <c r="R181">
        <f t="shared" si="8"/>
        <v>2</v>
      </c>
      <c r="S181">
        <f t="shared" si="9"/>
        <v>0</v>
      </c>
    </row>
    <row r="182" spans="16:19" x14ac:dyDescent="0.25">
      <c r="P182">
        <v>4</v>
      </c>
      <c r="Q182">
        <v>4</v>
      </c>
      <c r="R182">
        <f t="shared" si="8"/>
        <v>4</v>
      </c>
      <c r="S182">
        <f t="shared" si="9"/>
        <v>0</v>
      </c>
    </row>
    <row r="183" spans="16:19" x14ac:dyDescent="0.25">
      <c r="P183">
        <v>5</v>
      </c>
      <c r="Q183">
        <v>5</v>
      </c>
      <c r="R183">
        <f t="shared" si="8"/>
        <v>5</v>
      </c>
      <c r="S183">
        <f t="shared" si="9"/>
        <v>0</v>
      </c>
    </row>
    <row r="184" spans="16:19" x14ac:dyDescent="0.25">
      <c r="P184">
        <v>2</v>
      </c>
      <c r="Q184">
        <v>2</v>
      </c>
      <c r="R184">
        <f t="shared" si="8"/>
        <v>2</v>
      </c>
      <c r="S184">
        <f t="shared" si="9"/>
        <v>0</v>
      </c>
    </row>
    <row r="185" spans="16:19" x14ac:dyDescent="0.25">
      <c r="P185">
        <v>2</v>
      </c>
      <c r="Q185">
        <v>2</v>
      </c>
      <c r="R185">
        <f t="shared" si="8"/>
        <v>2</v>
      </c>
      <c r="S185">
        <f t="shared" si="9"/>
        <v>0</v>
      </c>
    </row>
    <row r="186" spans="16:19" x14ac:dyDescent="0.25">
      <c r="P186">
        <v>2</v>
      </c>
      <c r="Q186">
        <v>2</v>
      </c>
      <c r="R186">
        <f t="shared" si="8"/>
        <v>2</v>
      </c>
      <c r="S186">
        <f t="shared" si="9"/>
        <v>0</v>
      </c>
    </row>
    <row r="187" spans="16:19" x14ac:dyDescent="0.25">
      <c r="P187">
        <v>2</v>
      </c>
      <c r="Q187">
        <v>2</v>
      </c>
      <c r="R187">
        <f t="shared" si="8"/>
        <v>2</v>
      </c>
      <c r="S187">
        <f t="shared" si="9"/>
        <v>0</v>
      </c>
    </row>
    <row r="188" spans="16:19" x14ac:dyDescent="0.25">
      <c r="P188">
        <v>2</v>
      </c>
      <c r="Q188">
        <v>2</v>
      </c>
      <c r="R188">
        <f t="shared" si="8"/>
        <v>2</v>
      </c>
      <c r="S188">
        <f t="shared" si="9"/>
        <v>0</v>
      </c>
    </row>
    <row r="189" spans="16:19" x14ac:dyDescent="0.25">
      <c r="P189">
        <v>2</v>
      </c>
      <c r="Q189">
        <v>2</v>
      </c>
      <c r="R189">
        <f t="shared" si="8"/>
        <v>2</v>
      </c>
      <c r="S189">
        <f t="shared" si="9"/>
        <v>0</v>
      </c>
    </row>
    <row r="190" spans="16:19" x14ac:dyDescent="0.25">
      <c r="P190">
        <v>2</v>
      </c>
      <c r="Q190">
        <v>2</v>
      </c>
      <c r="R190">
        <f t="shared" si="8"/>
        <v>2</v>
      </c>
      <c r="S190">
        <f t="shared" si="9"/>
        <v>0</v>
      </c>
    </row>
    <row r="191" spans="16:19" x14ac:dyDescent="0.25">
      <c r="P191">
        <v>2</v>
      </c>
      <c r="Q191">
        <v>2</v>
      </c>
      <c r="R191">
        <f t="shared" si="8"/>
        <v>2</v>
      </c>
      <c r="S191">
        <f t="shared" si="9"/>
        <v>0</v>
      </c>
    </row>
    <row r="192" spans="16:19" x14ac:dyDescent="0.25">
      <c r="P192">
        <v>2</v>
      </c>
      <c r="Q192">
        <v>2</v>
      </c>
      <c r="R192">
        <f t="shared" si="8"/>
        <v>2</v>
      </c>
      <c r="S192">
        <f t="shared" si="9"/>
        <v>0</v>
      </c>
    </row>
    <row r="193" spans="16:19" x14ac:dyDescent="0.25">
      <c r="P193">
        <v>2</v>
      </c>
      <c r="Q193">
        <v>2</v>
      </c>
      <c r="R193">
        <f t="shared" si="8"/>
        <v>2</v>
      </c>
      <c r="S193">
        <f t="shared" si="9"/>
        <v>0</v>
      </c>
    </row>
    <row r="194" spans="16:19" x14ac:dyDescent="0.25">
      <c r="P194">
        <v>2</v>
      </c>
      <c r="Q194">
        <v>2</v>
      </c>
      <c r="R194">
        <f t="shared" si="8"/>
        <v>2</v>
      </c>
      <c r="S194">
        <f t="shared" si="9"/>
        <v>0</v>
      </c>
    </row>
    <row r="195" spans="16:19" x14ac:dyDescent="0.25">
      <c r="P195">
        <v>2</v>
      </c>
      <c r="Q195">
        <v>2</v>
      </c>
      <c r="R195">
        <f t="shared" ref="R195:R258" si="10">AVERAGE(P195:Q195)</f>
        <v>2</v>
      </c>
      <c r="S195">
        <f t="shared" ref="S195:S258" si="11">ABS((R195-P195)/R195)</f>
        <v>0</v>
      </c>
    </row>
    <row r="196" spans="16:19" x14ac:dyDescent="0.25">
      <c r="P196">
        <v>2</v>
      </c>
      <c r="Q196">
        <v>2</v>
      </c>
      <c r="R196">
        <f t="shared" si="10"/>
        <v>2</v>
      </c>
      <c r="S196">
        <f t="shared" si="11"/>
        <v>0</v>
      </c>
    </row>
    <row r="197" spans="16:19" x14ac:dyDescent="0.25">
      <c r="P197">
        <v>2</v>
      </c>
      <c r="Q197">
        <v>2</v>
      </c>
      <c r="R197">
        <f t="shared" si="10"/>
        <v>2</v>
      </c>
      <c r="S197">
        <f t="shared" si="11"/>
        <v>0</v>
      </c>
    </row>
    <row r="198" spans="16:19" x14ac:dyDescent="0.25">
      <c r="P198">
        <v>2</v>
      </c>
      <c r="Q198">
        <v>2</v>
      </c>
      <c r="R198">
        <f t="shared" si="10"/>
        <v>2</v>
      </c>
      <c r="S198">
        <f t="shared" si="11"/>
        <v>0</v>
      </c>
    </row>
    <row r="199" spans="16:19" x14ac:dyDescent="0.25">
      <c r="P199">
        <v>2</v>
      </c>
      <c r="Q199">
        <v>2</v>
      </c>
      <c r="R199">
        <f t="shared" si="10"/>
        <v>2</v>
      </c>
      <c r="S199">
        <f t="shared" si="11"/>
        <v>0</v>
      </c>
    </row>
    <row r="200" spans="16:19" x14ac:dyDescent="0.25">
      <c r="P200">
        <v>2</v>
      </c>
      <c r="Q200">
        <v>2</v>
      </c>
      <c r="R200">
        <f t="shared" si="10"/>
        <v>2</v>
      </c>
      <c r="S200">
        <f t="shared" si="11"/>
        <v>0</v>
      </c>
    </row>
    <row r="201" spans="16:19" x14ac:dyDescent="0.25">
      <c r="P201">
        <v>2</v>
      </c>
      <c r="Q201">
        <v>2</v>
      </c>
      <c r="R201">
        <f t="shared" si="10"/>
        <v>2</v>
      </c>
      <c r="S201">
        <f t="shared" si="11"/>
        <v>0</v>
      </c>
    </row>
    <row r="202" spans="16:19" x14ac:dyDescent="0.25">
      <c r="P202">
        <v>2</v>
      </c>
      <c r="Q202">
        <v>2</v>
      </c>
      <c r="R202">
        <f t="shared" si="10"/>
        <v>2</v>
      </c>
      <c r="S202">
        <f t="shared" si="11"/>
        <v>0</v>
      </c>
    </row>
    <row r="203" spans="16:19" x14ac:dyDescent="0.25">
      <c r="P203">
        <v>2</v>
      </c>
      <c r="Q203">
        <v>2</v>
      </c>
      <c r="R203">
        <f t="shared" si="10"/>
        <v>2</v>
      </c>
      <c r="S203">
        <f t="shared" si="11"/>
        <v>0</v>
      </c>
    </row>
    <row r="204" spans="16:19" x14ac:dyDescent="0.25">
      <c r="P204">
        <v>2</v>
      </c>
      <c r="Q204">
        <v>2</v>
      </c>
      <c r="R204">
        <f t="shared" si="10"/>
        <v>2</v>
      </c>
      <c r="S204">
        <f t="shared" si="11"/>
        <v>0</v>
      </c>
    </row>
    <row r="205" spans="16:19" x14ac:dyDescent="0.25">
      <c r="P205">
        <v>2</v>
      </c>
      <c r="Q205">
        <v>2</v>
      </c>
      <c r="R205">
        <f t="shared" si="10"/>
        <v>2</v>
      </c>
      <c r="S205">
        <f t="shared" si="11"/>
        <v>0</v>
      </c>
    </row>
    <row r="206" spans="16:19" x14ac:dyDescent="0.25">
      <c r="P206">
        <v>2</v>
      </c>
      <c r="Q206">
        <v>2</v>
      </c>
      <c r="R206">
        <f t="shared" si="10"/>
        <v>2</v>
      </c>
      <c r="S206">
        <f t="shared" si="11"/>
        <v>0</v>
      </c>
    </row>
    <row r="207" spans="16:19" x14ac:dyDescent="0.25">
      <c r="P207">
        <v>2</v>
      </c>
      <c r="Q207">
        <v>2</v>
      </c>
      <c r="R207">
        <f t="shared" si="10"/>
        <v>2</v>
      </c>
      <c r="S207">
        <f t="shared" si="11"/>
        <v>0</v>
      </c>
    </row>
    <row r="208" spans="16:19" x14ac:dyDescent="0.25">
      <c r="P208">
        <v>1</v>
      </c>
      <c r="Q208">
        <v>1</v>
      </c>
      <c r="R208">
        <f t="shared" si="10"/>
        <v>1</v>
      </c>
      <c r="S208">
        <f t="shared" si="11"/>
        <v>0</v>
      </c>
    </row>
    <row r="209" spans="16:19" x14ac:dyDescent="0.25">
      <c r="P209">
        <v>2</v>
      </c>
      <c r="Q209">
        <v>2</v>
      </c>
      <c r="R209">
        <f t="shared" si="10"/>
        <v>2</v>
      </c>
      <c r="S209">
        <f t="shared" si="11"/>
        <v>0</v>
      </c>
    </row>
    <row r="210" spans="16:19" x14ac:dyDescent="0.25">
      <c r="P210">
        <v>2</v>
      </c>
      <c r="Q210">
        <v>2</v>
      </c>
      <c r="R210">
        <f t="shared" si="10"/>
        <v>2</v>
      </c>
      <c r="S210">
        <f t="shared" si="11"/>
        <v>0</v>
      </c>
    </row>
    <row r="211" spans="16:19" x14ac:dyDescent="0.25">
      <c r="P211">
        <v>1</v>
      </c>
      <c r="Q211">
        <v>1</v>
      </c>
      <c r="R211">
        <f t="shared" si="10"/>
        <v>1</v>
      </c>
      <c r="S211">
        <f t="shared" si="11"/>
        <v>0</v>
      </c>
    </row>
    <row r="212" spans="16:19" x14ac:dyDescent="0.25">
      <c r="P212">
        <v>1</v>
      </c>
      <c r="Q212">
        <v>1</v>
      </c>
      <c r="R212">
        <f t="shared" si="10"/>
        <v>1</v>
      </c>
      <c r="S212">
        <f t="shared" si="11"/>
        <v>0</v>
      </c>
    </row>
    <row r="213" spans="16:19" x14ac:dyDescent="0.25">
      <c r="P213">
        <v>2</v>
      </c>
      <c r="Q213">
        <v>2</v>
      </c>
      <c r="R213">
        <f t="shared" si="10"/>
        <v>2</v>
      </c>
      <c r="S213">
        <f t="shared" si="11"/>
        <v>0</v>
      </c>
    </row>
    <row r="214" spans="16:19" x14ac:dyDescent="0.25">
      <c r="P214">
        <v>2</v>
      </c>
      <c r="Q214">
        <v>2</v>
      </c>
      <c r="R214">
        <f t="shared" si="10"/>
        <v>2</v>
      </c>
      <c r="S214">
        <f t="shared" si="11"/>
        <v>0</v>
      </c>
    </row>
    <row r="215" spans="16:19" x14ac:dyDescent="0.25">
      <c r="P215">
        <v>2</v>
      </c>
      <c r="Q215">
        <v>2</v>
      </c>
      <c r="R215">
        <f t="shared" si="10"/>
        <v>2</v>
      </c>
      <c r="S215">
        <f t="shared" si="11"/>
        <v>0</v>
      </c>
    </row>
    <row r="216" spans="16:19" x14ac:dyDescent="0.25">
      <c r="P216">
        <v>2</v>
      </c>
      <c r="Q216">
        <v>2</v>
      </c>
      <c r="R216">
        <f t="shared" si="10"/>
        <v>2</v>
      </c>
      <c r="S216">
        <f t="shared" si="11"/>
        <v>0</v>
      </c>
    </row>
    <row r="217" spans="16:19" x14ac:dyDescent="0.25">
      <c r="P217">
        <v>2</v>
      </c>
      <c r="Q217">
        <v>2</v>
      </c>
      <c r="R217">
        <f t="shared" si="10"/>
        <v>2</v>
      </c>
      <c r="S217">
        <f t="shared" si="11"/>
        <v>0</v>
      </c>
    </row>
    <row r="218" spans="16:19" x14ac:dyDescent="0.25">
      <c r="P218">
        <v>2</v>
      </c>
      <c r="Q218">
        <v>2</v>
      </c>
      <c r="R218">
        <f t="shared" si="10"/>
        <v>2</v>
      </c>
      <c r="S218">
        <f t="shared" si="11"/>
        <v>0</v>
      </c>
    </row>
    <row r="219" spans="16:19" x14ac:dyDescent="0.25">
      <c r="P219">
        <v>2</v>
      </c>
      <c r="Q219">
        <v>2</v>
      </c>
      <c r="R219">
        <f t="shared" si="10"/>
        <v>2</v>
      </c>
      <c r="S219">
        <f t="shared" si="11"/>
        <v>0</v>
      </c>
    </row>
    <row r="220" spans="16:19" x14ac:dyDescent="0.25">
      <c r="P220">
        <v>2</v>
      </c>
      <c r="Q220">
        <v>2</v>
      </c>
      <c r="R220">
        <f t="shared" si="10"/>
        <v>2</v>
      </c>
      <c r="S220">
        <f t="shared" si="11"/>
        <v>0</v>
      </c>
    </row>
    <row r="221" spans="16:19" x14ac:dyDescent="0.25">
      <c r="P221">
        <v>2</v>
      </c>
      <c r="Q221">
        <v>2</v>
      </c>
      <c r="R221">
        <f t="shared" si="10"/>
        <v>2</v>
      </c>
      <c r="S221">
        <f t="shared" si="11"/>
        <v>0</v>
      </c>
    </row>
    <row r="222" spans="16:19" x14ac:dyDescent="0.25">
      <c r="P222">
        <v>2</v>
      </c>
      <c r="Q222">
        <v>2</v>
      </c>
      <c r="R222">
        <f t="shared" si="10"/>
        <v>2</v>
      </c>
      <c r="S222">
        <f t="shared" si="11"/>
        <v>0</v>
      </c>
    </row>
    <row r="223" spans="16:19" x14ac:dyDescent="0.25">
      <c r="P223">
        <v>2</v>
      </c>
      <c r="Q223">
        <v>2</v>
      </c>
      <c r="R223">
        <f t="shared" si="10"/>
        <v>2</v>
      </c>
      <c r="S223">
        <f t="shared" si="11"/>
        <v>0</v>
      </c>
    </row>
    <row r="224" spans="16:19" x14ac:dyDescent="0.25">
      <c r="P224">
        <v>2</v>
      </c>
      <c r="Q224">
        <v>2</v>
      </c>
      <c r="R224">
        <f t="shared" si="10"/>
        <v>2</v>
      </c>
      <c r="S224">
        <f t="shared" si="11"/>
        <v>0</v>
      </c>
    </row>
    <row r="225" spans="16:19" x14ac:dyDescent="0.25">
      <c r="P225">
        <v>2</v>
      </c>
      <c r="Q225">
        <v>2</v>
      </c>
      <c r="R225">
        <f t="shared" si="10"/>
        <v>2</v>
      </c>
      <c r="S225">
        <f t="shared" si="11"/>
        <v>0</v>
      </c>
    </row>
    <row r="226" spans="16:19" x14ac:dyDescent="0.25">
      <c r="P226">
        <v>2</v>
      </c>
      <c r="Q226">
        <v>2</v>
      </c>
      <c r="R226">
        <f t="shared" si="10"/>
        <v>2</v>
      </c>
      <c r="S226">
        <f t="shared" si="11"/>
        <v>0</v>
      </c>
    </row>
    <row r="227" spans="16:19" x14ac:dyDescent="0.25">
      <c r="P227">
        <v>2</v>
      </c>
      <c r="Q227">
        <v>2</v>
      </c>
      <c r="R227">
        <f t="shared" si="10"/>
        <v>2</v>
      </c>
      <c r="S227">
        <f t="shared" si="11"/>
        <v>0</v>
      </c>
    </row>
    <row r="228" spans="16:19" x14ac:dyDescent="0.25">
      <c r="P228">
        <v>2</v>
      </c>
      <c r="Q228">
        <v>2</v>
      </c>
      <c r="R228">
        <f t="shared" si="10"/>
        <v>2</v>
      </c>
      <c r="S228">
        <f t="shared" si="11"/>
        <v>0</v>
      </c>
    </row>
    <row r="229" spans="16:19" x14ac:dyDescent="0.25">
      <c r="P229">
        <v>2</v>
      </c>
      <c r="Q229">
        <v>2</v>
      </c>
      <c r="R229">
        <f t="shared" si="10"/>
        <v>2</v>
      </c>
      <c r="S229">
        <f t="shared" si="11"/>
        <v>0</v>
      </c>
    </row>
    <row r="230" spans="16:19" x14ac:dyDescent="0.25">
      <c r="P230">
        <v>2</v>
      </c>
      <c r="Q230">
        <v>2</v>
      </c>
      <c r="R230">
        <f t="shared" si="10"/>
        <v>2</v>
      </c>
      <c r="S230">
        <f t="shared" si="11"/>
        <v>0</v>
      </c>
    </row>
    <row r="231" spans="16:19" x14ac:dyDescent="0.25">
      <c r="P231">
        <v>2</v>
      </c>
      <c r="Q231">
        <v>2</v>
      </c>
      <c r="R231">
        <f t="shared" si="10"/>
        <v>2</v>
      </c>
      <c r="S231">
        <f t="shared" si="11"/>
        <v>0</v>
      </c>
    </row>
    <row r="232" spans="16:19" x14ac:dyDescent="0.25">
      <c r="P232">
        <v>2</v>
      </c>
      <c r="Q232">
        <v>2</v>
      </c>
      <c r="R232">
        <f t="shared" si="10"/>
        <v>2</v>
      </c>
      <c r="S232">
        <f t="shared" si="11"/>
        <v>0</v>
      </c>
    </row>
    <row r="233" spans="16:19" x14ac:dyDescent="0.25">
      <c r="P233">
        <v>2</v>
      </c>
      <c r="Q233">
        <v>2</v>
      </c>
      <c r="R233">
        <f t="shared" si="10"/>
        <v>2</v>
      </c>
      <c r="S233">
        <f t="shared" si="11"/>
        <v>0</v>
      </c>
    </row>
    <row r="234" spans="16:19" x14ac:dyDescent="0.25">
      <c r="P234">
        <v>2</v>
      </c>
      <c r="Q234">
        <v>2</v>
      </c>
      <c r="R234">
        <f t="shared" si="10"/>
        <v>2</v>
      </c>
      <c r="S234">
        <f t="shared" si="11"/>
        <v>0</v>
      </c>
    </row>
    <row r="235" spans="16:19" x14ac:dyDescent="0.25">
      <c r="P235">
        <v>2</v>
      </c>
      <c r="Q235">
        <v>2</v>
      </c>
      <c r="R235">
        <f t="shared" si="10"/>
        <v>2</v>
      </c>
      <c r="S235">
        <f t="shared" si="11"/>
        <v>0</v>
      </c>
    </row>
    <row r="236" spans="16:19" x14ac:dyDescent="0.25">
      <c r="P236">
        <v>2</v>
      </c>
      <c r="Q236">
        <v>2</v>
      </c>
      <c r="R236">
        <f t="shared" si="10"/>
        <v>2</v>
      </c>
      <c r="S236">
        <f t="shared" si="11"/>
        <v>0</v>
      </c>
    </row>
    <row r="237" spans="16:19" x14ac:dyDescent="0.25">
      <c r="P237">
        <v>2</v>
      </c>
      <c r="Q237">
        <v>2</v>
      </c>
      <c r="R237">
        <f t="shared" si="10"/>
        <v>2</v>
      </c>
      <c r="S237">
        <f t="shared" si="11"/>
        <v>0</v>
      </c>
    </row>
    <row r="238" spans="16:19" x14ac:dyDescent="0.25">
      <c r="P238">
        <v>2</v>
      </c>
      <c r="Q238">
        <v>2</v>
      </c>
      <c r="R238">
        <f t="shared" si="10"/>
        <v>2</v>
      </c>
      <c r="S238">
        <f t="shared" si="11"/>
        <v>0</v>
      </c>
    </row>
    <row r="239" spans="16:19" x14ac:dyDescent="0.25">
      <c r="P239">
        <v>2</v>
      </c>
      <c r="Q239">
        <v>2</v>
      </c>
      <c r="R239">
        <f t="shared" si="10"/>
        <v>2</v>
      </c>
      <c r="S239">
        <f t="shared" si="11"/>
        <v>0</v>
      </c>
    </row>
    <row r="240" spans="16:19" x14ac:dyDescent="0.25">
      <c r="P240">
        <v>2</v>
      </c>
      <c r="Q240">
        <v>2</v>
      </c>
      <c r="R240">
        <f t="shared" si="10"/>
        <v>2</v>
      </c>
      <c r="S240">
        <f t="shared" si="11"/>
        <v>0</v>
      </c>
    </row>
    <row r="241" spans="16:19" x14ac:dyDescent="0.25">
      <c r="P241">
        <v>2</v>
      </c>
      <c r="Q241">
        <v>2</v>
      </c>
      <c r="R241">
        <f t="shared" si="10"/>
        <v>2</v>
      </c>
      <c r="S241">
        <f t="shared" si="11"/>
        <v>0</v>
      </c>
    </row>
    <row r="242" spans="16:19" x14ac:dyDescent="0.25">
      <c r="P242">
        <v>2</v>
      </c>
      <c r="Q242">
        <v>2</v>
      </c>
      <c r="R242">
        <f t="shared" si="10"/>
        <v>2</v>
      </c>
      <c r="S242">
        <f t="shared" si="11"/>
        <v>0</v>
      </c>
    </row>
    <row r="243" spans="16:19" x14ac:dyDescent="0.25">
      <c r="P243">
        <v>2</v>
      </c>
      <c r="Q243">
        <v>2</v>
      </c>
      <c r="R243">
        <f t="shared" si="10"/>
        <v>2</v>
      </c>
      <c r="S243">
        <f t="shared" si="11"/>
        <v>0</v>
      </c>
    </row>
    <row r="244" spans="16:19" x14ac:dyDescent="0.25">
      <c r="P244">
        <v>2</v>
      </c>
      <c r="Q244">
        <v>2</v>
      </c>
      <c r="R244">
        <f t="shared" si="10"/>
        <v>2</v>
      </c>
      <c r="S244">
        <f t="shared" si="11"/>
        <v>0</v>
      </c>
    </row>
    <row r="245" spans="16:19" x14ac:dyDescent="0.25">
      <c r="P245">
        <v>2</v>
      </c>
      <c r="Q245">
        <v>2</v>
      </c>
      <c r="R245">
        <f t="shared" si="10"/>
        <v>2</v>
      </c>
      <c r="S245">
        <f t="shared" si="11"/>
        <v>0</v>
      </c>
    </row>
    <row r="246" spans="16:19" x14ac:dyDescent="0.25">
      <c r="P246">
        <v>2</v>
      </c>
      <c r="Q246">
        <v>2</v>
      </c>
      <c r="R246">
        <f t="shared" si="10"/>
        <v>2</v>
      </c>
      <c r="S246">
        <f t="shared" si="11"/>
        <v>0</v>
      </c>
    </row>
    <row r="247" spans="16:19" x14ac:dyDescent="0.25">
      <c r="P247">
        <v>2</v>
      </c>
      <c r="Q247">
        <v>2</v>
      </c>
      <c r="R247">
        <f t="shared" si="10"/>
        <v>2</v>
      </c>
      <c r="S247">
        <f t="shared" si="11"/>
        <v>0</v>
      </c>
    </row>
    <row r="248" spans="16:19" x14ac:dyDescent="0.25">
      <c r="P248">
        <v>2</v>
      </c>
      <c r="Q248">
        <v>2</v>
      </c>
      <c r="R248">
        <f t="shared" si="10"/>
        <v>2</v>
      </c>
      <c r="S248">
        <f t="shared" si="11"/>
        <v>0</v>
      </c>
    </row>
    <row r="249" spans="16:19" x14ac:dyDescent="0.25">
      <c r="P249">
        <v>3</v>
      </c>
      <c r="Q249">
        <v>3</v>
      </c>
      <c r="R249">
        <f t="shared" si="10"/>
        <v>3</v>
      </c>
      <c r="S249">
        <f t="shared" si="11"/>
        <v>0</v>
      </c>
    </row>
    <row r="250" spans="16:19" x14ac:dyDescent="0.25">
      <c r="P250">
        <v>2</v>
      </c>
      <c r="Q250">
        <v>2</v>
      </c>
      <c r="R250">
        <f t="shared" si="10"/>
        <v>2</v>
      </c>
      <c r="S250">
        <f t="shared" si="11"/>
        <v>0</v>
      </c>
    </row>
    <row r="251" spans="16:19" x14ac:dyDescent="0.25">
      <c r="P251">
        <v>2</v>
      </c>
      <c r="Q251">
        <v>2</v>
      </c>
      <c r="R251">
        <f t="shared" si="10"/>
        <v>2</v>
      </c>
      <c r="S251">
        <f t="shared" si="11"/>
        <v>0</v>
      </c>
    </row>
    <row r="252" spans="16:19" x14ac:dyDescent="0.25">
      <c r="P252">
        <v>3</v>
      </c>
      <c r="Q252">
        <v>3</v>
      </c>
      <c r="R252">
        <f t="shared" si="10"/>
        <v>3</v>
      </c>
      <c r="S252">
        <f t="shared" si="11"/>
        <v>0</v>
      </c>
    </row>
    <row r="253" spans="16:19" x14ac:dyDescent="0.25">
      <c r="P253">
        <v>3</v>
      </c>
      <c r="Q253">
        <v>3</v>
      </c>
      <c r="R253">
        <f t="shared" si="10"/>
        <v>3</v>
      </c>
      <c r="S253">
        <f t="shared" si="11"/>
        <v>0</v>
      </c>
    </row>
    <row r="254" spans="16:19" x14ac:dyDescent="0.25">
      <c r="P254">
        <v>4</v>
      </c>
      <c r="Q254">
        <v>4</v>
      </c>
      <c r="R254">
        <f t="shared" si="10"/>
        <v>4</v>
      </c>
      <c r="S254">
        <f t="shared" si="11"/>
        <v>0</v>
      </c>
    </row>
    <row r="255" spans="16:19" x14ac:dyDescent="0.25">
      <c r="P255">
        <v>3</v>
      </c>
      <c r="Q255">
        <v>3</v>
      </c>
      <c r="R255">
        <f t="shared" si="10"/>
        <v>3</v>
      </c>
      <c r="S255">
        <f t="shared" si="11"/>
        <v>0</v>
      </c>
    </row>
    <row r="256" spans="16:19" x14ac:dyDescent="0.25">
      <c r="P256">
        <v>3</v>
      </c>
      <c r="Q256">
        <v>3</v>
      </c>
      <c r="R256">
        <f t="shared" si="10"/>
        <v>3</v>
      </c>
      <c r="S256">
        <f t="shared" si="11"/>
        <v>0</v>
      </c>
    </row>
    <row r="257" spans="16:19" x14ac:dyDescent="0.25">
      <c r="P257">
        <v>3</v>
      </c>
      <c r="Q257">
        <v>3</v>
      </c>
      <c r="R257">
        <f t="shared" si="10"/>
        <v>3</v>
      </c>
      <c r="S257">
        <f t="shared" si="11"/>
        <v>0</v>
      </c>
    </row>
    <row r="258" spans="16:19" x14ac:dyDescent="0.25">
      <c r="P258">
        <v>3</v>
      </c>
      <c r="Q258">
        <v>3</v>
      </c>
      <c r="R258">
        <f t="shared" si="10"/>
        <v>3</v>
      </c>
      <c r="S258">
        <f t="shared" si="11"/>
        <v>0</v>
      </c>
    </row>
    <row r="259" spans="16:19" x14ac:dyDescent="0.25">
      <c r="P259">
        <v>3</v>
      </c>
      <c r="Q259">
        <v>3</v>
      </c>
      <c r="R259">
        <f t="shared" ref="R259:R322" si="12">AVERAGE(P259:Q259)</f>
        <v>3</v>
      </c>
      <c r="S259">
        <f t="shared" ref="S259:S322" si="13">ABS((R259-P259)/R259)</f>
        <v>0</v>
      </c>
    </row>
    <row r="260" spans="16:19" x14ac:dyDescent="0.25">
      <c r="P260">
        <v>3</v>
      </c>
      <c r="Q260">
        <v>3</v>
      </c>
      <c r="R260">
        <f t="shared" si="12"/>
        <v>3</v>
      </c>
      <c r="S260">
        <f t="shared" si="13"/>
        <v>0</v>
      </c>
    </row>
    <row r="261" spans="16:19" x14ac:dyDescent="0.25">
      <c r="P261">
        <v>3</v>
      </c>
      <c r="Q261">
        <v>3</v>
      </c>
      <c r="R261">
        <f t="shared" si="12"/>
        <v>3</v>
      </c>
      <c r="S261">
        <f t="shared" si="13"/>
        <v>0</v>
      </c>
    </row>
    <row r="262" spans="16:19" x14ac:dyDescent="0.25">
      <c r="P262">
        <v>3</v>
      </c>
      <c r="Q262">
        <v>3</v>
      </c>
      <c r="R262">
        <f t="shared" si="12"/>
        <v>3</v>
      </c>
      <c r="S262">
        <f t="shared" si="13"/>
        <v>0</v>
      </c>
    </row>
    <row r="263" spans="16:19" x14ac:dyDescent="0.25">
      <c r="P263">
        <v>3</v>
      </c>
      <c r="Q263">
        <v>3</v>
      </c>
      <c r="R263">
        <f t="shared" si="12"/>
        <v>3</v>
      </c>
      <c r="S263">
        <f t="shared" si="13"/>
        <v>0</v>
      </c>
    </row>
    <row r="264" spans="16:19" x14ac:dyDescent="0.25">
      <c r="P264">
        <v>3</v>
      </c>
      <c r="Q264">
        <v>3</v>
      </c>
      <c r="R264">
        <f t="shared" si="12"/>
        <v>3</v>
      </c>
      <c r="S264">
        <f t="shared" si="13"/>
        <v>0</v>
      </c>
    </row>
    <row r="265" spans="16:19" x14ac:dyDescent="0.25">
      <c r="P265">
        <v>3</v>
      </c>
      <c r="Q265">
        <v>3</v>
      </c>
      <c r="R265">
        <f t="shared" si="12"/>
        <v>3</v>
      </c>
      <c r="S265">
        <f t="shared" si="13"/>
        <v>0</v>
      </c>
    </row>
    <row r="266" spans="16:19" x14ac:dyDescent="0.25">
      <c r="P266">
        <v>3</v>
      </c>
      <c r="Q266">
        <v>3</v>
      </c>
      <c r="R266">
        <f t="shared" si="12"/>
        <v>3</v>
      </c>
      <c r="S266">
        <f t="shared" si="13"/>
        <v>0</v>
      </c>
    </row>
    <row r="267" spans="16:19" x14ac:dyDescent="0.25">
      <c r="P267">
        <v>3</v>
      </c>
      <c r="Q267">
        <v>3</v>
      </c>
      <c r="R267">
        <f t="shared" si="12"/>
        <v>3</v>
      </c>
      <c r="S267">
        <f t="shared" si="13"/>
        <v>0</v>
      </c>
    </row>
    <row r="268" spans="16:19" x14ac:dyDescent="0.25">
      <c r="P268">
        <v>2</v>
      </c>
      <c r="Q268">
        <v>2</v>
      </c>
      <c r="R268">
        <f t="shared" si="12"/>
        <v>2</v>
      </c>
      <c r="S268">
        <f t="shared" si="13"/>
        <v>0</v>
      </c>
    </row>
    <row r="269" spans="16:19" x14ac:dyDescent="0.25">
      <c r="P269">
        <v>3</v>
      </c>
      <c r="Q269">
        <v>3</v>
      </c>
      <c r="R269">
        <f t="shared" si="12"/>
        <v>3</v>
      </c>
      <c r="S269">
        <f t="shared" si="13"/>
        <v>0</v>
      </c>
    </row>
    <row r="270" spans="16:19" x14ac:dyDescent="0.25">
      <c r="P270">
        <v>2</v>
      </c>
      <c r="Q270">
        <v>2</v>
      </c>
      <c r="R270">
        <f t="shared" si="12"/>
        <v>2</v>
      </c>
      <c r="S270">
        <f t="shared" si="13"/>
        <v>0</v>
      </c>
    </row>
    <row r="271" spans="16:19" x14ac:dyDescent="0.25">
      <c r="P271">
        <v>2</v>
      </c>
      <c r="Q271">
        <v>2</v>
      </c>
      <c r="R271">
        <f t="shared" si="12"/>
        <v>2</v>
      </c>
      <c r="S271">
        <f t="shared" si="13"/>
        <v>0</v>
      </c>
    </row>
    <row r="272" spans="16:19" x14ac:dyDescent="0.25">
      <c r="P272">
        <v>2</v>
      </c>
      <c r="Q272">
        <v>2</v>
      </c>
      <c r="R272">
        <f t="shared" si="12"/>
        <v>2</v>
      </c>
      <c r="S272">
        <f t="shared" si="13"/>
        <v>0</v>
      </c>
    </row>
    <row r="273" spans="16:19" x14ac:dyDescent="0.25">
      <c r="P273">
        <v>3</v>
      </c>
      <c r="Q273">
        <v>3</v>
      </c>
      <c r="R273">
        <f t="shared" si="12"/>
        <v>3</v>
      </c>
      <c r="S273">
        <f t="shared" si="13"/>
        <v>0</v>
      </c>
    </row>
    <row r="274" spans="16:19" x14ac:dyDescent="0.25">
      <c r="P274">
        <v>3</v>
      </c>
      <c r="Q274">
        <v>3</v>
      </c>
      <c r="R274">
        <f t="shared" si="12"/>
        <v>3</v>
      </c>
      <c r="S274">
        <f t="shared" si="13"/>
        <v>0</v>
      </c>
    </row>
    <row r="275" spans="16:19" x14ac:dyDescent="0.25">
      <c r="P275">
        <v>3</v>
      </c>
      <c r="Q275">
        <v>3</v>
      </c>
      <c r="R275">
        <f t="shared" si="12"/>
        <v>3</v>
      </c>
      <c r="S275">
        <f t="shared" si="13"/>
        <v>0</v>
      </c>
    </row>
    <row r="276" spans="16:19" x14ac:dyDescent="0.25">
      <c r="P276">
        <v>3</v>
      </c>
      <c r="Q276">
        <v>3</v>
      </c>
      <c r="R276">
        <f t="shared" si="12"/>
        <v>3</v>
      </c>
      <c r="S276">
        <f t="shared" si="13"/>
        <v>0</v>
      </c>
    </row>
    <row r="277" spans="16:19" x14ac:dyDescent="0.25">
      <c r="P277">
        <v>2</v>
      </c>
      <c r="Q277">
        <v>2</v>
      </c>
      <c r="R277">
        <f t="shared" si="12"/>
        <v>2</v>
      </c>
      <c r="S277">
        <f t="shared" si="13"/>
        <v>0</v>
      </c>
    </row>
    <row r="278" spans="16:19" x14ac:dyDescent="0.25">
      <c r="P278">
        <v>3</v>
      </c>
      <c r="Q278">
        <v>3</v>
      </c>
      <c r="R278">
        <f t="shared" si="12"/>
        <v>3</v>
      </c>
      <c r="S278">
        <f t="shared" si="13"/>
        <v>0</v>
      </c>
    </row>
    <row r="279" spans="16:19" x14ac:dyDescent="0.25">
      <c r="P279">
        <v>3</v>
      </c>
      <c r="Q279">
        <v>3</v>
      </c>
      <c r="R279">
        <f t="shared" si="12"/>
        <v>3</v>
      </c>
      <c r="S279">
        <f t="shared" si="13"/>
        <v>0</v>
      </c>
    </row>
    <row r="280" spans="16:19" x14ac:dyDescent="0.25">
      <c r="P280">
        <v>3</v>
      </c>
      <c r="Q280">
        <v>3</v>
      </c>
      <c r="R280">
        <f t="shared" si="12"/>
        <v>3</v>
      </c>
      <c r="S280">
        <f t="shared" si="13"/>
        <v>0</v>
      </c>
    </row>
    <row r="281" spans="16:19" x14ac:dyDescent="0.25">
      <c r="P281">
        <v>3</v>
      </c>
      <c r="Q281">
        <v>3</v>
      </c>
      <c r="R281">
        <f t="shared" si="12"/>
        <v>3</v>
      </c>
      <c r="S281">
        <f t="shared" si="13"/>
        <v>0</v>
      </c>
    </row>
    <row r="282" spans="16:19" x14ac:dyDescent="0.25">
      <c r="P282">
        <v>2</v>
      </c>
      <c r="Q282">
        <v>2</v>
      </c>
      <c r="R282">
        <f t="shared" si="12"/>
        <v>2</v>
      </c>
      <c r="S282">
        <f t="shared" si="13"/>
        <v>0</v>
      </c>
    </row>
    <row r="283" spans="16:19" x14ac:dyDescent="0.25">
      <c r="P283">
        <v>3</v>
      </c>
      <c r="Q283">
        <v>3</v>
      </c>
      <c r="R283">
        <f t="shared" si="12"/>
        <v>3</v>
      </c>
      <c r="S283">
        <f t="shared" si="13"/>
        <v>0</v>
      </c>
    </row>
    <row r="284" spans="16:19" x14ac:dyDescent="0.25">
      <c r="P284">
        <v>2</v>
      </c>
      <c r="Q284">
        <v>2</v>
      </c>
      <c r="R284">
        <f t="shared" si="12"/>
        <v>2</v>
      </c>
      <c r="S284">
        <f t="shared" si="13"/>
        <v>0</v>
      </c>
    </row>
    <row r="285" spans="16:19" x14ac:dyDescent="0.25">
      <c r="P285">
        <v>2</v>
      </c>
      <c r="Q285">
        <v>2</v>
      </c>
      <c r="R285">
        <f t="shared" si="12"/>
        <v>2</v>
      </c>
      <c r="S285">
        <f t="shared" si="13"/>
        <v>0</v>
      </c>
    </row>
    <row r="286" spans="16:19" x14ac:dyDescent="0.25">
      <c r="P286">
        <v>2</v>
      </c>
      <c r="Q286">
        <v>2</v>
      </c>
      <c r="R286">
        <f t="shared" si="12"/>
        <v>2</v>
      </c>
      <c r="S286">
        <f t="shared" si="13"/>
        <v>0</v>
      </c>
    </row>
    <row r="287" spans="16:19" x14ac:dyDescent="0.25">
      <c r="P287">
        <v>2</v>
      </c>
      <c r="Q287">
        <v>2</v>
      </c>
      <c r="R287">
        <f t="shared" si="12"/>
        <v>2</v>
      </c>
      <c r="S287">
        <f t="shared" si="13"/>
        <v>0</v>
      </c>
    </row>
    <row r="288" spans="16:19" x14ac:dyDescent="0.25">
      <c r="P288">
        <v>2</v>
      </c>
      <c r="Q288">
        <v>2</v>
      </c>
      <c r="R288">
        <f t="shared" si="12"/>
        <v>2</v>
      </c>
      <c r="S288">
        <f t="shared" si="13"/>
        <v>0</v>
      </c>
    </row>
    <row r="289" spans="16:19" x14ac:dyDescent="0.25">
      <c r="P289">
        <v>2</v>
      </c>
      <c r="Q289">
        <v>2</v>
      </c>
      <c r="R289">
        <f t="shared" si="12"/>
        <v>2</v>
      </c>
      <c r="S289">
        <f t="shared" si="13"/>
        <v>0</v>
      </c>
    </row>
    <row r="290" spans="16:19" x14ac:dyDescent="0.25">
      <c r="P290">
        <v>2</v>
      </c>
      <c r="Q290">
        <v>2</v>
      </c>
      <c r="R290">
        <f t="shared" si="12"/>
        <v>2</v>
      </c>
      <c r="S290">
        <f t="shared" si="13"/>
        <v>0</v>
      </c>
    </row>
    <row r="291" spans="16:19" x14ac:dyDescent="0.25">
      <c r="P291">
        <v>2</v>
      </c>
      <c r="Q291">
        <v>2</v>
      </c>
      <c r="R291">
        <f t="shared" si="12"/>
        <v>2</v>
      </c>
      <c r="S291">
        <f t="shared" si="13"/>
        <v>0</v>
      </c>
    </row>
    <row r="292" spans="16:19" x14ac:dyDescent="0.25">
      <c r="P292">
        <v>2</v>
      </c>
      <c r="Q292">
        <v>2</v>
      </c>
      <c r="R292">
        <f t="shared" si="12"/>
        <v>2</v>
      </c>
      <c r="S292">
        <f t="shared" si="13"/>
        <v>0</v>
      </c>
    </row>
    <row r="293" spans="16:19" x14ac:dyDescent="0.25">
      <c r="P293">
        <v>3</v>
      </c>
      <c r="Q293">
        <v>3</v>
      </c>
      <c r="R293">
        <f t="shared" si="12"/>
        <v>3</v>
      </c>
      <c r="S293">
        <f t="shared" si="13"/>
        <v>0</v>
      </c>
    </row>
    <row r="294" spans="16:19" x14ac:dyDescent="0.25">
      <c r="P294">
        <v>2</v>
      </c>
      <c r="Q294">
        <v>2</v>
      </c>
      <c r="R294">
        <f t="shared" si="12"/>
        <v>2</v>
      </c>
      <c r="S294">
        <f t="shared" si="13"/>
        <v>0</v>
      </c>
    </row>
    <row r="295" spans="16:19" x14ac:dyDescent="0.25">
      <c r="P295">
        <v>2</v>
      </c>
      <c r="Q295">
        <v>2</v>
      </c>
      <c r="R295">
        <f t="shared" si="12"/>
        <v>2</v>
      </c>
      <c r="S295">
        <f t="shared" si="13"/>
        <v>0</v>
      </c>
    </row>
    <row r="296" spans="16:19" x14ac:dyDescent="0.25">
      <c r="P296">
        <v>3</v>
      </c>
      <c r="Q296">
        <v>3</v>
      </c>
      <c r="R296">
        <f t="shared" si="12"/>
        <v>3</v>
      </c>
      <c r="S296">
        <f t="shared" si="13"/>
        <v>0</v>
      </c>
    </row>
    <row r="297" spans="16:19" x14ac:dyDescent="0.25">
      <c r="P297">
        <v>2</v>
      </c>
      <c r="Q297">
        <v>2</v>
      </c>
      <c r="R297">
        <f t="shared" si="12"/>
        <v>2</v>
      </c>
      <c r="S297">
        <f t="shared" si="13"/>
        <v>0</v>
      </c>
    </row>
    <row r="298" spans="16:19" x14ac:dyDescent="0.25">
      <c r="P298">
        <v>2</v>
      </c>
      <c r="Q298">
        <v>2</v>
      </c>
      <c r="R298">
        <f t="shared" si="12"/>
        <v>2</v>
      </c>
      <c r="S298">
        <f t="shared" si="13"/>
        <v>0</v>
      </c>
    </row>
    <row r="299" spans="16:19" x14ac:dyDescent="0.25">
      <c r="P299">
        <v>2</v>
      </c>
      <c r="Q299">
        <v>2</v>
      </c>
      <c r="R299">
        <f t="shared" si="12"/>
        <v>2</v>
      </c>
      <c r="S299">
        <f t="shared" si="13"/>
        <v>0</v>
      </c>
    </row>
    <row r="300" spans="16:19" x14ac:dyDescent="0.25">
      <c r="P300">
        <v>2</v>
      </c>
      <c r="Q300">
        <v>2</v>
      </c>
      <c r="R300">
        <f t="shared" si="12"/>
        <v>2</v>
      </c>
      <c r="S300">
        <f t="shared" si="13"/>
        <v>0</v>
      </c>
    </row>
    <row r="301" spans="16:19" x14ac:dyDescent="0.25">
      <c r="P301">
        <v>2</v>
      </c>
      <c r="Q301">
        <v>2</v>
      </c>
      <c r="R301">
        <f t="shared" si="12"/>
        <v>2</v>
      </c>
      <c r="S301">
        <f t="shared" si="13"/>
        <v>0</v>
      </c>
    </row>
    <row r="302" spans="16:19" x14ac:dyDescent="0.25">
      <c r="P302">
        <v>2</v>
      </c>
      <c r="Q302">
        <v>2</v>
      </c>
      <c r="R302">
        <f t="shared" si="12"/>
        <v>2</v>
      </c>
      <c r="S302">
        <f t="shared" si="13"/>
        <v>0</v>
      </c>
    </row>
    <row r="303" spans="16:19" x14ac:dyDescent="0.25">
      <c r="P303">
        <v>2</v>
      </c>
      <c r="Q303">
        <v>2</v>
      </c>
      <c r="R303">
        <f t="shared" si="12"/>
        <v>2</v>
      </c>
      <c r="S303">
        <f t="shared" si="13"/>
        <v>0</v>
      </c>
    </row>
    <row r="304" spans="16:19" x14ac:dyDescent="0.25">
      <c r="P304">
        <v>2</v>
      </c>
      <c r="Q304">
        <v>2</v>
      </c>
      <c r="R304">
        <f t="shared" si="12"/>
        <v>2</v>
      </c>
      <c r="S304">
        <f t="shared" si="13"/>
        <v>0</v>
      </c>
    </row>
    <row r="305" spans="16:19" x14ac:dyDescent="0.25">
      <c r="P305">
        <v>2</v>
      </c>
      <c r="Q305">
        <v>2</v>
      </c>
      <c r="R305">
        <f t="shared" si="12"/>
        <v>2</v>
      </c>
      <c r="S305">
        <f t="shared" si="13"/>
        <v>0</v>
      </c>
    </row>
    <row r="306" spans="16:19" x14ac:dyDescent="0.25">
      <c r="P306">
        <v>2</v>
      </c>
      <c r="Q306">
        <v>2</v>
      </c>
      <c r="R306">
        <f t="shared" si="12"/>
        <v>2</v>
      </c>
      <c r="S306">
        <f t="shared" si="13"/>
        <v>0</v>
      </c>
    </row>
    <row r="307" spans="16:19" x14ac:dyDescent="0.25">
      <c r="P307">
        <v>2</v>
      </c>
      <c r="Q307">
        <v>2</v>
      </c>
      <c r="R307">
        <f t="shared" si="12"/>
        <v>2</v>
      </c>
      <c r="S307">
        <f t="shared" si="13"/>
        <v>0</v>
      </c>
    </row>
    <row r="308" spans="16:19" x14ac:dyDescent="0.25">
      <c r="P308">
        <v>2</v>
      </c>
      <c r="Q308">
        <v>2</v>
      </c>
      <c r="R308">
        <f t="shared" si="12"/>
        <v>2</v>
      </c>
      <c r="S308">
        <f t="shared" si="13"/>
        <v>0</v>
      </c>
    </row>
    <row r="309" spans="16:19" x14ac:dyDescent="0.25">
      <c r="P309">
        <v>2</v>
      </c>
      <c r="Q309">
        <v>2</v>
      </c>
      <c r="R309">
        <f t="shared" si="12"/>
        <v>2</v>
      </c>
      <c r="S309">
        <f t="shared" si="13"/>
        <v>0</v>
      </c>
    </row>
    <row r="310" spans="16:19" x14ac:dyDescent="0.25">
      <c r="P310">
        <v>3</v>
      </c>
      <c r="Q310">
        <v>3</v>
      </c>
      <c r="R310">
        <f t="shared" si="12"/>
        <v>3</v>
      </c>
      <c r="S310">
        <f t="shared" si="13"/>
        <v>0</v>
      </c>
    </row>
    <row r="311" spans="16:19" x14ac:dyDescent="0.25">
      <c r="P311">
        <v>2</v>
      </c>
      <c r="Q311">
        <v>2</v>
      </c>
      <c r="R311">
        <f t="shared" si="12"/>
        <v>2</v>
      </c>
      <c r="S311">
        <f t="shared" si="13"/>
        <v>0</v>
      </c>
    </row>
    <row r="312" spans="16:19" x14ac:dyDescent="0.25">
      <c r="P312">
        <v>2</v>
      </c>
      <c r="Q312">
        <v>2</v>
      </c>
      <c r="R312">
        <f t="shared" si="12"/>
        <v>2</v>
      </c>
      <c r="S312">
        <f t="shared" si="13"/>
        <v>0</v>
      </c>
    </row>
    <row r="313" spans="16:19" x14ac:dyDescent="0.25">
      <c r="P313">
        <v>2</v>
      </c>
      <c r="Q313">
        <v>2</v>
      </c>
      <c r="R313">
        <f t="shared" si="12"/>
        <v>2</v>
      </c>
      <c r="S313">
        <f t="shared" si="13"/>
        <v>0</v>
      </c>
    </row>
    <row r="314" spans="16:19" x14ac:dyDescent="0.25">
      <c r="P314">
        <v>2</v>
      </c>
      <c r="Q314">
        <v>2</v>
      </c>
      <c r="R314">
        <f t="shared" si="12"/>
        <v>2</v>
      </c>
      <c r="S314">
        <f t="shared" si="13"/>
        <v>0</v>
      </c>
    </row>
    <row r="315" spans="16:19" x14ac:dyDescent="0.25">
      <c r="P315">
        <v>2</v>
      </c>
      <c r="Q315">
        <v>2</v>
      </c>
      <c r="R315">
        <f t="shared" si="12"/>
        <v>2</v>
      </c>
      <c r="S315">
        <f t="shared" si="13"/>
        <v>0</v>
      </c>
    </row>
    <row r="316" spans="16:19" x14ac:dyDescent="0.25">
      <c r="P316">
        <v>2</v>
      </c>
      <c r="Q316">
        <v>2</v>
      </c>
      <c r="R316">
        <f t="shared" si="12"/>
        <v>2</v>
      </c>
      <c r="S316">
        <f t="shared" si="13"/>
        <v>0</v>
      </c>
    </row>
    <row r="317" spans="16:19" x14ac:dyDescent="0.25">
      <c r="P317">
        <v>2</v>
      </c>
      <c r="Q317">
        <v>2</v>
      </c>
      <c r="R317">
        <f t="shared" si="12"/>
        <v>2</v>
      </c>
      <c r="S317">
        <f t="shared" si="13"/>
        <v>0</v>
      </c>
    </row>
    <row r="318" spans="16:19" x14ac:dyDescent="0.25">
      <c r="P318">
        <v>2</v>
      </c>
      <c r="Q318">
        <v>2</v>
      </c>
      <c r="R318">
        <f t="shared" si="12"/>
        <v>2</v>
      </c>
      <c r="S318">
        <f t="shared" si="13"/>
        <v>0</v>
      </c>
    </row>
    <row r="319" spans="16:19" x14ac:dyDescent="0.25">
      <c r="P319">
        <v>2</v>
      </c>
      <c r="Q319">
        <v>2</v>
      </c>
      <c r="R319">
        <f t="shared" si="12"/>
        <v>2</v>
      </c>
      <c r="S319">
        <f t="shared" si="13"/>
        <v>0</v>
      </c>
    </row>
    <row r="320" spans="16:19" x14ac:dyDescent="0.25">
      <c r="P320">
        <v>2</v>
      </c>
      <c r="Q320">
        <v>2</v>
      </c>
      <c r="R320">
        <f t="shared" si="12"/>
        <v>2</v>
      </c>
      <c r="S320">
        <f t="shared" si="13"/>
        <v>0</v>
      </c>
    </row>
    <row r="321" spans="16:19" x14ac:dyDescent="0.25">
      <c r="P321">
        <v>2</v>
      </c>
      <c r="Q321">
        <v>2</v>
      </c>
      <c r="R321">
        <f t="shared" si="12"/>
        <v>2</v>
      </c>
      <c r="S321">
        <f t="shared" si="13"/>
        <v>0</v>
      </c>
    </row>
    <row r="322" spans="16:19" x14ac:dyDescent="0.25">
      <c r="P322">
        <v>2</v>
      </c>
      <c r="Q322">
        <v>2</v>
      </c>
      <c r="R322">
        <f t="shared" si="12"/>
        <v>2</v>
      </c>
      <c r="S322">
        <f t="shared" si="13"/>
        <v>0</v>
      </c>
    </row>
    <row r="323" spans="16:19" x14ac:dyDescent="0.25">
      <c r="P323">
        <v>2</v>
      </c>
      <c r="Q323">
        <v>2</v>
      </c>
      <c r="R323">
        <f t="shared" ref="R323:R386" si="14">AVERAGE(P323:Q323)</f>
        <v>2</v>
      </c>
      <c r="S323">
        <f t="shared" ref="S323:S386" si="15">ABS((R323-P323)/R323)</f>
        <v>0</v>
      </c>
    </row>
    <row r="324" spans="16:19" x14ac:dyDescent="0.25">
      <c r="P324">
        <v>2</v>
      </c>
      <c r="Q324">
        <v>2</v>
      </c>
      <c r="R324">
        <f t="shared" si="14"/>
        <v>2</v>
      </c>
      <c r="S324">
        <f t="shared" si="15"/>
        <v>0</v>
      </c>
    </row>
    <row r="325" spans="16:19" x14ac:dyDescent="0.25">
      <c r="P325">
        <v>2</v>
      </c>
      <c r="Q325">
        <v>2</v>
      </c>
      <c r="R325">
        <f t="shared" si="14"/>
        <v>2</v>
      </c>
      <c r="S325">
        <f t="shared" si="15"/>
        <v>0</v>
      </c>
    </row>
    <row r="326" spans="16:19" x14ac:dyDescent="0.25">
      <c r="P326">
        <v>2</v>
      </c>
      <c r="Q326">
        <v>2</v>
      </c>
      <c r="R326">
        <f t="shared" si="14"/>
        <v>2</v>
      </c>
      <c r="S326">
        <f t="shared" si="15"/>
        <v>0</v>
      </c>
    </row>
    <row r="327" spans="16:19" x14ac:dyDescent="0.25">
      <c r="P327">
        <v>2</v>
      </c>
      <c r="Q327">
        <v>2</v>
      </c>
      <c r="R327">
        <f t="shared" si="14"/>
        <v>2</v>
      </c>
      <c r="S327">
        <f t="shared" si="15"/>
        <v>0</v>
      </c>
    </row>
    <row r="328" spans="16:19" x14ac:dyDescent="0.25">
      <c r="P328">
        <v>2</v>
      </c>
      <c r="Q328">
        <v>2</v>
      </c>
      <c r="R328">
        <f t="shared" si="14"/>
        <v>2</v>
      </c>
      <c r="S328">
        <f t="shared" si="15"/>
        <v>0</v>
      </c>
    </row>
    <row r="329" spans="16:19" x14ac:dyDescent="0.25">
      <c r="P329">
        <v>2</v>
      </c>
      <c r="Q329">
        <v>2</v>
      </c>
      <c r="R329">
        <f t="shared" si="14"/>
        <v>2</v>
      </c>
      <c r="S329">
        <f t="shared" si="15"/>
        <v>0</v>
      </c>
    </row>
    <row r="330" spans="16:19" x14ac:dyDescent="0.25">
      <c r="P330">
        <v>2</v>
      </c>
      <c r="Q330">
        <v>2</v>
      </c>
      <c r="R330">
        <f t="shared" si="14"/>
        <v>2</v>
      </c>
      <c r="S330">
        <f t="shared" si="15"/>
        <v>0</v>
      </c>
    </row>
    <row r="331" spans="16:19" x14ac:dyDescent="0.25">
      <c r="P331">
        <v>2</v>
      </c>
      <c r="Q331">
        <v>2</v>
      </c>
      <c r="R331">
        <f t="shared" si="14"/>
        <v>2</v>
      </c>
      <c r="S331">
        <f t="shared" si="15"/>
        <v>0</v>
      </c>
    </row>
    <row r="332" spans="16:19" x14ac:dyDescent="0.25">
      <c r="P332">
        <v>2</v>
      </c>
      <c r="Q332">
        <v>2</v>
      </c>
      <c r="R332">
        <f t="shared" si="14"/>
        <v>2</v>
      </c>
      <c r="S332">
        <f t="shared" si="15"/>
        <v>0</v>
      </c>
    </row>
    <row r="333" spans="16:19" x14ac:dyDescent="0.25">
      <c r="P333">
        <v>2</v>
      </c>
      <c r="Q333">
        <v>2</v>
      </c>
      <c r="R333">
        <f t="shared" si="14"/>
        <v>2</v>
      </c>
      <c r="S333">
        <f t="shared" si="15"/>
        <v>0</v>
      </c>
    </row>
    <row r="334" spans="16:19" x14ac:dyDescent="0.25">
      <c r="P334">
        <v>3</v>
      </c>
      <c r="Q334">
        <v>3</v>
      </c>
      <c r="R334">
        <f t="shared" si="14"/>
        <v>3</v>
      </c>
      <c r="S334">
        <f t="shared" si="15"/>
        <v>0</v>
      </c>
    </row>
    <row r="335" spans="16:19" x14ac:dyDescent="0.25">
      <c r="P335">
        <v>2</v>
      </c>
      <c r="Q335">
        <v>2</v>
      </c>
      <c r="R335">
        <f t="shared" si="14"/>
        <v>2</v>
      </c>
      <c r="S335">
        <f t="shared" si="15"/>
        <v>0</v>
      </c>
    </row>
    <row r="336" spans="16:19" x14ac:dyDescent="0.25">
      <c r="P336">
        <v>2</v>
      </c>
      <c r="Q336">
        <v>2</v>
      </c>
      <c r="R336">
        <f t="shared" si="14"/>
        <v>2</v>
      </c>
      <c r="S336">
        <f t="shared" si="15"/>
        <v>0</v>
      </c>
    </row>
    <row r="337" spans="16:19" x14ac:dyDescent="0.25">
      <c r="P337">
        <v>2</v>
      </c>
      <c r="Q337">
        <v>2</v>
      </c>
      <c r="R337">
        <f t="shared" si="14"/>
        <v>2</v>
      </c>
      <c r="S337">
        <f t="shared" si="15"/>
        <v>0</v>
      </c>
    </row>
    <row r="338" spans="16:19" x14ac:dyDescent="0.25">
      <c r="P338">
        <v>2</v>
      </c>
      <c r="Q338">
        <v>2</v>
      </c>
      <c r="R338">
        <f t="shared" si="14"/>
        <v>2</v>
      </c>
      <c r="S338">
        <f t="shared" si="15"/>
        <v>0</v>
      </c>
    </row>
    <row r="339" spans="16:19" x14ac:dyDescent="0.25">
      <c r="P339">
        <v>2</v>
      </c>
      <c r="Q339">
        <v>2</v>
      </c>
      <c r="R339">
        <f t="shared" si="14"/>
        <v>2</v>
      </c>
      <c r="S339">
        <f t="shared" si="15"/>
        <v>0</v>
      </c>
    </row>
    <row r="340" spans="16:19" x14ac:dyDescent="0.25">
      <c r="P340">
        <v>2</v>
      </c>
      <c r="Q340">
        <v>2</v>
      </c>
      <c r="R340">
        <f t="shared" si="14"/>
        <v>2</v>
      </c>
      <c r="S340">
        <f t="shared" si="15"/>
        <v>0</v>
      </c>
    </row>
    <row r="341" spans="16:19" x14ac:dyDescent="0.25">
      <c r="P341">
        <v>3</v>
      </c>
      <c r="Q341">
        <v>3</v>
      </c>
      <c r="R341">
        <f t="shared" si="14"/>
        <v>3</v>
      </c>
      <c r="S341">
        <f t="shared" si="15"/>
        <v>0</v>
      </c>
    </row>
    <row r="342" spans="16:19" x14ac:dyDescent="0.25">
      <c r="P342">
        <v>3</v>
      </c>
      <c r="Q342">
        <v>3</v>
      </c>
      <c r="R342">
        <f t="shared" si="14"/>
        <v>3</v>
      </c>
      <c r="S342">
        <f t="shared" si="15"/>
        <v>0</v>
      </c>
    </row>
    <row r="343" spans="16:19" x14ac:dyDescent="0.25">
      <c r="P343">
        <v>3</v>
      </c>
      <c r="Q343">
        <v>3</v>
      </c>
      <c r="R343">
        <f t="shared" si="14"/>
        <v>3</v>
      </c>
      <c r="S343">
        <f t="shared" si="15"/>
        <v>0</v>
      </c>
    </row>
    <row r="344" spans="16:19" x14ac:dyDescent="0.25">
      <c r="P344">
        <v>3</v>
      </c>
      <c r="Q344">
        <v>3</v>
      </c>
      <c r="R344">
        <f t="shared" si="14"/>
        <v>3</v>
      </c>
      <c r="S344">
        <f t="shared" si="15"/>
        <v>0</v>
      </c>
    </row>
    <row r="345" spans="16:19" x14ac:dyDescent="0.25">
      <c r="P345">
        <v>3</v>
      </c>
      <c r="Q345">
        <v>3</v>
      </c>
      <c r="R345">
        <f t="shared" si="14"/>
        <v>3</v>
      </c>
      <c r="S345">
        <f t="shared" si="15"/>
        <v>0</v>
      </c>
    </row>
    <row r="346" spans="16:19" x14ac:dyDescent="0.25">
      <c r="P346">
        <v>3</v>
      </c>
      <c r="Q346">
        <v>3</v>
      </c>
      <c r="R346">
        <f t="shared" si="14"/>
        <v>3</v>
      </c>
      <c r="S346">
        <f t="shared" si="15"/>
        <v>0</v>
      </c>
    </row>
    <row r="347" spans="16:19" x14ac:dyDescent="0.25">
      <c r="P347">
        <v>3</v>
      </c>
      <c r="Q347">
        <v>3</v>
      </c>
      <c r="R347">
        <f t="shared" si="14"/>
        <v>3</v>
      </c>
      <c r="S347">
        <f t="shared" si="15"/>
        <v>0</v>
      </c>
    </row>
    <row r="348" spans="16:19" x14ac:dyDescent="0.25">
      <c r="P348">
        <v>3</v>
      </c>
      <c r="Q348">
        <v>3</v>
      </c>
      <c r="R348">
        <f t="shared" si="14"/>
        <v>3</v>
      </c>
      <c r="S348">
        <f t="shared" si="15"/>
        <v>0</v>
      </c>
    </row>
    <row r="349" spans="16:19" x14ac:dyDescent="0.25">
      <c r="P349">
        <v>3</v>
      </c>
      <c r="Q349">
        <v>3</v>
      </c>
      <c r="R349">
        <f t="shared" si="14"/>
        <v>3</v>
      </c>
      <c r="S349">
        <f t="shared" si="15"/>
        <v>0</v>
      </c>
    </row>
    <row r="350" spans="16:19" x14ac:dyDescent="0.25">
      <c r="P350">
        <v>3</v>
      </c>
      <c r="Q350">
        <v>3</v>
      </c>
      <c r="R350">
        <f t="shared" si="14"/>
        <v>3</v>
      </c>
      <c r="S350">
        <f t="shared" si="15"/>
        <v>0</v>
      </c>
    </row>
    <row r="351" spans="16:19" x14ac:dyDescent="0.25">
      <c r="P351">
        <v>2</v>
      </c>
      <c r="Q351">
        <v>2</v>
      </c>
      <c r="R351">
        <f t="shared" si="14"/>
        <v>2</v>
      </c>
      <c r="S351">
        <f t="shared" si="15"/>
        <v>0</v>
      </c>
    </row>
    <row r="352" spans="16:19" x14ac:dyDescent="0.25">
      <c r="P352">
        <v>3</v>
      </c>
      <c r="Q352">
        <v>3</v>
      </c>
      <c r="R352">
        <f t="shared" si="14"/>
        <v>3</v>
      </c>
      <c r="S352">
        <f t="shared" si="15"/>
        <v>0</v>
      </c>
    </row>
    <row r="353" spans="16:19" x14ac:dyDescent="0.25">
      <c r="P353">
        <v>2</v>
      </c>
      <c r="Q353">
        <v>2</v>
      </c>
      <c r="R353">
        <f t="shared" si="14"/>
        <v>2</v>
      </c>
      <c r="S353">
        <f t="shared" si="15"/>
        <v>0</v>
      </c>
    </row>
    <row r="354" spans="16:19" x14ac:dyDescent="0.25">
      <c r="P354">
        <v>2</v>
      </c>
      <c r="Q354">
        <v>2</v>
      </c>
      <c r="R354">
        <f t="shared" si="14"/>
        <v>2</v>
      </c>
      <c r="S354">
        <f t="shared" si="15"/>
        <v>0</v>
      </c>
    </row>
    <row r="355" spans="16:19" x14ac:dyDescent="0.25">
      <c r="P355">
        <v>3</v>
      </c>
      <c r="Q355">
        <v>3</v>
      </c>
      <c r="R355">
        <f t="shared" si="14"/>
        <v>3</v>
      </c>
      <c r="S355">
        <f t="shared" si="15"/>
        <v>0</v>
      </c>
    </row>
    <row r="356" spans="16:19" x14ac:dyDescent="0.25">
      <c r="P356">
        <v>3</v>
      </c>
      <c r="Q356">
        <v>3</v>
      </c>
      <c r="R356">
        <f t="shared" si="14"/>
        <v>3</v>
      </c>
      <c r="S356">
        <f t="shared" si="15"/>
        <v>0</v>
      </c>
    </row>
    <row r="357" spans="16:19" x14ac:dyDescent="0.25">
      <c r="P357">
        <v>3</v>
      </c>
      <c r="Q357">
        <v>3</v>
      </c>
      <c r="R357">
        <f t="shared" si="14"/>
        <v>3</v>
      </c>
      <c r="S357">
        <f t="shared" si="15"/>
        <v>0</v>
      </c>
    </row>
    <row r="358" spans="16:19" x14ac:dyDescent="0.25">
      <c r="P358">
        <v>2</v>
      </c>
      <c r="Q358">
        <v>2</v>
      </c>
      <c r="R358">
        <f t="shared" si="14"/>
        <v>2</v>
      </c>
      <c r="S358">
        <f t="shared" si="15"/>
        <v>0</v>
      </c>
    </row>
    <row r="359" spans="16:19" x14ac:dyDescent="0.25">
      <c r="P359">
        <v>3</v>
      </c>
      <c r="Q359">
        <v>3</v>
      </c>
      <c r="R359">
        <f t="shared" si="14"/>
        <v>3</v>
      </c>
      <c r="S359">
        <f t="shared" si="15"/>
        <v>0</v>
      </c>
    </row>
    <row r="360" spans="16:19" x14ac:dyDescent="0.25">
      <c r="P360">
        <v>3</v>
      </c>
      <c r="Q360">
        <v>3</v>
      </c>
      <c r="R360">
        <f t="shared" si="14"/>
        <v>3</v>
      </c>
      <c r="S360">
        <f t="shared" si="15"/>
        <v>0</v>
      </c>
    </row>
    <row r="361" spans="16:19" x14ac:dyDescent="0.25">
      <c r="P361">
        <v>3</v>
      </c>
      <c r="Q361">
        <v>3</v>
      </c>
      <c r="R361">
        <f t="shared" si="14"/>
        <v>3</v>
      </c>
      <c r="S361">
        <f t="shared" si="15"/>
        <v>0</v>
      </c>
    </row>
    <row r="362" spans="16:19" x14ac:dyDescent="0.25">
      <c r="P362">
        <v>3</v>
      </c>
      <c r="Q362">
        <v>3</v>
      </c>
      <c r="R362">
        <f t="shared" si="14"/>
        <v>3</v>
      </c>
      <c r="S362">
        <f t="shared" si="15"/>
        <v>0</v>
      </c>
    </row>
    <row r="363" spans="16:19" x14ac:dyDescent="0.25">
      <c r="P363">
        <v>15</v>
      </c>
      <c r="Q363">
        <v>15</v>
      </c>
      <c r="R363">
        <f t="shared" si="14"/>
        <v>15</v>
      </c>
      <c r="S363">
        <f t="shared" si="15"/>
        <v>0</v>
      </c>
    </row>
    <row r="364" spans="16:19" x14ac:dyDescent="0.25">
      <c r="P364">
        <v>4</v>
      </c>
      <c r="Q364">
        <v>4</v>
      </c>
      <c r="R364">
        <f t="shared" si="14"/>
        <v>4</v>
      </c>
      <c r="S364">
        <f t="shared" si="15"/>
        <v>0</v>
      </c>
    </row>
    <row r="365" spans="16:19" x14ac:dyDescent="0.25">
      <c r="P365">
        <v>2</v>
      </c>
      <c r="Q365">
        <v>2</v>
      </c>
      <c r="R365">
        <f t="shared" si="14"/>
        <v>2</v>
      </c>
      <c r="S365">
        <f t="shared" si="15"/>
        <v>0</v>
      </c>
    </row>
    <row r="366" spans="16:19" x14ac:dyDescent="0.25">
      <c r="P366">
        <v>3</v>
      </c>
      <c r="Q366">
        <v>3</v>
      </c>
      <c r="R366">
        <f t="shared" si="14"/>
        <v>3</v>
      </c>
      <c r="S366">
        <f t="shared" si="15"/>
        <v>0</v>
      </c>
    </row>
    <row r="367" spans="16:19" x14ac:dyDescent="0.25">
      <c r="P367">
        <v>4</v>
      </c>
      <c r="Q367">
        <v>4</v>
      </c>
      <c r="R367">
        <f t="shared" si="14"/>
        <v>4</v>
      </c>
      <c r="S367">
        <f t="shared" si="15"/>
        <v>0</v>
      </c>
    </row>
    <row r="368" spans="16:19" x14ac:dyDescent="0.25">
      <c r="P368">
        <v>3</v>
      </c>
      <c r="Q368">
        <v>3</v>
      </c>
      <c r="R368">
        <f t="shared" si="14"/>
        <v>3</v>
      </c>
      <c r="S368">
        <f t="shared" si="15"/>
        <v>0</v>
      </c>
    </row>
    <row r="369" spans="16:19" x14ac:dyDescent="0.25">
      <c r="P369">
        <v>4</v>
      </c>
      <c r="Q369">
        <v>4</v>
      </c>
      <c r="R369">
        <f t="shared" si="14"/>
        <v>4</v>
      </c>
      <c r="S369">
        <f t="shared" si="15"/>
        <v>0</v>
      </c>
    </row>
    <row r="370" spans="16:19" x14ac:dyDescent="0.25">
      <c r="P370">
        <v>3</v>
      </c>
      <c r="Q370">
        <v>3</v>
      </c>
      <c r="R370">
        <f t="shared" si="14"/>
        <v>3</v>
      </c>
      <c r="S370">
        <f t="shared" si="15"/>
        <v>0</v>
      </c>
    </row>
    <row r="371" spans="16:19" x14ac:dyDescent="0.25">
      <c r="P371">
        <v>3</v>
      </c>
      <c r="Q371">
        <v>3</v>
      </c>
      <c r="R371">
        <f t="shared" si="14"/>
        <v>3</v>
      </c>
      <c r="S371">
        <f t="shared" si="15"/>
        <v>0</v>
      </c>
    </row>
    <row r="372" spans="16:19" x14ac:dyDescent="0.25">
      <c r="P372">
        <v>3</v>
      </c>
      <c r="Q372">
        <v>3</v>
      </c>
      <c r="R372">
        <f t="shared" si="14"/>
        <v>3</v>
      </c>
      <c r="S372">
        <f t="shared" si="15"/>
        <v>0</v>
      </c>
    </row>
    <row r="373" spans="16:19" x14ac:dyDescent="0.25">
      <c r="P373">
        <v>5</v>
      </c>
      <c r="Q373">
        <v>5</v>
      </c>
      <c r="R373">
        <f t="shared" si="14"/>
        <v>5</v>
      </c>
      <c r="S373">
        <f t="shared" si="15"/>
        <v>0</v>
      </c>
    </row>
    <row r="374" spans="16:19" x14ac:dyDescent="0.25">
      <c r="P374">
        <v>4</v>
      </c>
      <c r="Q374">
        <v>4</v>
      </c>
      <c r="R374">
        <f t="shared" si="14"/>
        <v>4</v>
      </c>
      <c r="S374">
        <f t="shared" si="15"/>
        <v>0</v>
      </c>
    </row>
    <row r="375" spans="16:19" x14ac:dyDescent="0.25">
      <c r="P375">
        <v>4</v>
      </c>
      <c r="Q375">
        <v>4</v>
      </c>
      <c r="R375">
        <f t="shared" si="14"/>
        <v>4</v>
      </c>
      <c r="S375">
        <f t="shared" si="15"/>
        <v>0</v>
      </c>
    </row>
    <row r="376" spans="16:19" x14ac:dyDescent="0.25">
      <c r="P376">
        <v>4</v>
      </c>
      <c r="Q376">
        <v>4</v>
      </c>
      <c r="R376">
        <f t="shared" si="14"/>
        <v>4</v>
      </c>
      <c r="S376">
        <f t="shared" si="15"/>
        <v>0</v>
      </c>
    </row>
    <row r="377" spans="16:19" x14ac:dyDescent="0.25">
      <c r="P377">
        <v>3</v>
      </c>
      <c r="Q377">
        <v>3</v>
      </c>
      <c r="R377">
        <f t="shared" si="14"/>
        <v>3</v>
      </c>
      <c r="S377">
        <f t="shared" si="15"/>
        <v>0</v>
      </c>
    </row>
    <row r="378" spans="16:19" x14ac:dyDescent="0.25">
      <c r="P378">
        <v>4</v>
      </c>
      <c r="Q378">
        <v>4</v>
      </c>
      <c r="R378">
        <f t="shared" si="14"/>
        <v>4</v>
      </c>
      <c r="S378">
        <f t="shared" si="15"/>
        <v>0</v>
      </c>
    </row>
    <row r="379" spans="16:19" x14ac:dyDescent="0.25">
      <c r="P379">
        <v>4</v>
      </c>
      <c r="Q379">
        <v>4</v>
      </c>
      <c r="R379">
        <f t="shared" si="14"/>
        <v>4</v>
      </c>
      <c r="S379">
        <f t="shared" si="15"/>
        <v>0</v>
      </c>
    </row>
    <row r="380" spans="16:19" x14ac:dyDescent="0.25">
      <c r="P380">
        <v>5</v>
      </c>
      <c r="Q380">
        <v>5</v>
      </c>
      <c r="R380">
        <f t="shared" si="14"/>
        <v>5</v>
      </c>
      <c r="S380">
        <f t="shared" si="15"/>
        <v>0</v>
      </c>
    </row>
    <row r="381" spans="16:19" x14ac:dyDescent="0.25">
      <c r="P381">
        <v>4</v>
      </c>
      <c r="Q381">
        <v>4</v>
      </c>
      <c r="R381">
        <f t="shared" si="14"/>
        <v>4</v>
      </c>
      <c r="S381">
        <f t="shared" si="15"/>
        <v>0</v>
      </c>
    </row>
    <row r="382" spans="16:19" x14ac:dyDescent="0.25">
      <c r="P382">
        <v>4</v>
      </c>
      <c r="Q382">
        <v>4</v>
      </c>
      <c r="R382">
        <f t="shared" si="14"/>
        <v>4</v>
      </c>
      <c r="S382">
        <f t="shared" si="15"/>
        <v>0</v>
      </c>
    </row>
    <row r="383" spans="16:19" x14ac:dyDescent="0.25">
      <c r="P383">
        <v>4</v>
      </c>
      <c r="Q383">
        <v>4</v>
      </c>
      <c r="R383">
        <f t="shared" si="14"/>
        <v>4</v>
      </c>
      <c r="S383">
        <f t="shared" si="15"/>
        <v>0</v>
      </c>
    </row>
    <row r="384" spans="16:19" x14ac:dyDescent="0.25">
      <c r="P384">
        <v>4</v>
      </c>
      <c r="Q384">
        <v>4</v>
      </c>
      <c r="R384">
        <f t="shared" si="14"/>
        <v>4</v>
      </c>
      <c r="S384">
        <f t="shared" si="15"/>
        <v>0</v>
      </c>
    </row>
    <row r="385" spans="16:19" x14ac:dyDescent="0.25">
      <c r="P385">
        <v>4</v>
      </c>
      <c r="Q385">
        <v>4</v>
      </c>
      <c r="R385">
        <f t="shared" si="14"/>
        <v>4</v>
      </c>
      <c r="S385">
        <f t="shared" si="15"/>
        <v>0</v>
      </c>
    </row>
    <row r="386" spans="16:19" x14ac:dyDescent="0.25">
      <c r="P386">
        <v>4</v>
      </c>
      <c r="Q386">
        <v>4</v>
      </c>
      <c r="R386">
        <f t="shared" si="14"/>
        <v>4</v>
      </c>
      <c r="S386">
        <f t="shared" si="15"/>
        <v>0</v>
      </c>
    </row>
    <row r="387" spans="16:19" x14ac:dyDescent="0.25">
      <c r="P387">
        <v>4</v>
      </c>
      <c r="Q387">
        <v>4</v>
      </c>
      <c r="R387">
        <f t="shared" ref="R387:R450" si="16">AVERAGE(P387:Q387)</f>
        <v>4</v>
      </c>
      <c r="S387">
        <f t="shared" ref="S387:S450" si="17">ABS((R387-P387)/R387)</f>
        <v>0</v>
      </c>
    </row>
    <row r="388" spans="16:19" x14ac:dyDescent="0.25">
      <c r="P388">
        <v>4</v>
      </c>
      <c r="Q388">
        <v>4</v>
      </c>
      <c r="R388">
        <f t="shared" si="16"/>
        <v>4</v>
      </c>
      <c r="S388">
        <f t="shared" si="17"/>
        <v>0</v>
      </c>
    </row>
    <row r="389" spans="16:19" x14ac:dyDescent="0.25">
      <c r="P389">
        <v>4</v>
      </c>
      <c r="Q389">
        <v>4</v>
      </c>
      <c r="R389">
        <f t="shared" si="16"/>
        <v>4</v>
      </c>
      <c r="S389">
        <f t="shared" si="17"/>
        <v>0</v>
      </c>
    </row>
    <row r="390" spans="16:19" x14ac:dyDescent="0.25">
      <c r="P390">
        <v>4</v>
      </c>
      <c r="Q390">
        <v>4</v>
      </c>
      <c r="R390">
        <f t="shared" si="16"/>
        <v>4</v>
      </c>
      <c r="S390">
        <f t="shared" si="17"/>
        <v>0</v>
      </c>
    </row>
    <row r="391" spans="16:19" x14ac:dyDescent="0.25">
      <c r="P391">
        <v>4</v>
      </c>
      <c r="Q391">
        <v>4</v>
      </c>
      <c r="R391">
        <f t="shared" si="16"/>
        <v>4</v>
      </c>
      <c r="S391">
        <f t="shared" si="17"/>
        <v>0</v>
      </c>
    </row>
    <row r="392" spans="16:19" x14ac:dyDescent="0.25">
      <c r="P392">
        <v>4</v>
      </c>
      <c r="Q392">
        <v>4</v>
      </c>
      <c r="R392">
        <f t="shared" si="16"/>
        <v>4</v>
      </c>
      <c r="S392">
        <f t="shared" si="17"/>
        <v>0</v>
      </c>
    </row>
    <row r="393" spans="16:19" x14ac:dyDescent="0.25">
      <c r="P393">
        <v>4</v>
      </c>
      <c r="Q393">
        <v>4</v>
      </c>
      <c r="R393">
        <f t="shared" si="16"/>
        <v>4</v>
      </c>
      <c r="S393">
        <f t="shared" si="17"/>
        <v>0</v>
      </c>
    </row>
    <row r="394" spans="16:19" x14ac:dyDescent="0.25">
      <c r="P394">
        <v>4</v>
      </c>
      <c r="Q394">
        <v>4</v>
      </c>
      <c r="R394">
        <f t="shared" si="16"/>
        <v>4</v>
      </c>
      <c r="S394">
        <f t="shared" si="17"/>
        <v>0</v>
      </c>
    </row>
    <row r="395" spans="16:19" x14ac:dyDescent="0.25">
      <c r="P395">
        <v>4</v>
      </c>
      <c r="Q395">
        <v>4</v>
      </c>
      <c r="R395">
        <f t="shared" si="16"/>
        <v>4</v>
      </c>
      <c r="S395">
        <f t="shared" si="17"/>
        <v>0</v>
      </c>
    </row>
    <row r="396" spans="16:19" x14ac:dyDescent="0.25">
      <c r="P396">
        <v>4</v>
      </c>
      <c r="Q396">
        <v>4</v>
      </c>
      <c r="R396">
        <f t="shared" si="16"/>
        <v>4</v>
      </c>
      <c r="S396">
        <f t="shared" si="17"/>
        <v>0</v>
      </c>
    </row>
    <row r="397" spans="16:19" x14ac:dyDescent="0.25">
      <c r="P397">
        <v>4</v>
      </c>
      <c r="Q397">
        <v>4</v>
      </c>
      <c r="R397">
        <f t="shared" si="16"/>
        <v>4</v>
      </c>
      <c r="S397">
        <f t="shared" si="17"/>
        <v>0</v>
      </c>
    </row>
    <row r="398" spans="16:19" x14ac:dyDescent="0.25">
      <c r="P398">
        <v>4</v>
      </c>
      <c r="Q398">
        <v>4</v>
      </c>
      <c r="R398">
        <f t="shared" si="16"/>
        <v>4</v>
      </c>
      <c r="S398">
        <f t="shared" si="17"/>
        <v>0</v>
      </c>
    </row>
    <row r="399" spans="16:19" x14ac:dyDescent="0.25">
      <c r="P399">
        <v>4</v>
      </c>
      <c r="Q399">
        <v>4</v>
      </c>
      <c r="R399">
        <f t="shared" si="16"/>
        <v>4</v>
      </c>
      <c r="S399">
        <f t="shared" si="17"/>
        <v>0</v>
      </c>
    </row>
    <row r="400" spans="16:19" x14ac:dyDescent="0.25">
      <c r="P400">
        <v>3</v>
      </c>
      <c r="Q400">
        <v>3</v>
      </c>
      <c r="R400">
        <f t="shared" si="16"/>
        <v>3</v>
      </c>
      <c r="S400">
        <f t="shared" si="17"/>
        <v>0</v>
      </c>
    </row>
    <row r="401" spans="16:19" x14ac:dyDescent="0.25">
      <c r="P401">
        <v>4</v>
      </c>
      <c r="Q401">
        <v>4</v>
      </c>
      <c r="R401">
        <f t="shared" si="16"/>
        <v>4</v>
      </c>
      <c r="S401">
        <f t="shared" si="17"/>
        <v>0</v>
      </c>
    </row>
    <row r="402" spans="16:19" x14ac:dyDescent="0.25">
      <c r="P402">
        <v>4</v>
      </c>
      <c r="Q402">
        <v>4</v>
      </c>
      <c r="R402">
        <f t="shared" si="16"/>
        <v>4</v>
      </c>
      <c r="S402">
        <f t="shared" si="17"/>
        <v>0</v>
      </c>
    </row>
    <row r="403" spans="16:19" x14ac:dyDescent="0.25">
      <c r="P403">
        <v>3</v>
      </c>
      <c r="Q403">
        <v>3</v>
      </c>
      <c r="R403">
        <f t="shared" si="16"/>
        <v>3</v>
      </c>
      <c r="S403">
        <f t="shared" si="17"/>
        <v>0</v>
      </c>
    </row>
    <row r="404" spans="16:19" x14ac:dyDescent="0.25">
      <c r="P404">
        <v>4</v>
      </c>
      <c r="Q404">
        <v>4</v>
      </c>
      <c r="R404">
        <f t="shared" si="16"/>
        <v>4</v>
      </c>
      <c r="S404">
        <f t="shared" si="17"/>
        <v>0</v>
      </c>
    </row>
    <row r="405" spans="16:19" x14ac:dyDescent="0.25">
      <c r="P405">
        <v>4</v>
      </c>
      <c r="Q405">
        <v>4</v>
      </c>
      <c r="R405">
        <f t="shared" si="16"/>
        <v>4</v>
      </c>
      <c r="S405">
        <f t="shared" si="17"/>
        <v>0</v>
      </c>
    </row>
    <row r="406" spans="16:19" x14ac:dyDescent="0.25">
      <c r="P406">
        <v>4</v>
      </c>
      <c r="Q406">
        <v>4</v>
      </c>
      <c r="R406">
        <f t="shared" si="16"/>
        <v>4</v>
      </c>
      <c r="S406">
        <f t="shared" si="17"/>
        <v>0</v>
      </c>
    </row>
    <row r="407" spans="16:19" x14ac:dyDescent="0.25">
      <c r="P407">
        <v>4</v>
      </c>
      <c r="Q407">
        <v>4</v>
      </c>
      <c r="R407">
        <f t="shared" si="16"/>
        <v>4</v>
      </c>
      <c r="S407">
        <f t="shared" si="17"/>
        <v>0</v>
      </c>
    </row>
    <row r="408" spans="16:19" x14ac:dyDescent="0.25">
      <c r="P408">
        <v>4</v>
      </c>
      <c r="Q408">
        <v>4</v>
      </c>
      <c r="R408">
        <f t="shared" si="16"/>
        <v>4</v>
      </c>
      <c r="S408">
        <f t="shared" si="17"/>
        <v>0</v>
      </c>
    </row>
    <row r="409" spans="16:19" x14ac:dyDescent="0.25">
      <c r="P409">
        <v>4</v>
      </c>
      <c r="Q409">
        <v>4</v>
      </c>
      <c r="R409">
        <f t="shared" si="16"/>
        <v>4</v>
      </c>
      <c r="S409">
        <f t="shared" si="17"/>
        <v>0</v>
      </c>
    </row>
    <row r="410" spans="16:19" x14ac:dyDescent="0.25">
      <c r="P410">
        <v>4</v>
      </c>
      <c r="Q410">
        <v>4</v>
      </c>
      <c r="R410">
        <f t="shared" si="16"/>
        <v>4</v>
      </c>
      <c r="S410">
        <f t="shared" si="17"/>
        <v>0</v>
      </c>
    </row>
    <row r="411" spans="16:19" x14ac:dyDescent="0.25">
      <c r="P411">
        <v>4</v>
      </c>
      <c r="Q411">
        <v>4</v>
      </c>
      <c r="R411">
        <f t="shared" si="16"/>
        <v>4</v>
      </c>
      <c r="S411">
        <f t="shared" si="17"/>
        <v>0</v>
      </c>
    </row>
    <row r="412" spans="16:19" x14ac:dyDescent="0.25">
      <c r="P412">
        <v>4</v>
      </c>
      <c r="Q412">
        <v>4</v>
      </c>
      <c r="R412">
        <f t="shared" si="16"/>
        <v>4</v>
      </c>
      <c r="S412">
        <f t="shared" si="17"/>
        <v>0</v>
      </c>
    </row>
    <row r="413" spans="16:19" x14ac:dyDescent="0.25">
      <c r="P413">
        <v>4</v>
      </c>
      <c r="Q413">
        <v>4</v>
      </c>
      <c r="R413">
        <f t="shared" si="16"/>
        <v>4</v>
      </c>
      <c r="S413">
        <f t="shared" si="17"/>
        <v>0</v>
      </c>
    </row>
    <row r="414" spans="16:19" x14ac:dyDescent="0.25">
      <c r="P414">
        <v>4</v>
      </c>
      <c r="Q414">
        <v>4</v>
      </c>
      <c r="R414">
        <f t="shared" si="16"/>
        <v>4</v>
      </c>
      <c r="S414">
        <f t="shared" si="17"/>
        <v>0</v>
      </c>
    </row>
    <row r="415" spans="16:19" x14ac:dyDescent="0.25">
      <c r="P415">
        <v>3</v>
      </c>
      <c r="Q415">
        <v>3</v>
      </c>
      <c r="R415">
        <f t="shared" si="16"/>
        <v>3</v>
      </c>
      <c r="S415">
        <f t="shared" si="17"/>
        <v>0</v>
      </c>
    </row>
    <row r="416" spans="16:19" x14ac:dyDescent="0.25">
      <c r="P416">
        <v>3</v>
      </c>
      <c r="Q416">
        <v>3</v>
      </c>
      <c r="R416">
        <f t="shared" si="16"/>
        <v>3</v>
      </c>
      <c r="S416">
        <f t="shared" si="17"/>
        <v>0</v>
      </c>
    </row>
    <row r="417" spans="16:19" x14ac:dyDescent="0.25">
      <c r="P417">
        <v>3</v>
      </c>
      <c r="Q417">
        <v>3</v>
      </c>
      <c r="R417">
        <f t="shared" si="16"/>
        <v>3</v>
      </c>
      <c r="S417">
        <f t="shared" si="17"/>
        <v>0</v>
      </c>
    </row>
    <row r="418" spans="16:19" x14ac:dyDescent="0.25">
      <c r="P418">
        <v>4</v>
      </c>
      <c r="Q418">
        <v>4</v>
      </c>
      <c r="R418">
        <f t="shared" si="16"/>
        <v>4</v>
      </c>
      <c r="S418">
        <f t="shared" si="17"/>
        <v>0</v>
      </c>
    </row>
    <row r="419" spans="16:19" x14ac:dyDescent="0.25">
      <c r="P419">
        <v>4</v>
      </c>
      <c r="Q419">
        <v>4</v>
      </c>
      <c r="R419">
        <f t="shared" si="16"/>
        <v>4</v>
      </c>
      <c r="S419">
        <f t="shared" si="17"/>
        <v>0</v>
      </c>
    </row>
    <row r="420" spans="16:19" x14ac:dyDescent="0.25">
      <c r="P420">
        <v>4</v>
      </c>
      <c r="Q420">
        <v>4</v>
      </c>
      <c r="R420">
        <f t="shared" si="16"/>
        <v>4</v>
      </c>
      <c r="S420">
        <f t="shared" si="17"/>
        <v>0</v>
      </c>
    </row>
    <row r="421" spans="16:19" x14ac:dyDescent="0.25">
      <c r="P421">
        <v>4</v>
      </c>
      <c r="Q421">
        <v>4</v>
      </c>
      <c r="R421">
        <f t="shared" si="16"/>
        <v>4</v>
      </c>
      <c r="S421">
        <f t="shared" si="17"/>
        <v>0</v>
      </c>
    </row>
    <row r="422" spans="16:19" x14ac:dyDescent="0.25">
      <c r="P422">
        <v>3</v>
      </c>
      <c r="Q422">
        <v>3</v>
      </c>
      <c r="R422">
        <f t="shared" si="16"/>
        <v>3</v>
      </c>
      <c r="S422">
        <f t="shared" si="17"/>
        <v>0</v>
      </c>
    </row>
    <row r="423" spans="16:19" x14ac:dyDescent="0.25">
      <c r="P423">
        <v>4</v>
      </c>
      <c r="Q423">
        <v>4</v>
      </c>
      <c r="R423">
        <f t="shared" si="16"/>
        <v>4</v>
      </c>
      <c r="S423">
        <f t="shared" si="17"/>
        <v>0</v>
      </c>
    </row>
    <row r="424" spans="16:19" x14ac:dyDescent="0.25">
      <c r="P424">
        <v>4</v>
      </c>
      <c r="Q424">
        <v>4</v>
      </c>
      <c r="R424">
        <f t="shared" si="16"/>
        <v>4</v>
      </c>
      <c r="S424">
        <f t="shared" si="17"/>
        <v>0</v>
      </c>
    </row>
    <row r="425" spans="16:19" x14ac:dyDescent="0.25">
      <c r="P425">
        <v>4</v>
      </c>
      <c r="Q425">
        <v>4</v>
      </c>
      <c r="R425">
        <f t="shared" si="16"/>
        <v>4</v>
      </c>
      <c r="S425">
        <f t="shared" si="17"/>
        <v>0</v>
      </c>
    </row>
    <row r="426" spans="16:19" x14ac:dyDescent="0.25">
      <c r="P426">
        <v>3</v>
      </c>
      <c r="Q426">
        <v>3</v>
      </c>
      <c r="R426">
        <f t="shared" si="16"/>
        <v>3</v>
      </c>
      <c r="S426">
        <f t="shared" si="17"/>
        <v>0</v>
      </c>
    </row>
    <row r="427" spans="16:19" x14ac:dyDescent="0.25">
      <c r="P427">
        <v>3</v>
      </c>
      <c r="Q427">
        <v>3</v>
      </c>
      <c r="R427">
        <f t="shared" si="16"/>
        <v>3</v>
      </c>
      <c r="S427">
        <f t="shared" si="17"/>
        <v>0</v>
      </c>
    </row>
    <row r="428" spans="16:19" x14ac:dyDescent="0.25">
      <c r="P428">
        <v>4</v>
      </c>
      <c r="Q428">
        <v>4</v>
      </c>
      <c r="R428">
        <f t="shared" si="16"/>
        <v>4</v>
      </c>
      <c r="S428">
        <f t="shared" si="17"/>
        <v>0</v>
      </c>
    </row>
    <row r="429" spans="16:19" x14ac:dyDescent="0.25">
      <c r="P429">
        <v>3</v>
      </c>
      <c r="Q429">
        <v>3</v>
      </c>
      <c r="R429">
        <f t="shared" si="16"/>
        <v>3</v>
      </c>
      <c r="S429">
        <f t="shared" si="17"/>
        <v>0</v>
      </c>
    </row>
    <row r="430" spans="16:19" x14ac:dyDescent="0.25">
      <c r="P430">
        <v>4</v>
      </c>
      <c r="Q430">
        <v>4</v>
      </c>
      <c r="R430">
        <f t="shared" si="16"/>
        <v>4</v>
      </c>
      <c r="S430">
        <f t="shared" si="17"/>
        <v>0</v>
      </c>
    </row>
    <row r="431" spans="16:19" x14ac:dyDescent="0.25">
      <c r="P431">
        <v>3</v>
      </c>
      <c r="Q431">
        <v>3</v>
      </c>
      <c r="R431">
        <f t="shared" si="16"/>
        <v>3</v>
      </c>
      <c r="S431">
        <f t="shared" si="17"/>
        <v>0</v>
      </c>
    </row>
    <row r="432" spans="16:19" x14ac:dyDescent="0.25">
      <c r="P432">
        <v>4</v>
      </c>
      <c r="Q432">
        <v>4</v>
      </c>
      <c r="R432">
        <f t="shared" si="16"/>
        <v>4</v>
      </c>
      <c r="S432">
        <f t="shared" si="17"/>
        <v>0</v>
      </c>
    </row>
    <row r="433" spans="16:19" x14ac:dyDescent="0.25">
      <c r="P433">
        <v>4</v>
      </c>
      <c r="Q433">
        <v>4</v>
      </c>
      <c r="R433">
        <f t="shared" si="16"/>
        <v>4</v>
      </c>
      <c r="S433">
        <f t="shared" si="17"/>
        <v>0</v>
      </c>
    </row>
    <row r="434" spans="16:19" x14ac:dyDescent="0.25">
      <c r="P434">
        <v>3</v>
      </c>
      <c r="Q434">
        <v>3</v>
      </c>
      <c r="R434">
        <f t="shared" si="16"/>
        <v>3</v>
      </c>
      <c r="S434">
        <f t="shared" si="17"/>
        <v>0</v>
      </c>
    </row>
    <row r="435" spans="16:19" x14ac:dyDescent="0.25">
      <c r="P435">
        <v>3</v>
      </c>
      <c r="Q435">
        <v>3</v>
      </c>
      <c r="R435">
        <f t="shared" si="16"/>
        <v>3</v>
      </c>
      <c r="S435">
        <f t="shared" si="17"/>
        <v>0</v>
      </c>
    </row>
    <row r="436" spans="16:19" x14ac:dyDescent="0.25">
      <c r="P436">
        <v>3</v>
      </c>
      <c r="Q436">
        <v>3</v>
      </c>
      <c r="R436">
        <f t="shared" si="16"/>
        <v>3</v>
      </c>
      <c r="S436">
        <f t="shared" si="17"/>
        <v>0</v>
      </c>
    </row>
    <row r="437" spans="16:19" x14ac:dyDescent="0.25">
      <c r="P437">
        <v>3</v>
      </c>
      <c r="Q437">
        <v>3</v>
      </c>
      <c r="R437">
        <f t="shared" si="16"/>
        <v>3</v>
      </c>
      <c r="S437">
        <f t="shared" si="17"/>
        <v>0</v>
      </c>
    </row>
    <row r="438" spans="16:19" x14ac:dyDescent="0.25">
      <c r="P438">
        <v>3</v>
      </c>
      <c r="Q438">
        <v>3</v>
      </c>
      <c r="R438">
        <f t="shared" si="16"/>
        <v>3</v>
      </c>
      <c r="S438">
        <f t="shared" si="17"/>
        <v>0</v>
      </c>
    </row>
    <row r="439" spans="16:19" x14ac:dyDescent="0.25">
      <c r="P439">
        <v>3</v>
      </c>
      <c r="Q439">
        <v>3</v>
      </c>
      <c r="R439">
        <f t="shared" si="16"/>
        <v>3</v>
      </c>
      <c r="S439">
        <f t="shared" si="17"/>
        <v>0</v>
      </c>
    </row>
    <row r="440" spans="16:19" x14ac:dyDescent="0.25">
      <c r="P440">
        <v>3</v>
      </c>
      <c r="Q440">
        <v>3</v>
      </c>
      <c r="R440">
        <f t="shared" si="16"/>
        <v>3</v>
      </c>
      <c r="S440">
        <f t="shared" si="17"/>
        <v>0</v>
      </c>
    </row>
    <row r="441" spans="16:19" x14ac:dyDescent="0.25">
      <c r="P441">
        <v>4</v>
      </c>
      <c r="Q441">
        <v>3</v>
      </c>
      <c r="R441">
        <f t="shared" si="16"/>
        <v>3.5</v>
      </c>
      <c r="S441">
        <f t="shared" si="17"/>
        <v>0.14285714285714285</v>
      </c>
    </row>
    <row r="442" spans="16:19" x14ac:dyDescent="0.25">
      <c r="P442">
        <v>4</v>
      </c>
      <c r="Q442">
        <v>4</v>
      </c>
      <c r="R442">
        <f t="shared" si="16"/>
        <v>4</v>
      </c>
      <c r="S442">
        <f t="shared" si="17"/>
        <v>0</v>
      </c>
    </row>
    <row r="443" spans="16:19" x14ac:dyDescent="0.25">
      <c r="P443">
        <v>3</v>
      </c>
      <c r="Q443">
        <v>4</v>
      </c>
      <c r="R443">
        <f t="shared" si="16"/>
        <v>3.5</v>
      </c>
      <c r="S443">
        <f t="shared" si="17"/>
        <v>0.14285714285714285</v>
      </c>
    </row>
    <row r="444" spans="16:19" x14ac:dyDescent="0.25">
      <c r="P444">
        <v>3</v>
      </c>
      <c r="Q444">
        <v>3</v>
      </c>
      <c r="R444">
        <f t="shared" si="16"/>
        <v>3</v>
      </c>
      <c r="S444">
        <f t="shared" si="17"/>
        <v>0</v>
      </c>
    </row>
    <row r="445" spans="16:19" x14ac:dyDescent="0.25">
      <c r="P445">
        <v>3</v>
      </c>
      <c r="Q445">
        <v>3</v>
      </c>
      <c r="R445">
        <f t="shared" si="16"/>
        <v>3</v>
      </c>
      <c r="S445">
        <f t="shared" si="17"/>
        <v>0</v>
      </c>
    </row>
    <row r="446" spans="16:19" x14ac:dyDescent="0.25">
      <c r="P446">
        <v>4</v>
      </c>
      <c r="Q446">
        <v>4</v>
      </c>
      <c r="R446">
        <f t="shared" si="16"/>
        <v>4</v>
      </c>
      <c r="S446">
        <f t="shared" si="17"/>
        <v>0</v>
      </c>
    </row>
    <row r="447" spans="16:19" x14ac:dyDescent="0.25">
      <c r="P447">
        <v>4</v>
      </c>
      <c r="Q447">
        <v>4</v>
      </c>
      <c r="R447">
        <f t="shared" si="16"/>
        <v>4</v>
      </c>
      <c r="S447">
        <f t="shared" si="17"/>
        <v>0</v>
      </c>
    </row>
    <row r="448" spans="16:19" x14ac:dyDescent="0.25">
      <c r="P448">
        <v>4</v>
      </c>
      <c r="Q448">
        <v>4</v>
      </c>
      <c r="R448">
        <f t="shared" si="16"/>
        <v>4</v>
      </c>
      <c r="S448">
        <f t="shared" si="17"/>
        <v>0</v>
      </c>
    </row>
    <row r="449" spans="16:19" x14ac:dyDescent="0.25">
      <c r="P449">
        <v>4</v>
      </c>
      <c r="Q449">
        <v>4</v>
      </c>
      <c r="R449">
        <f t="shared" si="16"/>
        <v>4</v>
      </c>
      <c r="S449">
        <f t="shared" si="17"/>
        <v>0</v>
      </c>
    </row>
    <row r="450" spans="16:19" x14ac:dyDescent="0.25">
      <c r="P450">
        <v>4</v>
      </c>
      <c r="Q450">
        <v>4</v>
      </c>
      <c r="R450">
        <f t="shared" si="16"/>
        <v>4</v>
      </c>
      <c r="S450">
        <f t="shared" si="17"/>
        <v>0</v>
      </c>
    </row>
    <row r="451" spans="16:19" x14ac:dyDescent="0.25">
      <c r="P451">
        <v>5</v>
      </c>
      <c r="Q451">
        <v>5</v>
      </c>
      <c r="R451">
        <f t="shared" ref="R451:R514" si="18">AVERAGE(P451:Q451)</f>
        <v>5</v>
      </c>
      <c r="S451">
        <f t="shared" ref="S451:S514" si="19">ABS((R451-P451)/R451)</f>
        <v>0</v>
      </c>
    </row>
    <row r="452" spans="16:19" x14ac:dyDescent="0.25">
      <c r="P452">
        <v>5</v>
      </c>
      <c r="Q452">
        <v>5</v>
      </c>
      <c r="R452">
        <f t="shared" si="18"/>
        <v>5</v>
      </c>
      <c r="S452">
        <f t="shared" si="19"/>
        <v>0</v>
      </c>
    </row>
    <row r="453" spans="16:19" x14ac:dyDescent="0.25">
      <c r="P453">
        <v>5</v>
      </c>
      <c r="Q453">
        <v>5</v>
      </c>
      <c r="R453">
        <f t="shared" si="18"/>
        <v>5</v>
      </c>
      <c r="S453">
        <f t="shared" si="19"/>
        <v>0</v>
      </c>
    </row>
    <row r="454" spans="16:19" x14ac:dyDescent="0.25">
      <c r="P454">
        <v>5</v>
      </c>
      <c r="Q454">
        <v>5</v>
      </c>
      <c r="R454">
        <f t="shared" si="18"/>
        <v>5</v>
      </c>
      <c r="S454">
        <f t="shared" si="19"/>
        <v>0</v>
      </c>
    </row>
    <row r="455" spans="16:19" x14ac:dyDescent="0.25">
      <c r="P455">
        <v>5</v>
      </c>
      <c r="Q455">
        <v>5</v>
      </c>
      <c r="R455">
        <f t="shared" si="18"/>
        <v>5</v>
      </c>
      <c r="S455">
        <f t="shared" si="19"/>
        <v>0</v>
      </c>
    </row>
    <row r="456" spans="16:19" x14ac:dyDescent="0.25">
      <c r="P456">
        <v>5</v>
      </c>
      <c r="Q456">
        <v>5</v>
      </c>
      <c r="R456">
        <f t="shared" si="18"/>
        <v>5</v>
      </c>
      <c r="S456">
        <f t="shared" si="19"/>
        <v>0</v>
      </c>
    </row>
    <row r="457" spans="16:19" x14ac:dyDescent="0.25">
      <c r="P457">
        <v>4</v>
      </c>
      <c r="Q457">
        <v>4</v>
      </c>
      <c r="R457">
        <f t="shared" si="18"/>
        <v>4</v>
      </c>
      <c r="S457">
        <f t="shared" si="19"/>
        <v>0</v>
      </c>
    </row>
    <row r="458" spans="16:19" x14ac:dyDescent="0.25">
      <c r="P458">
        <v>5</v>
      </c>
      <c r="Q458">
        <v>5</v>
      </c>
      <c r="R458">
        <f t="shared" si="18"/>
        <v>5</v>
      </c>
      <c r="S458">
        <f t="shared" si="19"/>
        <v>0</v>
      </c>
    </row>
    <row r="459" spans="16:19" x14ac:dyDescent="0.25">
      <c r="P459">
        <v>4</v>
      </c>
      <c r="Q459">
        <v>4</v>
      </c>
      <c r="R459">
        <f t="shared" si="18"/>
        <v>4</v>
      </c>
      <c r="S459">
        <f t="shared" si="19"/>
        <v>0</v>
      </c>
    </row>
    <row r="460" spans="16:19" x14ac:dyDescent="0.25">
      <c r="P460">
        <v>4</v>
      </c>
      <c r="Q460">
        <v>4</v>
      </c>
      <c r="R460">
        <f t="shared" si="18"/>
        <v>4</v>
      </c>
      <c r="S460">
        <f t="shared" si="19"/>
        <v>0</v>
      </c>
    </row>
    <row r="461" spans="16:19" x14ac:dyDescent="0.25">
      <c r="P461">
        <v>4</v>
      </c>
      <c r="Q461">
        <v>4</v>
      </c>
      <c r="R461">
        <f t="shared" si="18"/>
        <v>4</v>
      </c>
      <c r="S461">
        <f t="shared" si="19"/>
        <v>0</v>
      </c>
    </row>
    <row r="462" spans="16:19" x14ac:dyDescent="0.25">
      <c r="P462">
        <v>4</v>
      </c>
      <c r="Q462">
        <v>4</v>
      </c>
      <c r="R462">
        <f t="shared" si="18"/>
        <v>4</v>
      </c>
      <c r="S462">
        <f t="shared" si="19"/>
        <v>0</v>
      </c>
    </row>
    <row r="463" spans="16:19" x14ac:dyDescent="0.25">
      <c r="P463">
        <v>4</v>
      </c>
      <c r="Q463">
        <v>4</v>
      </c>
      <c r="R463">
        <f t="shared" si="18"/>
        <v>4</v>
      </c>
      <c r="S463">
        <f t="shared" si="19"/>
        <v>0</v>
      </c>
    </row>
    <row r="464" spans="16:19" x14ac:dyDescent="0.25">
      <c r="P464">
        <v>5</v>
      </c>
      <c r="Q464">
        <v>5</v>
      </c>
      <c r="R464">
        <f t="shared" si="18"/>
        <v>5</v>
      </c>
      <c r="S464">
        <f t="shared" si="19"/>
        <v>0</v>
      </c>
    </row>
    <row r="465" spans="16:19" x14ac:dyDescent="0.25">
      <c r="P465">
        <v>5</v>
      </c>
      <c r="Q465">
        <v>5</v>
      </c>
      <c r="R465">
        <f t="shared" si="18"/>
        <v>5</v>
      </c>
      <c r="S465">
        <f t="shared" si="19"/>
        <v>0</v>
      </c>
    </row>
    <row r="466" spans="16:19" x14ac:dyDescent="0.25">
      <c r="P466">
        <v>4</v>
      </c>
      <c r="Q466">
        <v>4</v>
      </c>
      <c r="R466">
        <f t="shared" si="18"/>
        <v>4</v>
      </c>
      <c r="S466">
        <f t="shared" si="19"/>
        <v>0</v>
      </c>
    </row>
    <row r="467" spans="16:19" x14ac:dyDescent="0.25">
      <c r="P467">
        <v>4</v>
      </c>
      <c r="Q467">
        <v>4</v>
      </c>
      <c r="R467">
        <f t="shared" si="18"/>
        <v>4</v>
      </c>
      <c r="S467">
        <f t="shared" si="19"/>
        <v>0</v>
      </c>
    </row>
    <row r="468" spans="16:19" x14ac:dyDescent="0.25">
      <c r="P468">
        <v>4</v>
      </c>
      <c r="Q468">
        <v>4</v>
      </c>
      <c r="R468">
        <f t="shared" si="18"/>
        <v>4</v>
      </c>
      <c r="S468">
        <f t="shared" si="19"/>
        <v>0</v>
      </c>
    </row>
    <row r="469" spans="16:19" x14ac:dyDescent="0.25">
      <c r="P469">
        <v>5</v>
      </c>
      <c r="Q469">
        <v>5</v>
      </c>
      <c r="R469">
        <f t="shared" si="18"/>
        <v>5</v>
      </c>
      <c r="S469">
        <f t="shared" si="19"/>
        <v>0</v>
      </c>
    </row>
    <row r="470" spans="16:19" x14ac:dyDescent="0.25">
      <c r="P470">
        <v>4</v>
      </c>
      <c r="Q470">
        <v>4</v>
      </c>
      <c r="R470">
        <f t="shared" si="18"/>
        <v>4</v>
      </c>
      <c r="S470">
        <f t="shared" si="19"/>
        <v>0</v>
      </c>
    </row>
    <row r="471" spans="16:19" x14ac:dyDescent="0.25">
      <c r="P471">
        <v>4</v>
      </c>
      <c r="Q471">
        <v>4</v>
      </c>
      <c r="R471">
        <f t="shared" si="18"/>
        <v>4</v>
      </c>
      <c r="S471">
        <f t="shared" si="19"/>
        <v>0</v>
      </c>
    </row>
    <row r="472" spans="16:19" x14ac:dyDescent="0.25">
      <c r="P472">
        <v>5</v>
      </c>
      <c r="Q472">
        <v>5</v>
      </c>
      <c r="R472">
        <f t="shared" si="18"/>
        <v>5</v>
      </c>
      <c r="S472">
        <f t="shared" si="19"/>
        <v>0</v>
      </c>
    </row>
    <row r="473" spans="16:19" x14ac:dyDescent="0.25">
      <c r="P473">
        <v>5</v>
      </c>
      <c r="Q473">
        <v>5</v>
      </c>
      <c r="R473">
        <f t="shared" si="18"/>
        <v>5</v>
      </c>
      <c r="S473">
        <f t="shared" si="19"/>
        <v>0</v>
      </c>
    </row>
    <row r="474" spans="16:19" x14ac:dyDescent="0.25">
      <c r="P474">
        <v>5</v>
      </c>
      <c r="Q474">
        <v>5</v>
      </c>
      <c r="R474">
        <f t="shared" si="18"/>
        <v>5</v>
      </c>
      <c r="S474">
        <f t="shared" si="19"/>
        <v>0</v>
      </c>
    </row>
    <row r="475" spans="16:19" x14ac:dyDescent="0.25">
      <c r="P475">
        <v>5</v>
      </c>
      <c r="Q475">
        <v>5</v>
      </c>
      <c r="R475">
        <f t="shared" si="18"/>
        <v>5</v>
      </c>
      <c r="S475">
        <f t="shared" si="19"/>
        <v>0</v>
      </c>
    </row>
    <row r="476" spans="16:19" x14ac:dyDescent="0.25">
      <c r="P476">
        <v>4</v>
      </c>
      <c r="Q476">
        <v>4</v>
      </c>
      <c r="R476">
        <f t="shared" si="18"/>
        <v>4</v>
      </c>
      <c r="S476">
        <f t="shared" si="19"/>
        <v>0</v>
      </c>
    </row>
    <row r="477" spans="16:19" x14ac:dyDescent="0.25">
      <c r="P477">
        <v>4</v>
      </c>
      <c r="Q477">
        <v>4</v>
      </c>
      <c r="R477">
        <f t="shared" si="18"/>
        <v>4</v>
      </c>
      <c r="S477">
        <f t="shared" si="19"/>
        <v>0</v>
      </c>
    </row>
    <row r="478" spans="16:19" x14ac:dyDescent="0.25">
      <c r="P478">
        <v>5</v>
      </c>
      <c r="Q478">
        <v>5</v>
      </c>
      <c r="R478">
        <f t="shared" si="18"/>
        <v>5</v>
      </c>
      <c r="S478">
        <f t="shared" si="19"/>
        <v>0</v>
      </c>
    </row>
    <row r="479" spans="16:19" x14ac:dyDescent="0.25">
      <c r="P479">
        <v>5</v>
      </c>
      <c r="Q479">
        <v>5</v>
      </c>
      <c r="R479">
        <f t="shared" si="18"/>
        <v>5</v>
      </c>
      <c r="S479">
        <f t="shared" si="19"/>
        <v>0</v>
      </c>
    </row>
    <row r="480" spans="16:19" x14ac:dyDescent="0.25">
      <c r="P480">
        <v>4</v>
      </c>
      <c r="Q480">
        <v>4</v>
      </c>
      <c r="R480">
        <f t="shared" si="18"/>
        <v>4</v>
      </c>
      <c r="S480">
        <f t="shared" si="19"/>
        <v>0</v>
      </c>
    </row>
    <row r="481" spans="16:19" x14ac:dyDescent="0.25">
      <c r="P481">
        <v>4</v>
      </c>
      <c r="Q481">
        <v>4</v>
      </c>
      <c r="R481">
        <f t="shared" si="18"/>
        <v>4</v>
      </c>
      <c r="S481">
        <f t="shared" si="19"/>
        <v>0</v>
      </c>
    </row>
    <row r="482" spans="16:19" x14ac:dyDescent="0.25">
      <c r="P482">
        <v>4</v>
      </c>
      <c r="Q482">
        <v>4</v>
      </c>
      <c r="R482">
        <f t="shared" si="18"/>
        <v>4</v>
      </c>
      <c r="S482">
        <f t="shared" si="19"/>
        <v>0</v>
      </c>
    </row>
    <row r="483" spans="16:19" x14ac:dyDescent="0.25">
      <c r="P483">
        <v>4</v>
      </c>
      <c r="Q483">
        <v>4</v>
      </c>
      <c r="R483">
        <f t="shared" si="18"/>
        <v>4</v>
      </c>
      <c r="S483">
        <f t="shared" si="19"/>
        <v>0</v>
      </c>
    </row>
    <row r="484" spans="16:19" x14ac:dyDescent="0.25">
      <c r="P484">
        <v>4</v>
      </c>
      <c r="Q484">
        <v>4</v>
      </c>
      <c r="R484">
        <f t="shared" si="18"/>
        <v>4</v>
      </c>
      <c r="S484">
        <f t="shared" si="19"/>
        <v>0</v>
      </c>
    </row>
    <row r="485" spans="16:19" x14ac:dyDescent="0.25">
      <c r="P485">
        <v>4</v>
      </c>
      <c r="Q485">
        <v>4</v>
      </c>
      <c r="R485">
        <f t="shared" si="18"/>
        <v>4</v>
      </c>
      <c r="S485">
        <f t="shared" si="19"/>
        <v>0</v>
      </c>
    </row>
    <row r="486" spans="16:19" x14ac:dyDescent="0.25">
      <c r="P486">
        <v>4</v>
      </c>
      <c r="Q486">
        <v>4</v>
      </c>
      <c r="R486">
        <f t="shared" si="18"/>
        <v>4</v>
      </c>
      <c r="S486">
        <f t="shared" si="19"/>
        <v>0</v>
      </c>
    </row>
    <row r="487" spans="16:19" x14ac:dyDescent="0.25">
      <c r="P487">
        <v>4</v>
      </c>
      <c r="Q487">
        <v>4</v>
      </c>
      <c r="R487">
        <f t="shared" si="18"/>
        <v>4</v>
      </c>
      <c r="S487">
        <f t="shared" si="19"/>
        <v>0</v>
      </c>
    </row>
    <row r="488" spans="16:19" x14ac:dyDescent="0.25">
      <c r="P488">
        <v>4</v>
      </c>
      <c r="Q488">
        <v>4</v>
      </c>
      <c r="R488">
        <f t="shared" si="18"/>
        <v>4</v>
      </c>
      <c r="S488">
        <f t="shared" si="19"/>
        <v>0</v>
      </c>
    </row>
    <row r="489" spans="16:19" x14ac:dyDescent="0.25">
      <c r="P489">
        <v>5</v>
      </c>
      <c r="Q489">
        <v>5</v>
      </c>
      <c r="R489">
        <f t="shared" si="18"/>
        <v>5</v>
      </c>
      <c r="S489">
        <f t="shared" si="19"/>
        <v>0</v>
      </c>
    </row>
    <row r="490" spans="16:19" x14ac:dyDescent="0.25">
      <c r="P490">
        <v>5</v>
      </c>
      <c r="Q490">
        <v>5</v>
      </c>
      <c r="R490">
        <f t="shared" si="18"/>
        <v>5</v>
      </c>
      <c r="S490">
        <f t="shared" si="19"/>
        <v>0</v>
      </c>
    </row>
    <row r="491" spans="16:19" x14ac:dyDescent="0.25">
      <c r="P491">
        <v>5</v>
      </c>
      <c r="Q491">
        <v>5</v>
      </c>
      <c r="R491">
        <f t="shared" si="18"/>
        <v>5</v>
      </c>
      <c r="S491">
        <f t="shared" si="19"/>
        <v>0</v>
      </c>
    </row>
    <row r="492" spans="16:19" x14ac:dyDescent="0.25">
      <c r="P492">
        <v>5</v>
      </c>
      <c r="Q492">
        <v>5</v>
      </c>
      <c r="R492">
        <f t="shared" si="18"/>
        <v>5</v>
      </c>
      <c r="S492">
        <f t="shared" si="19"/>
        <v>0</v>
      </c>
    </row>
    <row r="493" spans="16:19" x14ac:dyDescent="0.25">
      <c r="P493">
        <v>5</v>
      </c>
      <c r="Q493">
        <v>5</v>
      </c>
      <c r="R493">
        <f t="shared" si="18"/>
        <v>5</v>
      </c>
      <c r="S493">
        <f t="shared" si="19"/>
        <v>0</v>
      </c>
    </row>
    <row r="494" spans="16:19" x14ac:dyDescent="0.25">
      <c r="P494">
        <v>5</v>
      </c>
      <c r="Q494">
        <v>5</v>
      </c>
      <c r="R494">
        <f t="shared" si="18"/>
        <v>5</v>
      </c>
      <c r="S494">
        <f t="shared" si="19"/>
        <v>0</v>
      </c>
    </row>
    <row r="495" spans="16:19" x14ac:dyDescent="0.25">
      <c r="P495">
        <v>5</v>
      </c>
      <c r="Q495">
        <v>5</v>
      </c>
      <c r="R495">
        <f t="shared" si="18"/>
        <v>5</v>
      </c>
      <c r="S495">
        <f t="shared" si="19"/>
        <v>0</v>
      </c>
    </row>
    <row r="496" spans="16:19" x14ac:dyDescent="0.25">
      <c r="P496">
        <v>5</v>
      </c>
      <c r="Q496">
        <v>5</v>
      </c>
      <c r="R496">
        <f t="shared" si="18"/>
        <v>5</v>
      </c>
      <c r="S496">
        <f t="shared" si="19"/>
        <v>0</v>
      </c>
    </row>
    <row r="497" spans="16:19" x14ac:dyDescent="0.25">
      <c r="P497">
        <v>6</v>
      </c>
      <c r="Q497">
        <v>6</v>
      </c>
      <c r="R497">
        <f t="shared" si="18"/>
        <v>6</v>
      </c>
      <c r="S497">
        <f t="shared" si="19"/>
        <v>0</v>
      </c>
    </row>
    <row r="498" spans="16:19" x14ac:dyDescent="0.25">
      <c r="P498">
        <v>4</v>
      </c>
      <c r="Q498">
        <v>4</v>
      </c>
      <c r="R498">
        <f t="shared" si="18"/>
        <v>4</v>
      </c>
      <c r="S498">
        <f t="shared" si="19"/>
        <v>0</v>
      </c>
    </row>
    <row r="499" spans="16:19" x14ac:dyDescent="0.25">
      <c r="P499">
        <v>5</v>
      </c>
      <c r="Q499">
        <v>5</v>
      </c>
      <c r="R499">
        <f t="shared" si="18"/>
        <v>5</v>
      </c>
      <c r="S499">
        <f t="shared" si="19"/>
        <v>0</v>
      </c>
    </row>
    <row r="500" spans="16:19" x14ac:dyDescent="0.25">
      <c r="P500">
        <v>6</v>
      </c>
      <c r="Q500">
        <v>6</v>
      </c>
      <c r="R500">
        <f t="shared" si="18"/>
        <v>6</v>
      </c>
      <c r="S500">
        <f t="shared" si="19"/>
        <v>0</v>
      </c>
    </row>
    <row r="501" spans="16:19" x14ac:dyDescent="0.25">
      <c r="P501">
        <v>4</v>
      </c>
      <c r="Q501">
        <v>4</v>
      </c>
      <c r="R501">
        <f t="shared" si="18"/>
        <v>4</v>
      </c>
      <c r="S501">
        <f t="shared" si="19"/>
        <v>0</v>
      </c>
    </row>
    <row r="502" spans="16:19" x14ac:dyDescent="0.25">
      <c r="P502">
        <v>6</v>
      </c>
      <c r="Q502">
        <v>6</v>
      </c>
      <c r="R502">
        <f t="shared" si="18"/>
        <v>6</v>
      </c>
      <c r="S502">
        <f t="shared" si="19"/>
        <v>0</v>
      </c>
    </row>
    <row r="503" spans="16:19" x14ac:dyDescent="0.25">
      <c r="P503">
        <v>7</v>
      </c>
      <c r="Q503">
        <v>7</v>
      </c>
      <c r="R503">
        <f t="shared" si="18"/>
        <v>7</v>
      </c>
      <c r="S503">
        <f t="shared" si="19"/>
        <v>0</v>
      </c>
    </row>
    <row r="504" spans="16:19" x14ac:dyDescent="0.25">
      <c r="P504">
        <v>7</v>
      </c>
      <c r="Q504">
        <v>7</v>
      </c>
      <c r="R504">
        <f t="shared" si="18"/>
        <v>7</v>
      </c>
      <c r="S504">
        <f t="shared" si="19"/>
        <v>0</v>
      </c>
    </row>
    <row r="505" spans="16:19" x14ac:dyDescent="0.25">
      <c r="P505">
        <v>7</v>
      </c>
      <c r="Q505">
        <v>7</v>
      </c>
      <c r="R505">
        <f t="shared" si="18"/>
        <v>7</v>
      </c>
      <c r="S505">
        <f t="shared" si="19"/>
        <v>0</v>
      </c>
    </row>
    <row r="506" spans="16:19" x14ac:dyDescent="0.25">
      <c r="P506">
        <v>7</v>
      </c>
      <c r="Q506">
        <v>7</v>
      </c>
      <c r="R506">
        <f t="shared" si="18"/>
        <v>7</v>
      </c>
      <c r="S506">
        <f t="shared" si="19"/>
        <v>0</v>
      </c>
    </row>
    <row r="507" spans="16:19" x14ac:dyDescent="0.25">
      <c r="P507">
        <v>6</v>
      </c>
      <c r="Q507">
        <v>6</v>
      </c>
      <c r="R507">
        <f t="shared" si="18"/>
        <v>6</v>
      </c>
      <c r="S507">
        <f t="shared" si="19"/>
        <v>0</v>
      </c>
    </row>
    <row r="508" spans="16:19" x14ac:dyDescent="0.25">
      <c r="P508">
        <v>6</v>
      </c>
      <c r="Q508">
        <v>6</v>
      </c>
      <c r="R508">
        <f t="shared" si="18"/>
        <v>6</v>
      </c>
      <c r="S508">
        <f t="shared" si="19"/>
        <v>0</v>
      </c>
    </row>
    <row r="509" spans="16:19" x14ac:dyDescent="0.25">
      <c r="P509">
        <v>6</v>
      </c>
      <c r="Q509">
        <v>6</v>
      </c>
      <c r="R509">
        <f t="shared" si="18"/>
        <v>6</v>
      </c>
      <c r="S509">
        <f t="shared" si="19"/>
        <v>0</v>
      </c>
    </row>
    <row r="510" spans="16:19" x14ac:dyDescent="0.25">
      <c r="P510">
        <v>6</v>
      </c>
      <c r="Q510">
        <v>6</v>
      </c>
      <c r="R510">
        <f t="shared" si="18"/>
        <v>6</v>
      </c>
      <c r="S510">
        <f t="shared" si="19"/>
        <v>0</v>
      </c>
    </row>
    <row r="511" spans="16:19" x14ac:dyDescent="0.25">
      <c r="P511">
        <v>7</v>
      </c>
      <c r="Q511">
        <v>7</v>
      </c>
      <c r="R511">
        <f t="shared" si="18"/>
        <v>7</v>
      </c>
      <c r="S511">
        <f t="shared" si="19"/>
        <v>0</v>
      </c>
    </row>
    <row r="512" spans="16:19" x14ac:dyDescent="0.25">
      <c r="P512">
        <v>8</v>
      </c>
      <c r="Q512">
        <v>8</v>
      </c>
      <c r="R512">
        <f t="shared" si="18"/>
        <v>8</v>
      </c>
      <c r="S512">
        <f t="shared" si="19"/>
        <v>0</v>
      </c>
    </row>
    <row r="513" spans="16:19" x14ac:dyDescent="0.25">
      <c r="P513">
        <v>7</v>
      </c>
      <c r="Q513">
        <v>7</v>
      </c>
      <c r="R513">
        <f t="shared" si="18"/>
        <v>7</v>
      </c>
      <c r="S513">
        <f t="shared" si="19"/>
        <v>0</v>
      </c>
    </row>
    <row r="514" spans="16:19" x14ac:dyDescent="0.25">
      <c r="P514">
        <v>8</v>
      </c>
      <c r="Q514">
        <v>8</v>
      </c>
      <c r="R514">
        <f t="shared" si="18"/>
        <v>8</v>
      </c>
      <c r="S514">
        <f t="shared" si="19"/>
        <v>0</v>
      </c>
    </row>
    <row r="515" spans="16:19" x14ac:dyDescent="0.25">
      <c r="P515">
        <v>6</v>
      </c>
      <c r="Q515">
        <v>6</v>
      </c>
      <c r="R515">
        <f t="shared" ref="R515:R522" si="20">AVERAGE(P515:Q515)</f>
        <v>6</v>
      </c>
      <c r="S515">
        <f t="shared" ref="S515:S522" si="21">ABS((R515-P515)/R515)</f>
        <v>0</v>
      </c>
    </row>
    <row r="516" spans="16:19" x14ac:dyDescent="0.25">
      <c r="P516">
        <v>8</v>
      </c>
      <c r="Q516">
        <v>8</v>
      </c>
      <c r="R516">
        <f t="shared" si="20"/>
        <v>8</v>
      </c>
      <c r="S516">
        <f t="shared" si="21"/>
        <v>0</v>
      </c>
    </row>
    <row r="517" spans="16:19" x14ac:dyDescent="0.25">
      <c r="P517">
        <v>8</v>
      </c>
      <c r="Q517">
        <v>8</v>
      </c>
      <c r="R517">
        <f t="shared" si="20"/>
        <v>8</v>
      </c>
      <c r="S517">
        <f t="shared" si="21"/>
        <v>0</v>
      </c>
    </row>
    <row r="518" spans="16:19" x14ac:dyDescent="0.25">
      <c r="P518">
        <v>8</v>
      </c>
      <c r="Q518">
        <v>8</v>
      </c>
      <c r="R518">
        <f t="shared" si="20"/>
        <v>8</v>
      </c>
      <c r="S518">
        <f t="shared" si="21"/>
        <v>0</v>
      </c>
    </row>
    <row r="519" spans="16:19" x14ac:dyDescent="0.25">
      <c r="P519">
        <v>9</v>
      </c>
      <c r="Q519">
        <v>9</v>
      </c>
      <c r="R519">
        <f t="shared" si="20"/>
        <v>9</v>
      </c>
      <c r="S519">
        <f t="shared" si="21"/>
        <v>0</v>
      </c>
    </row>
    <row r="520" spans="16:19" x14ac:dyDescent="0.25">
      <c r="P520">
        <v>12</v>
      </c>
      <c r="Q520">
        <v>12</v>
      </c>
      <c r="R520">
        <f t="shared" si="20"/>
        <v>12</v>
      </c>
      <c r="S520">
        <f t="shared" si="21"/>
        <v>0</v>
      </c>
    </row>
    <row r="521" spans="16:19" x14ac:dyDescent="0.25">
      <c r="P521">
        <v>13</v>
      </c>
      <c r="Q521">
        <v>13</v>
      </c>
      <c r="R521">
        <f t="shared" si="20"/>
        <v>13</v>
      </c>
      <c r="S521">
        <f t="shared" si="21"/>
        <v>0</v>
      </c>
    </row>
    <row r="522" spans="16:19" x14ac:dyDescent="0.25">
      <c r="P522">
        <v>6</v>
      </c>
      <c r="Q522">
        <v>6</v>
      </c>
      <c r="R522">
        <f t="shared" si="20"/>
        <v>6</v>
      </c>
      <c r="S522">
        <f t="shared" si="21"/>
        <v>0</v>
      </c>
    </row>
  </sheetData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13" sqref="F13"/>
    </sheetView>
  </sheetViews>
  <sheetFormatPr defaultRowHeight="15" x14ac:dyDescent="0.25"/>
  <cols>
    <col min="1" max="2" width="15.7109375" bestFit="1" customWidth="1"/>
    <col min="9" max="9" width="17.42578125" bestFit="1" customWidth="1"/>
  </cols>
  <sheetData>
    <row r="1" spans="1:10" x14ac:dyDescent="0.25">
      <c r="A1" t="s">
        <v>463</v>
      </c>
      <c r="B1" t="s">
        <v>450</v>
      </c>
      <c r="C1" t="s">
        <v>458</v>
      </c>
      <c r="D1" t="s">
        <v>459</v>
      </c>
      <c r="E1" t="s">
        <v>460</v>
      </c>
      <c r="F1" t="s">
        <v>459</v>
      </c>
      <c r="G1" t="s">
        <v>461</v>
      </c>
      <c r="H1" t="s">
        <v>459</v>
      </c>
      <c r="I1" t="s">
        <v>467</v>
      </c>
      <c r="J1" t="s">
        <v>437</v>
      </c>
    </row>
    <row r="2" spans="1:10" s="30" customFormat="1" x14ac:dyDescent="0.25">
      <c r="A2" s="30" t="s">
        <v>462</v>
      </c>
      <c r="B2" s="30" t="s">
        <v>464</v>
      </c>
      <c r="C2" s="30">
        <v>628</v>
      </c>
      <c r="D2" s="30">
        <v>42</v>
      </c>
      <c r="E2" s="30">
        <v>0.2</v>
      </c>
      <c r="F2" s="30">
        <v>0.03</v>
      </c>
      <c r="G2" s="30">
        <v>-1.45</v>
      </c>
      <c r="H2" s="30">
        <v>0.3</v>
      </c>
    </row>
    <row r="3" spans="1:10" x14ac:dyDescent="0.25">
      <c r="B3" t="s">
        <v>456</v>
      </c>
      <c r="C3">
        <v>613</v>
      </c>
      <c r="D3">
        <v>108</v>
      </c>
      <c r="E3">
        <v>0.2</v>
      </c>
      <c r="F3">
        <v>7.0000000000000007E-2</v>
      </c>
      <c r="G3">
        <v>-1.5</v>
      </c>
      <c r="H3">
        <v>0.02</v>
      </c>
    </row>
    <row r="4" spans="1:10" x14ac:dyDescent="0.25">
      <c r="A4" t="s">
        <v>465</v>
      </c>
      <c r="B4" t="s">
        <v>464</v>
      </c>
      <c r="C4">
        <v>695</v>
      </c>
      <c r="D4">
        <v>42</v>
      </c>
      <c r="E4">
        <v>0.16</v>
      </c>
      <c r="F4">
        <v>0.02</v>
      </c>
      <c r="G4">
        <v>-1.68</v>
      </c>
      <c r="H4">
        <v>0.32</v>
      </c>
      <c r="I4">
        <v>3192.64</v>
      </c>
    </row>
    <row r="5" spans="1:10" s="62" customFormat="1" x14ac:dyDescent="0.25">
      <c r="A5" s="62" t="s">
        <v>466</v>
      </c>
      <c r="B5" s="62" t="s">
        <v>464</v>
      </c>
      <c r="C5" s="62">
        <v>724</v>
      </c>
      <c r="D5" s="62">
        <v>54</v>
      </c>
      <c r="E5" s="62">
        <v>0.14000000000000001</v>
      </c>
      <c r="F5" s="62">
        <v>0.02</v>
      </c>
      <c r="G5" s="62">
        <v>-1.9</v>
      </c>
      <c r="H5" s="62">
        <v>0.3</v>
      </c>
      <c r="I5" s="62">
        <v>3142.08</v>
      </c>
      <c r="J5" s="62">
        <v>634</v>
      </c>
    </row>
    <row r="6" spans="1:10" x14ac:dyDescent="0.25">
      <c r="A6" t="s">
        <v>466</v>
      </c>
      <c r="B6" t="s">
        <v>469</v>
      </c>
      <c r="C6">
        <v>878</v>
      </c>
      <c r="E6">
        <v>0.09</v>
      </c>
      <c r="G6">
        <v>-3.14</v>
      </c>
    </row>
    <row r="7" spans="1:10" s="62" customFormat="1" x14ac:dyDescent="0.25">
      <c r="A7" s="62" t="s">
        <v>470</v>
      </c>
      <c r="B7" s="62" t="s">
        <v>464</v>
      </c>
      <c r="C7" s="62">
        <v>737</v>
      </c>
      <c r="D7" s="62">
        <v>57</v>
      </c>
      <c r="E7" s="62">
        <v>0.14000000000000001</v>
      </c>
      <c r="F7" s="62">
        <v>0.02</v>
      </c>
      <c r="G7" s="62">
        <v>-2.02</v>
      </c>
      <c r="H7" s="62">
        <v>0.3</v>
      </c>
      <c r="J7" s="62">
        <v>635</v>
      </c>
    </row>
    <row r="11" spans="1:10" x14ac:dyDescent="0.25">
      <c r="C11" t="s">
        <v>508</v>
      </c>
    </row>
    <row r="12" spans="1:10" x14ac:dyDescent="0.25">
      <c r="C12" t="s">
        <v>506</v>
      </c>
      <c r="D12" t="s">
        <v>507</v>
      </c>
      <c r="E12" t="s">
        <v>509</v>
      </c>
      <c r="F12" t="s">
        <v>510</v>
      </c>
    </row>
    <row r="13" spans="1:10" x14ac:dyDescent="0.25">
      <c r="C13">
        <v>0</v>
      </c>
      <c r="D13">
        <f>737*(1-(EXP(-0.14*(C13+2.02))))</f>
        <v>181.54483642303575</v>
      </c>
      <c r="E13">
        <f>724*(1-EXP(-0.14*(C13+1.9)))</f>
        <v>169.09807168926213</v>
      </c>
      <c r="F13">
        <f>628*(1-EXP(-0.2*(C13+1.45)))</f>
        <v>158.09047956066101</v>
      </c>
    </row>
    <row r="14" spans="1:10" x14ac:dyDescent="0.25">
      <c r="C14">
        <v>1</v>
      </c>
      <c r="D14">
        <f>737*(1-(EXP(-0.14*(C14+2.02))))</f>
        <v>254.11047914957533</v>
      </c>
      <c r="E14">
        <f>724*(1-EXP(-0.14*(C14+1.9)))</f>
        <v>241.59143878438229</v>
      </c>
      <c r="F14">
        <f t="shared" ref="F14:F26" si="0">628*(1-EXP(-0.2*(C14+1.45)))</f>
        <v>243.27062445218675</v>
      </c>
    </row>
    <row r="15" spans="1:10" x14ac:dyDescent="0.25">
      <c r="C15">
        <v>2</v>
      </c>
      <c r="D15">
        <f t="shared" ref="D15:D26" si="1">737*(1-(EXP(-0.14*(C15+2.02))))</f>
        <v>317.19601826089985</v>
      </c>
      <c r="E15">
        <f t="shared" ref="E15:E26" si="2">724*(1-EXP(-0.14*(C15+1.9)))</f>
        <v>304.61414448031383</v>
      </c>
      <c r="F15">
        <f t="shared" si="0"/>
        <v>313.01022862651718</v>
      </c>
    </row>
    <row r="16" spans="1:10" x14ac:dyDescent="0.25">
      <c r="C16">
        <v>3</v>
      </c>
      <c r="D16">
        <f t="shared" si="1"/>
        <v>372.03995122190344</v>
      </c>
      <c r="E16">
        <f t="shared" si="2"/>
        <v>359.40345269418714</v>
      </c>
      <c r="F16">
        <f t="shared" si="0"/>
        <v>370.10818727152707</v>
      </c>
    </row>
    <row r="17" spans="3:6" x14ac:dyDescent="0.25">
      <c r="C17">
        <v>4</v>
      </c>
      <c r="D17">
        <f t="shared" si="1"/>
        <v>419.71897600321182</v>
      </c>
      <c r="E17">
        <f t="shared" si="2"/>
        <v>407.03498900172127</v>
      </c>
      <c r="F17">
        <f t="shared" si="0"/>
        <v>416.85604195217144</v>
      </c>
    </row>
    <row r="18" spans="3:6" x14ac:dyDescent="0.25">
      <c r="C18">
        <v>5</v>
      </c>
      <c r="D18">
        <f t="shared" si="1"/>
        <v>461.16912885262616</v>
      </c>
      <c r="E18">
        <f t="shared" si="2"/>
        <v>448.44385735537338</v>
      </c>
      <c r="F18">
        <f t="shared" si="0"/>
        <v>455.12994821963559</v>
      </c>
    </row>
    <row r="19" spans="3:6" x14ac:dyDescent="0.25">
      <c r="C19">
        <v>6</v>
      </c>
      <c r="D19">
        <f t="shared" si="1"/>
        <v>497.20416059080372</v>
      </c>
      <c r="E19">
        <f t="shared" si="2"/>
        <v>484.44299807716573</v>
      </c>
      <c r="F19">
        <f t="shared" si="0"/>
        <v>486.46597232123253</v>
      </c>
    </row>
    <row r="20" spans="3:6" x14ac:dyDescent="0.25">
      <c r="C20">
        <v>7</v>
      </c>
      <c r="D20">
        <f t="shared" si="1"/>
        <v>528.53151219524568</v>
      </c>
      <c r="E20">
        <f t="shared" si="2"/>
        <v>515.73914753093652</v>
      </c>
      <c r="F20">
        <f t="shared" si="0"/>
        <v>512.12173893240265</v>
      </c>
    </row>
    <row r="21" spans="3:6" x14ac:dyDescent="0.25">
      <c r="C21">
        <v>8</v>
      </c>
      <c r="D21">
        <f t="shared" si="1"/>
        <v>555.76620330580124</v>
      </c>
      <c r="E21">
        <f t="shared" si="2"/>
        <v>542.94671279484385</v>
      </c>
      <c r="F21">
        <f t="shared" si="0"/>
        <v>533.12690405075909</v>
      </c>
    </row>
    <row r="22" spans="3:6" x14ac:dyDescent="0.25">
      <c r="C22">
        <v>9</v>
      </c>
      <c r="D22">
        <f t="shared" si="1"/>
        <v>579.44290631130548</v>
      </c>
      <c r="E22">
        <f t="shared" si="2"/>
        <v>566.59983372217232</v>
      </c>
      <c r="F22">
        <f t="shared" si="0"/>
        <v>550.32447870663839</v>
      </c>
    </row>
    <row r="23" spans="3:6" x14ac:dyDescent="0.25">
      <c r="C23">
        <v>10</v>
      </c>
      <c r="D23">
        <f t="shared" si="1"/>
        <v>600.02644305623221</v>
      </c>
      <c r="E23">
        <f t="shared" si="2"/>
        <v>587.16286919322908</v>
      </c>
      <c r="F23">
        <f t="shared" si="0"/>
        <v>564.40466195576118</v>
      </c>
    </row>
    <row r="24" spans="3:6" x14ac:dyDescent="0.25">
      <c r="C24">
        <v>11</v>
      </c>
      <c r="D24">
        <f t="shared" si="1"/>
        <v>617.92091023906823</v>
      </c>
      <c r="E24">
        <f t="shared" si="2"/>
        <v>605.03951342479013</v>
      </c>
      <c r="F24">
        <f t="shared" si="0"/>
        <v>575.93254099079149</v>
      </c>
    </row>
    <row r="25" spans="3:6" x14ac:dyDescent="0.25">
      <c r="C25">
        <v>12</v>
      </c>
      <c r="D25">
        <f t="shared" si="1"/>
        <v>633.4776126525403</v>
      </c>
      <c r="E25">
        <f t="shared" si="2"/>
        <v>620.58072130879225</v>
      </c>
      <c r="F25">
        <f t="shared" si="0"/>
        <v>585.37077007453377</v>
      </c>
    </row>
    <row r="26" spans="3:6" x14ac:dyDescent="0.25">
      <c r="C26">
        <v>13</v>
      </c>
      <c r="D26">
        <f t="shared" si="1"/>
        <v>647.00196001134077</v>
      </c>
      <c r="E26">
        <f t="shared" si="2"/>
        <v>634.09159837079426</v>
      </c>
      <c r="F26">
        <f t="shared" si="0"/>
        <v>593.09813847998862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0"/>
  <sheetViews>
    <sheetView workbookViewId="0">
      <pane ySplit="1" topLeftCell="A11" activePane="bottomLeft" state="frozen"/>
      <selection pane="bottomLeft" activeCell="X22" sqref="X22"/>
    </sheetView>
  </sheetViews>
  <sheetFormatPr defaultRowHeight="15" x14ac:dyDescent="0.25"/>
  <cols>
    <col min="2" max="2" width="10.140625" bestFit="1" customWidth="1"/>
  </cols>
  <sheetData>
    <row r="1" spans="1:11" x14ac:dyDescent="0.25">
      <c r="A1" t="s">
        <v>319</v>
      </c>
      <c r="B1" t="s">
        <v>321</v>
      </c>
      <c r="F1" s="22"/>
      <c r="G1" s="23" t="s">
        <v>351</v>
      </c>
      <c r="H1" s="23"/>
      <c r="I1" s="23"/>
      <c r="J1" s="24"/>
    </row>
    <row r="2" spans="1:11" x14ac:dyDescent="0.25">
      <c r="A2">
        <v>1</v>
      </c>
      <c r="B2">
        <v>2</v>
      </c>
      <c r="F2" s="25" t="s">
        <v>350</v>
      </c>
      <c r="G2" s="21">
        <v>1</v>
      </c>
      <c r="H2" s="21">
        <v>2</v>
      </c>
      <c r="I2" s="21">
        <v>3</v>
      </c>
      <c r="J2" s="26">
        <v>4</v>
      </c>
      <c r="K2" t="s">
        <v>488</v>
      </c>
    </row>
    <row r="3" spans="1:11" x14ac:dyDescent="0.25">
      <c r="A3">
        <v>1</v>
      </c>
      <c r="B3">
        <v>2</v>
      </c>
      <c r="F3" s="25">
        <v>1</v>
      </c>
      <c r="G3" s="21">
        <v>0</v>
      </c>
      <c r="H3" s="21">
        <v>7</v>
      </c>
      <c r="I3" s="21">
        <v>24</v>
      </c>
      <c r="J3" s="26">
        <v>16</v>
      </c>
      <c r="K3">
        <f>SUM(G3:J3)</f>
        <v>47</v>
      </c>
    </row>
    <row r="4" spans="1:11" x14ac:dyDescent="0.25">
      <c r="A4">
        <v>1</v>
      </c>
      <c r="B4">
        <v>2</v>
      </c>
      <c r="F4" s="25">
        <v>2</v>
      </c>
      <c r="G4" s="21">
        <v>0</v>
      </c>
      <c r="H4" s="21">
        <v>13</v>
      </c>
      <c r="I4" s="21">
        <v>44</v>
      </c>
      <c r="J4" s="26">
        <v>62</v>
      </c>
      <c r="K4">
        <f t="shared" ref="K4:K14" si="0">SUM(G4:J4)</f>
        <v>119</v>
      </c>
    </row>
    <row r="5" spans="1:11" x14ac:dyDescent="0.25">
      <c r="A5">
        <v>1</v>
      </c>
      <c r="B5">
        <v>2</v>
      </c>
      <c r="F5" s="25">
        <v>3</v>
      </c>
      <c r="G5" s="21">
        <v>14</v>
      </c>
      <c r="H5" s="21">
        <v>17</v>
      </c>
      <c r="I5" s="21">
        <v>12</v>
      </c>
      <c r="J5" s="26">
        <v>84</v>
      </c>
      <c r="K5">
        <f t="shared" si="0"/>
        <v>127</v>
      </c>
    </row>
    <row r="6" spans="1:11" x14ac:dyDescent="0.25">
      <c r="A6">
        <v>1</v>
      </c>
      <c r="B6">
        <v>2</v>
      </c>
      <c r="F6" s="25">
        <v>4</v>
      </c>
      <c r="G6" s="21">
        <v>18</v>
      </c>
      <c r="H6" s="21">
        <v>14</v>
      </c>
      <c r="I6" s="21">
        <v>10</v>
      </c>
      <c r="J6" s="26">
        <v>27</v>
      </c>
      <c r="K6">
        <f t="shared" si="0"/>
        <v>69</v>
      </c>
    </row>
    <row r="7" spans="1:11" x14ac:dyDescent="0.25">
      <c r="A7">
        <v>1</v>
      </c>
      <c r="B7">
        <v>2</v>
      </c>
      <c r="F7" s="25">
        <v>5</v>
      </c>
      <c r="G7" s="21">
        <v>15</v>
      </c>
      <c r="H7" s="21">
        <v>30</v>
      </c>
      <c r="I7" s="21">
        <v>6</v>
      </c>
      <c r="J7" s="26">
        <v>20</v>
      </c>
      <c r="K7">
        <f t="shared" si="0"/>
        <v>71</v>
      </c>
    </row>
    <row r="8" spans="1:11" x14ac:dyDescent="0.25">
      <c r="A8">
        <v>1</v>
      </c>
      <c r="B8">
        <v>2</v>
      </c>
      <c r="F8" s="25">
        <v>6</v>
      </c>
      <c r="G8" s="21">
        <v>4</v>
      </c>
      <c r="H8" s="21">
        <v>22</v>
      </c>
      <c r="I8" s="21">
        <v>7</v>
      </c>
      <c r="J8" s="26">
        <v>8</v>
      </c>
      <c r="K8">
        <f t="shared" si="0"/>
        <v>41</v>
      </c>
    </row>
    <row r="9" spans="1:11" x14ac:dyDescent="0.25">
      <c r="A9">
        <v>1</v>
      </c>
      <c r="B9">
        <v>3</v>
      </c>
      <c r="F9" s="25">
        <v>7</v>
      </c>
      <c r="G9" s="21">
        <v>0</v>
      </c>
      <c r="H9" s="21">
        <v>18</v>
      </c>
      <c r="I9" s="21">
        <v>5</v>
      </c>
      <c r="J9" s="26">
        <v>0</v>
      </c>
      <c r="K9">
        <f t="shared" si="0"/>
        <v>23</v>
      </c>
    </row>
    <row r="10" spans="1:11" x14ac:dyDescent="0.25">
      <c r="A10">
        <v>1</v>
      </c>
      <c r="B10">
        <v>3</v>
      </c>
      <c r="F10" s="25">
        <v>8</v>
      </c>
      <c r="G10" s="21">
        <v>0</v>
      </c>
      <c r="H10" s="21">
        <v>25</v>
      </c>
      <c r="I10" s="21">
        <v>9</v>
      </c>
      <c r="J10" s="26">
        <v>7</v>
      </c>
      <c r="K10">
        <f t="shared" si="0"/>
        <v>41</v>
      </c>
    </row>
    <row r="11" spans="1:11" x14ac:dyDescent="0.25">
      <c r="A11">
        <v>1</v>
      </c>
      <c r="B11">
        <v>3</v>
      </c>
      <c r="F11" s="25">
        <v>9</v>
      </c>
      <c r="G11" s="21">
        <v>0</v>
      </c>
      <c r="H11" s="21">
        <v>24</v>
      </c>
      <c r="I11" s="21">
        <v>12</v>
      </c>
      <c r="J11" s="26">
        <v>0</v>
      </c>
      <c r="K11">
        <f t="shared" si="0"/>
        <v>36</v>
      </c>
    </row>
    <row r="12" spans="1:11" x14ac:dyDescent="0.25">
      <c r="A12">
        <v>1</v>
      </c>
      <c r="B12">
        <v>3</v>
      </c>
      <c r="F12" s="25">
        <v>10</v>
      </c>
      <c r="G12" s="21">
        <v>0</v>
      </c>
      <c r="H12" s="21">
        <v>5</v>
      </c>
      <c r="I12" s="21">
        <v>10</v>
      </c>
      <c r="J12" s="26">
        <v>1</v>
      </c>
      <c r="K12">
        <f t="shared" si="0"/>
        <v>16</v>
      </c>
    </row>
    <row r="13" spans="1:11" x14ac:dyDescent="0.25">
      <c r="A13">
        <v>1</v>
      </c>
      <c r="B13">
        <v>3</v>
      </c>
      <c r="F13" s="25">
        <v>11</v>
      </c>
      <c r="G13" s="21">
        <v>0</v>
      </c>
      <c r="H13" s="21">
        <v>1</v>
      </c>
      <c r="I13" s="21">
        <v>15</v>
      </c>
      <c r="J13" s="26">
        <v>2</v>
      </c>
      <c r="K13">
        <f t="shared" si="0"/>
        <v>18</v>
      </c>
    </row>
    <row r="14" spans="1:11" ht="15.75" thickBot="1" x14ac:dyDescent="0.3">
      <c r="A14">
        <v>1</v>
      </c>
      <c r="B14">
        <v>3</v>
      </c>
      <c r="F14" s="27">
        <v>12</v>
      </c>
      <c r="G14" s="28">
        <v>0</v>
      </c>
      <c r="H14" s="28">
        <v>4</v>
      </c>
      <c r="I14" s="28">
        <v>15</v>
      </c>
      <c r="J14" s="29">
        <v>6</v>
      </c>
      <c r="K14">
        <f t="shared" si="0"/>
        <v>25</v>
      </c>
    </row>
    <row r="15" spans="1:11" x14ac:dyDescent="0.25">
      <c r="A15">
        <v>1</v>
      </c>
      <c r="B15">
        <v>3</v>
      </c>
    </row>
    <row r="16" spans="1:11" x14ac:dyDescent="0.25">
      <c r="A16">
        <v>1</v>
      </c>
      <c r="B16">
        <v>3</v>
      </c>
      <c r="I16" t="s">
        <v>352</v>
      </c>
      <c r="J16">
        <f>SUM(G3:J14)</f>
        <v>633</v>
      </c>
      <c r="K16">
        <f>SUM(K3:K14)</f>
        <v>633</v>
      </c>
    </row>
    <row r="17" spans="1:2" x14ac:dyDescent="0.25">
      <c r="A17">
        <v>1</v>
      </c>
      <c r="B17">
        <v>3</v>
      </c>
    </row>
    <row r="18" spans="1:2" x14ac:dyDescent="0.25">
      <c r="A18">
        <v>1</v>
      </c>
      <c r="B18">
        <v>3</v>
      </c>
    </row>
    <row r="19" spans="1:2" x14ac:dyDescent="0.25">
      <c r="A19">
        <v>1</v>
      </c>
      <c r="B19">
        <v>3</v>
      </c>
    </row>
    <row r="20" spans="1:2" x14ac:dyDescent="0.25">
      <c r="A20">
        <v>1</v>
      </c>
      <c r="B20">
        <v>3</v>
      </c>
    </row>
    <row r="21" spans="1:2" x14ac:dyDescent="0.25">
      <c r="A21">
        <v>1</v>
      </c>
      <c r="B21">
        <v>3</v>
      </c>
    </row>
    <row r="22" spans="1:2" x14ac:dyDescent="0.25">
      <c r="A22">
        <v>1</v>
      </c>
      <c r="B22">
        <v>3</v>
      </c>
    </row>
    <row r="23" spans="1:2" x14ac:dyDescent="0.25">
      <c r="A23">
        <v>1</v>
      </c>
      <c r="B23">
        <v>3</v>
      </c>
    </row>
    <row r="24" spans="1:2" x14ac:dyDescent="0.25">
      <c r="A24">
        <v>1</v>
      </c>
      <c r="B24">
        <v>3</v>
      </c>
    </row>
    <row r="25" spans="1:2" x14ac:dyDescent="0.25">
      <c r="A25">
        <v>1</v>
      </c>
      <c r="B25">
        <v>3</v>
      </c>
    </row>
    <row r="26" spans="1:2" x14ac:dyDescent="0.25">
      <c r="A26">
        <v>1</v>
      </c>
      <c r="B26">
        <v>3</v>
      </c>
    </row>
    <row r="27" spans="1:2" x14ac:dyDescent="0.25">
      <c r="A27">
        <v>1</v>
      </c>
      <c r="B27">
        <v>3</v>
      </c>
    </row>
    <row r="28" spans="1:2" x14ac:dyDescent="0.25">
      <c r="A28">
        <v>1</v>
      </c>
      <c r="B28">
        <v>3</v>
      </c>
    </row>
    <row r="29" spans="1:2" x14ac:dyDescent="0.25">
      <c r="A29">
        <v>1</v>
      </c>
      <c r="B29">
        <v>3</v>
      </c>
    </row>
    <row r="30" spans="1:2" x14ac:dyDescent="0.25">
      <c r="A30">
        <v>1</v>
      </c>
      <c r="B30">
        <v>3</v>
      </c>
    </row>
    <row r="31" spans="1:2" x14ac:dyDescent="0.25">
      <c r="A31">
        <v>1</v>
      </c>
      <c r="B31">
        <v>3</v>
      </c>
    </row>
    <row r="32" spans="1:2" x14ac:dyDescent="0.25">
      <c r="A32">
        <v>1</v>
      </c>
      <c r="B32">
        <v>3</v>
      </c>
    </row>
    <row r="33" spans="1:2" x14ac:dyDescent="0.25">
      <c r="A33">
        <v>1</v>
      </c>
      <c r="B33">
        <v>4</v>
      </c>
    </row>
    <row r="34" spans="1:2" x14ac:dyDescent="0.25">
      <c r="A34">
        <v>1</v>
      </c>
      <c r="B34">
        <v>4</v>
      </c>
    </row>
    <row r="35" spans="1:2" x14ac:dyDescent="0.25">
      <c r="A35">
        <v>1</v>
      </c>
      <c r="B35">
        <v>4</v>
      </c>
    </row>
    <row r="36" spans="1:2" x14ac:dyDescent="0.25">
      <c r="A36">
        <v>1</v>
      </c>
      <c r="B36">
        <v>4</v>
      </c>
    </row>
    <row r="37" spans="1:2" x14ac:dyDescent="0.25">
      <c r="A37">
        <v>1</v>
      </c>
      <c r="B37">
        <v>4</v>
      </c>
    </row>
    <row r="38" spans="1:2" x14ac:dyDescent="0.25">
      <c r="A38">
        <v>1</v>
      </c>
      <c r="B38">
        <v>4</v>
      </c>
    </row>
    <row r="39" spans="1:2" x14ac:dyDescent="0.25">
      <c r="A39">
        <v>1</v>
      </c>
      <c r="B39">
        <v>4</v>
      </c>
    </row>
    <row r="40" spans="1:2" x14ac:dyDescent="0.25">
      <c r="A40">
        <v>1</v>
      </c>
      <c r="B40">
        <v>4</v>
      </c>
    </row>
    <row r="41" spans="1:2" x14ac:dyDescent="0.25">
      <c r="A41">
        <v>1</v>
      </c>
      <c r="B41">
        <v>4</v>
      </c>
    </row>
    <row r="42" spans="1:2" x14ac:dyDescent="0.25">
      <c r="A42">
        <v>1</v>
      </c>
      <c r="B42">
        <v>4</v>
      </c>
    </row>
    <row r="43" spans="1:2" x14ac:dyDescent="0.25">
      <c r="A43">
        <v>1</v>
      </c>
      <c r="B43">
        <v>4</v>
      </c>
    </row>
    <row r="44" spans="1:2" x14ac:dyDescent="0.25">
      <c r="A44">
        <v>1</v>
      </c>
      <c r="B44">
        <v>4</v>
      </c>
    </row>
    <row r="45" spans="1:2" x14ac:dyDescent="0.25">
      <c r="A45">
        <v>1</v>
      </c>
      <c r="B45">
        <v>4</v>
      </c>
    </row>
    <row r="46" spans="1:2" x14ac:dyDescent="0.25">
      <c r="A46">
        <v>1</v>
      </c>
      <c r="B46">
        <v>4</v>
      </c>
    </row>
    <row r="47" spans="1:2" x14ac:dyDescent="0.25">
      <c r="A47">
        <v>1</v>
      </c>
      <c r="B47">
        <v>4</v>
      </c>
    </row>
    <row r="48" spans="1:2" x14ac:dyDescent="0.25">
      <c r="A48">
        <v>1</v>
      </c>
      <c r="B48">
        <v>4</v>
      </c>
    </row>
    <row r="49" spans="1:2" x14ac:dyDescent="0.25">
      <c r="A49">
        <v>1</v>
      </c>
    </row>
    <row r="50" spans="1:2" x14ac:dyDescent="0.25">
      <c r="A50">
        <v>2</v>
      </c>
      <c r="B50">
        <v>2</v>
      </c>
    </row>
    <row r="51" spans="1:2" x14ac:dyDescent="0.25">
      <c r="A51">
        <v>2</v>
      </c>
      <c r="B51">
        <v>2</v>
      </c>
    </row>
    <row r="52" spans="1:2" x14ac:dyDescent="0.25">
      <c r="A52">
        <v>2</v>
      </c>
      <c r="B52">
        <v>2</v>
      </c>
    </row>
    <row r="53" spans="1:2" x14ac:dyDescent="0.25">
      <c r="A53">
        <v>2</v>
      </c>
      <c r="B53">
        <v>2</v>
      </c>
    </row>
    <row r="54" spans="1:2" x14ac:dyDescent="0.25">
      <c r="A54">
        <v>2</v>
      </c>
      <c r="B54">
        <v>2</v>
      </c>
    </row>
    <row r="55" spans="1:2" x14ac:dyDescent="0.25">
      <c r="A55">
        <v>2</v>
      </c>
      <c r="B55">
        <v>2</v>
      </c>
    </row>
    <row r="56" spans="1:2" x14ac:dyDescent="0.25">
      <c r="A56">
        <v>2</v>
      </c>
      <c r="B56">
        <v>2</v>
      </c>
    </row>
    <row r="57" spans="1:2" x14ac:dyDescent="0.25">
      <c r="A57">
        <v>2</v>
      </c>
      <c r="B57">
        <v>2</v>
      </c>
    </row>
    <row r="58" spans="1:2" x14ac:dyDescent="0.25">
      <c r="A58">
        <v>2</v>
      </c>
      <c r="B58">
        <v>2</v>
      </c>
    </row>
    <row r="59" spans="1:2" x14ac:dyDescent="0.25">
      <c r="A59">
        <v>2</v>
      </c>
      <c r="B59">
        <v>2</v>
      </c>
    </row>
    <row r="60" spans="1:2" x14ac:dyDescent="0.25">
      <c r="A60">
        <v>2</v>
      </c>
      <c r="B60">
        <v>2</v>
      </c>
    </row>
    <row r="61" spans="1:2" x14ac:dyDescent="0.25">
      <c r="A61">
        <v>2</v>
      </c>
      <c r="B61">
        <v>2</v>
      </c>
    </row>
    <row r="62" spans="1:2" x14ac:dyDescent="0.25">
      <c r="A62">
        <v>2</v>
      </c>
      <c r="B62">
        <v>2</v>
      </c>
    </row>
    <row r="63" spans="1:2" x14ac:dyDescent="0.25">
      <c r="A63">
        <v>2</v>
      </c>
      <c r="B63">
        <v>3</v>
      </c>
    </row>
    <row r="64" spans="1:2" x14ac:dyDescent="0.25">
      <c r="A64">
        <v>2</v>
      </c>
      <c r="B64">
        <v>3</v>
      </c>
    </row>
    <row r="65" spans="1:2" x14ac:dyDescent="0.25">
      <c r="A65">
        <v>2</v>
      </c>
      <c r="B65">
        <v>3</v>
      </c>
    </row>
    <row r="66" spans="1:2" x14ac:dyDescent="0.25">
      <c r="A66">
        <v>2</v>
      </c>
      <c r="B66">
        <v>3</v>
      </c>
    </row>
    <row r="67" spans="1:2" x14ac:dyDescent="0.25">
      <c r="A67">
        <v>2</v>
      </c>
      <c r="B67">
        <v>3</v>
      </c>
    </row>
    <row r="68" spans="1:2" x14ac:dyDescent="0.25">
      <c r="A68">
        <v>2</v>
      </c>
      <c r="B68">
        <v>3</v>
      </c>
    </row>
    <row r="69" spans="1:2" x14ac:dyDescent="0.25">
      <c r="A69">
        <v>2</v>
      </c>
      <c r="B69">
        <v>3</v>
      </c>
    </row>
    <row r="70" spans="1:2" x14ac:dyDescent="0.25">
      <c r="A70">
        <v>2</v>
      </c>
      <c r="B70">
        <v>3</v>
      </c>
    </row>
    <row r="71" spans="1:2" x14ac:dyDescent="0.25">
      <c r="A71">
        <v>2</v>
      </c>
      <c r="B71">
        <v>3</v>
      </c>
    </row>
    <row r="72" spans="1:2" x14ac:dyDescent="0.25">
      <c r="A72">
        <v>2</v>
      </c>
      <c r="B72">
        <v>3</v>
      </c>
    </row>
    <row r="73" spans="1:2" x14ac:dyDescent="0.25">
      <c r="A73">
        <v>2</v>
      </c>
      <c r="B73">
        <v>3</v>
      </c>
    </row>
    <row r="74" spans="1:2" x14ac:dyDescent="0.25">
      <c r="A74">
        <v>2</v>
      </c>
      <c r="B74">
        <v>3</v>
      </c>
    </row>
    <row r="75" spans="1:2" x14ac:dyDescent="0.25">
      <c r="A75">
        <v>2</v>
      </c>
      <c r="B75">
        <v>3</v>
      </c>
    </row>
    <row r="76" spans="1:2" x14ac:dyDescent="0.25">
      <c r="A76">
        <v>2</v>
      </c>
      <c r="B76">
        <v>3</v>
      </c>
    </row>
    <row r="77" spans="1:2" x14ac:dyDescent="0.25">
      <c r="A77">
        <v>2</v>
      </c>
      <c r="B77">
        <v>3</v>
      </c>
    </row>
    <row r="78" spans="1:2" x14ac:dyDescent="0.25">
      <c r="A78">
        <v>2</v>
      </c>
      <c r="B78">
        <v>3</v>
      </c>
    </row>
    <row r="79" spans="1:2" x14ac:dyDescent="0.25">
      <c r="A79">
        <v>2</v>
      </c>
      <c r="B79">
        <v>3</v>
      </c>
    </row>
    <row r="80" spans="1:2" x14ac:dyDescent="0.25">
      <c r="A80">
        <v>2</v>
      </c>
      <c r="B80">
        <v>3</v>
      </c>
    </row>
    <row r="81" spans="1:2" x14ac:dyDescent="0.25">
      <c r="A81">
        <v>2</v>
      </c>
      <c r="B81">
        <v>3</v>
      </c>
    </row>
    <row r="82" spans="1:2" x14ac:dyDescent="0.25">
      <c r="A82">
        <v>2</v>
      </c>
      <c r="B82">
        <v>3</v>
      </c>
    </row>
    <row r="83" spans="1:2" x14ac:dyDescent="0.25">
      <c r="A83">
        <v>2</v>
      </c>
      <c r="B83">
        <v>3</v>
      </c>
    </row>
    <row r="84" spans="1:2" x14ac:dyDescent="0.25">
      <c r="A84">
        <v>2</v>
      </c>
      <c r="B84">
        <v>3</v>
      </c>
    </row>
    <row r="85" spans="1:2" x14ac:dyDescent="0.25">
      <c r="A85">
        <v>2</v>
      </c>
      <c r="B85">
        <v>3</v>
      </c>
    </row>
    <row r="86" spans="1:2" x14ac:dyDescent="0.25">
      <c r="A86">
        <v>2</v>
      </c>
      <c r="B86">
        <v>3</v>
      </c>
    </row>
    <row r="87" spans="1:2" x14ac:dyDescent="0.25">
      <c r="A87">
        <v>2</v>
      </c>
      <c r="B87">
        <v>3</v>
      </c>
    </row>
    <row r="88" spans="1:2" x14ac:dyDescent="0.25">
      <c r="A88">
        <v>2</v>
      </c>
      <c r="B88">
        <v>3</v>
      </c>
    </row>
    <row r="89" spans="1:2" x14ac:dyDescent="0.25">
      <c r="A89">
        <v>2</v>
      </c>
      <c r="B89">
        <v>3</v>
      </c>
    </row>
    <row r="90" spans="1:2" x14ac:dyDescent="0.25">
      <c r="A90">
        <v>2</v>
      </c>
      <c r="B90">
        <v>3</v>
      </c>
    </row>
    <row r="91" spans="1:2" x14ac:dyDescent="0.25">
      <c r="A91">
        <v>2</v>
      </c>
      <c r="B91">
        <v>3</v>
      </c>
    </row>
    <row r="92" spans="1:2" x14ac:dyDescent="0.25">
      <c r="A92">
        <v>2</v>
      </c>
      <c r="B92">
        <v>3</v>
      </c>
    </row>
    <row r="93" spans="1:2" x14ac:dyDescent="0.25">
      <c r="A93">
        <v>2</v>
      </c>
      <c r="B93">
        <v>3</v>
      </c>
    </row>
    <row r="94" spans="1:2" x14ac:dyDescent="0.25">
      <c r="A94">
        <v>2</v>
      </c>
      <c r="B94">
        <v>3</v>
      </c>
    </row>
    <row r="95" spans="1:2" x14ac:dyDescent="0.25">
      <c r="A95">
        <v>2</v>
      </c>
      <c r="B95">
        <v>3</v>
      </c>
    </row>
    <row r="96" spans="1:2" x14ac:dyDescent="0.25">
      <c r="A96">
        <v>2</v>
      </c>
      <c r="B96">
        <v>3</v>
      </c>
    </row>
    <row r="97" spans="1:2" x14ac:dyDescent="0.25">
      <c r="A97">
        <v>2</v>
      </c>
      <c r="B97">
        <v>3</v>
      </c>
    </row>
    <row r="98" spans="1:2" x14ac:dyDescent="0.25">
      <c r="A98">
        <v>2</v>
      </c>
      <c r="B98">
        <v>3</v>
      </c>
    </row>
    <row r="99" spans="1:2" x14ac:dyDescent="0.25">
      <c r="A99">
        <v>2</v>
      </c>
      <c r="B99">
        <v>3</v>
      </c>
    </row>
    <row r="100" spans="1:2" x14ac:dyDescent="0.25">
      <c r="A100">
        <v>2</v>
      </c>
      <c r="B100">
        <v>3</v>
      </c>
    </row>
    <row r="101" spans="1:2" x14ac:dyDescent="0.25">
      <c r="A101">
        <v>2</v>
      </c>
      <c r="B101">
        <v>3</v>
      </c>
    </row>
    <row r="102" spans="1:2" x14ac:dyDescent="0.25">
      <c r="A102">
        <v>2</v>
      </c>
      <c r="B102">
        <v>3</v>
      </c>
    </row>
    <row r="103" spans="1:2" x14ac:dyDescent="0.25">
      <c r="A103">
        <v>2</v>
      </c>
      <c r="B103">
        <v>3</v>
      </c>
    </row>
    <row r="104" spans="1:2" x14ac:dyDescent="0.25">
      <c r="A104">
        <v>2</v>
      </c>
      <c r="B104">
        <v>3</v>
      </c>
    </row>
    <row r="105" spans="1:2" x14ac:dyDescent="0.25">
      <c r="A105">
        <v>2</v>
      </c>
      <c r="B105">
        <v>3</v>
      </c>
    </row>
    <row r="106" spans="1:2" x14ac:dyDescent="0.25">
      <c r="A106">
        <v>2</v>
      </c>
      <c r="B106">
        <v>3</v>
      </c>
    </row>
    <row r="107" spans="1:2" x14ac:dyDescent="0.25">
      <c r="A107">
        <v>2</v>
      </c>
      <c r="B107">
        <v>4</v>
      </c>
    </row>
    <row r="108" spans="1:2" x14ac:dyDescent="0.25">
      <c r="A108">
        <v>2</v>
      </c>
      <c r="B108">
        <v>4</v>
      </c>
    </row>
    <row r="109" spans="1:2" x14ac:dyDescent="0.25">
      <c r="A109">
        <v>2</v>
      </c>
      <c r="B109">
        <v>4</v>
      </c>
    </row>
    <row r="110" spans="1:2" x14ac:dyDescent="0.25">
      <c r="A110">
        <v>2</v>
      </c>
      <c r="B110">
        <v>4</v>
      </c>
    </row>
    <row r="111" spans="1:2" x14ac:dyDescent="0.25">
      <c r="A111">
        <v>2</v>
      </c>
      <c r="B111">
        <v>4</v>
      </c>
    </row>
    <row r="112" spans="1:2" x14ac:dyDescent="0.25">
      <c r="A112">
        <v>2</v>
      </c>
      <c r="B112">
        <v>4</v>
      </c>
    </row>
    <row r="113" spans="1:2" x14ac:dyDescent="0.25">
      <c r="A113">
        <v>2</v>
      </c>
      <c r="B113">
        <v>4</v>
      </c>
    </row>
    <row r="114" spans="1:2" x14ac:dyDescent="0.25">
      <c r="A114">
        <v>2</v>
      </c>
      <c r="B114">
        <v>4</v>
      </c>
    </row>
    <row r="115" spans="1:2" x14ac:dyDescent="0.25">
      <c r="A115">
        <v>2</v>
      </c>
      <c r="B115">
        <v>4</v>
      </c>
    </row>
    <row r="116" spans="1:2" x14ac:dyDescent="0.25">
      <c r="A116">
        <v>2</v>
      </c>
      <c r="B116">
        <v>4</v>
      </c>
    </row>
    <row r="117" spans="1:2" x14ac:dyDescent="0.25">
      <c r="A117">
        <v>2</v>
      </c>
      <c r="B117">
        <v>4</v>
      </c>
    </row>
    <row r="118" spans="1:2" x14ac:dyDescent="0.25">
      <c r="A118">
        <v>2</v>
      </c>
      <c r="B118">
        <v>4</v>
      </c>
    </row>
    <row r="119" spans="1:2" x14ac:dyDescent="0.25">
      <c r="A119">
        <v>2</v>
      </c>
      <c r="B119">
        <v>4</v>
      </c>
    </row>
    <row r="120" spans="1:2" x14ac:dyDescent="0.25">
      <c r="A120">
        <v>2</v>
      </c>
      <c r="B120">
        <v>4</v>
      </c>
    </row>
    <row r="121" spans="1:2" x14ac:dyDescent="0.25">
      <c r="A121">
        <v>2</v>
      </c>
      <c r="B121">
        <v>4</v>
      </c>
    </row>
    <row r="122" spans="1:2" x14ac:dyDescent="0.25">
      <c r="A122">
        <v>2</v>
      </c>
      <c r="B122">
        <v>4</v>
      </c>
    </row>
    <row r="123" spans="1:2" x14ac:dyDescent="0.25">
      <c r="A123">
        <v>2</v>
      </c>
      <c r="B123">
        <v>4</v>
      </c>
    </row>
    <row r="124" spans="1:2" x14ac:dyDescent="0.25">
      <c r="A124">
        <v>2</v>
      </c>
      <c r="B124">
        <v>4</v>
      </c>
    </row>
    <row r="125" spans="1:2" x14ac:dyDescent="0.25">
      <c r="A125">
        <v>2</v>
      </c>
      <c r="B125">
        <v>4</v>
      </c>
    </row>
    <row r="126" spans="1:2" x14ac:dyDescent="0.25">
      <c r="A126">
        <v>2</v>
      </c>
      <c r="B126">
        <v>4</v>
      </c>
    </row>
    <row r="127" spans="1:2" x14ac:dyDescent="0.25">
      <c r="A127">
        <v>2</v>
      </c>
      <c r="B127">
        <v>4</v>
      </c>
    </row>
    <row r="128" spans="1:2" x14ac:dyDescent="0.25">
      <c r="A128">
        <v>2</v>
      </c>
      <c r="B128">
        <v>4</v>
      </c>
    </row>
    <row r="129" spans="1:2" x14ac:dyDescent="0.25">
      <c r="A129">
        <v>2</v>
      </c>
      <c r="B129">
        <v>4</v>
      </c>
    </row>
    <row r="130" spans="1:2" x14ac:dyDescent="0.25">
      <c r="A130">
        <v>2</v>
      </c>
      <c r="B130">
        <v>4</v>
      </c>
    </row>
    <row r="131" spans="1:2" x14ac:dyDescent="0.25">
      <c r="A131">
        <v>2</v>
      </c>
      <c r="B131">
        <v>4</v>
      </c>
    </row>
    <row r="132" spans="1:2" x14ac:dyDescent="0.25">
      <c r="A132">
        <v>2</v>
      </c>
      <c r="B132">
        <v>4</v>
      </c>
    </row>
    <row r="133" spans="1:2" x14ac:dyDescent="0.25">
      <c r="A133">
        <v>2</v>
      </c>
      <c r="B133">
        <v>4</v>
      </c>
    </row>
    <row r="134" spans="1:2" x14ac:dyDescent="0.25">
      <c r="A134">
        <v>2</v>
      </c>
      <c r="B134">
        <v>4</v>
      </c>
    </row>
    <row r="135" spans="1:2" x14ac:dyDescent="0.25">
      <c r="A135">
        <v>2</v>
      </c>
      <c r="B135">
        <v>4</v>
      </c>
    </row>
    <row r="136" spans="1:2" x14ac:dyDescent="0.25">
      <c r="A136">
        <v>2</v>
      </c>
      <c r="B136">
        <v>4</v>
      </c>
    </row>
    <row r="137" spans="1:2" x14ac:dyDescent="0.25">
      <c r="A137">
        <v>2</v>
      </c>
      <c r="B137">
        <v>4</v>
      </c>
    </row>
    <row r="138" spans="1:2" x14ac:dyDescent="0.25">
      <c r="A138">
        <v>2</v>
      </c>
      <c r="B138">
        <v>4</v>
      </c>
    </row>
    <row r="139" spans="1:2" x14ac:dyDescent="0.25">
      <c r="A139">
        <v>2</v>
      </c>
      <c r="B139">
        <v>4</v>
      </c>
    </row>
    <row r="140" spans="1:2" x14ac:dyDescent="0.25">
      <c r="A140">
        <v>2</v>
      </c>
      <c r="B140">
        <v>4</v>
      </c>
    </row>
    <row r="141" spans="1:2" x14ac:dyDescent="0.25">
      <c r="A141">
        <v>2</v>
      </c>
      <c r="B141">
        <v>4</v>
      </c>
    </row>
    <row r="142" spans="1:2" x14ac:dyDescent="0.25">
      <c r="A142">
        <v>2</v>
      </c>
      <c r="B142">
        <v>4</v>
      </c>
    </row>
    <row r="143" spans="1:2" x14ac:dyDescent="0.25">
      <c r="A143">
        <v>2</v>
      </c>
      <c r="B143">
        <v>4</v>
      </c>
    </row>
    <row r="144" spans="1:2" x14ac:dyDescent="0.25">
      <c r="A144">
        <v>2</v>
      </c>
      <c r="B144">
        <v>4</v>
      </c>
    </row>
    <row r="145" spans="1:2" x14ac:dyDescent="0.25">
      <c r="A145">
        <v>2</v>
      </c>
      <c r="B145">
        <v>4</v>
      </c>
    </row>
    <row r="146" spans="1:2" x14ac:dyDescent="0.25">
      <c r="A146">
        <v>2</v>
      </c>
      <c r="B146">
        <v>4</v>
      </c>
    </row>
    <row r="147" spans="1:2" x14ac:dyDescent="0.25">
      <c r="A147">
        <v>2</v>
      </c>
      <c r="B147">
        <v>4</v>
      </c>
    </row>
    <row r="148" spans="1:2" x14ac:dyDescent="0.25">
      <c r="A148">
        <v>2</v>
      </c>
      <c r="B148">
        <v>4</v>
      </c>
    </row>
    <row r="149" spans="1:2" x14ac:dyDescent="0.25">
      <c r="A149">
        <v>2</v>
      </c>
      <c r="B149">
        <v>4</v>
      </c>
    </row>
    <row r="150" spans="1:2" x14ac:dyDescent="0.25">
      <c r="A150">
        <v>2</v>
      </c>
      <c r="B150">
        <v>4</v>
      </c>
    </row>
    <row r="151" spans="1:2" x14ac:dyDescent="0.25">
      <c r="A151">
        <v>2</v>
      </c>
      <c r="B151">
        <v>4</v>
      </c>
    </row>
    <row r="152" spans="1:2" x14ac:dyDescent="0.25">
      <c r="A152">
        <v>2</v>
      </c>
      <c r="B152">
        <v>4</v>
      </c>
    </row>
    <row r="153" spans="1:2" x14ac:dyDescent="0.25">
      <c r="A153">
        <v>2</v>
      </c>
      <c r="B153">
        <v>4</v>
      </c>
    </row>
    <row r="154" spans="1:2" x14ac:dyDescent="0.25">
      <c r="A154">
        <v>2</v>
      </c>
      <c r="B154">
        <v>4</v>
      </c>
    </row>
    <row r="155" spans="1:2" x14ac:dyDescent="0.25">
      <c r="A155">
        <v>2</v>
      </c>
      <c r="B155">
        <v>4</v>
      </c>
    </row>
    <row r="156" spans="1:2" x14ac:dyDescent="0.25">
      <c r="A156">
        <v>2</v>
      </c>
      <c r="B156">
        <v>4</v>
      </c>
    </row>
    <row r="157" spans="1:2" x14ac:dyDescent="0.25">
      <c r="A157">
        <v>2</v>
      </c>
      <c r="B157">
        <v>4</v>
      </c>
    </row>
    <row r="158" spans="1:2" x14ac:dyDescent="0.25">
      <c r="A158">
        <v>2</v>
      </c>
      <c r="B158">
        <v>4</v>
      </c>
    </row>
    <row r="159" spans="1:2" x14ac:dyDescent="0.25">
      <c r="A159">
        <v>2</v>
      </c>
      <c r="B159">
        <v>4</v>
      </c>
    </row>
    <row r="160" spans="1:2" x14ac:dyDescent="0.25">
      <c r="A160">
        <v>2</v>
      </c>
      <c r="B160">
        <v>4</v>
      </c>
    </row>
    <row r="161" spans="1:2" x14ac:dyDescent="0.25">
      <c r="A161">
        <v>2</v>
      </c>
      <c r="B161">
        <v>4</v>
      </c>
    </row>
    <row r="162" spans="1:2" x14ac:dyDescent="0.25">
      <c r="A162">
        <v>2</v>
      </c>
      <c r="B162">
        <v>4</v>
      </c>
    </row>
    <row r="163" spans="1:2" x14ac:dyDescent="0.25">
      <c r="A163">
        <v>2</v>
      </c>
      <c r="B163">
        <v>4</v>
      </c>
    </row>
    <row r="164" spans="1:2" x14ac:dyDescent="0.25">
      <c r="A164">
        <v>2</v>
      </c>
      <c r="B164">
        <v>4</v>
      </c>
    </row>
    <row r="165" spans="1:2" x14ac:dyDescent="0.25">
      <c r="A165">
        <v>2</v>
      </c>
      <c r="B165">
        <v>4</v>
      </c>
    </row>
    <row r="166" spans="1:2" x14ac:dyDescent="0.25">
      <c r="A166">
        <v>2</v>
      </c>
      <c r="B166">
        <v>4</v>
      </c>
    </row>
    <row r="167" spans="1:2" x14ac:dyDescent="0.25">
      <c r="A167">
        <v>2</v>
      </c>
      <c r="B167">
        <v>4</v>
      </c>
    </row>
    <row r="168" spans="1:2" x14ac:dyDescent="0.25">
      <c r="A168">
        <v>2</v>
      </c>
      <c r="B168">
        <v>4</v>
      </c>
    </row>
    <row r="169" spans="1:2" x14ac:dyDescent="0.25">
      <c r="A169">
        <v>2</v>
      </c>
    </row>
    <row r="170" spans="1:2" x14ac:dyDescent="0.25">
      <c r="A170">
        <v>3</v>
      </c>
      <c r="B170">
        <v>1</v>
      </c>
    </row>
    <row r="171" spans="1:2" x14ac:dyDescent="0.25">
      <c r="A171">
        <v>3</v>
      </c>
      <c r="B171">
        <v>1</v>
      </c>
    </row>
    <row r="172" spans="1:2" x14ac:dyDescent="0.25">
      <c r="A172">
        <v>3</v>
      </c>
      <c r="B172">
        <v>1</v>
      </c>
    </row>
    <row r="173" spans="1:2" x14ac:dyDescent="0.25">
      <c r="A173">
        <v>3</v>
      </c>
      <c r="B173">
        <v>1</v>
      </c>
    </row>
    <row r="174" spans="1:2" x14ac:dyDescent="0.25">
      <c r="A174">
        <v>3</v>
      </c>
      <c r="B174">
        <v>1</v>
      </c>
    </row>
    <row r="175" spans="1:2" x14ac:dyDescent="0.25">
      <c r="A175">
        <v>3</v>
      </c>
      <c r="B175">
        <v>1</v>
      </c>
    </row>
    <row r="176" spans="1:2" x14ac:dyDescent="0.25">
      <c r="A176">
        <v>3</v>
      </c>
      <c r="B176">
        <v>1</v>
      </c>
    </row>
    <row r="177" spans="1:2" x14ac:dyDescent="0.25">
      <c r="A177">
        <v>3</v>
      </c>
      <c r="B177">
        <v>1</v>
      </c>
    </row>
    <row r="178" spans="1:2" x14ac:dyDescent="0.25">
      <c r="A178">
        <v>3</v>
      </c>
      <c r="B178">
        <v>1</v>
      </c>
    </row>
    <row r="179" spans="1:2" x14ac:dyDescent="0.25">
      <c r="A179">
        <v>3</v>
      </c>
      <c r="B179">
        <v>1</v>
      </c>
    </row>
    <row r="180" spans="1:2" x14ac:dyDescent="0.25">
      <c r="A180">
        <v>3</v>
      </c>
      <c r="B180">
        <v>1</v>
      </c>
    </row>
    <row r="181" spans="1:2" x14ac:dyDescent="0.25">
      <c r="A181">
        <v>3</v>
      </c>
      <c r="B181">
        <v>1</v>
      </c>
    </row>
    <row r="182" spans="1:2" x14ac:dyDescent="0.25">
      <c r="A182">
        <v>3</v>
      </c>
      <c r="B182">
        <v>1</v>
      </c>
    </row>
    <row r="183" spans="1:2" x14ac:dyDescent="0.25">
      <c r="A183">
        <v>3</v>
      </c>
      <c r="B183">
        <v>1</v>
      </c>
    </row>
    <row r="184" spans="1:2" x14ac:dyDescent="0.25">
      <c r="A184">
        <v>3</v>
      </c>
      <c r="B184">
        <v>2</v>
      </c>
    </row>
    <row r="185" spans="1:2" x14ac:dyDescent="0.25">
      <c r="A185">
        <v>3</v>
      </c>
      <c r="B185">
        <v>2</v>
      </c>
    </row>
    <row r="186" spans="1:2" x14ac:dyDescent="0.25">
      <c r="A186">
        <v>3</v>
      </c>
      <c r="B186">
        <v>2</v>
      </c>
    </row>
    <row r="187" spans="1:2" x14ac:dyDescent="0.25">
      <c r="A187">
        <v>3</v>
      </c>
      <c r="B187">
        <v>2</v>
      </c>
    </row>
    <row r="188" spans="1:2" x14ac:dyDescent="0.25">
      <c r="A188">
        <v>3</v>
      </c>
      <c r="B188">
        <v>2</v>
      </c>
    </row>
    <row r="189" spans="1:2" x14ac:dyDescent="0.25">
      <c r="A189">
        <v>3</v>
      </c>
      <c r="B189">
        <v>2</v>
      </c>
    </row>
    <row r="190" spans="1:2" x14ac:dyDescent="0.25">
      <c r="A190">
        <v>3</v>
      </c>
      <c r="B190">
        <v>2</v>
      </c>
    </row>
    <row r="191" spans="1:2" x14ac:dyDescent="0.25">
      <c r="A191">
        <v>3</v>
      </c>
      <c r="B191">
        <v>2</v>
      </c>
    </row>
    <row r="192" spans="1:2" x14ac:dyDescent="0.25">
      <c r="A192">
        <v>3</v>
      </c>
      <c r="B192">
        <v>2</v>
      </c>
    </row>
    <row r="193" spans="1:2" x14ac:dyDescent="0.25">
      <c r="A193">
        <v>3</v>
      </c>
      <c r="B193">
        <v>2</v>
      </c>
    </row>
    <row r="194" spans="1:2" x14ac:dyDescent="0.25">
      <c r="A194">
        <v>3</v>
      </c>
      <c r="B194">
        <v>2</v>
      </c>
    </row>
    <row r="195" spans="1:2" x14ac:dyDescent="0.25">
      <c r="A195">
        <v>3</v>
      </c>
      <c r="B195">
        <v>2</v>
      </c>
    </row>
    <row r="196" spans="1:2" x14ac:dyDescent="0.25">
      <c r="A196">
        <v>3</v>
      </c>
      <c r="B196">
        <v>2</v>
      </c>
    </row>
    <row r="197" spans="1:2" x14ac:dyDescent="0.25">
      <c r="A197">
        <v>3</v>
      </c>
      <c r="B197">
        <v>2</v>
      </c>
    </row>
    <row r="198" spans="1:2" x14ac:dyDescent="0.25">
      <c r="A198">
        <v>3</v>
      </c>
      <c r="B198">
        <v>2</v>
      </c>
    </row>
    <row r="199" spans="1:2" x14ac:dyDescent="0.25">
      <c r="A199">
        <v>3</v>
      </c>
      <c r="B199">
        <v>2</v>
      </c>
    </row>
    <row r="200" spans="1:2" x14ac:dyDescent="0.25">
      <c r="A200">
        <v>3</v>
      </c>
      <c r="B200">
        <v>2</v>
      </c>
    </row>
    <row r="201" spans="1:2" x14ac:dyDescent="0.25">
      <c r="A201">
        <v>3</v>
      </c>
      <c r="B201">
        <v>3</v>
      </c>
    </row>
    <row r="202" spans="1:2" x14ac:dyDescent="0.25">
      <c r="A202">
        <v>3</v>
      </c>
      <c r="B202">
        <v>3</v>
      </c>
    </row>
    <row r="203" spans="1:2" x14ac:dyDescent="0.25">
      <c r="A203">
        <v>3</v>
      </c>
      <c r="B203">
        <v>3</v>
      </c>
    </row>
    <row r="204" spans="1:2" x14ac:dyDescent="0.25">
      <c r="A204">
        <v>3</v>
      </c>
      <c r="B204">
        <v>3</v>
      </c>
    </row>
    <row r="205" spans="1:2" x14ac:dyDescent="0.25">
      <c r="A205">
        <v>3</v>
      </c>
      <c r="B205">
        <v>3</v>
      </c>
    </row>
    <row r="206" spans="1:2" x14ac:dyDescent="0.25">
      <c r="A206">
        <v>3</v>
      </c>
      <c r="B206">
        <v>3</v>
      </c>
    </row>
    <row r="207" spans="1:2" x14ac:dyDescent="0.25">
      <c r="A207">
        <v>3</v>
      </c>
      <c r="B207">
        <v>3</v>
      </c>
    </row>
    <row r="208" spans="1:2" x14ac:dyDescent="0.25">
      <c r="A208">
        <v>3</v>
      </c>
      <c r="B208">
        <v>3</v>
      </c>
    </row>
    <row r="209" spans="1:2" x14ac:dyDescent="0.25">
      <c r="A209">
        <v>3</v>
      </c>
      <c r="B209">
        <v>3</v>
      </c>
    </row>
    <row r="210" spans="1:2" x14ac:dyDescent="0.25">
      <c r="A210">
        <v>3</v>
      </c>
      <c r="B210">
        <v>3</v>
      </c>
    </row>
    <row r="211" spans="1:2" x14ac:dyDescent="0.25">
      <c r="A211">
        <v>3</v>
      </c>
      <c r="B211">
        <v>3</v>
      </c>
    </row>
    <row r="212" spans="1:2" x14ac:dyDescent="0.25">
      <c r="A212">
        <v>3</v>
      </c>
      <c r="B212">
        <v>3</v>
      </c>
    </row>
    <row r="213" spans="1:2" x14ac:dyDescent="0.25">
      <c r="A213">
        <v>3</v>
      </c>
      <c r="B213">
        <v>4</v>
      </c>
    </row>
    <row r="214" spans="1:2" x14ac:dyDescent="0.25">
      <c r="A214">
        <v>3</v>
      </c>
      <c r="B214">
        <v>4</v>
      </c>
    </row>
    <row r="215" spans="1:2" x14ac:dyDescent="0.25">
      <c r="A215">
        <v>3</v>
      </c>
      <c r="B215">
        <v>4</v>
      </c>
    </row>
    <row r="216" spans="1:2" x14ac:dyDescent="0.25">
      <c r="A216">
        <v>3</v>
      </c>
      <c r="B216">
        <v>4</v>
      </c>
    </row>
    <row r="217" spans="1:2" x14ac:dyDescent="0.25">
      <c r="A217">
        <v>3</v>
      </c>
      <c r="B217">
        <v>4</v>
      </c>
    </row>
    <row r="218" spans="1:2" x14ac:dyDescent="0.25">
      <c r="A218">
        <v>3</v>
      </c>
      <c r="B218">
        <v>4</v>
      </c>
    </row>
    <row r="219" spans="1:2" x14ac:dyDescent="0.25">
      <c r="A219">
        <v>3</v>
      </c>
      <c r="B219">
        <v>4</v>
      </c>
    </row>
    <row r="220" spans="1:2" x14ac:dyDescent="0.25">
      <c r="A220">
        <v>3</v>
      </c>
      <c r="B220">
        <v>4</v>
      </c>
    </row>
    <row r="221" spans="1:2" x14ac:dyDescent="0.25">
      <c r="A221">
        <v>3</v>
      </c>
      <c r="B221">
        <v>4</v>
      </c>
    </row>
    <row r="222" spans="1:2" x14ac:dyDescent="0.25">
      <c r="A222">
        <v>3</v>
      </c>
      <c r="B222">
        <v>4</v>
      </c>
    </row>
    <row r="223" spans="1:2" x14ac:dyDescent="0.25">
      <c r="A223">
        <v>3</v>
      </c>
      <c r="B223">
        <v>4</v>
      </c>
    </row>
    <row r="224" spans="1:2" x14ac:dyDescent="0.25">
      <c r="A224">
        <v>3</v>
      </c>
      <c r="B224">
        <v>4</v>
      </c>
    </row>
    <row r="225" spans="1:2" x14ac:dyDescent="0.25">
      <c r="A225">
        <v>3</v>
      </c>
      <c r="B225">
        <v>4</v>
      </c>
    </row>
    <row r="226" spans="1:2" x14ac:dyDescent="0.25">
      <c r="A226">
        <v>3</v>
      </c>
      <c r="B226">
        <v>4</v>
      </c>
    </row>
    <row r="227" spans="1:2" x14ac:dyDescent="0.25">
      <c r="A227">
        <v>3</v>
      </c>
      <c r="B227">
        <v>4</v>
      </c>
    </row>
    <row r="228" spans="1:2" x14ac:dyDescent="0.25">
      <c r="A228">
        <v>3</v>
      </c>
      <c r="B228">
        <v>4</v>
      </c>
    </row>
    <row r="229" spans="1:2" x14ac:dyDescent="0.25">
      <c r="A229">
        <v>3</v>
      </c>
      <c r="B229">
        <v>4</v>
      </c>
    </row>
    <row r="230" spans="1:2" x14ac:dyDescent="0.25">
      <c r="A230">
        <v>3</v>
      </c>
      <c r="B230">
        <v>4</v>
      </c>
    </row>
    <row r="231" spans="1:2" x14ac:dyDescent="0.25">
      <c r="A231">
        <v>3</v>
      </c>
      <c r="B231">
        <v>4</v>
      </c>
    </row>
    <row r="232" spans="1:2" x14ac:dyDescent="0.25">
      <c r="A232">
        <v>3</v>
      </c>
      <c r="B232">
        <v>4</v>
      </c>
    </row>
    <row r="233" spans="1:2" x14ac:dyDescent="0.25">
      <c r="A233">
        <v>3</v>
      </c>
      <c r="B233">
        <v>4</v>
      </c>
    </row>
    <row r="234" spans="1:2" x14ac:dyDescent="0.25">
      <c r="A234">
        <v>3</v>
      </c>
      <c r="B234">
        <v>4</v>
      </c>
    </row>
    <row r="235" spans="1:2" x14ac:dyDescent="0.25">
      <c r="A235">
        <v>3</v>
      </c>
      <c r="B235">
        <v>4</v>
      </c>
    </row>
    <row r="236" spans="1:2" x14ac:dyDescent="0.25">
      <c r="A236">
        <v>3</v>
      </c>
      <c r="B236">
        <v>4</v>
      </c>
    </row>
    <row r="237" spans="1:2" x14ac:dyDescent="0.25">
      <c r="A237">
        <v>3</v>
      </c>
      <c r="B237">
        <v>4</v>
      </c>
    </row>
    <row r="238" spans="1:2" x14ac:dyDescent="0.25">
      <c r="A238">
        <v>3</v>
      </c>
      <c r="B238">
        <v>4</v>
      </c>
    </row>
    <row r="239" spans="1:2" x14ac:dyDescent="0.25">
      <c r="A239">
        <v>3</v>
      </c>
      <c r="B239">
        <v>4</v>
      </c>
    </row>
    <row r="240" spans="1:2" x14ac:dyDescent="0.25">
      <c r="A240">
        <v>3</v>
      </c>
      <c r="B240">
        <v>4</v>
      </c>
    </row>
    <row r="241" spans="1:2" x14ac:dyDescent="0.25">
      <c r="A241">
        <v>3</v>
      </c>
      <c r="B241">
        <v>4</v>
      </c>
    </row>
    <row r="242" spans="1:2" x14ac:dyDescent="0.25">
      <c r="A242">
        <v>3</v>
      </c>
      <c r="B242">
        <v>4</v>
      </c>
    </row>
    <row r="243" spans="1:2" x14ac:dyDescent="0.25">
      <c r="A243">
        <v>3</v>
      </c>
      <c r="B243">
        <v>4</v>
      </c>
    </row>
    <row r="244" spans="1:2" x14ac:dyDescent="0.25">
      <c r="A244">
        <v>3</v>
      </c>
      <c r="B244">
        <v>4</v>
      </c>
    </row>
    <row r="245" spans="1:2" x14ac:dyDescent="0.25">
      <c r="A245">
        <v>3</v>
      </c>
      <c r="B245">
        <v>4</v>
      </c>
    </row>
    <row r="246" spans="1:2" x14ac:dyDescent="0.25">
      <c r="A246">
        <v>3</v>
      </c>
      <c r="B246">
        <v>4</v>
      </c>
    </row>
    <row r="247" spans="1:2" x14ac:dyDescent="0.25">
      <c r="A247">
        <v>3</v>
      </c>
      <c r="B247">
        <v>4</v>
      </c>
    </row>
    <row r="248" spans="1:2" x14ac:dyDescent="0.25">
      <c r="A248">
        <v>3</v>
      </c>
      <c r="B248">
        <v>4</v>
      </c>
    </row>
    <row r="249" spans="1:2" x14ac:dyDescent="0.25">
      <c r="A249">
        <v>3</v>
      </c>
      <c r="B249">
        <v>4</v>
      </c>
    </row>
    <row r="250" spans="1:2" x14ac:dyDescent="0.25">
      <c r="A250">
        <v>3</v>
      </c>
      <c r="B250">
        <v>4</v>
      </c>
    </row>
    <row r="251" spans="1:2" x14ac:dyDescent="0.25">
      <c r="A251">
        <v>3</v>
      </c>
      <c r="B251">
        <v>4</v>
      </c>
    </row>
    <row r="252" spans="1:2" x14ac:dyDescent="0.25">
      <c r="A252">
        <v>3</v>
      </c>
      <c r="B252">
        <v>4</v>
      </c>
    </row>
    <row r="253" spans="1:2" x14ac:dyDescent="0.25">
      <c r="A253">
        <v>3</v>
      </c>
      <c r="B253">
        <v>4</v>
      </c>
    </row>
    <row r="254" spans="1:2" x14ac:dyDescent="0.25">
      <c r="A254">
        <v>3</v>
      </c>
      <c r="B254">
        <v>4</v>
      </c>
    </row>
    <row r="255" spans="1:2" x14ac:dyDescent="0.25">
      <c r="A255">
        <v>3</v>
      </c>
      <c r="B255">
        <v>4</v>
      </c>
    </row>
    <row r="256" spans="1:2" x14ac:dyDescent="0.25">
      <c r="A256">
        <v>3</v>
      </c>
      <c r="B256">
        <v>4</v>
      </c>
    </row>
    <row r="257" spans="1:2" x14ac:dyDescent="0.25">
      <c r="A257">
        <v>3</v>
      </c>
      <c r="B257">
        <v>4</v>
      </c>
    </row>
    <row r="258" spans="1:2" x14ac:dyDescent="0.25">
      <c r="A258">
        <v>3</v>
      </c>
      <c r="B258">
        <v>4</v>
      </c>
    </row>
    <row r="259" spans="1:2" x14ac:dyDescent="0.25">
      <c r="A259">
        <v>3</v>
      </c>
      <c r="B259">
        <v>4</v>
      </c>
    </row>
    <row r="260" spans="1:2" x14ac:dyDescent="0.25">
      <c r="A260">
        <v>3</v>
      </c>
      <c r="B260">
        <v>4</v>
      </c>
    </row>
    <row r="261" spans="1:2" x14ac:dyDescent="0.25">
      <c r="A261">
        <v>3</v>
      </c>
      <c r="B261">
        <v>4</v>
      </c>
    </row>
    <row r="262" spans="1:2" x14ac:dyDescent="0.25">
      <c r="A262">
        <v>3</v>
      </c>
      <c r="B262">
        <v>4</v>
      </c>
    </row>
    <row r="263" spans="1:2" x14ac:dyDescent="0.25">
      <c r="A263">
        <v>3</v>
      </c>
      <c r="B263">
        <v>4</v>
      </c>
    </row>
    <row r="264" spans="1:2" x14ac:dyDescent="0.25">
      <c r="A264">
        <v>3</v>
      </c>
      <c r="B264">
        <v>4</v>
      </c>
    </row>
    <row r="265" spans="1:2" x14ac:dyDescent="0.25">
      <c r="A265">
        <v>3</v>
      </c>
      <c r="B265">
        <v>4</v>
      </c>
    </row>
    <row r="266" spans="1:2" x14ac:dyDescent="0.25">
      <c r="A266">
        <v>3</v>
      </c>
      <c r="B266">
        <v>4</v>
      </c>
    </row>
    <row r="267" spans="1:2" x14ac:dyDescent="0.25">
      <c r="A267">
        <v>3</v>
      </c>
      <c r="B267">
        <v>4</v>
      </c>
    </row>
    <row r="268" spans="1:2" x14ac:dyDescent="0.25">
      <c r="A268">
        <v>3</v>
      </c>
      <c r="B268">
        <v>4</v>
      </c>
    </row>
    <row r="269" spans="1:2" x14ac:dyDescent="0.25">
      <c r="A269">
        <v>3</v>
      </c>
      <c r="B269">
        <v>4</v>
      </c>
    </row>
    <row r="270" spans="1:2" x14ac:dyDescent="0.25">
      <c r="A270">
        <v>3</v>
      </c>
      <c r="B270">
        <v>4</v>
      </c>
    </row>
    <row r="271" spans="1:2" x14ac:dyDescent="0.25">
      <c r="A271">
        <v>3</v>
      </c>
      <c r="B271">
        <v>4</v>
      </c>
    </row>
    <row r="272" spans="1:2" x14ac:dyDescent="0.25">
      <c r="A272">
        <v>3</v>
      </c>
      <c r="B272">
        <v>4</v>
      </c>
    </row>
    <row r="273" spans="1:2" x14ac:dyDescent="0.25">
      <c r="A273">
        <v>3</v>
      </c>
      <c r="B273">
        <v>4</v>
      </c>
    </row>
    <row r="274" spans="1:2" x14ac:dyDescent="0.25">
      <c r="A274">
        <v>3</v>
      </c>
      <c r="B274">
        <v>4</v>
      </c>
    </row>
    <row r="275" spans="1:2" x14ac:dyDescent="0.25">
      <c r="A275">
        <v>3</v>
      </c>
      <c r="B275">
        <v>4</v>
      </c>
    </row>
    <row r="276" spans="1:2" x14ac:dyDescent="0.25">
      <c r="A276">
        <v>3</v>
      </c>
      <c r="B276">
        <v>4</v>
      </c>
    </row>
    <row r="277" spans="1:2" x14ac:dyDescent="0.25">
      <c r="A277">
        <v>3</v>
      </c>
      <c r="B277">
        <v>4</v>
      </c>
    </row>
    <row r="278" spans="1:2" x14ac:dyDescent="0.25">
      <c r="A278">
        <v>3</v>
      </c>
      <c r="B278">
        <v>4</v>
      </c>
    </row>
    <row r="279" spans="1:2" x14ac:dyDescent="0.25">
      <c r="A279">
        <v>3</v>
      </c>
      <c r="B279">
        <v>4</v>
      </c>
    </row>
    <row r="280" spans="1:2" x14ac:dyDescent="0.25">
      <c r="A280">
        <v>3</v>
      </c>
      <c r="B280">
        <v>4</v>
      </c>
    </row>
    <row r="281" spans="1:2" x14ac:dyDescent="0.25">
      <c r="A281">
        <v>3</v>
      </c>
      <c r="B281">
        <v>4</v>
      </c>
    </row>
    <row r="282" spans="1:2" x14ac:dyDescent="0.25">
      <c r="A282">
        <v>3</v>
      </c>
      <c r="B282">
        <v>4</v>
      </c>
    </row>
    <row r="283" spans="1:2" x14ac:dyDescent="0.25">
      <c r="A283">
        <v>3</v>
      </c>
      <c r="B283">
        <v>4</v>
      </c>
    </row>
    <row r="284" spans="1:2" x14ac:dyDescent="0.25">
      <c r="A284">
        <v>3</v>
      </c>
      <c r="B284">
        <v>4</v>
      </c>
    </row>
    <row r="285" spans="1:2" x14ac:dyDescent="0.25">
      <c r="A285">
        <v>3</v>
      </c>
      <c r="B285">
        <v>4</v>
      </c>
    </row>
    <row r="286" spans="1:2" x14ac:dyDescent="0.25">
      <c r="A286">
        <v>3</v>
      </c>
      <c r="B286">
        <v>4</v>
      </c>
    </row>
    <row r="287" spans="1:2" x14ac:dyDescent="0.25">
      <c r="A287">
        <v>3</v>
      </c>
      <c r="B287">
        <v>4</v>
      </c>
    </row>
    <row r="288" spans="1:2" x14ac:dyDescent="0.25">
      <c r="A288">
        <v>3</v>
      </c>
      <c r="B288">
        <v>4</v>
      </c>
    </row>
    <row r="289" spans="1:2" x14ac:dyDescent="0.25">
      <c r="A289">
        <v>3</v>
      </c>
      <c r="B289">
        <v>4</v>
      </c>
    </row>
    <row r="290" spans="1:2" x14ac:dyDescent="0.25">
      <c r="A290">
        <v>3</v>
      </c>
      <c r="B290">
        <v>4</v>
      </c>
    </row>
    <row r="291" spans="1:2" x14ac:dyDescent="0.25">
      <c r="A291">
        <v>3</v>
      </c>
      <c r="B291">
        <v>4</v>
      </c>
    </row>
    <row r="292" spans="1:2" x14ac:dyDescent="0.25">
      <c r="A292">
        <v>3</v>
      </c>
      <c r="B292">
        <v>4</v>
      </c>
    </row>
    <row r="293" spans="1:2" x14ac:dyDescent="0.25">
      <c r="A293">
        <v>3</v>
      </c>
      <c r="B293">
        <v>4</v>
      </c>
    </row>
    <row r="294" spans="1:2" x14ac:dyDescent="0.25">
      <c r="A294">
        <v>3</v>
      </c>
      <c r="B294">
        <v>4</v>
      </c>
    </row>
    <row r="295" spans="1:2" x14ac:dyDescent="0.25">
      <c r="A295">
        <v>3</v>
      </c>
      <c r="B295">
        <v>4</v>
      </c>
    </row>
    <row r="296" spans="1:2" x14ac:dyDescent="0.25">
      <c r="A296">
        <v>3</v>
      </c>
      <c r="B296">
        <v>4</v>
      </c>
    </row>
    <row r="297" spans="1:2" x14ac:dyDescent="0.25">
      <c r="A297">
        <v>3</v>
      </c>
    </row>
    <row r="298" spans="1:2" x14ac:dyDescent="0.25">
      <c r="A298">
        <v>3</v>
      </c>
    </row>
    <row r="299" spans="1:2" x14ac:dyDescent="0.25">
      <c r="A299">
        <v>4</v>
      </c>
      <c r="B299">
        <v>1</v>
      </c>
    </row>
    <row r="300" spans="1:2" x14ac:dyDescent="0.25">
      <c r="A300">
        <v>4</v>
      </c>
      <c r="B300">
        <v>1</v>
      </c>
    </row>
    <row r="301" spans="1:2" x14ac:dyDescent="0.25">
      <c r="A301">
        <v>4</v>
      </c>
      <c r="B301">
        <v>1</v>
      </c>
    </row>
    <row r="302" spans="1:2" x14ac:dyDescent="0.25">
      <c r="A302">
        <v>4</v>
      </c>
      <c r="B302">
        <v>1</v>
      </c>
    </row>
    <row r="303" spans="1:2" x14ac:dyDescent="0.25">
      <c r="A303">
        <v>4</v>
      </c>
      <c r="B303">
        <v>1</v>
      </c>
    </row>
    <row r="304" spans="1:2" x14ac:dyDescent="0.25">
      <c r="A304">
        <v>4</v>
      </c>
      <c r="B304">
        <v>1</v>
      </c>
    </row>
    <row r="305" spans="1:2" x14ac:dyDescent="0.25">
      <c r="A305">
        <v>4</v>
      </c>
      <c r="B305">
        <v>1</v>
      </c>
    </row>
    <row r="306" spans="1:2" x14ac:dyDescent="0.25">
      <c r="A306">
        <v>4</v>
      </c>
      <c r="B306">
        <v>1</v>
      </c>
    </row>
    <row r="307" spans="1:2" x14ac:dyDescent="0.25">
      <c r="A307">
        <v>4</v>
      </c>
      <c r="B307">
        <v>1</v>
      </c>
    </row>
    <row r="308" spans="1:2" x14ac:dyDescent="0.25">
      <c r="A308">
        <v>4</v>
      </c>
      <c r="B308">
        <v>1</v>
      </c>
    </row>
    <row r="309" spans="1:2" x14ac:dyDescent="0.25">
      <c r="A309">
        <v>4</v>
      </c>
      <c r="B309">
        <v>1</v>
      </c>
    </row>
    <row r="310" spans="1:2" x14ac:dyDescent="0.25">
      <c r="A310">
        <v>4</v>
      </c>
      <c r="B310">
        <v>1</v>
      </c>
    </row>
    <row r="311" spans="1:2" x14ac:dyDescent="0.25">
      <c r="A311">
        <v>4</v>
      </c>
      <c r="B311">
        <v>1</v>
      </c>
    </row>
    <row r="312" spans="1:2" x14ac:dyDescent="0.25">
      <c r="A312">
        <v>4</v>
      </c>
      <c r="B312">
        <v>1</v>
      </c>
    </row>
    <row r="313" spans="1:2" x14ac:dyDescent="0.25">
      <c r="A313">
        <v>4</v>
      </c>
      <c r="B313">
        <v>1</v>
      </c>
    </row>
    <row r="314" spans="1:2" x14ac:dyDescent="0.25">
      <c r="A314">
        <v>4</v>
      </c>
      <c r="B314">
        <v>1</v>
      </c>
    </row>
    <row r="315" spans="1:2" x14ac:dyDescent="0.25">
      <c r="A315">
        <v>4</v>
      </c>
      <c r="B315">
        <v>1</v>
      </c>
    </row>
    <row r="316" spans="1:2" x14ac:dyDescent="0.25">
      <c r="A316">
        <v>4</v>
      </c>
      <c r="B316">
        <v>1</v>
      </c>
    </row>
    <row r="317" spans="1:2" x14ac:dyDescent="0.25">
      <c r="A317">
        <v>4</v>
      </c>
      <c r="B317">
        <v>2</v>
      </c>
    </row>
    <row r="318" spans="1:2" x14ac:dyDescent="0.25">
      <c r="A318">
        <v>4</v>
      </c>
      <c r="B318">
        <v>2</v>
      </c>
    </row>
    <row r="319" spans="1:2" x14ac:dyDescent="0.25">
      <c r="A319">
        <v>4</v>
      </c>
      <c r="B319">
        <v>2</v>
      </c>
    </row>
    <row r="320" spans="1:2" x14ac:dyDescent="0.25">
      <c r="A320">
        <v>4</v>
      </c>
      <c r="B320">
        <v>2</v>
      </c>
    </row>
    <row r="321" spans="1:2" x14ac:dyDescent="0.25">
      <c r="A321">
        <v>4</v>
      </c>
      <c r="B321">
        <v>2</v>
      </c>
    </row>
    <row r="322" spans="1:2" x14ac:dyDescent="0.25">
      <c r="A322">
        <v>4</v>
      </c>
      <c r="B322">
        <v>2</v>
      </c>
    </row>
    <row r="323" spans="1:2" x14ac:dyDescent="0.25">
      <c r="A323">
        <v>4</v>
      </c>
      <c r="B323">
        <v>2</v>
      </c>
    </row>
    <row r="324" spans="1:2" x14ac:dyDescent="0.25">
      <c r="A324">
        <v>4</v>
      </c>
      <c r="B324">
        <v>2</v>
      </c>
    </row>
    <row r="325" spans="1:2" x14ac:dyDescent="0.25">
      <c r="A325">
        <v>4</v>
      </c>
      <c r="B325">
        <v>2</v>
      </c>
    </row>
    <row r="326" spans="1:2" x14ac:dyDescent="0.25">
      <c r="A326">
        <v>4</v>
      </c>
      <c r="B326">
        <v>2</v>
      </c>
    </row>
    <row r="327" spans="1:2" x14ac:dyDescent="0.25">
      <c r="A327">
        <v>4</v>
      </c>
      <c r="B327">
        <v>2</v>
      </c>
    </row>
    <row r="328" spans="1:2" x14ac:dyDescent="0.25">
      <c r="A328">
        <v>4</v>
      </c>
      <c r="B328">
        <v>2</v>
      </c>
    </row>
    <row r="329" spans="1:2" x14ac:dyDescent="0.25">
      <c r="A329">
        <v>4</v>
      </c>
      <c r="B329">
        <v>2</v>
      </c>
    </row>
    <row r="330" spans="1:2" x14ac:dyDescent="0.25">
      <c r="A330">
        <v>4</v>
      </c>
      <c r="B330">
        <v>2</v>
      </c>
    </row>
    <row r="331" spans="1:2" x14ac:dyDescent="0.25">
      <c r="A331">
        <v>4</v>
      </c>
      <c r="B331">
        <v>3</v>
      </c>
    </row>
    <row r="332" spans="1:2" x14ac:dyDescent="0.25">
      <c r="A332">
        <v>4</v>
      </c>
      <c r="B332">
        <v>3</v>
      </c>
    </row>
    <row r="333" spans="1:2" x14ac:dyDescent="0.25">
      <c r="A333">
        <v>4</v>
      </c>
      <c r="B333">
        <v>3</v>
      </c>
    </row>
    <row r="334" spans="1:2" x14ac:dyDescent="0.25">
      <c r="A334">
        <v>4</v>
      </c>
      <c r="B334">
        <v>3</v>
      </c>
    </row>
    <row r="335" spans="1:2" x14ac:dyDescent="0.25">
      <c r="A335">
        <v>4</v>
      </c>
      <c r="B335">
        <v>3</v>
      </c>
    </row>
    <row r="336" spans="1:2" x14ac:dyDescent="0.25">
      <c r="A336">
        <v>4</v>
      </c>
      <c r="B336">
        <v>3</v>
      </c>
    </row>
    <row r="337" spans="1:2" x14ac:dyDescent="0.25">
      <c r="A337">
        <v>4</v>
      </c>
      <c r="B337">
        <v>3</v>
      </c>
    </row>
    <row r="338" spans="1:2" x14ac:dyDescent="0.25">
      <c r="A338">
        <v>4</v>
      </c>
      <c r="B338">
        <v>3</v>
      </c>
    </row>
    <row r="339" spans="1:2" x14ac:dyDescent="0.25">
      <c r="A339">
        <v>4</v>
      </c>
      <c r="B339">
        <v>3</v>
      </c>
    </row>
    <row r="340" spans="1:2" x14ac:dyDescent="0.25">
      <c r="A340">
        <v>4</v>
      </c>
      <c r="B340">
        <v>3</v>
      </c>
    </row>
    <row r="341" spans="1:2" x14ac:dyDescent="0.25">
      <c r="A341">
        <v>4</v>
      </c>
      <c r="B341">
        <v>4</v>
      </c>
    </row>
    <row r="342" spans="1:2" x14ac:dyDescent="0.25">
      <c r="A342">
        <v>4</v>
      </c>
      <c r="B342">
        <v>4</v>
      </c>
    </row>
    <row r="343" spans="1:2" x14ac:dyDescent="0.25">
      <c r="A343">
        <v>4</v>
      </c>
      <c r="B343">
        <v>4</v>
      </c>
    </row>
    <row r="344" spans="1:2" x14ac:dyDescent="0.25">
      <c r="A344">
        <v>4</v>
      </c>
      <c r="B344">
        <v>4</v>
      </c>
    </row>
    <row r="345" spans="1:2" x14ac:dyDescent="0.25">
      <c r="A345">
        <v>4</v>
      </c>
      <c r="B345">
        <v>4</v>
      </c>
    </row>
    <row r="346" spans="1:2" x14ac:dyDescent="0.25">
      <c r="A346">
        <v>4</v>
      </c>
      <c r="B346">
        <v>4</v>
      </c>
    </row>
    <row r="347" spans="1:2" x14ac:dyDescent="0.25">
      <c r="A347">
        <v>4</v>
      </c>
      <c r="B347">
        <v>4</v>
      </c>
    </row>
    <row r="348" spans="1:2" x14ac:dyDescent="0.25">
      <c r="A348">
        <v>4</v>
      </c>
      <c r="B348">
        <v>4</v>
      </c>
    </row>
    <row r="349" spans="1:2" x14ac:dyDescent="0.25">
      <c r="A349">
        <v>4</v>
      </c>
      <c r="B349">
        <v>4</v>
      </c>
    </row>
    <row r="350" spans="1:2" x14ac:dyDescent="0.25">
      <c r="A350">
        <v>4</v>
      </c>
      <c r="B350">
        <v>4</v>
      </c>
    </row>
    <row r="351" spans="1:2" x14ac:dyDescent="0.25">
      <c r="A351">
        <v>4</v>
      </c>
      <c r="B351">
        <v>4</v>
      </c>
    </row>
    <row r="352" spans="1:2" x14ac:dyDescent="0.25">
      <c r="A352">
        <v>4</v>
      </c>
      <c r="B352">
        <v>4</v>
      </c>
    </row>
    <row r="353" spans="1:2" x14ac:dyDescent="0.25">
      <c r="A353">
        <v>4</v>
      </c>
      <c r="B353">
        <v>4</v>
      </c>
    </row>
    <row r="354" spans="1:2" x14ac:dyDescent="0.25">
      <c r="A354">
        <v>4</v>
      </c>
      <c r="B354">
        <v>4</v>
      </c>
    </row>
    <row r="355" spans="1:2" x14ac:dyDescent="0.25">
      <c r="A355">
        <v>4</v>
      </c>
      <c r="B355">
        <v>4</v>
      </c>
    </row>
    <row r="356" spans="1:2" x14ac:dyDescent="0.25">
      <c r="A356">
        <v>4</v>
      </c>
      <c r="B356">
        <v>4</v>
      </c>
    </row>
    <row r="357" spans="1:2" x14ac:dyDescent="0.25">
      <c r="A357">
        <v>4</v>
      </c>
      <c r="B357">
        <v>4</v>
      </c>
    </row>
    <row r="358" spans="1:2" x14ac:dyDescent="0.25">
      <c r="A358">
        <v>4</v>
      </c>
      <c r="B358">
        <v>4</v>
      </c>
    </row>
    <row r="359" spans="1:2" x14ac:dyDescent="0.25">
      <c r="A359">
        <v>4</v>
      </c>
      <c r="B359">
        <v>4</v>
      </c>
    </row>
    <row r="360" spans="1:2" x14ac:dyDescent="0.25">
      <c r="A360">
        <v>4</v>
      </c>
      <c r="B360">
        <v>4</v>
      </c>
    </row>
    <row r="361" spans="1:2" x14ac:dyDescent="0.25">
      <c r="A361">
        <v>4</v>
      </c>
      <c r="B361">
        <v>4</v>
      </c>
    </row>
    <row r="362" spans="1:2" x14ac:dyDescent="0.25">
      <c r="A362">
        <v>4</v>
      </c>
      <c r="B362">
        <v>4</v>
      </c>
    </row>
    <row r="363" spans="1:2" x14ac:dyDescent="0.25">
      <c r="A363">
        <v>4</v>
      </c>
      <c r="B363">
        <v>4</v>
      </c>
    </row>
    <row r="364" spans="1:2" x14ac:dyDescent="0.25">
      <c r="A364">
        <v>4</v>
      </c>
      <c r="B364">
        <v>4</v>
      </c>
    </row>
    <row r="365" spans="1:2" x14ac:dyDescent="0.25">
      <c r="A365">
        <v>4</v>
      </c>
      <c r="B365">
        <v>4</v>
      </c>
    </row>
    <row r="366" spans="1:2" x14ac:dyDescent="0.25">
      <c r="A366">
        <v>4</v>
      </c>
      <c r="B366">
        <v>4</v>
      </c>
    </row>
    <row r="367" spans="1:2" x14ac:dyDescent="0.25">
      <c r="A367">
        <v>4</v>
      </c>
      <c r="B367">
        <v>4</v>
      </c>
    </row>
    <row r="368" spans="1:2" x14ac:dyDescent="0.25">
      <c r="A368">
        <v>4</v>
      </c>
    </row>
    <row r="369" spans="1:2" x14ac:dyDescent="0.25">
      <c r="A369">
        <v>5</v>
      </c>
      <c r="B369">
        <v>1</v>
      </c>
    </row>
    <row r="370" spans="1:2" x14ac:dyDescent="0.25">
      <c r="A370">
        <v>5</v>
      </c>
      <c r="B370">
        <v>1</v>
      </c>
    </row>
    <row r="371" spans="1:2" x14ac:dyDescent="0.25">
      <c r="A371">
        <v>5</v>
      </c>
      <c r="B371">
        <v>1</v>
      </c>
    </row>
    <row r="372" spans="1:2" x14ac:dyDescent="0.25">
      <c r="A372">
        <v>5</v>
      </c>
      <c r="B372">
        <v>1</v>
      </c>
    </row>
    <row r="373" spans="1:2" x14ac:dyDescent="0.25">
      <c r="A373">
        <v>5</v>
      </c>
      <c r="B373">
        <v>1</v>
      </c>
    </row>
    <row r="374" spans="1:2" x14ac:dyDescent="0.25">
      <c r="A374">
        <v>5</v>
      </c>
      <c r="B374">
        <v>1</v>
      </c>
    </row>
    <row r="375" spans="1:2" x14ac:dyDescent="0.25">
      <c r="A375">
        <v>5</v>
      </c>
      <c r="B375">
        <v>1</v>
      </c>
    </row>
    <row r="376" spans="1:2" x14ac:dyDescent="0.25">
      <c r="A376">
        <v>5</v>
      </c>
      <c r="B376">
        <v>1</v>
      </c>
    </row>
    <row r="377" spans="1:2" x14ac:dyDescent="0.25">
      <c r="A377">
        <v>5</v>
      </c>
      <c r="B377">
        <v>1</v>
      </c>
    </row>
    <row r="378" spans="1:2" x14ac:dyDescent="0.25">
      <c r="A378">
        <v>5</v>
      </c>
      <c r="B378">
        <v>1</v>
      </c>
    </row>
    <row r="379" spans="1:2" x14ac:dyDescent="0.25">
      <c r="A379">
        <v>5</v>
      </c>
      <c r="B379">
        <v>1</v>
      </c>
    </row>
    <row r="380" spans="1:2" x14ac:dyDescent="0.25">
      <c r="A380">
        <v>5</v>
      </c>
      <c r="B380">
        <v>1</v>
      </c>
    </row>
    <row r="381" spans="1:2" x14ac:dyDescent="0.25">
      <c r="A381">
        <v>5</v>
      </c>
      <c r="B381">
        <v>1</v>
      </c>
    </row>
    <row r="382" spans="1:2" x14ac:dyDescent="0.25">
      <c r="A382">
        <v>5</v>
      </c>
      <c r="B382">
        <v>1</v>
      </c>
    </row>
    <row r="383" spans="1:2" x14ac:dyDescent="0.25">
      <c r="A383">
        <v>5</v>
      </c>
      <c r="B383">
        <v>1</v>
      </c>
    </row>
    <row r="384" spans="1:2" x14ac:dyDescent="0.25">
      <c r="A384">
        <v>5</v>
      </c>
      <c r="B384">
        <v>2</v>
      </c>
    </row>
    <row r="385" spans="1:2" x14ac:dyDescent="0.25">
      <c r="A385">
        <v>5</v>
      </c>
      <c r="B385">
        <v>2</v>
      </c>
    </row>
    <row r="386" spans="1:2" x14ac:dyDescent="0.25">
      <c r="A386">
        <v>5</v>
      </c>
      <c r="B386">
        <v>2</v>
      </c>
    </row>
    <row r="387" spans="1:2" x14ac:dyDescent="0.25">
      <c r="A387">
        <v>5</v>
      </c>
      <c r="B387">
        <v>2</v>
      </c>
    </row>
    <row r="388" spans="1:2" x14ac:dyDescent="0.25">
      <c r="A388">
        <v>5</v>
      </c>
      <c r="B388">
        <v>2</v>
      </c>
    </row>
    <row r="389" spans="1:2" x14ac:dyDescent="0.25">
      <c r="A389">
        <v>5</v>
      </c>
      <c r="B389">
        <v>2</v>
      </c>
    </row>
    <row r="390" spans="1:2" x14ac:dyDescent="0.25">
      <c r="A390">
        <v>5</v>
      </c>
      <c r="B390">
        <v>2</v>
      </c>
    </row>
    <row r="391" spans="1:2" x14ac:dyDescent="0.25">
      <c r="A391">
        <v>5</v>
      </c>
      <c r="B391">
        <v>2</v>
      </c>
    </row>
    <row r="392" spans="1:2" x14ac:dyDescent="0.25">
      <c r="A392">
        <v>5</v>
      </c>
      <c r="B392">
        <v>2</v>
      </c>
    </row>
    <row r="393" spans="1:2" x14ac:dyDescent="0.25">
      <c r="A393">
        <v>5</v>
      </c>
      <c r="B393">
        <v>2</v>
      </c>
    </row>
    <row r="394" spans="1:2" x14ac:dyDescent="0.25">
      <c r="A394">
        <v>5</v>
      </c>
      <c r="B394">
        <v>2</v>
      </c>
    </row>
    <row r="395" spans="1:2" x14ac:dyDescent="0.25">
      <c r="A395">
        <v>5</v>
      </c>
      <c r="B395">
        <v>2</v>
      </c>
    </row>
    <row r="396" spans="1:2" x14ac:dyDescent="0.25">
      <c r="A396">
        <v>5</v>
      </c>
      <c r="B396">
        <v>2</v>
      </c>
    </row>
    <row r="397" spans="1:2" x14ac:dyDescent="0.25">
      <c r="A397">
        <v>5</v>
      </c>
      <c r="B397">
        <v>2</v>
      </c>
    </row>
    <row r="398" spans="1:2" x14ac:dyDescent="0.25">
      <c r="A398">
        <v>5</v>
      </c>
      <c r="B398">
        <v>2</v>
      </c>
    </row>
    <row r="399" spans="1:2" x14ac:dyDescent="0.25">
      <c r="A399">
        <v>5</v>
      </c>
      <c r="B399">
        <v>2</v>
      </c>
    </row>
    <row r="400" spans="1:2" x14ac:dyDescent="0.25">
      <c r="A400">
        <v>5</v>
      </c>
      <c r="B400">
        <v>2</v>
      </c>
    </row>
    <row r="401" spans="1:2" x14ac:dyDescent="0.25">
      <c r="A401">
        <v>5</v>
      </c>
      <c r="B401">
        <v>2</v>
      </c>
    </row>
    <row r="402" spans="1:2" x14ac:dyDescent="0.25">
      <c r="A402">
        <v>5</v>
      </c>
      <c r="B402">
        <v>2</v>
      </c>
    </row>
    <row r="403" spans="1:2" x14ac:dyDescent="0.25">
      <c r="A403">
        <v>5</v>
      </c>
      <c r="B403">
        <v>2</v>
      </c>
    </row>
    <row r="404" spans="1:2" x14ac:dyDescent="0.25">
      <c r="A404">
        <v>5</v>
      </c>
      <c r="B404">
        <v>2</v>
      </c>
    </row>
    <row r="405" spans="1:2" x14ac:dyDescent="0.25">
      <c r="A405">
        <v>5</v>
      </c>
      <c r="B405">
        <v>2</v>
      </c>
    </row>
    <row r="406" spans="1:2" x14ac:dyDescent="0.25">
      <c r="A406">
        <v>5</v>
      </c>
      <c r="B406">
        <v>2</v>
      </c>
    </row>
    <row r="407" spans="1:2" x14ac:dyDescent="0.25">
      <c r="A407">
        <v>5</v>
      </c>
      <c r="B407">
        <v>2</v>
      </c>
    </row>
    <row r="408" spans="1:2" x14ac:dyDescent="0.25">
      <c r="A408">
        <v>5</v>
      </c>
      <c r="B408">
        <v>2</v>
      </c>
    </row>
    <row r="409" spans="1:2" x14ac:dyDescent="0.25">
      <c r="A409">
        <v>5</v>
      </c>
      <c r="B409">
        <v>2</v>
      </c>
    </row>
    <row r="410" spans="1:2" x14ac:dyDescent="0.25">
      <c r="A410">
        <v>5</v>
      </c>
      <c r="B410">
        <v>2</v>
      </c>
    </row>
    <row r="411" spans="1:2" x14ac:dyDescent="0.25">
      <c r="A411">
        <v>5</v>
      </c>
      <c r="B411">
        <v>2</v>
      </c>
    </row>
    <row r="412" spans="1:2" x14ac:dyDescent="0.25">
      <c r="A412">
        <v>5</v>
      </c>
      <c r="B412">
        <v>2</v>
      </c>
    </row>
    <row r="413" spans="1:2" x14ac:dyDescent="0.25">
      <c r="A413">
        <v>5</v>
      </c>
      <c r="B413">
        <v>2</v>
      </c>
    </row>
    <row r="414" spans="1:2" x14ac:dyDescent="0.25">
      <c r="A414">
        <v>5</v>
      </c>
      <c r="B414">
        <v>3</v>
      </c>
    </row>
    <row r="415" spans="1:2" x14ac:dyDescent="0.25">
      <c r="A415">
        <v>5</v>
      </c>
      <c r="B415">
        <v>3</v>
      </c>
    </row>
    <row r="416" spans="1:2" x14ac:dyDescent="0.25">
      <c r="A416">
        <v>5</v>
      </c>
      <c r="B416">
        <v>3</v>
      </c>
    </row>
    <row r="417" spans="1:2" x14ac:dyDescent="0.25">
      <c r="A417">
        <v>5</v>
      </c>
      <c r="B417">
        <v>3</v>
      </c>
    </row>
    <row r="418" spans="1:2" x14ac:dyDescent="0.25">
      <c r="A418">
        <v>5</v>
      </c>
      <c r="B418">
        <v>3</v>
      </c>
    </row>
    <row r="419" spans="1:2" x14ac:dyDescent="0.25">
      <c r="A419">
        <v>5</v>
      </c>
      <c r="B419">
        <v>3</v>
      </c>
    </row>
    <row r="420" spans="1:2" x14ac:dyDescent="0.25">
      <c r="A420">
        <v>5</v>
      </c>
      <c r="B420">
        <v>4</v>
      </c>
    </row>
    <row r="421" spans="1:2" x14ac:dyDescent="0.25">
      <c r="A421">
        <v>5</v>
      </c>
      <c r="B421">
        <v>4</v>
      </c>
    </row>
    <row r="422" spans="1:2" x14ac:dyDescent="0.25">
      <c r="A422">
        <v>5</v>
      </c>
      <c r="B422">
        <v>4</v>
      </c>
    </row>
    <row r="423" spans="1:2" x14ac:dyDescent="0.25">
      <c r="A423">
        <v>5</v>
      </c>
      <c r="B423">
        <v>4</v>
      </c>
    </row>
    <row r="424" spans="1:2" x14ac:dyDescent="0.25">
      <c r="A424">
        <v>5</v>
      </c>
      <c r="B424">
        <v>4</v>
      </c>
    </row>
    <row r="425" spans="1:2" x14ac:dyDescent="0.25">
      <c r="A425">
        <v>5</v>
      </c>
      <c r="B425">
        <v>4</v>
      </c>
    </row>
    <row r="426" spans="1:2" x14ac:dyDescent="0.25">
      <c r="A426">
        <v>5</v>
      </c>
      <c r="B426">
        <v>4</v>
      </c>
    </row>
    <row r="427" spans="1:2" x14ac:dyDescent="0.25">
      <c r="A427">
        <v>5</v>
      </c>
      <c r="B427">
        <v>4</v>
      </c>
    </row>
    <row r="428" spans="1:2" x14ac:dyDescent="0.25">
      <c r="A428">
        <v>5</v>
      </c>
      <c r="B428">
        <v>4</v>
      </c>
    </row>
    <row r="429" spans="1:2" x14ac:dyDescent="0.25">
      <c r="A429">
        <v>5</v>
      </c>
      <c r="B429">
        <v>4</v>
      </c>
    </row>
    <row r="430" spans="1:2" x14ac:dyDescent="0.25">
      <c r="A430">
        <v>5</v>
      </c>
      <c r="B430">
        <v>4</v>
      </c>
    </row>
    <row r="431" spans="1:2" x14ac:dyDescent="0.25">
      <c r="A431">
        <v>5</v>
      </c>
      <c r="B431">
        <v>4</v>
      </c>
    </row>
    <row r="432" spans="1:2" x14ac:dyDescent="0.25">
      <c r="A432">
        <v>5</v>
      </c>
      <c r="B432">
        <v>4</v>
      </c>
    </row>
    <row r="433" spans="1:2" x14ac:dyDescent="0.25">
      <c r="A433">
        <v>5</v>
      </c>
      <c r="B433">
        <v>4</v>
      </c>
    </row>
    <row r="434" spans="1:2" x14ac:dyDescent="0.25">
      <c r="A434">
        <v>5</v>
      </c>
      <c r="B434">
        <v>4</v>
      </c>
    </row>
    <row r="435" spans="1:2" x14ac:dyDescent="0.25">
      <c r="A435">
        <v>5</v>
      </c>
      <c r="B435">
        <v>4</v>
      </c>
    </row>
    <row r="436" spans="1:2" x14ac:dyDescent="0.25">
      <c r="A436">
        <v>5</v>
      </c>
      <c r="B436">
        <v>4</v>
      </c>
    </row>
    <row r="437" spans="1:2" x14ac:dyDescent="0.25">
      <c r="A437">
        <v>5</v>
      </c>
      <c r="B437">
        <v>4</v>
      </c>
    </row>
    <row r="438" spans="1:2" x14ac:dyDescent="0.25">
      <c r="A438">
        <v>5</v>
      </c>
      <c r="B438">
        <v>4</v>
      </c>
    </row>
    <row r="439" spans="1:2" x14ac:dyDescent="0.25">
      <c r="A439">
        <v>5</v>
      </c>
      <c r="B439">
        <v>4</v>
      </c>
    </row>
    <row r="440" spans="1:2" x14ac:dyDescent="0.25">
      <c r="A440">
        <v>6</v>
      </c>
      <c r="B440">
        <v>1</v>
      </c>
    </row>
    <row r="441" spans="1:2" x14ac:dyDescent="0.25">
      <c r="A441">
        <v>6</v>
      </c>
      <c r="B441">
        <v>1</v>
      </c>
    </row>
    <row r="442" spans="1:2" x14ac:dyDescent="0.25">
      <c r="A442">
        <v>6</v>
      </c>
      <c r="B442">
        <v>1</v>
      </c>
    </row>
    <row r="443" spans="1:2" x14ac:dyDescent="0.25">
      <c r="A443">
        <v>6</v>
      </c>
      <c r="B443">
        <v>1</v>
      </c>
    </row>
    <row r="444" spans="1:2" x14ac:dyDescent="0.25">
      <c r="A444">
        <v>6</v>
      </c>
      <c r="B444">
        <v>2</v>
      </c>
    </row>
    <row r="445" spans="1:2" x14ac:dyDescent="0.25">
      <c r="A445">
        <v>6</v>
      </c>
      <c r="B445">
        <v>2</v>
      </c>
    </row>
    <row r="446" spans="1:2" x14ac:dyDescent="0.25">
      <c r="A446">
        <v>6</v>
      </c>
      <c r="B446">
        <v>2</v>
      </c>
    </row>
    <row r="447" spans="1:2" x14ac:dyDescent="0.25">
      <c r="A447">
        <v>6</v>
      </c>
      <c r="B447">
        <v>2</v>
      </c>
    </row>
    <row r="448" spans="1:2" x14ac:dyDescent="0.25">
      <c r="A448">
        <v>6</v>
      </c>
      <c r="B448">
        <v>2</v>
      </c>
    </row>
    <row r="449" spans="1:2" x14ac:dyDescent="0.25">
      <c r="A449">
        <v>6</v>
      </c>
      <c r="B449">
        <v>2</v>
      </c>
    </row>
    <row r="450" spans="1:2" x14ac:dyDescent="0.25">
      <c r="A450">
        <v>6</v>
      </c>
      <c r="B450">
        <v>2</v>
      </c>
    </row>
    <row r="451" spans="1:2" x14ac:dyDescent="0.25">
      <c r="A451">
        <v>6</v>
      </c>
      <c r="B451">
        <v>2</v>
      </c>
    </row>
    <row r="452" spans="1:2" x14ac:dyDescent="0.25">
      <c r="A452">
        <v>6</v>
      </c>
      <c r="B452">
        <v>2</v>
      </c>
    </row>
    <row r="453" spans="1:2" x14ac:dyDescent="0.25">
      <c r="A453">
        <v>6</v>
      </c>
      <c r="B453">
        <v>2</v>
      </c>
    </row>
    <row r="454" spans="1:2" x14ac:dyDescent="0.25">
      <c r="A454">
        <v>6</v>
      </c>
      <c r="B454">
        <v>2</v>
      </c>
    </row>
    <row r="455" spans="1:2" x14ac:dyDescent="0.25">
      <c r="A455">
        <v>6</v>
      </c>
      <c r="B455">
        <v>2</v>
      </c>
    </row>
    <row r="456" spans="1:2" x14ac:dyDescent="0.25">
      <c r="A456">
        <v>6</v>
      </c>
      <c r="B456">
        <v>2</v>
      </c>
    </row>
    <row r="457" spans="1:2" x14ac:dyDescent="0.25">
      <c r="A457">
        <v>6</v>
      </c>
      <c r="B457">
        <v>2</v>
      </c>
    </row>
    <row r="458" spans="1:2" x14ac:dyDescent="0.25">
      <c r="A458">
        <v>6</v>
      </c>
      <c r="B458">
        <v>2</v>
      </c>
    </row>
    <row r="459" spans="1:2" x14ac:dyDescent="0.25">
      <c r="A459">
        <v>6</v>
      </c>
      <c r="B459">
        <v>2</v>
      </c>
    </row>
    <row r="460" spans="1:2" x14ac:dyDescent="0.25">
      <c r="A460">
        <v>6</v>
      </c>
      <c r="B460">
        <v>2</v>
      </c>
    </row>
    <row r="461" spans="1:2" x14ac:dyDescent="0.25">
      <c r="A461">
        <v>6</v>
      </c>
      <c r="B461">
        <v>2</v>
      </c>
    </row>
    <row r="462" spans="1:2" x14ac:dyDescent="0.25">
      <c r="A462">
        <v>6</v>
      </c>
      <c r="B462">
        <v>2</v>
      </c>
    </row>
    <row r="463" spans="1:2" x14ac:dyDescent="0.25">
      <c r="A463">
        <v>6</v>
      </c>
      <c r="B463">
        <v>2</v>
      </c>
    </row>
    <row r="464" spans="1:2" x14ac:dyDescent="0.25">
      <c r="A464">
        <v>6</v>
      </c>
      <c r="B464">
        <v>2</v>
      </c>
    </row>
    <row r="465" spans="1:2" x14ac:dyDescent="0.25">
      <c r="A465">
        <v>6</v>
      </c>
      <c r="B465">
        <v>2</v>
      </c>
    </row>
    <row r="466" spans="1:2" x14ac:dyDescent="0.25">
      <c r="A466">
        <v>6</v>
      </c>
      <c r="B466">
        <v>3</v>
      </c>
    </row>
    <row r="467" spans="1:2" x14ac:dyDescent="0.25">
      <c r="A467">
        <v>6</v>
      </c>
      <c r="B467">
        <v>3</v>
      </c>
    </row>
    <row r="468" spans="1:2" x14ac:dyDescent="0.25">
      <c r="A468">
        <v>6</v>
      </c>
      <c r="B468">
        <v>3</v>
      </c>
    </row>
    <row r="469" spans="1:2" x14ac:dyDescent="0.25">
      <c r="A469">
        <v>6</v>
      </c>
      <c r="B469">
        <v>3</v>
      </c>
    </row>
    <row r="470" spans="1:2" x14ac:dyDescent="0.25">
      <c r="A470">
        <v>6</v>
      </c>
      <c r="B470">
        <v>3</v>
      </c>
    </row>
    <row r="471" spans="1:2" x14ac:dyDescent="0.25">
      <c r="A471">
        <v>6</v>
      </c>
      <c r="B471">
        <v>3</v>
      </c>
    </row>
    <row r="472" spans="1:2" x14ac:dyDescent="0.25">
      <c r="A472">
        <v>6</v>
      </c>
      <c r="B472">
        <v>3</v>
      </c>
    </row>
    <row r="473" spans="1:2" x14ac:dyDescent="0.25">
      <c r="A473">
        <v>6</v>
      </c>
      <c r="B473">
        <v>4</v>
      </c>
    </row>
    <row r="474" spans="1:2" x14ac:dyDescent="0.25">
      <c r="A474">
        <v>6</v>
      </c>
      <c r="B474">
        <v>4</v>
      </c>
    </row>
    <row r="475" spans="1:2" x14ac:dyDescent="0.25">
      <c r="A475">
        <v>6</v>
      </c>
      <c r="B475">
        <v>4</v>
      </c>
    </row>
    <row r="476" spans="1:2" x14ac:dyDescent="0.25">
      <c r="A476">
        <v>6</v>
      </c>
      <c r="B476">
        <v>4</v>
      </c>
    </row>
    <row r="477" spans="1:2" x14ac:dyDescent="0.25">
      <c r="A477">
        <v>6</v>
      </c>
      <c r="B477">
        <v>4</v>
      </c>
    </row>
    <row r="478" spans="1:2" x14ac:dyDescent="0.25">
      <c r="A478">
        <v>6</v>
      </c>
      <c r="B478">
        <v>4</v>
      </c>
    </row>
    <row r="479" spans="1:2" x14ac:dyDescent="0.25">
      <c r="A479">
        <v>6</v>
      </c>
      <c r="B479">
        <v>4</v>
      </c>
    </row>
    <row r="480" spans="1:2" x14ac:dyDescent="0.25">
      <c r="A480">
        <v>6</v>
      </c>
      <c r="B480">
        <v>4</v>
      </c>
    </row>
    <row r="481" spans="1:2" x14ac:dyDescent="0.25">
      <c r="A481">
        <v>7</v>
      </c>
      <c r="B481">
        <v>2</v>
      </c>
    </row>
    <row r="482" spans="1:2" x14ac:dyDescent="0.25">
      <c r="A482">
        <v>7</v>
      </c>
      <c r="B482">
        <v>2</v>
      </c>
    </row>
    <row r="483" spans="1:2" x14ac:dyDescent="0.25">
      <c r="A483">
        <v>7</v>
      </c>
      <c r="B483">
        <v>2</v>
      </c>
    </row>
    <row r="484" spans="1:2" x14ac:dyDescent="0.25">
      <c r="A484">
        <v>7</v>
      </c>
      <c r="B484">
        <v>2</v>
      </c>
    </row>
    <row r="485" spans="1:2" x14ac:dyDescent="0.25">
      <c r="A485">
        <v>7</v>
      </c>
      <c r="B485">
        <v>2</v>
      </c>
    </row>
    <row r="486" spans="1:2" x14ac:dyDescent="0.25">
      <c r="A486">
        <v>7</v>
      </c>
      <c r="B486">
        <v>2</v>
      </c>
    </row>
    <row r="487" spans="1:2" x14ac:dyDescent="0.25">
      <c r="A487">
        <v>7</v>
      </c>
      <c r="B487">
        <v>2</v>
      </c>
    </row>
    <row r="488" spans="1:2" x14ac:dyDescent="0.25">
      <c r="A488">
        <v>7</v>
      </c>
      <c r="B488">
        <v>2</v>
      </c>
    </row>
    <row r="489" spans="1:2" x14ac:dyDescent="0.25">
      <c r="A489">
        <v>7</v>
      </c>
      <c r="B489">
        <v>2</v>
      </c>
    </row>
    <row r="490" spans="1:2" x14ac:dyDescent="0.25">
      <c r="A490">
        <v>7</v>
      </c>
      <c r="B490">
        <v>2</v>
      </c>
    </row>
    <row r="491" spans="1:2" x14ac:dyDescent="0.25">
      <c r="A491">
        <v>7</v>
      </c>
      <c r="B491">
        <v>2</v>
      </c>
    </row>
    <row r="492" spans="1:2" x14ac:dyDescent="0.25">
      <c r="A492">
        <v>7</v>
      </c>
      <c r="B492">
        <v>2</v>
      </c>
    </row>
    <row r="493" spans="1:2" x14ac:dyDescent="0.25">
      <c r="A493">
        <v>7</v>
      </c>
      <c r="B493">
        <v>2</v>
      </c>
    </row>
    <row r="494" spans="1:2" x14ac:dyDescent="0.25">
      <c r="A494">
        <v>7</v>
      </c>
      <c r="B494">
        <v>2</v>
      </c>
    </row>
    <row r="495" spans="1:2" x14ac:dyDescent="0.25">
      <c r="A495">
        <v>7</v>
      </c>
      <c r="B495">
        <v>2</v>
      </c>
    </row>
    <row r="496" spans="1:2" x14ac:dyDescent="0.25">
      <c r="A496">
        <v>7</v>
      </c>
      <c r="B496">
        <v>2</v>
      </c>
    </row>
    <row r="497" spans="1:2" x14ac:dyDescent="0.25">
      <c r="A497">
        <v>7</v>
      </c>
      <c r="B497">
        <v>2</v>
      </c>
    </row>
    <row r="498" spans="1:2" x14ac:dyDescent="0.25">
      <c r="A498">
        <v>7</v>
      </c>
      <c r="B498">
        <v>2</v>
      </c>
    </row>
    <row r="499" spans="1:2" x14ac:dyDescent="0.25">
      <c r="A499">
        <v>7</v>
      </c>
      <c r="B499">
        <v>3</v>
      </c>
    </row>
    <row r="500" spans="1:2" x14ac:dyDescent="0.25">
      <c r="A500">
        <v>7</v>
      </c>
      <c r="B500">
        <v>3</v>
      </c>
    </row>
    <row r="501" spans="1:2" x14ac:dyDescent="0.25">
      <c r="A501">
        <v>7</v>
      </c>
      <c r="B501">
        <v>3</v>
      </c>
    </row>
    <row r="502" spans="1:2" x14ac:dyDescent="0.25">
      <c r="A502">
        <v>7</v>
      </c>
      <c r="B502">
        <v>3</v>
      </c>
    </row>
    <row r="503" spans="1:2" x14ac:dyDescent="0.25">
      <c r="A503">
        <v>7</v>
      </c>
      <c r="B503">
        <v>3</v>
      </c>
    </row>
    <row r="504" spans="1:2" x14ac:dyDescent="0.25">
      <c r="A504">
        <v>8</v>
      </c>
      <c r="B504">
        <v>2</v>
      </c>
    </row>
    <row r="505" spans="1:2" x14ac:dyDescent="0.25">
      <c r="A505">
        <v>8</v>
      </c>
      <c r="B505">
        <v>2</v>
      </c>
    </row>
    <row r="506" spans="1:2" x14ac:dyDescent="0.25">
      <c r="A506">
        <v>8</v>
      </c>
      <c r="B506">
        <v>2</v>
      </c>
    </row>
    <row r="507" spans="1:2" x14ac:dyDescent="0.25">
      <c r="A507">
        <v>8</v>
      </c>
      <c r="B507">
        <v>2</v>
      </c>
    </row>
    <row r="508" spans="1:2" x14ac:dyDescent="0.25">
      <c r="A508">
        <v>8</v>
      </c>
      <c r="B508">
        <v>2</v>
      </c>
    </row>
    <row r="509" spans="1:2" x14ac:dyDescent="0.25">
      <c r="A509">
        <v>8</v>
      </c>
      <c r="B509">
        <v>2</v>
      </c>
    </row>
    <row r="510" spans="1:2" x14ac:dyDescent="0.25">
      <c r="A510">
        <v>8</v>
      </c>
      <c r="B510">
        <v>2</v>
      </c>
    </row>
    <row r="511" spans="1:2" x14ac:dyDescent="0.25">
      <c r="A511">
        <v>8</v>
      </c>
      <c r="B511">
        <v>2</v>
      </c>
    </row>
    <row r="512" spans="1:2" x14ac:dyDescent="0.25">
      <c r="A512">
        <v>8</v>
      </c>
      <c r="B512">
        <v>2</v>
      </c>
    </row>
    <row r="513" spans="1:2" x14ac:dyDescent="0.25">
      <c r="A513">
        <v>8</v>
      </c>
      <c r="B513">
        <v>2</v>
      </c>
    </row>
    <row r="514" spans="1:2" x14ac:dyDescent="0.25">
      <c r="A514">
        <v>8</v>
      </c>
      <c r="B514">
        <v>2</v>
      </c>
    </row>
    <row r="515" spans="1:2" x14ac:dyDescent="0.25">
      <c r="A515">
        <v>8</v>
      </c>
      <c r="B515">
        <v>2</v>
      </c>
    </row>
    <row r="516" spans="1:2" x14ac:dyDescent="0.25">
      <c r="A516">
        <v>8</v>
      </c>
      <c r="B516">
        <v>2</v>
      </c>
    </row>
    <row r="517" spans="1:2" x14ac:dyDescent="0.25">
      <c r="A517">
        <v>8</v>
      </c>
      <c r="B517">
        <v>2</v>
      </c>
    </row>
    <row r="518" spans="1:2" x14ac:dyDescent="0.25">
      <c r="A518">
        <v>8</v>
      </c>
      <c r="B518">
        <v>2</v>
      </c>
    </row>
    <row r="519" spans="1:2" x14ac:dyDescent="0.25">
      <c r="A519">
        <v>8</v>
      </c>
      <c r="B519">
        <v>2</v>
      </c>
    </row>
    <row r="520" spans="1:2" x14ac:dyDescent="0.25">
      <c r="A520">
        <v>8</v>
      </c>
      <c r="B520">
        <v>2</v>
      </c>
    </row>
    <row r="521" spans="1:2" x14ac:dyDescent="0.25">
      <c r="A521">
        <v>8</v>
      </c>
      <c r="B521">
        <v>2</v>
      </c>
    </row>
    <row r="522" spans="1:2" x14ac:dyDescent="0.25">
      <c r="A522">
        <v>8</v>
      </c>
      <c r="B522">
        <v>2</v>
      </c>
    </row>
    <row r="523" spans="1:2" x14ac:dyDescent="0.25">
      <c r="A523">
        <v>8</v>
      </c>
      <c r="B523">
        <v>2</v>
      </c>
    </row>
    <row r="524" spans="1:2" x14ac:dyDescent="0.25">
      <c r="A524">
        <v>8</v>
      </c>
      <c r="B524">
        <v>2</v>
      </c>
    </row>
    <row r="525" spans="1:2" x14ac:dyDescent="0.25">
      <c r="A525">
        <v>8</v>
      </c>
      <c r="B525">
        <v>2</v>
      </c>
    </row>
    <row r="526" spans="1:2" x14ac:dyDescent="0.25">
      <c r="A526">
        <v>8</v>
      </c>
      <c r="B526">
        <v>2</v>
      </c>
    </row>
    <row r="527" spans="1:2" x14ac:dyDescent="0.25">
      <c r="A527">
        <v>8</v>
      </c>
      <c r="B527">
        <v>2</v>
      </c>
    </row>
    <row r="528" spans="1:2" x14ac:dyDescent="0.25">
      <c r="A528">
        <v>8</v>
      </c>
      <c r="B528">
        <v>2</v>
      </c>
    </row>
    <row r="529" spans="1:2" x14ac:dyDescent="0.25">
      <c r="A529">
        <v>8</v>
      </c>
      <c r="B529">
        <v>3</v>
      </c>
    </row>
    <row r="530" spans="1:2" x14ac:dyDescent="0.25">
      <c r="A530">
        <v>8</v>
      </c>
      <c r="B530">
        <v>3</v>
      </c>
    </row>
    <row r="531" spans="1:2" x14ac:dyDescent="0.25">
      <c r="A531">
        <v>8</v>
      </c>
      <c r="B531">
        <v>3</v>
      </c>
    </row>
    <row r="532" spans="1:2" x14ac:dyDescent="0.25">
      <c r="A532">
        <v>8</v>
      </c>
      <c r="B532">
        <v>3</v>
      </c>
    </row>
    <row r="533" spans="1:2" x14ac:dyDescent="0.25">
      <c r="A533">
        <v>8</v>
      </c>
      <c r="B533">
        <v>3</v>
      </c>
    </row>
    <row r="534" spans="1:2" x14ac:dyDescent="0.25">
      <c r="A534">
        <v>8</v>
      </c>
      <c r="B534">
        <v>3</v>
      </c>
    </row>
    <row r="535" spans="1:2" x14ac:dyDescent="0.25">
      <c r="A535">
        <v>8</v>
      </c>
      <c r="B535">
        <v>3</v>
      </c>
    </row>
    <row r="536" spans="1:2" x14ac:dyDescent="0.25">
      <c r="A536">
        <v>8</v>
      </c>
      <c r="B536">
        <v>3</v>
      </c>
    </row>
    <row r="537" spans="1:2" x14ac:dyDescent="0.25">
      <c r="A537">
        <v>8</v>
      </c>
      <c r="B537">
        <v>3</v>
      </c>
    </row>
    <row r="538" spans="1:2" x14ac:dyDescent="0.25">
      <c r="A538">
        <v>8</v>
      </c>
      <c r="B538">
        <v>4</v>
      </c>
    </row>
    <row r="539" spans="1:2" x14ac:dyDescent="0.25">
      <c r="A539">
        <v>8</v>
      </c>
      <c r="B539">
        <v>4</v>
      </c>
    </row>
    <row r="540" spans="1:2" x14ac:dyDescent="0.25">
      <c r="A540">
        <v>8</v>
      </c>
      <c r="B540">
        <v>4</v>
      </c>
    </row>
    <row r="541" spans="1:2" x14ac:dyDescent="0.25">
      <c r="A541">
        <v>8</v>
      </c>
      <c r="B541">
        <v>4</v>
      </c>
    </row>
    <row r="542" spans="1:2" x14ac:dyDescent="0.25">
      <c r="A542">
        <v>8</v>
      </c>
      <c r="B542">
        <v>4</v>
      </c>
    </row>
    <row r="543" spans="1:2" x14ac:dyDescent="0.25">
      <c r="A543">
        <v>8</v>
      </c>
      <c r="B543">
        <v>4</v>
      </c>
    </row>
    <row r="544" spans="1:2" x14ac:dyDescent="0.25">
      <c r="A544">
        <v>8</v>
      </c>
      <c r="B544">
        <v>4</v>
      </c>
    </row>
    <row r="545" spans="1:2" x14ac:dyDescent="0.25">
      <c r="A545">
        <v>9</v>
      </c>
      <c r="B545">
        <v>2</v>
      </c>
    </row>
    <row r="546" spans="1:2" x14ac:dyDescent="0.25">
      <c r="A546">
        <v>9</v>
      </c>
      <c r="B546">
        <v>2</v>
      </c>
    </row>
    <row r="547" spans="1:2" x14ac:dyDescent="0.25">
      <c r="A547">
        <v>9</v>
      </c>
      <c r="B547">
        <v>2</v>
      </c>
    </row>
    <row r="548" spans="1:2" x14ac:dyDescent="0.25">
      <c r="A548">
        <v>9</v>
      </c>
      <c r="B548">
        <v>2</v>
      </c>
    </row>
    <row r="549" spans="1:2" x14ac:dyDescent="0.25">
      <c r="A549">
        <v>9</v>
      </c>
      <c r="B549">
        <v>2</v>
      </c>
    </row>
    <row r="550" spans="1:2" x14ac:dyDescent="0.25">
      <c r="A550">
        <v>9</v>
      </c>
      <c r="B550">
        <v>2</v>
      </c>
    </row>
    <row r="551" spans="1:2" x14ac:dyDescent="0.25">
      <c r="A551">
        <v>9</v>
      </c>
      <c r="B551">
        <v>2</v>
      </c>
    </row>
    <row r="552" spans="1:2" x14ac:dyDescent="0.25">
      <c r="A552">
        <v>9</v>
      </c>
      <c r="B552">
        <v>2</v>
      </c>
    </row>
    <row r="553" spans="1:2" x14ac:dyDescent="0.25">
      <c r="A553">
        <v>9</v>
      </c>
      <c r="B553">
        <v>2</v>
      </c>
    </row>
    <row r="554" spans="1:2" x14ac:dyDescent="0.25">
      <c r="A554">
        <v>9</v>
      </c>
      <c r="B554">
        <v>2</v>
      </c>
    </row>
    <row r="555" spans="1:2" x14ac:dyDescent="0.25">
      <c r="A555">
        <v>9</v>
      </c>
      <c r="B555">
        <v>2</v>
      </c>
    </row>
    <row r="556" spans="1:2" x14ac:dyDescent="0.25">
      <c r="A556">
        <v>9</v>
      </c>
      <c r="B556">
        <v>2</v>
      </c>
    </row>
    <row r="557" spans="1:2" x14ac:dyDescent="0.25">
      <c r="A557">
        <v>9</v>
      </c>
      <c r="B557">
        <v>2</v>
      </c>
    </row>
    <row r="558" spans="1:2" x14ac:dyDescent="0.25">
      <c r="A558">
        <v>9</v>
      </c>
      <c r="B558">
        <v>2</v>
      </c>
    </row>
    <row r="559" spans="1:2" x14ac:dyDescent="0.25">
      <c r="A559">
        <v>9</v>
      </c>
      <c r="B559">
        <v>2</v>
      </c>
    </row>
    <row r="560" spans="1:2" x14ac:dyDescent="0.25">
      <c r="A560">
        <v>9</v>
      </c>
      <c r="B560">
        <v>2</v>
      </c>
    </row>
    <row r="561" spans="1:2" x14ac:dyDescent="0.25">
      <c r="A561">
        <v>9</v>
      </c>
      <c r="B561">
        <v>2</v>
      </c>
    </row>
    <row r="562" spans="1:2" x14ac:dyDescent="0.25">
      <c r="A562">
        <v>9</v>
      </c>
      <c r="B562">
        <v>2</v>
      </c>
    </row>
    <row r="563" spans="1:2" x14ac:dyDescent="0.25">
      <c r="A563">
        <v>9</v>
      </c>
      <c r="B563">
        <v>2</v>
      </c>
    </row>
    <row r="564" spans="1:2" x14ac:dyDescent="0.25">
      <c r="A564">
        <v>9</v>
      </c>
      <c r="B564">
        <v>2</v>
      </c>
    </row>
    <row r="565" spans="1:2" x14ac:dyDescent="0.25">
      <c r="A565">
        <v>9</v>
      </c>
      <c r="B565">
        <v>2</v>
      </c>
    </row>
    <row r="566" spans="1:2" x14ac:dyDescent="0.25">
      <c r="A566">
        <v>9</v>
      </c>
      <c r="B566">
        <v>2</v>
      </c>
    </row>
    <row r="567" spans="1:2" x14ac:dyDescent="0.25">
      <c r="A567">
        <v>9</v>
      </c>
      <c r="B567">
        <v>2</v>
      </c>
    </row>
    <row r="568" spans="1:2" x14ac:dyDescent="0.25">
      <c r="A568">
        <v>9</v>
      </c>
      <c r="B568">
        <v>2</v>
      </c>
    </row>
    <row r="569" spans="1:2" x14ac:dyDescent="0.25">
      <c r="A569">
        <v>9</v>
      </c>
      <c r="B569">
        <v>3</v>
      </c>
    </row>
    <row r="570" spans="1:2" x14ac:dyDescent="0.25">
      <c r="A570">
        <v>9</v>
      </c>
      <c r="B570">
        <v>3</v>
      </c>
    </row>
    <row r="571" spans="1:2" x14ac:dyDescent="0.25">
      <c r="A571">
        <v>9</v>
      </c>
      <c r="B571">
        <v>3</v>
      </c>
    </row>
    <row r="572" spans="1:2" x14ac:dyDescent="0.25">
      <c r="A572">
        <v>9</v>
      </c>
      <c r="B572">
        <v>3</v>
      </c>
    </row>
    <row r="573" spans="1:2" x14ac:dyDescent="0.25">
      <c r="A573">
        <v>9</v>
      </c>
      <c r="B573">
        <v>3</v>
      </c>
    </row>
    <row r="574" spans="1:2" x14ac:dyDescent="0.25">
      <c r="A574">
        <v>9</v>
      </c>
      <c r="B574">
        <v>3</v>
      </c>
    </row>
    <row r="575" spans="1:2" x14ac:dyDescent="0.25">
      <c r="A575">
        <v>9</v>
      </c>
      <c r="B575">
        <v>3</v>
      </c>
    </row>
    <row r="576" spans="1:2" x14ac:dyDescent="0.25">
      <c r="A576">
        <v>9</v>
      </c>
      <c r="B576">
        <v>3</v>
      </c>
    </row>
    <row r="577" spans="1:2" x14ac:dyDescent="0.25">
      <c r="A577">
        <v>9</v>
      </c>
      <c r="B577">
        <v>3</v>
      </c>
    </row>
    <row r="578" spans="1:2" x14ac:dyDescent="0.25">
      <c r="A578">
        <v>9</v>
      </c>
      <c r="B578">
        <v>3</v>
      </c>
    </row>
    <row r="579" spans="1:2" x14ac:dyDescent="0.25">
      <c r="A579">
        <v>9</v>
      </c>
      <c r="B579">
        <v>3</v>
      </c>
    </row>
    <row r="580" spans="1:2" x14ac:dyDescent="0.25">
      <c r="A580">
        <v>9</v>
      </c>
      <c r="B580">
        <v>3</v>
      </c>
    </row>
    <row r="581" spans="1:2" x14ac:dyDescent="0.25">
      <c r="A581">
        <v>10</v>
      </c>
      <c r="B581">
        <v>2</v>
      </c>
    </row>
    <row r="582" spans="1:2" x14ac:dyDescent="0.25">
      <c r="A582">
        <v>10</v>
      </c>
      <c r="B582">
        <v>2</v>
      </c>
    </row>
    <row r="583" spans="1:2" x14ac:dyDescent="0.25">
      <c r="A583">
        <v>10</v>
      </c>
      <c r="B583">
        <v>2</v>
      </c>
    </row>
    <row r="584" spans="1:2" x14ac:dyDescent="0.25">
      <c r="A584">
        <v>10</v>
      </c>
      <c r="B584">
        <v>2</v>
      </c>
    </row>
    <row r="585" spans="1:2" x14ac:dyDescent="0.25">
      <c r="A585">
        <v>10</v>
      </c>
      <c r="B585">
        <v>2</v>
      </c>
    </row>
    <row r="586" spans="1:2" x14ac:dyDescent="0.25">
      <c r="A586">
        <v>10</v>
      </c>
      <c r="B586">
        <v>2</v>
      </c>
    </row>
    <row r="587" spans="1:2" x14ac:dyDescent="0.25">
      <c r="A587">
        <v>10</v>
      </c>
      <c r="B587">
        <v>3</v>
      </c>
    </row>
    <row r="588" spans="1:2" x14ac:dyDescent="0.25">
      <c r="A588">
        <v>10</v>
      </c>
      <c r="B588">
        <v>3</v>
      </c>
    </row>
    <row r="589" spans="1:2" x14ac:dyDescent="0.25">
      <c r="A589">
        <v>10</v>
      </c>
      <c r="B589">
        <v>3</v>
      </c>
    </row>
    <row r="590" spans="1:2" x14ac:dyDescent="0.25">
      <c r="A590">
        <v>10</v>
      </c>
      <c r="B590">
        <v>3</v>
      </c>
    </row>
    <row r="591" spans="1:2" x14ac:dyDescent="0.25">
      <c r="A591">
        <v>10</v>
      </c>
      <c r="B591">
        <v>3</v>
      </c>
    </row>
    <row r="592" spans="1:2" x14ac:dyDescent="0.25">
      <c r="A592">
        <v>10</v>
      </c>
      <c r="B592">
        <v>3</v>
      </c>
    </row>
    <row r="593" spans="1:2" x14ac:dyDescent="0.25">
      <c r="A593">
        <v>10</v>
      </c>
      <c r="B593">
        <v>3</v>
      </c>
    </row>
    <row r="594" spans="1:2" x14ac:dyDescent="0.25">
      <c r="A594">
        <v>10</v>
      </c>
      <c r="B594">
        <v>3</v>
      </c>
    </row>
    <row r="595" spans="1:2" x14ac:dyDescent="0.25">
      <c r="A595">
        <v>10</v>
      </c>
      <c r="B595">
        <v>3</v>
      </c>
    </row>
    <row r="596" spans="1:2" x14ac:dyDescent="0.25">
      <c r="A596">
        <v>10</v>
      </c>
      <c r="B596">
        <v>3</v>
      </c>
    </row>
    <row r="597" spans="1:2" x14ac:dyDescent="0.25">
      <c r="A597">
        <v>10</v>
      </c>
      <c r="B597">
        <v>4</v>
      </c>
    </row>
    <row r="598" spans="1:2" x14ac:dyDescent="0.25">
      <c r="A598">
        <v>11</v>
      </c>
      <c r="B598">
        <v>2</v>
      </c>
    </row>
    <row r="599" spans="1:2" x14ac:dyDescent="0.25">
      <c r="A599">
        <v>11</v>
      </c>
      <c r="B599">
        <v>3</v>
      </c>
    </row>
    <row r="600" spans="1:2" x14ac:dyDescent="0.25">
      <c r="A600">
        <v>11</v>
      </c>
      <c r="B600">
        <v>3</v>
      </c>
    </row>
    <row r="601" spans="1:2" x14ac:dyDescent="0.25">
      <c r="A601">
        <v>11</v>
      </c>
      <c r="B601">
        <v>3</v>
      </c>
    </row>
    <row r="602" spans="1:2" x14ac:dyDescent="0.25">
      <c r="A602">
        <v>11</v>
      </c>
      <c r="B602">
        <v>3</v>
      </c>
    </row>
    <row r="603" spans="1:2" x14ac:dyDescent="0.25">
      <c r="A603">
        <v>11</v>
      </c>
      <c r="B603">
        <v>3</v>
      </c>
    </row>
    <row r="604" spans="1:2" x14ac:dyDescent="0.25">
      <c r="A604">
        <v>11</v>
      </c>
      <c r="B604">
        <v>3</v>
      </c>
    </row>
    <row r="605" spans="1:2" x14ac:dyDescent="0.25">
      <c r="A605">
        <v>11</v>
      </c>
      <c r="B605">
        <v>3</v>
      </c>
    </row>
    <row r="606" spans="1:2" x14ac:dyDescent="0.25">
      <c r="A606">
        <v>11</v>
      </c>
      <c r="B606">
        <v>3</v>
      </c>
    </row>
    <row r="607" spans="1:2" x14ac:dyDescent="0.25">
      <c r="A607">
        <v>11</v>
      </c>
      <c r="B607">
        <v>3</v>
      </c>
    </row>
    <row r="608" spans="1:2" x14ac:dyDescent="0.25">
      <c r="A608">
        <v>11</v>
      </c>
      <c r="B608">
        <v>3</v>
      </c>
    </row>
    <row r="609" spans="1:2" x14ac:dyDescent="0.25">
      <c r="A609">
        <v>11</v>
      </c>
      <c r="B609">
        <v>3</v>
      </c>
    </row>
    <row r="610" spans="1:2" x14ac:dyDescent="0.25">
      <c r="A610">
        <v>11</v>
      </c>
      <c r="B610">
        <v>3</v>
      </c>
    </row>
    <row r="611" spans="1:2" x14ac:dyDescent="0.25">
      <c r="A611">
        <v>11</v>
      </c>
      <c r="B611">
        <v>3</v>
      </c>
    </row>
    <row r="612" spans="1:2" x14ac:dyDescent="0.25">
      <c r="A612">
        <v>11</v>
      </c>
      <c r="B612">
        <v>3</v>
      </c>
    </row>
    <row r="613" spans="1:2" x14ac:dyDescent="0.25">
      <c r="A613">
        <v>11</v>
      </c>
      <c r="B613">
        <v>3</v>
      </c>
    </row>
    <row r="614" spans="1:2" x14ac:dyDescent="0.25">
      <c r="A614">
        <v>11</v>
      </c>
      <c r="B614">
        <v>4</v>
      </c>
    </row>
    <row r="615" spans="1:2" x14ac:dyDescent="0.25">
      <c r="A615">
        <v>11</v>
      </c>
      <c r="B615">
        <v>4</v>
      </c>
    </row>
    <row r="616" spans="1:2" x14ac:dyDescent="0.25">
      <c r="A616">
        <v>12</v>
      </c>
      <c r="B616">
        <v>2</v>
      </c>
    </row>
    <row r="617" spans="1:2" x14ac:dyDescent="0.25">
      <c r="A617">
        <v>12</v>
      </c>
      <c r="B617">
        <v>2</v>
      </c>
    </row>
    <row r="618" spans="1:2" x14ac:dyDescent="0.25">
      <c r="A618">
        <v>12</v>
      </c>
      <c r="B618">
        <v>2</v>
      </c>
    </row>
    <row r="619" spans="1:2" x14ac:dyDescent="0.25">
      <c r="A619">
        <v>12</v>
      </c>
      <c r="B619">
        <v>2</v>
      </c>
    </row>
    <row r="620" spans="1:2" x14ac:dyDescent="0.25">
      <c r="A620">
        <v>12</v>
      </c>
      <c r="B620">
        <v>3</v>
      </c>
    </row>
    <row r="621" spans="1:2" x14ac:dyDescent="0.25">
      <c r="A621">
        <v>12</v>
      </c>
      <c r="B621">
        <v>3</v>
      </c>
    </row>
    <row r="622" spans="1:2" x14ac:dyDescent="0.25">
      <c r="A622">
        <v>12</v>
      </c>
      <c r="B622">
        <v>3</v>
      </c>
    </row>
    <row r="623" spans="1:2" x14ac:dyDescent="0.25">
      <c r="A623">
        <v>12</v>
      </c>
      <c r="B623">
        <v>3</v>
      </c>
    </row>
    <row r="624" spans="1:2" x14ac:dyDescent="0.25">
      <c r="A624">
        <v>12</v>
      </c>
      <c r="B624">
        <v>3</v>
      </c>
    </row>
    <row r="625" spans="1:2" x14ac:dyDescent="0.25">
      <c r="A625">
        <v>12</v>
      </c>
      <c r="B625">
        <v>3</v>
      </c>
    </row>
    <row r="626" spans="1:2" x14ac:dyDescent="0.25">
      <c r="A626">
        <v>12</v>
      </c>
      <c r="B626">
        <v>3</v>
      </c>
    </row>
    <row r="627" spans="1:2" x14ac:dyDescent="0.25">
      <c r="A627">
        <v>12</v>
      </c>
      <c r="B627">
        <v>3</v>
      </c>
    </row>
    <row r="628" spans="1:2" x14ac:dyDescent="0.25">
      <c r="A628">
        <v>12</v>
      </c>
      <c r="B628">
        <v>3</v>
      </c>
    </row>
    <row r="629" spans="1:2" x14ac:dyDescent="0.25">
      <c r="A629">
        <v>12</v>
      </c>
      <c r="B629">
        <v>3</v>
      </c>
    </row>
    <row r="630" spans="1:2" x14ac:dyDescent="0.25">
      <c r="A630">
        <v>12</v>
      </c>
      <c r="B630">
        <v>3</v>
      </c>
    </row>
    <row r="631" spans="1:2" x14ac:dyDescent="0.25">
      <c r="A631">
        <v>12</v>
      </c>
      <c r="B631">
        <v>3</v>
      </c>
    </row>
    <row r="632" spans="1:2" x14ac:dyDescent="0.25">
      <c r="A632">
        <v>12</v>
      </c>
      <c r="B632">
        <v>3</v>
      </c>
    </row>
    <row r="633" spans="1:2" x14ac:dyDescent="0.25">
      <c r="A633">
        <v>12</v>
      </c>
      <c r="B633">
        <v>3</v>
      </c>
    </row>
    <row r="634" spans="1:2" x14ac:dyDescent="0.25">
      <c r="A634">
        <v>12</v>
      </c>
      <c r="B634">
        <v>3</v>
      </c>
    </row>
    <row r="635" spans="1:2" x14ac:dyDescent="0.25">
      <c r="A635">
        <v>12</v>
      </c>
      <c r="B635">
        <v>4</v>
      </c>
    </row>
    <row r="636" spans="1:2" x14ac:dyDescent="0.25">
      <c r="A636">
        <v>12</v>
      </c>
      <c r="B636">
        <v>4</v>
      </c>
    </row>
    <row r="637" spans="1:2" x14ac:dyDescent="0.25">
      <c r="A637">
        <v>12</v>
      </c>
      <c r="B637">
        <v>4</v>
      </c>
    </row>
    <row r="638" spans="1:2" x14ac:dyDescent="0.25">
      <c r="A638">
        <v>12</v>
      </c>
      <c r="B638">
        <v>4</v>
      </c>
    </row>
    <row r="639" spans="1:2" x14ac:dyDescent="0.25">
      <c r="A639">
        <v>12</v>
      </c>
      <c r="B639">
        <v>4</v>
      </c>
    </row>
    <row r="640" spans="1:2" x14ac:dyDescent="0.25">
      <c r="A640">
        <v>12</v>
      </c>
      <c r="B640">
        <v>4</v>
      </c>
    </row>
  </sheetData>
  <sortState ref="A2:B640">
    <sortCondition ref="A2:A640"/>
    <sortCondition ref="B2:B640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opLeftCell="A34" workbookViewId="0">
      <selection activeCell="A40" sqref="A40"/>
    </sheetView>
  </sheetViews>
  <sheetFormatPr defaultRowHeight="15" x14ac:dyDescent="0.25"/>
  <cols>
    <col min="16" max="16" width="8" customWidth="1"/>
    <col min="17" max="17" width="11.140625" customWidth="1"/>
  </cols>
  <sheetData>
    <row r="1" spans="1:25" ht="21" x14ac:dyDescent="0.35">
      <c r="A1" s="101" t="s">
        <v>524</v>
      </c>
      <c r="B1" s="101"/>
      <c r="C1" s="101"/>
      <c r="D1" s="101"/>
      <c r="E1" s="101"/>
      <c r="F1" s="101"/>
      <c r="G1" s="101"/>
      <c r="J1" s="102" t="s">
        <v>527</v>
      </c>
      <c r="K1" s="102"/>
      <c r="L1" s="102"/>
      <c r="Q1" s="102" t="s">
        <v>537</v>
      </c>
      <c r="R1" s="102"/>
      <c r="S1" s="102"/>
      <c r="T1" s="102"/>
      <c r="U1" s="102"/>
      <c r="V1" s="102"/>
      <c r="W1" s="102"/>
    </row>
    <row r="2" spans="1:25" x14ac:dyDescent="0.25">
      <c r="A2" t="s">
        <v>519</v>
      </c>
      <c r="B2" t="s">
        <v>520</v>
      </c>
      <c r="C2" t="s">
        <v>521</v>
      </c>
      <c r="D2" t="s">
        <v>522</v>
      </c>
      <c r="E2" t="s">
        <v>488</v>
      </c>
      <c r="G2" t="s">
        <v>523</v>
      </c>
      <c r="J2" t="s">
        <v>318</v>
      </c>
      <c r="K2" t="s">
        <v>525</v>
      </c>
      <c r="L2" t="s">
        <v>526</v>
      </c>
      <c r="P2" t="s">
        <v>318</v>
      </c>
      <c r="Q2" t="s">
        <v>529</v>
      </c>
      <c r="R2" t="s">
        <v>530</v>
      </c>
      <c r="S2" t="s">
        <v>531</v>
      </c>
      <c r="T2" t="s">
        <v>532</v>
      </c>
      <c r="U2" t="s">
        <v>533</v>
      </c>
      <c r="V2" t="s">
        <v>534</v>
      </c>
      <c r="X2" t="s">
        <v>523</v>
      </c>
      <c r="Y2" t="s">
        <v>535</v>
      </c>
    </row>
    <row r="3" spans="1:25" x14ac:dyDescent="0.25">
      <c r="A3">
        <v>1981</v>
      </c>
      <c r="B3">
        <v>1905</v>
      </c>
      <c r="C3">
        <v>25</v>
      </c>
      <c r="D3">
        <v>0</v>
      </c>
      <c r="E3">
        <v>1930</v>
      </c>
      <c r="G3">
        <v>0.98704663212435229</v>
      </c>
      <c r="J3">
        <v>1981</v>
      </c>
      <c r="P3">
        <v>1981</v>
      </c>
      <c r="Q3">
        <v>72739</v>
      </c>
      <c r="R3">
        <v>39235.63636363636</v>
      </c>
      <c r="S3">
        <v>111974.63636363635</v>
      </c>
      <c r="T3">
        <v>0</v>
      </c>
      <c r="U3">
        <v>1399</v>
      </c>
      <c r="V3">
        <v>113373.63636363635</v>
      </c>
      <c r="X3">
        <v>0.98766027054550121</v>
      </c>
      <c r="Y3">
        <v>0.34607372244629586</v>
      </c>
    </row>
    <row r="4" spans="1:25" x14ac:dyDescent="0.25">
      <c r="A4">
        <v>1982</v>
      </c>
      <c r="B4">
        <v>1287.2</v>
      </c>
      <c r="C4">
        <v>0</v>
      </c>
      <c r="D4">
        <v>0</v>
      </c>
      <c r="E4">
        <v>1287.2</v>
      </c>
      <c r="G4">
        <v>1</v>
      </c>
      <c r="J4">
        <v>1982</v>
      </c>
      <c r="P4">
        <v>1982</v>
      </c>
      <c r="Q4">
        <v>86562</v>
      </c>
      <c r="R4">
        <v>65914</v>
      </c>
      <c r="S4">
        <v>152476</v>
      </c>
      <c r="T4">
        <v>0</v>
      </c>
      <c r="U4">
        <v>0</v>
      </c>
      <c r="V4">
        <v>152476</v>
      </c>
      <c r="X4">
        <v>1</v>
      </c>
      <c r="Y4">
        <v>0.43229098349904249</v>
      </c>
    </row>
    <row r="5" spans="1:25" x14ac:dyDescent="0.25">
      <c r="A5">
        <v>1983</v>
      </c>
      <c r="B5">
        <v>1793.2</v>
      </c>
      <c r="C5">
        <v>0</v>
      </c>
      <c r="D5">
        <v>0</v>
      </c>
      <c r="E5">
        <v>1793.2</v>
      </c>
      <c r="G5">
        <v>1</v>
      </c>
      <c r="J5">
        <v>1983</v>
      </c>
      <c r="P5">
        <v>1983</v>
      </c>
      <c r="Q5">
        <v>155981</v>
      </c>
      <c r="R5">
        <v>101005.23404255319</v>
      </c>
      <c r="S5">
        <v>256986.23404255317</v>
      </c>
      <c r="T5">
        <v>0</v>
      </c>
      <c r="U5">
        <v>38909</v>
      </c>
      <c r="V5">
        <v>295895.23404255317</v>
      </c>
      <c r="X5">
        <v>0.8685041341544405</v>
      </c>
      <c r="Y5">
        <v>0.34135471755529345</v>
      </c>
    </row>
    <row r="6" spans="1:25" x14ac:dyDescent="0.25">
      <c r="A6">
        <v>1984</v>
      </c>
      <c r="B6">
        <v>843.6</v>
      </c>
      <c r="C6">
        <v>0</v>
      </c>
      <c r="D6">
        <v>0</v>
      </c>
      <c r="E6">
        <v>843.6</v>
      </c>
      <c r="G6">
        <v>1</v>
      </c>
      <c r="J6">
        <v>1984</v>
      </c>
      <c r="P6">
        <v>1984</v>
      </c>
      <c r="Q6">
        <v>52083</v>
      </c>
      <c r="R6">
        <v>31439</v>
      </c>
      <c r="S6">
        <v>83522</v>
      </c>
      <c r="T6">
        <v>849</v>
      </c>
      <c r="U6">
        <v>0</v>
      </c>
      <c r="V6">
        <v>84371</v>
      </c>
      <c r="X6">
        <v>0.98993730073129393</v>
      </c>
      <c r="Y6">
        <v>0.37262803569947017</v>
      </c>
    </row>
    <row r="7" spans="1:25" x14ac:dyDescent="0.25">
      <c r="A7">
        <v>1985</v>
      </c>
      <c r="B7">
        <v>733.4</v>
      </c>
      <c r="C7">
        <v>1</v>
      </c>
      <c r="D7">
        <v>0</v>
      </c>
      <c r="E7">
        <v>734.4</v>
      </c>
      <c r="G7">
        <v>0.99863834422657949</v>
      </c>
      <c r="J7">
        <v>1985</v>
      </c>
      <c r="P7">
        <v>1985</v>
      </c>
      <c r="Q7">
        <v>128190</v>
      </c>
      <c r="R7">
        <v>101298</v>
      </c>
      <c r="S7">
        <v>229488</v>
      </c>
      <c r="T7">
        <v>0</v>
      </c>
      <c r="U7">
        <v>6114</v>
      </c>
      <c r="V7">
        <v>235602</v>
      </c>
      <c r="X7">
        <v>0.97404945628644923</v>
      </c>
      <c r="Y7">
        <v>0.42995390531489547</v>
      </c>
    </row>
    <row r="8" spans="1:25" x14ac:dyDescent="0.25">
      <c r="A8">
        <v>1986</v>
      </c>
      <c r="B8">
        <v>481.6</v>
      </c>
      <c r="C8">
        <v>11</v>
      </c>
      <c r="D8">
        <v>0</v>
      </c>
      <c r="E8">
        <v>492.6</v>
      </c>
      <c r="G8">
        <v>0.977669508729192</v>
      </c>
      <c r="J8">
        <v>1986</v>
      </c>
      <c r="P8">
        <v>1986</v>
      </c>
      <c r="Q8">
        <v>145690</v>
      </c>
      <c r="R8">
        <v>9248</v>
      </c>
      <c r="S8">
        <v>154938</v>
      </c>
      <c r="T8">
        <v>0</v>
      </c>
      <c r="U8">
        <v>282</v>
      </c>
      <c r="V8">
        <v>155220</v>
      </c>
      <c r="X8">
        <v>0.99818322381136448</v>
      </c>
      <c r="Y8">
        <v>5.9579951037237469E-2</v>
      </c>
    </row>
    <row r="9" spans="1:25" x14ac:dyDescent="0.25">
      <c r="A9">
        <v>1987</v>
      </c>
      <c r="B9">
        <v>1742.2</v>
      </c>
      <c r="C9">
        <v>2</v>
      </c>
      <c r="D9">
        <v>0</v>
      </c>
      <c r="E9">
        <v>1744.2</v>
      </c>
      <c r="G9">
        <v>0.9988533425065933</v>
      </c>
      <c r="J9">
        <v>1987</v>
      </c>
      <c r="P9">
        <v>1987</v>
      </c>
      <c r="Q9">
        <v>39309</v>
      </c>
      <c r="R9">
        <v>28260.800000000003</v>
      </c>
      <c r="S9">
        <v>67569.8</v>
      </c>
      <c r="T9">
        <v>0</v>
      </c>
      <c r="U9">
        <v>2471</v>
      </c>
      <c r="V9">
        <v>70040.800000000003</v>
      </c>
      <c r="X9">
        <v>0.96472056287192609</v>
      </c>
      <c r="Y9">
        <v>0.40349053694418113</v>
      </c>
    </row>
    <row r="10" spans="1:25" x14ac:dyDescent="0.25">
      <c r="A10">
        <v>1988</v>
      </c>
      <c r="B10">
        <v>1315</v>
      </c>
      <c r="C10">
        <v>22</v>
      </c>
      <c r="D10">
        <v>238</v>
      </c>
      <c r="E10">
        <v>1575</v>
      </c>
      <c r="G10">
        <v>0.83492063492063495</v>
      </c>
      <c r="J10">
        <v>1988</v>
      </c>
      <c r="P10">
        <v>1988</v>
      </c>
      <c r="Q10">
        <v>3559</v>
      </c>
      <c r="R10">
        <v>1779.5</v>
      </c>
      <c r="S10">
        <v>5338.5</v>
      </c>
      <c r="T10">
        <v>0</v>
      </c>
      <c r="U10">
        <v>261</v>
      </c>
      <c r="V10">
        <v>5599.5</v>
      </c>
      <c r="X10">
        <v>0.95338869541923388</v>
      </c>
      <c r="Y10">
        <v>0.31779623180641131</v>
      </c>
    </row>
    <row r="11" spans="1:25" x14ac:dyDescent="0.25">
      <c r="A11">
        <v>1989</v>
      </c>
      <c r="B11">
        <v>1539.6</v>
      </c>
      <c r="C11">
        <v>20</v>
      </c>
      <c r="D11">
        <v>0</v>
      </c>
      <c r="E11">
        <v>1559.6</v>
      </c>
      <c r="G11">
        <v>0.98717619902539111</v>
      </c>
      <c r="J11">
        <v>1989</v>
      </c>
      <c r="P11">
        <v>1989</v>
      </c>
      <c r="Q11">
        <v>16870</v>
      </c>
      <c r="R11">
        <v>10770</v>
      </c>
      <c r="S11">
        <v>27640</v>
      </c>
      <c r="T11">
        <v>0</v>
      </c>
      <c r="U11">
        <v>0</v>
      </c>
      <c r="V11">
        <v>27640</v>
      </c>
      <c r="X11">
        <v>1</v>
      </c>
      <c r="Y11">
        <v>0.38965267727930536</v>
      </c>
    </row>
    <row r="12" spans="1:25" x14ac:dyDescent="0.25">
      <c r="A12">
        <v>1990</v>
      </c>
      <c r="B12">
        <v>3336.33</v>
      </c>
      <c r="C12">
        <v>95</v>
      </c>
      <c r="D12">
        <v>0</v>
      </c>
      <c r="E12">
        <v>3431.33</v>
      </c>
      <c r="G12">
        <v>0.97231394240717162</v>
      </c>
      <c r="J12">
        <v>1990</v>
      </c>
      <c r="P12">
        <v>1990</v>
      </c>
      <c r="Q12">
        <v>30649</v>
      </c>
      <c r="R12">
        <v>30649</v>
      </c>
      <c r="S12">
        <v>61298</v>
      </c>
      <c r="T12">
        <v>0</v>
      </c>
      <c r="U12">
        <v>561</v>
      </c>
      <c r="V12">
        <v>61859</v>
      </c>
      <c r="X12">
        <v>0.99093098821513437</v>
      </c>
      <c r="Y12">
        <v>0.49546549410756718</v>
      </c>
    </row>
    <row r="13" spans="1:25" x14ac:dyDescent="0.25">
      <c r="A13">
        <v>1991</v>
      </c>
      <c r="B13">
        <v>1567</v>
      </c>
      <c r="C13">
        <v>276</v>
      </c>
      <c r="D13">
        <v>0</v>
      </c>
      <c r="E13">
        <v>1843</v>
      </c>
      <c r="G13">
        <v>0.850244167118828</v>
      </c>
      <c r="J13">
        <v>1991</v>
      </c>
      <c r="P13">
        <v>1991</v>
      </c>
      <c r="Q13">
        <v>80457</v>
      </c>
      <c r="R13">
        <v>74981</v>
      </c>
      <c r="S13">
        <v>155438</v>
      </c>
      <c r="T13">
        <v>0</v>
      </c>
      <c r="U13">
        <v>77</v>
      </c>
      <c r="V13">
        <v>155515</v>
      </c>
      <c r="X13">
        <v>0.99950487091277374</v>
      </c>
      <c r="Y13">
        <v>0.48214641674436548</v>
      </c>
    </row>
    <row r="14" spans="1:25" x14ac:dyDescent="0.25">
      <c r="A14">
        <v>1992</v>
      </c>
      <c r="B14">
        <v>1554</v>
      </c>
      <c r="C14">
        <v>443.5</v>
      </c>
      <c r="D14">
        <v>101.333</v>
      </c>
      <c r="E14">
        <v>2098.8330000000001</v>
      </c>
      <c r="G14">
        <v>0.74041145722408597</v>
      </c>
      <c r="J14">
        <v>1992</v>
      </c>
      <c r="P14">
        <v>1992</v>
      </c>
      <c r="Q14">
        <v>25298</v>
      </c>
      <c r="R14">
        <v>11645.538461538463</v>
      </c>
      <c r="S14">
        <v>36943.538461538461</v>
      </c>
      <c r="T14">
        <v>0</v>
      </c>
      <c r="U14">
        <v>1324</v>
      </c>
      <c r="V14">
        <v>38267.538461538461</v>
      </c>
      <c r="X14">
        <v>0.96540148509079804</v>
      </c>
      <c r="Y14">
        <v>0.30431898496013898</v>
      </c>
    </row>
    <row r="15" spans="1:25" x14ac:dyDescent="0.25">
      <c r="A15">
        <v>1993</v>
      </c>
      <c r="B15">
        <v>1563.4</v>
      </c>
      <c r="C15">
        <v>200</v>
      </c>
      <c r="D15">
        <v>178</v>
      </c>
      <c r="E15">
        <v>1941.4</v>
      </c>
      <c r="G15">
        <v>0.80529514783146183</v>
      </c>
      <c r="J15">
        <v>1993</v>
      </c>
      <c r="P15">
        <v>1993</v>
      </c>
      <c r="Q15">
        <v>43221</v>
      </c>
      <c r="R15">
        <v>28329</v>
      </c>
      <c r="S15">
        <v>71550</v>
      </c>
      <c r="T15">
        <v>0</v>
      </c>
      <c r="U15">
        <v>505</v>
      </c>
      <c r="V15">
        <v>72055</v>
      </c>
      <c r="X15">
        <v>0.99299146485323708</v>
      </c>
      <c r="Y15">
        <v>0.3931580043022691</v>
      </c>
    </row>
    <row r="16" spans="1:25" x14ac:dyDescent="0.25">
      <c r="A16">
        <v>1994</v>
      </c>
      <c r="B16">
        <v>1076.4000000000001</v>
      </c>
      <c r="C16">
        <v>163.5</v>
      </c>
      <c r="D16">
        <v>243</v>
      </c>
      <c r="E16">
        <v>1482.9</v>
      </c>
      <c r="G16">
        <v>0.72587497471171358</v>
      </c>
      <c r="J16">
        <v>1994</v>
      </c>
      <c r="P16">
        <v>1994</v>
      </c>
      <c r="Q16">
        <v>37441</v>
      </c>
      <c r="R16">
        <v>19513</v>
      </c>
      <c r="S16">
        <v>56954</v>
      </c>
      <c r="T16">
        <v>0</v>
      </c>
      <c r="U16">
        <v>0</v>
      </c>
      <c r="V16">
        <v>56954</v>
      </c>
      <c r="X16">
        <v>1</v>
      </c>
      <c r="Y16">
        <v>0.34260982547318891</v>
      </c>
    </row>
    <row r="17" spans="1:25" x14ac:dyDescent="0.25">
      <c r="A17">
        <v>1995</v>
      </c>
      <c r="B17">
        <v>1167.8</v>
      </c>
      <c r="C17">
        <v>61</v>
      </c>
      <c r="D17">
        <v>238</v>
      </c>
      <c r="E17">
        <v>1466.8</v>
      </c>
      <c r="G17">
        <v>0.79615489500954462</v>
      </c>
      <c r="J17">
        <v>1995</v>
      </c>
      <c r="P17">
        <v>1995</v>
      </c>
      <c r="Q17">
        <v>36822</v>
      </c>
      <c r="R17">
        <v>35845</v>
      </c>
      <c r="S17">
        <v>72667</v>
      </c>
      <c r="T17">
        <v>0</v>
      </c>
      <c r="U17">
        <v>0</v>
      </c>
      <c r="V17">
        <v>72667</v>
      </c>
      <c r="X17">
        <v>1</v>
      </c>
      <c r="Y17">
        <v>0.49327755377268911</v>
      </c>
    </row>
    <row r="18" spans="1:25" x14ac:dyDescent="0.25">
      <c r="A18">
        <v>1996</v>
      </c>
      <c r="B18">
        <v>1120.4000000000001</v>
      </c>
      <c r="C18">
        <v>259.5</v>
      </c>
      <c r="D18">
        <v>139</v>
      </c>
      <c r="E18">
        <v>1518.9</v>
      </c>
      <c r="G18">
        <v>0.73763908091381925</v>
      </c>
      <c r="J18">
        <v>1996</v>
      </c>
      <c r="K18">
        <v>1613</v>
      </c>
      <c r="L18">
        <v>733.18181818181813</v>
      </c>
      <c r="P18">
        <v>1996</v>
      </c>
      <c r="Q18">
        <v>12740</v>
      </c>
      <c r="R18">
        <v>3919</v>
      </c>
      <c r="S18">
        <v>16659</v>
      </c>
      <c r="T18">
        <v>0</v>
      </c>
      <c r="U18">
        <v>351</v>
      </c>
      <c r="V18">
        <v>17010</v>
      </c>
      <c r="X18">
        <v>0.97936507936507933</v>
      </c>
      <c r="Y18">
        <v>0.23039388594944152</v>
      </c>
    </row>
    <row r="19" spans="1:25" x14ac:dyDescent="0.25">
      <c r="A19">
        <v>1997</v>
      </c>
      <c r="B19">
        <v>1185.5999999999999</v>
      </c>
      <c r="C19">
        <v>84.5</v>
      </c>
      <c r="D19">
        <v>133</v>
      </c>
      <c r="E19">
        <v>1403.1</v>
      </c>
      <c r="G19">
        <v>0.84498610220226644</v>
      </c>
      <c r="J19">
        <v>1997</v>
      </c>
      <c r="K19">
        <v>65</v>
      </c>
      <c r="L19">
        <v>29.545454545454543</v>
      </c>
      <c r="P19">
        <v>1997</v>
      </c>
      <c r="Q19">
        <v>146215</v>
      </c>
      <c r="R19">
        <v>145424</v>
      </c>
      <c r="S19">
        <v>291639</v>
      </c>
      <c r="T19">
        <v>1774</v>
      </c>
      <c r="U19">
        <v>0</v>
      </c>
      <c r="V19">
        <v>293413</v>
      </c>
      <c r="X19">
        <v>0.9939539147890516</v>
      </c>
      <c r="Y19">
        <v>0.49562902802534314</v>
      </c>
    </row>
    <row r="20" spans="1:25" x14ac:dyDescent="0.25">
      <c r="A20">
        <v>1998</v>
      </c>
      <c r="B20">
        <v>766.2</v>
      </c>
      <c r="C20">
        <v>106</v>
      </c>
      <c r="D20">
        <v>912</v>
      </c>
      <c r="E20">
        <v>1784.2</v>
      </c>
      <c r="G20">
        <v>0.42943616186526173</v>
      </c>
      <c r="J20">
        <v>1998</v>
      </c>
      <c r="K20">
        <v>396</v>
      </c>
      <c r="L20">
        <v>179.99999999999997</v>
      </c>
      <c r="P20">
        <v>1998</v>
      </c>
      <c r="Q20">
        <v>25341</v>
      </c>
      <c r="R20">
        <v>19587.692307692309</v>
      </c>
      <c r="S20">
        <v>44928.692307692312</v>
      </c>
      <c r="T20">
        <v>0</v>
      </c>
      <c r="U20">
        <v>0</v>
      </c>
      <c r="V20">
        <v>44928.692307692312</v>
      </c>
      <c r="X20">
        <v>1</v>
      </c>
      <c r="Y20">
        <v>0.43597290064769301</v>
      </c>
    </row>
    <row r="21" spans="1:25" x14ac:dyDescent="0.25">
      <c r="A21">
        <v>1999</v>
      </c>
      <c r="B21">
        <v>498.8</v>
      </c>
      <c r="C21">
        <v>45</v>
      </c>
      <c r="D21">
        <v>853</v>
      </c>
      <c r="E21">
        <v>1396.8</v>
      </c>
      <c r="G21">
        <v>0.35710194730813288</v>
      </c>
      <c r="J21">
        <v>1999</v>
      </c>
      <c r="K21">
        <v>231</v>
      </c>
      <c r="L21">
        <v>104.99999999999999</v>
      </c>
      <c r="P21">
        <v>1999</v>
      </c>
      <c r="Q21">
        <v>15297</v>
      </c>
      <c r="R21">
        <v>5366.1176470588234</v>
      </c>
      <c r="S21">
        <v>20663.117647058825</v>
      </c>
      <c r="T21">
        <v>282</v>
      </c>
      <c r="U21">
        <v>0</v>
      </c>
      <c r="V21">
        <v>20945.117647058825</v>
      </c>
      <c r="X21">
        <v>0.98653624177472221</v>
      </c>
      <c r="Y21">
        <v>0.25619897378864087</v>
      </c>
    </row>
    <row r="22" spans="1:25" x14ac:dyDescent="0.25">
      <c r="A22">
        <v>2000</v>
      </c>
      <c r="B22">
        <v>449.4</v>
      </c>
      <c r="C22">
        <v>215</v>
      </c>
      <c r="D22">
        <v>358.66699999999997</v>
      </c>
      <c r="E22">
        <v>1023.067</v>
      </c>
      <c r="G22">
        <v>0.4392674184584196</v>
      </c>
      <c r="J22">
        <v>2000</v>
      </c>
      <c r="K22">
        <v>406</v>
      </c>
      <c r="L22">
        <v>184.54545454545453</v>
      </c>
      <c r="P22">
        <v>2000</v>
      </c>
      <c r="Q22">
        <v>8460</v>
      </c>
      <c r="R22">
        <v>681.81818181818176</v>
      </c>
      <c r="S22">
        <v>9141.818181818182</v>
      </c>
      <c r="T22">
        <v>294</v>
      </c>
      <c r="U22">
        <v>0</v>
      </c>
      <c r="V22">
        <v>9435.818181818182</v>
      </c>
      <c r="X22">
        <v>0.9688421296028672</v>
      </c>
      <c r="Y22">
        <v>7.2258512052719798E-2</v>
      </c>
    </row>
    <row r="23" spans="1:25" x14ac:dyDescent="0.25">
      <c r="A23">
        <v>2001</v>
      </c>
      <c r="B23">
        <v>532</v>
      </c>
      <c r="C23">
        <v>376.5</v>
      </c>
      <c r="D23">
        <v>35</v>
      </c>
      <c r="E23">
        <v>943.5</v>
      </c>
      <c r="G23">
        <v>0.56385797562268147</v>
      </c>
      <c r="J23">
        <v>2001</v>
      </c>
      <c r="K23">
        <v>420</v>
      </c>
      <c r="L23">
        <v>190.90909090909091</v>
      </c>
      <c r="P23">
        <v>2001</v>
      </c>
      <c r="Q23">
        <v>13286</v>
      </c>
      <c r="R23">
        <v>312.25</v>
      </c>
      <c r="S23">
        <v>13598.25</v>
      </c>
      <c r="T23">
        <v>242</v>
      </c>
      <c r="U23">
        <v>42</v>
      </c>
      <c r="V23">
        <v>13882.25</v>
      </c>
      <c r="X23">
        <v>0.97954222118172485</v>
      </c>
      <c r="Y23">
        <v>2.2492751535233842E-2</v>
      </c>
    </row>
    <row r="24" spans="1:25" x14ac:dyDescent="0.25">
      <c r="A24">
        <v>2002</v>
      </c>
      <c r="B24">
        <v>1073.5999999999999</v>
      </c>
      <c r="C24">
        <v>216.5</v>
      </c>
      <c r="D24">
        <v>169.333</v>
      </c>
      <c r="E24">
        <v>1459.433</v>
      </c>
      <c r="G24">
        <v>0.73562815148074623</v>
      </c>
      <c r="J24">
        <v>2002</v>
      </c>
      <c r="K24">
        <v>484</v>
      </c>
      <c r="L24">
        <v>219.99999999999997</v>
      </c>
      <c r="P24">
        <v>2002</v>
      </c>
      <c r="Q24">
        <v>20624</v>
      </c>
      <c r="R24">
        <v>2593.4</v>
      </c>
      <c r="S24">
        <v>23217.4</v>
      </c>
      <c r="T24">
        <v>543</v>
      </c>
      <c r="U24">
        <v>0</v>
      </c>
      <c r="V24">
        <v>23760.400000000001</v>
      </c>
      <c r="X24">
        <v>0.97714684937964003</v>
      </c>
      <c r="Y24">
        <v>0.10914799414151277</v>
      </c>
    </row>
    <row r="25" spans="1:25" x14ac:dyDescent="0.25">
      <c r="A25">
        <v>2003</v>
      </c>
      <c r="B25">
        <v>2001</v>
      </c>
      <c r="C25">
        <v>216.5</v>
      </c>
      <c r="D25">
        <v>224.5</v>
      </c>
      <c r="E25">
        <v>2442</v>
      </c>
      <c r="G25">
        <v>0.81941031941031939</v>
      </c>
      <c r="J25">
        <v>2003</v>
      </c>
      <c r="K25">
        <v>740</v>
      </c>
      <c r="L25">
        <v>336.36363636363632</v>
      </c>
      <c r="P25">
        <v>2003</v>
      </c>
      <c r="Q25">
        <v>17784</v>
      </c>
      <c r="R25">
        <v>4310</v>
      </c>
      <c r="S25">
        <v>22094</v>
      </c>
      <c r="T25">
        <v>0</v>
      </c>
      <c r="U25">
        <v>0</v>
      </c>
      <c r="V25">
        <v>22094</v>
      </c>
      <c r="X25">
        <v>1</v>
      </c>
      <c r="Y25">
        <v>0.19507558613198153</v>
      </c>
    </row>
    <row r="26" spans="1:25" x14ac:dyDescent="0.25">
      <c r="A26">
        <v>2004</v>
      </c>
      <c r="B26">
        <v>2143.25</v>
      </c>
      <c r="C26">
        <v>410.5</v>
      </c>
      <c r="D26">
        <v>359</v>
      </c>
      <c r="E26">
        <v>2912.75</v>
      </c>
      <c r="G26">
        <v>0.73581666809715907</v>
      </c>
      <c r="J26">
        <v>2004</v>
      </c>
      <c r="K26">
        <v>1115</v>
      </c>
      <c r="L26">
        <v>506.81818181818176</v>
      </c>
      <c r="P26">
        <v>2004</v>
      </c>
      <c r="Q26">
        <v>25868</v>
      </c>
      <c r="R26">
        <v>6141</v>
      </c>
      <c r="S26">
        <v>32009</v>
      </c>
      <c r="T26">
        <v>651</v>
      </c>
      <c r="U26">
        <v>0</v>
      </c>
      <c r="V26">
        <v>32660</v>
      </c>
      <c r="X26">
        <v>0.98006736068585421</v>
      </c>
      <c r="Y26">
        <v>0.18802816901408451</v>
      </c>
    </row>
    <row r="27" spans="1:25" x14ac:dyDescent="0.25">
      <c r="A27">
        <v>2005</v>
      </c>
      <c r="B27">
        <v>1212.25</v>
      </c>
      <c r="C27">
        <v>307</v>
      </c>
      <c r="D27">
        <v>466.66699999999997</v>
      </c>
      <c r="E27">
        <v>1985.9169999999999</v>
      </c>
      <c r="G27">
        <v>0.61042329563622244</v>
      </c>
      <c r="J27">
        <v>2005</v>
      </c>
      <c r="K27">
        <v>3644</v>
      </c>
      <c r="L27">
        <v>1656.3636363636363</v>
      </c>
      <c r="P27">
        <v>2005</v>
      </c>
      <c r="Q27">
        <v>10503</v>
      </c>
      <c r="R27">
        <v>45</v>
      </c>
      <c r="S27">
        <v>10548</v>
      </c>
      <c r="T27">
        <v>0</v>
      </c>
      <c r="U27">
        <v>0</v>
      </c>
      <c r="V27">
        <v>10548</v>
      </c>
      <c r="X27">
        <v>1</v>
      </c>
      <c r="Y27">
        <v>4.2662116040955633E-3</v>
      </c>
    </row>
    <row r="28" spans="1:25" x14ac:dyDescent="0.25">
      <c r="A28">
        <v>2006</v>
      </c>
      <c r="B28">
        <v>1086.5</v>
      </c>
      <c r="C28">
        <v>656.5</v>
      </c>
      <c r="D28">
        <v>128.5</v>
      </c>
      <c r="E28">
        <v>1871.5</v>
      </c>
      <c r="G28">
        <v>0.58055036067325672</v>
      </c>
      <c r="J28">
        <v>2006</v>
      </c>
      <c r="K28">
        <v>1106</v>
      </c>
      <c r="L28">
        <v>502.72727272727269</v>
      </c>
      <c r="P28">
        <v>2006</v>
      </c>
      <c r="Q28">
        <v>13664</v>
      </c>
      <c r="R28">
        <v>5063</v>
      </c>
      <c r="S28">
        <v>18727</v>
      </c>
      <c r="T28">
        <v>339</v>
      </c>
      <c r="U28">
        <v>0</v>
      </c>
      <c r="V28">
        <v>19066</v>
      </c>
      <c r="X28">
        <v>0.982219658030001</v>
      </c>
      <c r="Y28">
        <v>0.2655512430504563</v>
      </c>
    </row>
    <row r="29" spans="1:25" x14ac:dyDescent="0.25">
      <c r="A29">
        <v>2007</v>
      </c>
      <c r="B29">
        <v>848.25</v>
      </c>
      <c r="C29">
        <v>2741.5</v>
      </c>
      <c r="D29">
        <v>517</v>
      </c>
      <c r="E29">
        <v>4106.75</v>
      </c>
      <c r="G29">
        <v>0.20655019175747247</v>
      </c>
      <c r="J29">
        <v>2007</v>
      </c>
      <c r="K29">
        <v>405</v>
      </c>
      <c r="L29">
        <v>184.09090909090907</v>
      </c>
      <c r="P29">
        <v>2007</v>
      </c>
      <c r="Q29">
        <v>13081</v>
      </c>
      <c r="R29">
        <v>3517</v>
      </c>
      <c r="S29">
        <v>16598</v>
      </c>
      <c r="T29">
        <v>0</v>
      </c>
      <c r="U29">
        <v>0</v>
      </c>
      <c r="V29">
        <v>16598</v>
      </c>
      <c r="X29">
        <v>1</v>
      </c>
      <c r="Y29">
        <v>0.21189299915652487</v>
      </c>
    </row>
    <row r="30" spans="1:25" x14ac:dyDescent="0.25">
      <c r="A30">
        <v>2008</v>
      </c>
      <c r="B30">
        <v>523.79999999999995</v>
      </c>
      <c r="C30">
        <v>929.5</v>
      </c>
      <c r="D30">
        <v>387</v>
      </c>
      <c r="E30">
        <v>1840.3</v>
      </c>
      <c r="G30">
        <v>0.28462750638482853</v>
      </c>
      <c r="J30">
        <v>2008</v>
      </c>
      <c r="K30">
        <v>1037</v>
      </c>
      <c r="L30">
        <v>471.36363636363632</v>
      </c>
      <c r="P30">
        <v>2008</v>
      </c>
      <c r="Q30">
        <v>36397</v>
      </c>
      <c r="R30">
        <v>9290</v>
      </c>
      <c r="S30">
        <v>45687</v>
      </c>
      <c r="T30">
        <v>0</v>
      </c>
      <c r="U30">
        <v>0</v>
      </c>
      <c r="V30">
        <v>45687</v>
      </c>
      <c r="X30">
        <v>1</v>
      </c>
      <c r="Y30">
        <v>0.20334011863330925</v>
      </c>
    </row>
    <row r="31" spans="1:25" x14ac:dyDescent="0.25">
      <c r="A31">
        <v>2009</v>
      </c>
      <c r="B31">
        <v>408.33</v>
      </c>
      <c r="C31">
        <v>2425.5</v>
      </c>
      <c r="D31">
        <v>258</v>
      </c>
      <c r="E31">
        <v>3091.83</v>
      </c>
      <c r="G31">
        <v>0.13206741638447134</v>
      </c>
      <c r="J31">
        <v>2009</v>
      </c>
      <c r="K31">
        <v>383</v>
      </c>
      <c r="L31">
        <v>174.09090909090907</v>
      </c>
      <c r="P31">
        <v>2009</v>
      </c>
      <c r="Q31">
        <v>16389</v>
      </c>
      <c r="R31">
        <v>1303</v>
      </c>
      <c r="S31">
        <v>17692</v>
      </c>
      <c r="T31">
        <v>430</v>
      </c>
      <c r="U31">
        <v>106</v>
      </c>
      <c r="V31">
        <v>18228</v>
      </c>
      <c r="X31">
        <v>0.97059468948869876</v>
      </c>
      <c r="Y31">
        <v>7.1483432082510429E-2</v>
      </c>
    </row>
    <row r="32" spans="1:25" x14ac:dyDescent="0.25">
      <c r="A32">
        <v>2010</v>
      </c>
      <c r="B32">
        <v>497.17</v>
      </c>
      <c r="C32">
        <v>1618.5</v>
      </c>
      <c r="D32">
        <v>64.5</v>
      </c>
      <c r="E32">
        <v>2180.17</v>
      </c>
      <c r="G32">
        <v>0.22804184994748117</v>
      </c>
      <c r="J32">
        <v>2010</v>
      </c>
      <c r="K32">
        <v>858</v>
      </c>
      <c r="L32">
        <v>389.99999999999994</v>
      </c>
      <c r="P32">
        <v>2010</v>
      </c>
      <c r="Q32">
        <v>19303</v>
      </c>
      <c r="R32">
        <v>4938</v>
      </c>
      <c r="S32">
        <v>24241</v>
      </c>
      <c r="T32">
        <v>290</v>
      </c>
      <c r="U32">
        <v>0</v>
      </c>
      <c r="V32">
        <v>24531</v>
      </c>
      <c r="X32">
        <v>0.98817822347234108</v>
      </c>
      <c r="Y32">
        <v>0.20129631894337777</v>
      </c>
    </row>
    <row r="33" spans="1:25" x14ac:dyDescent="0.25">
      <c r="A33">
        <v>2011</v>
      </c>
      <c r="B33">
        <v>596.33000000000004</v>
      </c>
      <c r="C33">
        <v>1888</v>
      </c>
      <c r="D33">
        <v>143.667</v>
      </c>
      <c r="E33">
        <v>2627.9969999999998</v>
      </c>
      <c r="G33">
        <v>0.22691426207868581</v>
      </c>
      <c r="J33">
        <v>2011</v>
      </c>
      <c r="K33">
        <v>1062</v>
      </c>
      <c r="L33">
        <v>482.72727272727269</v>
      </c>
      <c r="P33">
        <v>2011</v>
      </c>
      <c r="Q33">
        <v>13646</v>
      </c>
      <c r="R33">
        <v>3606</v>
      </c>
      <c r="S33">
        <v>17252</v>
      </c>
      <c r="T33">
        <v>0</v>
      </c>
      <c r="U33">
        <v>0</v>
      </c>
      <c r="V33">
        <v>17252</v>
      </c>
      <c r="X33">
        <v>1</v>
      </c>
      <c r="Y33">
        <v>0.2090192441456063</v>
      </c>
    </row>
    <row r="34" spans="1:25" x14ac:dyDescent="0.25">
      <c r="A34">
        <v>2012</v>
      </c>
      <c r="B34">
        <v>979.4</v>
      </c>
      <c r="C34">
        <v>611.5</v>
      </c>
      <c r="D34">
        <v>117</v>
      </c>
      <c r="E34">
        <v>1707.9</v>
      </c>
      <c r="G34">
        <v>0.5734527782657064</v>
      </c>
      <c r="J34">
        <v>2012</v>
      </c>
      <c r="K34">
        <v>978</v>
      </c>
      <c r="L34">
        <v>444.5454545454545</v>
      </c>
      <c r="P34">
        <v>2012</v>
      </c>
      <c r="Q34">
        <v>27893</v>
      </c>
      <c r="R34">
        <v>14718</v>
      </c>
      <c r="S34">
        <v>42611</v>
      </c>
      <c r="T34">
        <v>0</v>
      </c>
      <c r="U34">
        <v>0</v>
      </c>
      <c r="V34">
        <v>42611</v>
      </c>
      <c r="X34">
        <v>1</v>
      </c>
      <c r="Y34">
        <v>0.34540376897984088</v>
      </c>
    </row>
    <row r="35" spans="1:25" x14ac:dyDescent="0.25">
      <c r="A35">
        <v>2013</v>
      </c>
      <c r="B35">
        <v>674.5</v>
      </c>
      <c r="C35">
        <v>1539</v>
      </c>
      <c r="D35">
        <v>144</v>
      </c>
      <c r="E35">
        <v>2357.5</v>
      </c>
      <c r="G35">
        <v>0.28610816542948037</v>
      </c>
      <c r="J35">
        <v>2013</v>
      </c>
      <c r="K35">
        <v>1702</v>
      </c>
      <c r="L35">
        <v>773.63636363636363</v>
      </c>
      <c r="P35">
        <v>2013</v>
      </c>
      <c r="Q35">
        <v>59388</v>
      </c>
      <c r="R35">
        <v>31780</v>
      </c>
      <c r="S35">
        <v>91168</v>
      </c>
      <c r="T35">
        <v>0</v>
      </c>
      <c r="U35">
        <v>0</v>
      </c>
      <c r="V35">
        <v>91168</v>
      </c>
      <c r="X35">
        <v>1</v>
      </c>
      <c r="Y35">
        <v>0.3485872235872236</v>
      </c>
    </row>
    <row r="36" spans="1:25" x14ac:dyDescent="0.25">
      <c r="A36">
        <v>2014</v>
      </c>
      <c r="B36">
        <v>815.4</v>
      </c>
      <c r="C36">
        <v>1052</v>
      </c>
      <c r="D36">
        <v>773</v>
      </c>
      <c r="E36">
        <v>2640.4</v>
      </c>
      <c r="G36">
        <v>0.30881684593243447</v>
      </c>
      <c r="J36">
        <v>2014</v>
      </c>
      <c r="K36">
        <v>1542</v>
      </c>
      <c r="L36">
        <v>700.90909090909088</v>
      </c>
      <c r="P36">
        <v>2014</v>
      </c>
      <c r="Q36">
        <v>48512</v>
      </c>
      <c r="R36">
        <v>15109</v>
      </c>
      <c r="S36">
        <v>63621</v>
      </c>
      <c r="T36">
        <v>0</v>
      </c>
      <c r="U36">
        <v>0</v>
      </c>
      <c r="V36">
        <v>63621</v>
      </c>
      <c r="X36">
        <v>1</v>
      </c>
      <c r="Y36">
        <v>0.23748447839549836</v>
      </c>
    </row>
    <row r="37" spans="1:25" x14ac:dyDescent="0.25">
      <c r="A37">
        <v>2015</v>
      </c>
      <c r="B37">
        <v>1334</v>
      </c>
      <c r="C37">
        <v>958</v>
      </c>
      <c r="D37">
        <v>210</v>
      </c>
      <c r="E37">
        <v>2502</v>
      </c>
      <c r="G37">
        <v>0.53317346123101517</v>
      </c>
      <c r="J37">
        <v>2015</v>
      </c>
      <c r="P37">
        <v>2015</v>
      </c>
      <c r="Q37">
        <v>98294</v>
      </c>
      <c r="R37">
        <v>45063</v>
      </c>
      <c r="S37">
        <v>143357</v>
      </c>
      <c r="T37">
        <v>0</v>
      </c>
      <c r="U37">
        <v>0</v>
      </c>
      <c r="V37">
        <v>143357</v>
      </c>
      <c r="X37">
        <v>1</v>
      </c>
      <c r="Y37">
        <v>0.31434112041965162</v>
      </c>
    </row>
    <row r="38" spans="1:25" x14ac:dyDescent="0.25">
      <c r="A38" t="s">
        <v>327</v>
      </c>
      <c r="B38">
        <v>1161.4831428571431</v>
      </c>
      <c r="C38">
        <v>513.62857142857138</v>
      </c>
      <c r="D38">
        <v>211.17620000000002</v>
      </c>
      <c r="E38">
        <v>1886.2879142857148</v>
      </c>
      <c r="G38">
        <v>0.6157507207996743</v>
      </c>
      <c r="K38" t="s">
        <v>528</v>
      </c>
      <c r="L38">
        <v>435.0956937799042</v>
      </c>
      <c r="P38" t="s">
        <v>327</v>
      </c>
      <c r="Q38">
        <v>45644.457142857143</v>
      </c>
      <c r="R38">
        <v>26076.571057265639</v>
      </c>
      <c r="S38">
        <v>71721.028200122761</v>
      </c>
      <c r="T38">
        <v>162.68571428571428</v>
      </c>
      <c r="U38">
        <v>1497.2</v>
      </c>
      <c r="V38">
        <v>73380.913914408477</v>
      </c>
      <c r="X38">
        <v>0.97737987133518389</v>
      </c>
      <c r="Y38">
        <v>0.35535903910492805</v>
      </c>
    </row>
    <row r="40" spans="1:25" x14ac:dyDescent="0.25">
      <c r="P40">
        <v>0.97737987133518389</v>
      </c>
      <c r="Q40" t="s">
        <v>536</v>
      </c>
    </row>
  </sheetData>
  <mergeCells count="3">
    <mergeCell ref="A1:G1"/>
    <mergeCell ref="J1:L1"/>
    <mergeCell ref="Q1:W1"/>
  </mergeCells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5"/>
  <sheetViews>
    <sheetView workbookViewId="0">
      <selection activeCell="V18" sqref="V18"/>
    </sheetView>
  </sheetViews>
  <sheetFormatPr defaultRowHeight="15" x14ac:dyDescent="0.25"/>
  <cols>
    <col min="7" max="7" width="15.5703125" bestFit="1" customWidth="1"/>
    <col min="8" max="8" width="16.28515625" bestFit="1" customWidth="1"/>
    <col min="9" max="10" width="4" customWidth="1"/>
    <col min="11" max="14" width="3" customWidth="1"/>
    <col min="15" max="16" width="2" customWidth="1"/>
    <col min="17" max="19" width="3" customWidth="1"/>
    <col min="20" max="20" width="11.28515625" bestFit="1" customWidth="1"/>
  </cols>
  <sheetData>
    <row r="1" spans="1:20" x14ac:dyDescent="0.25">
      <c r="A1" t="s">
        <v>323</v>
      </c>
      <c r="B1" t="s">
        <v>314</v>
      </c>
      <c r="C1" t="s">
        <v>446</v>
      </c>
      <c r="D1" t="s">
        <v>447</v>
      </c>
      <c r="G1" s="5" t="s">
        <v>448</v>
      </c>
      <c r="H1" s="5" t="s">
        <v>310</v>
      </c>
    </row>
    <row r="2" spans="1:20" x14ac:dyDescent="0.25">
      <c r="A2">
        <v>1</v>
      </c>
      <c r="B2" s="31">
        <v>250</v>
      </c>
      <c r="C2">
        <f>B2/10</f>
        <v>25</v>
      </c>
      <c r="D2">
        <f>ROUND(C2,0)</f>
        <v>25</v>
      </c>
      <c r="G2" s="5" t="s">
        <v>308</v>
      </c>
      <c r="H2">
        <v>1</v>
      </c>
      <c r="I2">
        <v>2</v>
      </c>
      <c r="J2">
        <v>3</v>
      </c>
      <c r="K2">
        <v>4</v>
      </c>
      <c r="L2">
        <v>5</v>
      </c>
      <c r="M2">
        <v>6</v>
      </c>
      <c r="N2">
        <v>7</v>
      </c>
      <c r="O2">
        <v>8</v>
      </c>
      <c r="P2">
        <v>9</v>
      </c>
      <c r="Q2">
        <v>10</v>
      </c>
      <c r="R2">
        <v>12</v>
      </c>
      <c r="S2">
        <v>13</v>
      </c>
      <c r="T2" t="s">
        <v>309</v>
      </c>
    </row>
    <row r="3" spans="1:20" x14ac:dyDescent="0.25">
      <c r="A3">
        <v>1</v>
      </c>
      <c r="B3" s="31">
        <v>252</v>
      </c>
      <c r="C3">
        <f t="shared" ref="C3:C66" si="0">B3/10</f>
        <v>25.2</v>
      </c>
      <c r="D3">
        <f t="shared" ref="D3:D66" si="1">ROUND(C3,0)</f>
        <v>25</v>
      </c>
      <c r="G3" s="6">
        <v>24</v>
      </c>
      <c r="H3" s="7"/>
      <c r="I3" s="7">
        <v>1</v>
      </c>
      <c r="J3" s="7"/>
      <c r="K3" s="7"/>
      <c r="L3" s="7"/>
      <c r="M3" s="7"/>
      <c r="N3" s="7"/>
      <c r="O3" s="7"/>
      <c r="P3" s="7"/>
      <c r="Q3" s="7"/>
      <c r="R3" s="7"/>
      <c r="S3" s="7"/>
      <c r="T3" s="7">
        <v>1</v>
      </c>
    </row>
    <row r="4" spans="1:20" x14ac:dyDescent="0.25">
      <c r="A4">
        <v>1</v>
      </c>
      <c r="B4" s="31">
        <v>255</v>
      </c>
      <c r="C4">
        <f t="shared" si="0"/>
        <v>25.5</v>
      </c>
      <c r="D4">
        <f t="shared" si="1"/>
        <v>26</v>
      </c>
      <c r="G4" s="6">
        <v>25</v>
      </c>
      <c r="H4" s="7">
        <v>2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v>2</v>
      </c>
    </row>
    <row r="5" spans="1:20" x14ac:dyDescent="0.25">
      <c r="A5">
        <v>1</v>
      </c>
      <c r="B5" s="31">
        <v>256</v>
      </c>
      <c r="C5">
        <f t="shared" si="0"/>
        <v>25.6</v>
      </c>
      <c r="D5">
        <f t="shared" si="1"/>
        <v>26</v>
      </c>
      <c r="G5" s="6">
        <v>26</v>
      </c>
      <c r="H5" s="7">
        <v>3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v>3</v>
      </c>
    </row>
    <row r="6" spans="1:20" x14ac:dyDescent="0.25">
      <c r="A6">
        <v>1</v>
      </c>
      <c r="B6" s="31">
        <v>260</v>
      </c>
      <c r="C6">
        <f t="shared" si="0"/>
        <v>26</v>
      </c>
      <c r="D6">
        <f t="shared" si="1"/>
        <v>26</v>
      </c>
      <c r="G6" s="6">
        <v>27</v>
      </c>
      <c r="H6" s="7">
        <v>2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v>2</v>
      </c>
    </row>
    <row r="7" spans="1:20" x14ac:dyDescent="0.25">
      <c r="A7">
        <v>1</v>
      </c>
      <c r="B7" s="31">
        <v>270</v>
      </c>
      <c r="C7">
        <f t="shared" si="0"/>
        <v>27</v>
      </c>
      <c r="D7">
        <f t="shared" si="1"/>
        <v>27</v>
      </c>
      <c r="G7" s="6">
        <v>28</v>
      </c>
      <c r="H7" s="7">
        <v>8</v>
      </c>
      <c r="I7" s="7">
        <v>2</v>
      </c>
      <c r="J7" s="7">
        <v>1</v>
      </c>
      <c r="K7" s="7">
        <v>1</v>
      </c>
      <c r="L7" s="7"/>
      <c r="M7" s="7"/>
      <c r="N7" s="7"/>
      <c r="O7" s="7"/>
      <c r="P7" s="7"/>
      <c r="Q7" s="7"/>
      <c r="R7" s="7"/>
      <c r="S7" s="7"/>
      <c r="T7" s="7">
        <v>12</v>
      </c>
    </row>
    <row r="8" spans="1:20" x14ac:dyDescent="0.25">
      <c r="A8">
        <v>1</v>
      </c>
      <c r="B8" s="31">
        <v>272</v>
      </c>
      <c r="C8">
        <f t="shared" si="0"/>
        <v>27.2</v>
      </c>
      <c r="D8">
        <f t="shared" si="1"/>
        <v>27</v>
      </c>
      <c r="G8" s="6">
        <v>29</v>
      </c>
      <c r="H8" s="7">
        <v>14</v>
      </c>
      <c r="I8" s="7">
        <v>8</v>
      </c>
      <c r="J8" s="7">
        <v>1</v>
      </c>
      <c r="K8" s="7"/>
      <c r="L8" s="7"/>
      <c r="M8" s="7"/>
      <c r="N8" s="7"/>
      <c r="O8" s="7"/>
      <c r="P8" s="7"/>
      <c r="Q8" s="7"/>
      <c r="R8" s="7"/>
      <c r="S8" s="7"/>
      <c r="T8" s="7">
        <v>23</v>
      </c>
    </row>
    <row r="9" spans="1:20" x14ac:dyDescent="0.25">
      <c r="A9">
        <v>1</v>
      </c>
      <c r="B9" s="31">
        <v>275</v>
      </c>
      <c r="C9">
        <f t="shared" si="0"/>
        <v>27.5</v>
      </c>
      <c r="D9">
        <f t="shared" si="1"/>
        <v>28</v>
      </c>
      <c r="G9" s="6">
        <v>30</v>
      </c>
      <c r="H9" s="7">
        <v>24</v>
      </c>
      <c r="I9" s="7">
        <v>9</v>
      </c>
      <c r="J9" s="7">
        <v>1</v>
      </c>
      <c r="K9" s="7"/>
      <c r="L9" s="7"/>
      <c r="M9" s="7"/>
      <c r="N9" s="7"/>
      <c r="O9" s="7"/>
      <c r="P9" s="7"/>
      <c r="Q9" s="7"/>
      <c r="R9" s="7"/>
      <c r="S9" s="7"/>
      <c r="T9" s="7">
        <v>34</v>
      </c>
    </row>
    <row r="10" spans="1:20" x14ac:dyDescent="0.25">
      <c r="A10">
        <v>1</v>
      </c>
      <c r="B10" s="31">
        <v>278</v>
      </c>
      <c r="C10">
        <f t="shared" si="0"/>
        <v>27.8</v>
      </c>
      <c r="D10">
        <f t="shared" si="1"/>
        <v>28</v>
      </c>
      <c r="G10" s="6">
        <v>31</v>
      </c>
      <c r="H10" s="7">
        <v>21</v>
      </c>
      <c r="I10" s="7">
        <v>28</v>
      </c>
      <c r="J10" s="7">
        <v>1</v>
      </c>
      <c r="K10" s="7"/>
      <c r="L10" s="7"/>
      <c r="M10" s="7"/>
      <c r="N10" s="7"/>
      <c r="O10" s="7"/>
      <c r="P10" s="7"/>
      <c r="Q10" s="7"/>
      <c r="R10" s="7"/>
      <c r="S10" s="7"/>
      <c r="T10" s="7">
        <v>50</v>
      </c>
    </row>
    <row r="11" spans="1:20" x14ac:dyDescent="0.25">
      <c r="A11">
        <v>1</v>
      </c>
      <c r="B11" s="31">
        <v>280</v>
      </c>
      <c r="C11">
        <f t="shared" si="0"/>
        <v>28</v>
      </c>
      <c r="D11">
        <f t="shared" si="1"/>
        <v>28</v>
      </c>
      <c r="G11" s="6">
        <v>32</v>
      </c>
      <c r="H11" s="7">
        <v>22</v>
      </c>
      <c r="I11" s="7">
        <v>21</v>
      </c>
      <c r="J11" s="7">
        <v>4</v>
      </c>
      <c r="K11" s="7"/>
      <c r="L11" s="7"/>
      <c r="M11" s="7"/>
      <c r="N11" s="7"/>
      <c r="O11" s="7"/>
      <c r="P11" s="7"/>
      <c r="Q11" s="7"/>
      <c r="R11" s="7"/>
      <c r="S11" s="7"/>
      <c r="T11" s="7">
        <v>47</v>
      </c>
    </row>
    <row r="12" spans="1:20" x14ac:dyDescent="0.25">
      <c r="A12">
        <v>1</v>
      </c>
      <c r="B12" s="31">
        <v>280</v>
      </c>
      <c r="C12">
        <f t="shared" si="0"/>
        <v>28</v>
      </c>
      <c r="D12">
        <f t="shared" si="1"/>
        <v>28</v>
      </c>
      <c r="G12" s="6">
        <v>33</v>
      </c>
      <c r="H12" s="7">
        <v>14</v>
      </c>
      <c r="I12" s="7">
        <v>23</v>
      </c>
      <c r="J12" s="7">
        <v>3</v>
      </c>
      <c r="K12" s="7"/>
      <c r="L12" s="7">
        <v>1</v>
      </c>
      <c r="M12" s="7"/>
      <c r="N12" s="7"/>
      <c r="O12" s="7"/>
      <c r="P12" s="7"/>
      <c r="Q12" s="7"/>
      <c r="R12" s="7"/>
      <c r="S12" s="7"/>
      <c r="T12" s="7">
        <v>41</v>
      </c>
    </row>
    <row r="13" spans="1:20" x14ac:dyDescent="0.25">
      <c r="A13">
        <v>1</v>
      </c>
      <c r="B13" s="31">
        <v>282</v>
      </c>
      <c r="C13">
        <f t="shared" si="0"/>
        <v>28.2</v>
      </c>
      <c r="D13">
        <f t="shared" si="1"/>
        <v>28</v>
      </c>
      <c r="G13" s="6">
        <v>34</v>
      </c>
      <c r="H13" s="7">
        <v>5</v>
      </c>
      <c r="I13" s="7">
        <v>21</v>
      </c>
      <c r="J13" s="7">
        <v>5</v>
      </c>
      <c r="K13" s="7"/>
      <c r="L13" s="7"/>
      <c r="M13" s="7"/>
      <c r="N13" s="7"/>
      <c r="O13" s="7"/>
      <c r="P13" s="7"/>
      <c r="Q13" s="7"/>
      <c r="R13" s="7"/>
      <c r="S13" s="7"/>
      <c r="T13" s="7">
        <v>31</v>
      </c>
    </row>
    <row r="14" spans="1:20" x14ac:dyDescent="0.25">
      <c r="A14">
        <v>1</v>
      </c>
      <c r="B14" s="31">
        <v>282</v>
      </c>
      <c r="C14">
        <f t="shared" si="0"/>
        <v>28.2</v>
      </c>
      <c r="D14">
        <f t="shared" si="1"/>
        <v>28</v>
      </c>
      <c r="G14" s="6">
        <v>35</v>
      </c>
      <c r="H14" s="7">
        <v>4</v>
      </c>
      <c r="I14" s="7">
        <v>30</v>
      </c>
      <c r="J14" s="7">
        <v>7</v>
      </c>
      <c r="K14" s="7">
        <v>1</v>
      </c>
      <c r="L14" s="7"/>
      <c r="M14" s="7"/>
      <c r="N14" s="7"/>
      <c r="O14" s="7"/>
      <c r="P14" s="7"/>
      <c r="Q14" s="7"/>
      <c r="R14" s="7"/>
      <c r="S14" s="7"/>
      <c r="T14" s="7">
        <v>42</v>
      </c>
    </row>
    <row r="15" spans="1:20" x14ac:dyDescent="0.25">
      <c r="A15">
        <v>1</v>
      </c>
      <c r="B15" s="31">
        <v>284.33599999999996</v>
      </c>
      <c r="C15">
        <f t="shared" si="0"/>
        <v>28.433599999999995</v>
      </c>
      <c r="D15">
        <f t="shared" si="1"/>
        <v>28</v>
      </c>
      <c r="G15" s="6">
        <v>36</v>
      </c>
      <c r="H15" s="7"/>
      <c r="I15" s="7">
        <v>27</v>
      </c>
      <c r="J15" s="7">
        <v>7</v>
      </c>
      <c r="K15" s="7">
        <v>1</v>
      </c>
      <c r="L15" s="7">
        <v>1</v>
      </c>
      <c r="M15" s="7"/>
      <c r="N15" s="7"/>
      <c r="O15" s="7"/>
      <c r="P15" s="7"/>
      <c r="Q15" s="7"/>
      <c r="R15" s="7"/>
      <c r="S15" s="7"/>
      <c r="T15" s="7">
        <v>36</v>
      </c>
    </row>
    <row r="16" spans="1:20" x14ac:dyDescent="0.25">
      <c r="A16">
        <v>1</v>
      </c>
      <c r="B16" s="31">
        <v>284.33599999999996</v>
      </c>
      <c r="C16">
        <f t="shared" si="0"/>
        <v>28.433599999999995</v>
      </c>
      <c r="D16">
        <f t="shared" si="1"/>
        <v>28</v>
      </c>
      <c r="G16" s="6">
        <v>37</v>
      </c>
      <c r="H16" s="7"/>
      <c r="I16" s="7">
        <v>15</v>
      </c>
      <c r="J16" s="7">
        <v>14</v>
      </c>
      <c r="K16" s="7">
        <v>1</v>
      </c>
      <c r="L16" s="7"/>
      <c r="M16" s="7"/>
      <c r="N16" s="7"/>
      <c r="O16" s="7"/>
      <c r="P16" s="7"/>
      <c r="Q16" s="7"/>
      <c r="R16" s="7"/>
      <c r="S16" s="7"/>
      <c r="T16" s="7">
        <v>30</v>
      </c>
    </row>
    <row r="17" spans="1:20" x14ac:dyDescent="0.25">
      <c r="A17">
        <v>1</v>
      </c>
      <c r="B17" s="31">
        <v>285</v>
      </c>
      <c r="C17">
        <f t="shared" si="0"/>
        <v>28.5</v>
      </c>
      <c r="D17">
        <f t="shared" si="1"/>
        <v>29</v>
      </c>
      <c r="G17" s="6">
        <v>38</v>
      </c>
      <c r="H17" s="7">
        <v>2</v>
      </c>
      <c r="I17" s="7">
        <v>25</v>
      </c>
      <c r="J17" s="7">
        <v>10</v>
      </c>
      <c r="K17" s="7">
        <v>5</v>
      </c>
      <c r="L17" s="7">
        <v>1</v>
      </c>
      <c r="M17" s="7"/>
      <c r="N17" s="7"/>
      <c r="O17" s="7"/>
      <c r="P17" s="7"/>
      <c r="Q17" s="7"/>
      <c r="R17" s="7"/>
      <c r="S17" s="7"/>
      <c r="T17" s="7">
        <v>43</v>
      </c>
    </row>
    <row r="18" spans="1:20" x14ac:dyDescent="0.25">
      <c r="A18">
        <v>1</v>
      </c>
      <c r="B18" s="31">
        <v>286</v>
      </c>
      <c r="C18">
        <f t="shared" si="0"/>
        <v>28.6</v>
      </c>
      <c r="D18">
        <f t="shared" si="1"/>
        <v>29</v>
      </c>
      <c r="G18" s="6">
        <v>39</v>
      </c>
      <c r="H18" s="7"/>
      <c r="I18" s="7">
        <v>10</v>
      </c>
      <c r="J18" s="7">
        <v>10</v>
      </c>
      <c r="K18" s="7">
        <v>5</v>
      </c>
      <c r="L18" s="7"/>
      <c r="M18" s="7"/>
      <c r="N18" s="7"/>
      <c r="O18" s="7"/>
      <c r="P18" s="7"/>
      <c r="Q18" s="7"/>
      <c r="R18" s="7"/>
      <c r="S18" s="7"/>
      <c r="T18" s="7">
        <v>25</v>
      </c>
    </row>
    <row r="19" spans="1:20" x14ac:dyDescent="0.25">
      <c r="A19">
        <v>1</v>
      </c>
      <c r="B19" s="31">
        <v>287</v>
      </c>
      <c r="C19">
        <f t="shared" si="0"/>
        <v>28.7</v>
      </c>
      <c r="D19">
        <f t="shared" si="1"/>
        <v>29</v>
      </c>
      <c r="G19" s="6">
        <v>40</v>
      </c>
      <c r="H19" s="7"/>
      <c r="I19" s="7">
        <v>8</v>
      </c>
      <c r="J19" s="7">
        <v>11</v>
      </c>
      <c r="K19" s="7">
        <v>4</v>
      </c>
      <c r="L19" s="7"/>
      <c r="M19" s="7"/>
      <c r="N19" s="7"/>
      <c r="O19" s="7"/>
      <c r="P19" s="7"/>
      <c r="Q19" s="7"/>
      <c r="R19" s="7"/>
      <c r="S19" s="7"/>
      <c r="T19" s="7">
        <v>23</v>
      </c>
    </row>
    <row r="20" spans="1:20" x14ac:dyDescent="0.25">
      <c r="A20">
        <v>1</v>
      </c>
      <c r="B20" s="31">
        <v>289</v>
      </c>
      <c r="C20">
        <f t="shared" si="0"/>
        <v>28.9</v>
      </c>
      <c r="D20">
        <f t="shared" si="1"/>
        <v>29</v>
      </c>
      <c r="G20" s="6">
        <v>41</v>
      </c>
      <c r="H20" s="7"/>
      <c r="I20" s="7">
        <v>3</v>
      </c>
      <c r="J20" s="7">
        <v>11</v>
      </c>
      <c r="K20" s="7">
        <v>6</v>
      </c>
      <c r="L20" s="7">
        <v>1</v>
      </c>
      <c r="M20" s="7">
        <v>1</v>
      </c>
      <c r="N20" s="7"/>
      <c r="O20" s="7"/>
      <c r="P20" s="7"/>
      <c r="Q20" s="7"/>
      <c r="R20" s="7"/>
      <c r="S20" s="7"/>
      <c r="T20" s="7">
        <v>22</v>
      </c>
    </row>
    <row r="21" spans="1:20" x14ac:dyDescent="0.25">
      <c r="A21">
        <v>1</v>
      </c>
      <c r="B21" s="31">
        <v>289</v>
      </c>
      <c r="C21">
        <f t="shared" si="0"/>
        <v>28.9</v>
      </c>
      <c r="D21">
        <f t="shared" si="1"/>
        <v>29</v>
      </c>
      <c r="G21" s="6">
        <v>42</v>
      </c>
      <c r="H21" s="7"/>
      <c r="I21" s="7">
        <v>5</v>
      </c>
      <c r="J21" s="7">
        <v>14</v>
      </c>
      <c r="K21" s="7">
        <v>5</v>
      </c>
      <c r="L21" s="7"/>
      <c r="M21" s="7">
        <v>1</v>
      </c>
      <c r="N21" s="7"/>
      <c r="O21" s="7"/>
      <c r="P21" s="7"/>
      <c r="Q21" s="7"/>
      <c r="R21" s="7"/>
      <c r="S21" s="7"/>
      <c r="T21" s="7">
        <v>25</v>
      </c>
    </row>
    <row r="22" spans="1:20" x14ac:dyDescent="0.25">
      <c r="A22">
        <v>1</v>
      </c>
      <c r="B22" s="31">
        <v>289.81099999999998</v>
      </c>
      <c r="C22">
        <f t="shared" si="0"/>
        <v>28.981099999999998</v>
      </c>
      <c r="D22">
        <f t="shared" si="1"/>
        <v>29</v>
      </c>
      <c r="G22" s="6">
        <v>43</v>
      </c>
      <c r="H22" s="7"/>
      <c r="I22" s="7"/>
      <c r="J22" s="7">
        <v>7</v>
      </c>
      <c r="K22" s="7">
        <v>2</v>
      </c>
      <c r="L22" s="7"/>
      <c r="M22" s="7">
        <v>1</v>
      </c>
      <c r="N22" s="7"/>
      <c r="O22" s="7"/>
      <c r="P22" s="7"/>
      <c r="Q22" s="7"/>
      <c r="R22" s="7"/>
      <c r="S22" s="7"/>
      <c r="T22" s="7">
        <v>10</v>
      </c>
    </row>
    <row r="23" spans="1:20" x14ac:dyDescent="0.25">
      <c r="A23">
        <v>1</v>
      </c>
      <c r="B23" s="31">
        <v>290</v>
      </c>
      <c r="C23">
        <f t="shared" si="0"/>
        <v>29</v>
      </c>
      <c r="D23">
        <f t="shared" si="1"/>
        <v>29</v>
      </c>
      <c r="G23" s="6">
        <v>44</v>
      </c>
      <c r="H23" s="7"/>
      <c r="I23" s="7"/>
      <c r="J23" s="7">
        <v>5</v>
      </c>
      <c r="K23" s="7">
        <v>4</v>
      </c>
      <c r="L23" s="7">
        <v>1</v>
      </c>
      <c r="M23" s="7"/>
      <c r="N23" s="7">
        <v>1</v>
      </c>
      <c r="O23" s="7"/>
      <c r="P23" s="7"/>
      <c r="Q23" s="7"/>
      <c r="R23" s="7"/>
      <c r="S23" s="7"/>
      <c r="T23" s="7">
        <v>11</v>
      </c>
    </row>
    <row r="24" spans="1:20" x14ac:dyDescent="0.25">
      <c r="A24">
        <v>1</v>
      </c>
      <c r="B24" s="31">
        <v>290</v>
      </c>
      <c r="C24">
        <f t="shared" si="0"/>
        <v>29</v>
      </c>
      <c r="D24">
        <f t="shared" si="1"/>
        <v>29</v>
      </c>
      <c r="G24" s="6">
        <v>45</v>
      </c>
      <c r="H24" s="7"/>
      <c r="I24" s="7">
        <v>2</v>
      </c>
      <c r="J24" s="7">
        <v>8</v>
      </c>
      <c r="K24" s="7">
        <v>9</v>
      </c>
      <c r="L24" s="7">
        <v>5</v>
      </c>
      <c r="M24" s="7"/>
      <c r="N24" s="7"/>
      <c r="O24" s="7"/>
      <c r="P24" s="7"/>
      <c r="Q24" s="7"/>
      <c r="R24" s="7"/>
      <c r="S24" s="7"/>
      <c r="T24" s="7">
        <v>24</v>
      </c>
    </row>
    <row r="25" spans="1:20" x14ac:dyDescent="0.25">
      <c r="A25">
        <v>1</v>
      </c>
      <c r="B25" s="31">
        <v>290</v>
      </c>
      <c r="C25">
        <f t="shared" si="0"/>
        <v>29</v>
      </c>
      <c r="D25">
        <f t="shared" si="1"/>
        <v>29</v>
      </c>
      <c r="G25" s="6">
        <v>46</v>
      </c>
      <c r="H25" s="7"/>
      <c r="I25" s="7"/>
      <c r="J25" s="7">
        <v>3</v>
      </c>
      <c r="K25" s="7">
        <v>8</v>
      </c>
      <c r="L25" s="7">
        <v>2</v>
      </c>
      <c r="M25" s="7">
        <v>1</v>
      </c>
      <c r="N25" s="7">
        <v>1</v>
      </c>
      <c r="O25" s="7"/>
      <c r="P25" s="7"/>
      <c r="Q25" s="7"/>
      <c r="R25" s="7"/>
      <c r="S25" s="7"/>
      <c r="T25" s="7">
        <v>15</v>
      </c>
    </row>
    <row r="26" spans="1:20" x14ac:dyDescent="0.25">
      <c r="A26">
        <v>1</v>
      </c>
      <c r="B26" s="31">
        <v>292</v>
      </c>
      <c r="C26">
        <f t="shared" si="0"/>
        <v>29.2</v>
      </c>
      <c r="D26">
        <f t="shared" si="1"/>
        <v>29</v>
      </c>
      <c r="G26" s="6">
        <v>47</v>
      </c>
      <c r="H26" s="7"/>
      <c r="I26" s="7"/>
      <c r="J26" s="7">
        <v>7</v>
      </c>
      <c r="K26" s="7">
        <v>4</v>
      </c>
      <c r="L26" s="7"/>
      <c r="M26" s="7">
        <v>2</v>
      </c>
      <c r="N26" s="7">
        <v>2</v>
      </c>
      <c r="O26" s="7"/>
      <c r="P26" s="7"/>
      <c r="Q26" s="7"/>
      <c r="R26" s="7"/>
      <c r="S26" s="7"/>
      <c r="T26" s="7">
        <v>15</v>
      </c>
    </row>
    <row r="27" spans="1:20" x14ac:dyDescent="0.25">
      <c r="A27">
        <v>1</v>
      </c>
      <c r="B27" s="31">
        <v>292.00099999999998</v>
      </c>
      <c r="C27">
        <f t="shared" si="0"/>
        <v>29.200099999999999</v>
      </c>
      <c r="D27">
        <f t="shared" si="1"/>
        <v>29</v>
      </c>
      <c r="G27" s="6">
        <v>48</v>
      </c>
      <c r="H27" s="7"/>
      <c r="I27" s="7"/>
      <c r="J27" s="7"/>
      <c r="K27" s="7">
        <v>5</v>
      </c>
      <c r="L27" s="7">
        <v>4</v>
      </c>
      <c r="M27" s="7">
        <v>2</v>
      </c>
      <c r="N27" s="7"/>
      <c r="O27" s="7">
        <v>1</v>
      </c>
      <c r="P27" s="7">
        <v>1</v>
      </c>
      <c r="Q27" s="7"/>
      <c r="R27" s="7"/>
      <c r="S27" s="7"/>
      <c r="T27" s="7">
        <v>13</v>
      </c>
    </row>
    <row r="28" spans="1:20" x14ac:dyDescent="0.25">
      <c r="A28">
        <v>1</v>
      </c>
      <c r="B28" s="31">
        <v>292.00099999999998</v>
      </c>
      <c r="C28">
        <f t="shared" si="0"/>
        <v>29.200099999999999</v>
      </c>
      <c r="D28">
        <f t="shared" si="1"/>
        <v>29</v>
      </c>
      <c r="G28" s="6">
        <v>49</v>
      </c>
      <c r="H28" s="7"/>
      <c r="I28" s="7"/>
      <c r="J28" s="7">
        <v>1</v>
      </c>
      <c r="K28" s="7">
        <v>1</v>
      </c>
      <c r="L28" s="7">
        <v>3</v>
      </c>
      <c r="M28" s="7">
        <v>3</v>
      </c>
      <c r="N28" s="7"/>
      <c r="O28" s="7"/>
      <c r="P28" s="7"/>
      <c r="Q28" s="7"/>
      <c r="R28" s="7"/>
      <c r="S28" s="7"/>
      <c r="T28" s="7">
        <v>8</v>
      </c>
    </row>
    <row r="29" spans="1:20" x14ac:dyDescent="0.25">
      <c r="A29">
        <v>1</v>
      </c>
      <c r="B29" s="31">
        <v>293</v>
      </c>
      <c r="C29">
        <f t="shared" si="0"/>
        <v>29.3</v>
      </c>
      <c r="D29">
        <f t="shared" si="1"/>
        <v>29</v>
      </c>
      <c r="G29" s="6">
        <v>50</v>
      </c>
      <c r="H29" s="7"/>
      <c r="I29" s="7"/>
      <c r="J29" s="7">
        <v>1</v>
      </c>
      <c r="K29" s="7">
        <v>1</v>
      </c>
      <c r="L29" s="7">
        <v>2</v>
      </c>
      <c r="M29" s="7"/>
      <c r="N29" s="7">
        <v>1</v>
      </c>
      <c r="O29" s="7"/>
      <c r="P29" s="7"/>
      <c r="Q29" s="7"/>
      <c r="R29" s="7"/>
      <c r="S29" s="7"/>
      <c r="T29" s="7">
        <v>5</v>
      </c>
    </row>
    <row r="30" spans="1:20" x14ac:dyDescent="0.25">
      <c r="A30">
        <v>1</v>
      </c>
      <c r="B30" s="31">
        <v>294.19099999999997</v>
      </c>
      <c r="C30">
        <f t="shared" si="0"/>
        <v>29.419099999999997</v>
      </c>
      <c r="D30">
        <f t="shared" si="1"/>
        <v>29</v>
      </c>
      <c r="G30" s="6">
        <v>51</v>
      </c>
      <c r="H30" s="7"/>
      <c r="I30" s="7"/>
      <c r="J30" s="7">
        <v>1</v>
      </c>
      <c r="K30" s="7">
        <v>1</v>
      </c>
      <c r="L30" s="7">
        <v>1</v>
      </c>
      <c r="M30" s="7">
        <v>2</v>
      </c>
      <c r="N30" s="7"/>
      <c r="O30" s="7"/>
      <c r="P30" s="7"/>
      <c r="Q30" s="7"/>
      <c r="R30" s="7"/>
      <c r="S30" s="7"/>
      <c r="T30" s="7">
        <v>5</v>
      </c>
    </row>
    <row r="31" spans="1:20" x14ac:dyDescent="0.25">
      <c r="A31">
        <v>1</v>
      </c>
      <c r="B31" s="31">
        <v>295</v>
      </c>
      <c r="C31">
        <f t="shared" si="0"/>
        <v>29.5</v>
      </c>
      <c r="D31">
        <f t="shared" si="1"/>
        <v>30</v>
      </c>
      <c r="G31" s="6">
        <v>52</v>
      </c>
      <c r="H31" s="7"/>
      <c r="I31" s="7"/>
      <c r="J31" s="7">
        <v>1</v>
      </c>
      <c r="K31" s="7">
        <v>3</v>
      </c>
      <c r="L31" s="7">
        <v>1</v>
      </c>
      <c r="M31" s="7">
        <v>1</v>
      </c>
      <c r="N31" s="7"/>
      <c r="O31" s="7">
        <v>1</v>
      </c>
      <c r="P31" s="7"/>
      <c r="Q31" s="7"/>
      <c r="R31" s="7"/>
      <c r="S31" s="7"/>
      <c r="T31" s="7">
        <v>7</v>
      </c>
    </row>
    <row r="32" spans="1:20" x14ac:dyDescent="0.25">
      <c r="A32">
        <v>1</v>
      </c>
      <c r="B32" s="31">
        <v>295</v>
      </c>
      <c r="C32">
        <f t="shared" si="0"/>
        <v>29.5</v>
      </c>
      <c r="D32">
        <f t="shared" si="1"/>
        <v>30</v>
      </c>
      <c r="G32" s="6">
        <v>53</v>
      </c>
      <c r="H32" s="7"/>
      <c r="I32" s="7"/>
      <c r="J32" s="7"/>
      <c r="K32" s="7"/>
      <c r="L32" s="7">
        <v>2</v>
      </c>
      <c r="M32" s="7">
        <v>1</v>
      </c>
      <c r="N32" s="7"/>
      <c r="O32" s="7"/>
      <c r="P32" s="7"/>
      <c r="Q32" s="7"/>
      <c r="R32" s="7"/>
      <c r="S32" s="7"/>
      <c r="T32" s="7">
        <v>3</v>
      </c>
    </row>
    <row r="33" spans="1:20" x14ac:dyDescent="0.25">
      <c r="A33">
        <v>1</v>
      </c>
      <c r="B33" s="31">
        <v>295.28599999999994</v>
      </c>
      <c r="C33">
        <f t="shared" si="0"/>
        <v>29.528599999999994</v>
      </c>
      <c r="D33">
        <f t="shared" si="1"/>
        <v>30</v>
      </c>
      <c r="G33" s="6">
        <v>54</v>
      </c>
      <c r="H33" s="7"/>
      <c r="I33" s="7"/>
      <c r="J33" s="7"/>
      <c r="K33" s="7">
        <v>2</v>
      </c>
      <c r="L33" s="7">
        <v>1</v>
      </c>
      <c r="M33" s="7">
        <v>1</v>
      </c>
      <c r="N33" s="7"/>
      <c r="O33" s="7">
        <v>1</v>
      </c>
      <c r="P33" s="7"/>
      <c r="Q33" s="7"/>
      <c r="R33" s="7"/>
      <c r="S33" s="7"/>
      <c r="T33" s="7">
        <v>5</v>
      </c>
    </row>
    <row r="34" spans="1:20" x14ac:dyDescent="0.25">
      <c r="A34">
        <v>1</v>
      </c>
      <c r="B34" s="31">
        <v>295.28599999999994</v>
      </c>
      <c r="C34">
        <f t="shared" si="0"/>
        <v>29.528599999999994</v>
      </c>
      <c r="D34">
        <f t="shared" si="1"/>
        <v>30</v>
      </c>
      <c r="G34" s="6">
        <v>55</v>
      </c>
      <c r="H34" s="7"/>
      <c r="I34" s="7"/>
      <c r="J34" s="7"/>
      <c r="K34" s="7"/>
      <c r="L34" s="7">
        <v>1</v>
      </c>
      <c r="M34" s="7"/>
      <c r="N34" s="7">
        <v>1</v>
      </c>
      <c r="O34" s="7"/>
      <c r="P34" s="7"/>
      <c r="Q34" s="7"/>
      <c r="R34" s="7"/>
      <c r="S34" s="7"/>
      <c r="T34" s="7">
        <v>2</v>
      </c>
    </row>
    <row r="35" spans="1:20" x14ac:dyDescent="0.25">
      <c r="A35">
        <v>1</v>
      </c>
      <c r="B35" s="31">
        <v>297</v>
      </c>
      <c r="C35">
        <f t="shared" si="0"/>
        <v>29.7</v>
      </c>
      <c r="D35">
        <f t="shared" si="1"/>
        <v>30</v>
      </c>
      <c r="G35" s="6">
        <v>56</v>
      </c>
      <c r="H35" s="7"/>
      <c r="I35" s="7"/>
      <c r="J35" s="7"/>
      <c r="K35" s="7"/>
      <c r="L35" s="7"/>
      <c r="M35" s="7"/>
      <c r="N35" s="7">
        <v>1</v>
      </c>
      <c r="O35" s="7"/>
      <c r="P35" s="7"/>
      <c r="Q35" s="7"/>
      <c r="R35" s="7"/>
      <c r="S35" s="7"/>
      <c r="T35" s="7">
        <v>1</v>
      </c>
    </row>
    <row r="36" spans="1:20" x14ac:dyDescent="0.25">
      <c r="A36">
        <v>1</v>
      </c>
      <c r="B36" s="31">
        <v>297</v>
      </c>
      <c r="C36">
        <f t="shared" si="0"/>
        <v>29.7</v>
      </c>
      <c r="D36">
        <f t="shared" si="1"/>
        <v>30</v>
      </c>
      <c r="G36" s="6">
        <v>57</v>
      </c>
      <c r="H36" s="7"/>
      <c r="I36" s="7"/>
      <c r="J36" s="7"/>
      <c r="K36" s="7"/>
      <c r="L36" s="7"/>
      <c r="M36" s="7">
        <v>1</v>
      </c>
      <c r="N36" s="7">
        <v>1</v>
      </c>
      <c r="O36" s="7"/>
      <c r="P36" s="7">
        <v>1</v>
      </c>
      <c r="Q36" s="7"/>
      <c r="R36" s="7"/>
      <c r="S36" s="7"/>
      <c r="T36" s="7">
        <v>3</v>
      </c>
    </row>
    <row r="37" spans="1:20" x14ac:dyDescent="0.25">
      <c r="A37">
        <v>1</v>
      </c>
      <c r="B37" s="31">
        <v>297</v>
      </c>
      <c r="C37">
        <f t="shared" si="0"/>
        <v>29.7</v>
      </c>
      <c r="D37">
        <f t="shared" si="1"/>
        <v>30</v>
      </c>
      <c r="G37" s="6">
        <v>59</v>
      </c>
      <c r="H37" s="7"/>
      <c r="I37" s="7"/>
      <c r="J37" s="7"/>
      <c r="K37" s="7"/>
      <c r="L37" s="7"/>
      <c r="M37" s="7">
        <v>3</v>
      </c>
      <c r="N37" s="7"/>
      <c r="O37" s="7"/>
      <c r="P37" s="7"/>
      <c r="Q37" s="7"/>
      <c r="R37" s="7"/>
      <c r="S37" s="7"/>
      <c r="T37" s="7">
        <v>3</v>
      </c>
    </row>
    <row r="38" spans="1:20" x14ac:dyDescent="0.25">
      <c r="A38">
        <v>1</v>
      </c>
      <c r="B38" s="31">
        <v>299</v>
      </c>
      <c r="C38">
        <f t="shared" si="0"/>
        <v>29.9</v>
      </c>
      <c r="D38">
        <f t="shared" si="1"/>
        <v>30</v>
      </c>
      <c r="G38" s="6">
        <v>60</v>
      </c>
      <c r="H38" s="7"/>
      <c r="I38" s="7"/>
      <c r="J38" s="7"/>
      <c r="K38" s="7"/>
      <c r="L38" s="7">
        <v>1</v>
      </c>
      <c r="M38" s="7"/>
      <c r="N38" s="7">
        <v>1</v>
      </c>
      <c r="O38" s="7">
        <v>1</v>
      </c>
      <c r="P38" s="7"/>
      <c r="Q38" s="7"/>
      <c r="R38" s="7"/>
      <c r="S38" s="7"/>
      <c r="T38" s="7">
        <v>3</v>
      </c>
    </row>
    <row r="39" spans="1:20" x14ac:dyDescent="0.25">
      <c r="A39">
        <v>1</v>
      </c>
      <c r="B39" s="31">
        <v>299</v>
      </c>
      <c r="C39">
        <f t="shared" si="0"/>
        <v>29.9</v>
      </c>
      <c r="D39">
        <f t="shared" si="1"/>
        <v>30</v>
      </c>
      <c r="G39" s="6">
        <v>61</v>
      </c>
      <c r="H39" s="7"/>
      <c r="I39" s="7"/>
      <c r="J39" s="7"/>
      <c r="K39" s="7"/>
      <c r="L39" s="7"/>
      <c r="M39" s="7">
        <v>1</v>
      </c>
      <c r="N39" s="7">
        <v>1</v>
      </c>
      <c r="O39" s="7"/>
      <c r="P39" s="7"/>
      <c r="Q39" s="7"/>
      <c r="R39" s="7"/>
      <c r="S39" s="7"/>
      <c r="T39" s="7">
        <v>2</v>
      </c>
    </row>
    <row r="40" spans="1:20" x14ac:dyDescent="0.25">
      <c r="A40">
        <v>1</v>
      </c>
      <c r="B40" s="31">
        <v>299.66599999999994</v>
      </c>
      <c r="C40">
        <f t="shared" si="0"/>
        <v>29.966599999999993</v>
      </c>
      <c r="D40">
        <f t="shared" si="1"/>
        <v>30</v>
      </c>
      <c r="G40" s="6">
        <v>63</v>
      </c>
      <c r="H40" s="7"/>
      <c r="I40" s="7"/>
      <c r="J40" s="7"/>
      <c r="K40" s="7"/>
      <c r="L40" s="7"/>
      <c r="M40" s="7">
        <v>1</v>
      </c>
      <c r="N40" s="7">
        <v>1</v>
      </c>
      <c r="O40" s="7">
        <v>1</v>
      </c>
      <c r="P40" s="7"/>
      <c r="Q40" s="7"/>
      <c r="R40" s="7"/>
      <c r="S40" s="7"/>
      <c r="T40" s="7">
        <v>3</v>
      </c>
    </row>
    <row r="41" spans="1:20" x14ac:dyDescent="0.25">
      <c r="A41">
        <v>1</v>
      </c>
      <c r="B41" s="31">
        <v>300</v>
      </c>
      <c r="C41">
        <f t="shared" si="0"/>
        <v>30</v>
      </c>
      <c r="D41">
        <f t="shared" si="1"/>
        <v>30</v>
      </c>
      <c r="G41" s="6">
        <v>64</v>
      </c>
      <c r="H41" s="7"/>
      <c r="I41" s="7"/>
      <c r="J41" s="7"/>
      <c r="K41" s="7"/>
      <c r="L41" s="7"/>
      <c r="M41" s="7"/>
      <c r="N41" s="7">
        <v>1</v>
      </c>
      <c r="O41" s="7"/>
      <c r="P41" s="7"/>
      <c r="Q41" s="7"/>
      <c r="R41" s="7"/>
      <c r="S41" s="7"/>
      <c r="T41" s="7">
        <v>1</v>
      </c>
    </row>
    <row r="42" spans="1:20" x14ac:dyDescent="0.25">
      <c r="A42">
        <v>1</v>
      </c>
      <c r="B42" s="31">
        <v>300.76099999999997</v>
      </c>
      <c r="C42">
        <f t="shared" si="0"/>
        <v>30.076099999999997</v>
      </c>
      <c r="D42">
        <f t="shared" si="1"/>
        <v>30</v>
      </c>
      <c r="G42" s="6">
        <v>67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1</v>
      </c>
      <c r="S42" s="7"/>
      <c r="T42" s="7">
        <v>1</v>
      </c>
    </row>
    <row r="43" spans="1:20" x14ac:dyDescent="0.25">
      <c r="A43">
        <v>1</v>
      </c>
      <c r="B43" s="31">
        <v>300.76099999999997</v>
      </c>
      <c r="C43">
        <f t="shared" si="0"/>
        <v>30.076099999999997</v>
      </c>
      <c r="D43">
        <f t="shared" si="1"/>
        <v>30</v>
      </c>
      <c r="G43" s="6">
        <v>68</v>
      </c>
      <c r="H43" s="7"/>
      <c r="I43" s="7"/>
      <c r="J43" s="7"/>
      <c r="K43" s="7"/>
      <c r="L43" s="7"/>
      <c r="M43" s="7"/>
      <c r="N43" s="7"/>
      <c r="O43" s="7"/>
      <c r="P43" s="7"/>
      <c r="Q43" s="7">
        <v>1</v>
      </c>
      <c r="R43" s="7"/>
      <c r="S43" s="7">
        <v>1</v>
      </c>
      <c r="T43" s="7">
        <v>2</v>
      </c>
    </row>
    <row r="44" spans="1:20" x14ac:dyDescent="0.25">
      <c r="A44">
        <v>1</v>
      </c>
      <c r="B44" s="31">
        <v>301</v>
      </c>
      <c r="C44">
        <f t="shared" si="0"/>
        <v>30.1</v>
      </c>
      <c r="D44">
        <f t="shared" si="1"/>
        <v>30</v>
      </c>
      <c r="G44" s="6" t="s">
        <v>309</v>
      </c>
      <c r="H44" s="7">
        <v>121</v>
      </c>
      <c r="I44" s="7">
        <v>238</v>
      </c>
      <c r="J44" s="7">
        <v>134</v>
      </c>
      <c r="K44" s="7">
        <v>69</v>
      </c>
      <c r="L44" s="7">
        <v>28</v>
      </c>
      <c r="M44" s="7">
        <v>22</v>
      </c>
      <c r="N44" s="7">
        <v>12</v>
      </c>
      <c r="O44" s="7">
        <v>5</v>
      </c>
      <c r="P44" s="7">
        <v>2</v>
      </c>
      <c r="Q44" s="7">
        <v>1</v>
      </c>
      <c r="R44" s="7">
        <v>1</v>
      </c>
      <c r="S44" s="7">
        <v>1</v>
      </c>
      <c r="T44" s="7">
        <v>634</v>
      </c>
    </row>
    <row r="45" spans="1:20" x14ac:dyDescent="0.25">
      <c r="A45">
        <v>1</v>
      </c>
      <c r="B45" s="31">
        <v>301</v>
      </c>
      <c r="C45">
        <f t="shared" si="0"/>
        <v>30.1</v>
      </c>
      <c r="D45">
        <f t="shared" si="1"/>
        <v>30</v>
      </c>
    </row>
    <row r="46" spans="1:20" x14ac:dyDescent="0.25">
      <c r="A46">
        <v>1</v>
      </c>
      <c r="B46" s="31">
        <v>301.85599999999999</v>
      </c>
      <c r="C46">
        <f t="shared" si="0"/>
        <v>30.185600000000001</v>
      </c>
      <c r="D46">
        <f t="shared" si="1"/>
        <v>30</v>
      </c>
    </row>
    <row r="47" spans="1:20" x14ac:dyDescent="0.25">
      <c r="A47">
        <v>1</v>
      </c>
      <c r="B47" s="31">
        <v>302</v>
      </c>
      <c r="C47">
        <f t="shared" si="0"/>
        <v>30.2</v>
      </c>
      <c r="D47">
        <f t="shared" si="1"/>
        <v>30</v>
      </c>
    </row>
    <row r="48" spans="1:20" x14ac:dyDescent="0.25">
      <c r="A48">
        <v>1</v>
      </c>
      <c r="B48" s="31">
        <v>302</v>
      </c>
      <c r="C48">
        <f t="shared" si="0"/>
        <v>30.2</v>
      </c>
      <c r="D48">
        <f t="shared" si="1"/>
        <v>30</v>
      </c>
    </row>
    <row r="49" spans="1:4" x14ac:dyDescent="0.25">
      <c r="A49">
        <v>1</v>
      </c>
      <c r="B49" s="31">
        <v>302</v>
      </c>
      <c r="C49">
        <f t="shared" si="0"/>
        <v>30.2</v>
      </c>
      <c r="D49">
        <f t="shared" si="1"/>
        <v>30</v>
      </c>
    </row>
    <row r="50" spans="1:4" x14ac:dyDescent="0.25">
      <c r="A50">
        <v>1</v>
      </c>
      <c r="B50" s="31">
        <v>304</v>
      </c>
      <c r="C50">
        <f t="shared" si="0"/>
        <v>30.4</v>
      </c>
      <c r="D50">
        <f t="shared" si="1"/>
        <v>30</v>
      </c>
    </row>
    <row r="51" spans="1:4" x14ac:dyDescent="0.25">
      <c r="A51">
        <v>1</v>
      </c>
      <c r="B51" s="31">
        <v>304</v>
      </c>
      <c r="C51">
        <f t="shared" si="0"/>
        <v>30.4</v>
      </c>
      <c r="D51">
        <f t="shared" si="1"/>
        <v>30</v>
      </c>
    </row>
    <row r="52" spans="1:4" x14ac:dyDescent="0.25">
      <c r="A52">
        <v>1</v>
      </c>
      <c r="B52" s="31">
        <v>304</v>
      </c>
      <c r="C52">
        <f t="shared" si="0"/>
        <v>30.4</v>
      </c>
      <c r="D52">
        <f t="shared" si="1"/>
        <v>30</v>
      </c>
    </row>
    <row r="53" spans="1:4" x14ac:dyDescent="0.25">
      <c r="A53">
        <v>1</v>
      </c>
      <c r="B53" s="31">
        <v>304</v>
      </c>
      <c r="C53">
        <f t="shared" si="0"/>
        <v>30.4</v>
      </c>
      <c r="D53">
        <f t="shared" si="1"/>
        <v>30</v>
      </c>
    </row>
    <row r="54" spans="1:4" x14ac:dyDescent="0.25">
      <c r="A54">
        <v>1</v>
      </c>
      <c r="B54" s="31">
        <v>304.04599999999999</v>
      </c>
      <c r="C54">
        <f t="shared" si="0"/>
        <v>30.404599999999999</v>
      </c>
      <c r="D54">
        <f t="shared" si="1"/>
        <v>30</v>
      </c>
    </row>
    <row r="55" spans="1:4" x14ac:dyDescent="0.25">
      <c r="A55">
        <v>1</v>
      </c>
      <c r="B55" s="31">
        <v>305</v>
      </c>
      <c r="C55">
        <f t="shared" si="0"/>
        <v>30.5</v>
      </c>
      <c r="D55">
        <f t="shared" si="1"/>
        <v>31</v>
      </c>
    </row>
    <row r="56" spans="1:4" x14ac:dyDescent="0.25">
      <c r="A56">
        <v>1</v>
      </c>
      <c r="B56" s="31">
        <v>305</v>
      </c>
      <c r="C56">
        <f t="shared" si="0"/>
        <v>30.5</v>
      </c>
      <c r="D56">
        <f t="shared" si="1"/>
        <v>31</v>
      </c>
    </row>
    <row r="57" spans="1:4" x14ac:dyDescent="0.25">
      <c r="A57">
        <v>1</v>
      </c>
      <c r="B57" s="31">
        <v>305</v>
      </c>
      <c r="C57">
        <f t="shared" si="0"/>
        <v>30.5</v>
      </c>
      <c r="D57">
        <f t="shared" si="1"/>
        <v>31</v>
      </c>
    </row>
    <row r="58" spans="1:4" x14ac:dyDescent="0.25">
      <c r="A58">
        <v>1</v>
      </c>
      <c r="B58" s="31">
        <v>305</v>
      </c>
      <c r="C58">
        <f t="shared" si="0"/>
        <v>30.5</v>
      </c>
      <c r="D58">
        <f t="shared" si="1"/>
        <v>31</v>
      </c>
    </row>
    <row r="59" spans="1:4" x14ac:dyDescent="0.25">
      <c r="A59">
        <v>1</v>
      </c>
      <c r="B59" s="31">
        <v>305.14099999999996</v>
      </c>
      <c r="C59">
        <f t="shared" si="0"/>
        <v>30.514099999999996</v>
      </c>
      <c r="D59">
        <f t="shared" si="1"/>
        <v>31</v>
      </c>
    </row>
    <row r="60" spans="1:4" x14ac:dyDescent="0.25">
      <c r="A60">
        <v>1</v>
      </c>
      <c r="B60" s="31">
        <v>305.14099999999996</v>
      </c>
      <c r="C60">
        <f t="shared" si="0"/>
        <v>30.514099999999996</v>
      </c>
      <c r="D60">
        <f t="shared" si="1"/>
        <v>31</v>
      </c>
    </row>
    <row r="61" spans="1:4" x14ac:dyDescent="0.25">
      <c r="A61">
        <v>1</v>
      </c>
      <c r="B61" s="31">
        <v>306.23599999999999</v>
      </c>
      <c r="C61">
        <f t="shared" si="0"/>
        <v>30.6236</v>
      </c>
      <c r="D61">
        <f t="shared" si="1"/>
        <v>31</v>
      </c>
    </row>
    <row r="62" spans="1:4" x14ac:dyDescent="0.25">
      <c r="A62">
        <v>1</v>
      </c>
      <c r="B62" s="31">
        <v>307</v>
      </c>
      <c r="C62">
        <f t="shared" si="0"/>
        <v>30.7</v>
      </c>
      <c r="D62">
        <f t="shared" si="1"/>
        <v>31</v>
      </c>
    </row>
    <row r="63" spans="1:4" x14ac:dyDescent="0.25">
      <c r="A63">
        <v>1</v>
      </c>
      <c r="B63" s="31">
        <v>307.33099999999996</v>
      </c>
      <c r="C63">
        <f t="shared" si="0"/>
        <v>30.733099999999997</v>
      </c>
      <c r="D63">
        <f t="shared" si="1"/>
        <v>31</v>
      </c>
    </row>
    <row r="64" spans="1:4" x14ac:dyDescent="0.25">
      <c r="A64">
        <v>1</v>
      </c>
      <c r="B64" s="31">
        <v>308.42599999999999</v>
      </c>
      <c r="C64">
        <f t="shared" si="0"/>
        <v>30.842599999999997</v>
      </c>
      <c r="D64">
        <f t="shared" si="1"/>
        <v>31</v>
      </c>
    </row>
    <row r="65" spans="1:4" x14ac:dyDescent="0.25">
      <c r="A65">
        <v>1</v>
      </c>
      <c r="B65" s="31">
        <v>309</v>
      </c>
      <c r="C65">
        <f t="shared" si="0"/>
        <v>30.9</v>
      </c>
      <c r="D65">
        <f t="shared" si="1"/>
        <v>31</v>
      </c>
    </row>
    <row r="66" spans="1:4" x14ac:dyDescent="0.25">
      <c r="A66">
        <v>1</v>
      </c>
      <c r="B66" s="31">
        <v>310</v>
      </c>
      <c r="C66">
        <f t="shared" si="0"/>
        <v>31</v>
      </c>
      <c r="D66">
        <f t="shared" si="1"/>
        <v>31</v>
      </c>
    </row>
    <row r="67" spans="1:4" x14ac:dyDescent="0.25">
      <c r="A67">
        <v>1</v>
      </c>
      <c r="B67" s="31">
        <v>310</v>
      </c>
      <c r="C67">
        <f t="shared" ref="C67:C130" si="2">B67/10</f>
        <v>31</v>
      </c>
      <c r="D67">
        <f t="shared" ref="D67:D130" si="3">ROUND(C67,0)</f>
        <v>31</v>
      </c>
    </row>
    <row r="68" spans="1:4" x14ac:dyDescent="0.25">
      <c r="A68">
        <v>1</v>
      </c>
      <c r="B68" s="31">
        <v>310</v>
      </c>
      <c r="C68">
        <f t="shared" si="2"/>
        <v>31</v>
      </c>
      <c r="D68">
        <f t="shared" si="3"/>
        <v>31</v>
      </c>
    </row>
    <row r="69" spans="1:4" x14ac:dyDescent="0.25">
      <c r="A69">
        <v>1</v>
      </c>
      <c r="B69" s="31">
        <v>310.61599999999999</v>
      </c>
      <c r="C69">
        <f t="shared" si="2"/>
        <v>31.061599999999999</v>
      </c>
      <c r="D69">
        <f t="shared" si="3"/>
        <v>31</v>
      </c>
    </row>
    <row r="70" spans="1:4" x14ac:dyDescent="0.25">
      <c r="A70">
        <v>1</v>
      </c>
      <c r="B70" s="31">
        <v>310.61599999999999</v>
      </c>
      <c r="C70">
        <f t="shared" si="2"/>
        <v>31.061599999999999</v>
      </c>
      <c r="D70">
        <f t="shared" si="3"/>
        <v>31</v>
      </c>
    </row>
    <row r="71" spans="1:4" x14ac:dyDescent="0.25">
      <c r="A71">
        <v>1</v>
      </c>
      <c r="B71" s="31">
        <v>312.80599999999998</v>
      </c>
      <c r="C71">
        <f t="shared" si="2"/>
        <v>31.2806</v>
      </c>
      <c r="D71">
        <f t="shared" si="3"/>
        <v>31</v>
      </c>
    </row>
    <row r="72" spans="1:4" x14ac:dyDescent="0.25">
      <c r="A72">
        <v>1</v>
      </c>
      <c r="B72" s="31">
        <v>313</v>
      </c>
      <c r="C72">
        <f t="shared" si="2"/>
        <v>31.3</v>
      </c>
      <c r="D72">
        <f t="shared" si="3"/>
        <v>31</v>
      </c>
    </row>
    <row r="73" spans="1:4" x14ac:dyDescent="0.25">
      <c r="A73">
        <v>1</v>
      </c>
      <c r="B73" s="31">
        <v>313</v>
      </c>
      <c r="C73">
        <f t="shared" si="2"/>
        <v>31.3</v>
      </c>
      <c r="D73">
        <f t="shared" si="3"/>
        <v>31</v>
      </c>
    </row>
    <row r="74" spans="1:4" x14ac:dyDescent="0.25">
      <c r="A74">
        <v>1</v>
      </c>
      <c r="B74" s="31">
        <v>313.90099999999995</v>
      </c>
      <c r="C74">
        <f t="shared" si="2"/>
        <v>31.390099999999997</v>
      </c>
      <c r="D74">
        <f t="shared" si="3"/>
        <v>31</v>
      </c>
    </row>
    <row r="75" spans="1:4" x14ac:dyDescent="0.25">
      <c r="A75">
        <v>1</v>
      </c>
      <c r="B75" s="31">
        <v>314.99599999999998</v>
      </c>
      <c r="C75">
        <f t="shared" si="2"/>
        <v>31.499599999999997</v>
      </c>
      <c r="D75">
        <f t="shared" si="3"/>
        <v>31</v>
      </c>
    </row>
    <row r="76" spans="1:4" x14ac:dyDescent="0.25">
      <c r="A76">
        <v>1</v>
      </c>
      <c r="B76" s="31">
        <v>315</v>
      </c>
      <c r="C76">
        <f t="shared" si="2"/>
        <v>31.5</v>
      </c>
      <c r="D76">
        <f t="shared" si="3"/>
        <v>32</v>
      </c>
    </row>
    <row r="77" spans="1:4" x14ac:dyDescent="0.25">
      <c r="A77">
        <v>1</v>
      </c>
      <c r="B77" s="31">
        <v>315</v>
      </c>
      <c r="C77">
        <f t="shared" si="2"/>
        <v>31.5</v>
      </c>
      <c r="D77">
        <f t="shared" si="3"/>
        <v>32</v>
      </c>
    </row>
    <row r="78" spans="1:4" x14ac:dyDescent="0.25">
      <c r="A78">
        <v>1</v>
      </c>
      <c r="B78" s="31">
        <v>315</v>
      </c>
      <c r="C78">
        <f t="shared" si="2"/>
        <v>31.5</v>
      </c>
      <c r="D78">
        <f t="shared" si="3"/>
        <v>32</v>
      </c>
    </row>
    <row r="79" spans="1:4" x14ac:dyDescent="0.25">
      <c r="A79">
        <v>1</v>
      </c>
      <c r="B79" s="31">
        <v>316</v>
      </c>
      <c r="C79">
        <f t="shared" si="2"/>
        <v>31.6</v>
      </c>
      <c r="D79">
        <f t="shared" si="3"/>
        <v>32</v>
      </c>
    </row>
    <row r="80" spans="1:4" x14ac:dyDescent="0.25">
      <c r="A80">
        <v>1</v>
      </c>
      <c r="B80" s="31">
        <v>317</v>
      </c>
      <c r="C80">
        <f t="shared" si="2"/>
        <v>31.7</v>
      </c>
      <c r="D80">
        <f t="shared" si="3"/>
        <v>32</v>
      </c>
    </row>
    <row r="81" spans="1:4" x14ac:dyDescent="0.25">
      <c r="A81">
        <v>1</v>
      </c>
      <c r="B81" s="31">
        <v>317</v>
      </c>
      <c r="C81">
        <f t="shared" si="2"/>
        <v>31.7</v>
      </c>
      <c r="D81">
        <f t="shared" si="3"/>
        <v>32</v>
      </c>
    </row>
    <row r="82" spans="1:4" x14ac:dyDescent="0.25">
      <c r="A82">
        <v>1</v>
      </c>
      <c r="B82" s="31">
        <v>317</v>
      </c>
      <c r="C82">
        <f t="shared" si="2"/>
        <v>31.7</v>
      </c>
      <c r="D82">
        <f t="shared" si="3"/>
        <v>32</v>
      </c>
    </row>
    <row r="83" spans="1:4" x14ac:dyDescent="0.25">
      <c r="A83">
        <v>1</v>
      </c>
      <c r="B83" s="31">
        <v>317.18599999999998</v>
      </c>
      <c r="C83">
        <f t="shared" si="2"/>
        <v>31.718599999999999</v>
      </c>
      <c r="D83">
        <f t="shared" si="3"/>
        <v>32</v>
      </c>
    </row>
    <row r="84" spans="1:4" x14ac:dyDescent="0.25">
      <c r="A84">
        <v>1</v>
      </c>
      <c r="B84" s="31">
        <v>318.28099999999995</v>
      </c>
      <c r="C84">
        <f t="shared" si="2"/>
        <v>31.828099999999996</v>
      </c>
      <c r="D84">
        <f t="shared" si="3"/>
        <v>32</v>
      </c>
    </row>
    <row r="85" spans="1:4" x14ac:dyDescent="0.25">
      <c r="A85">
        <v>1</v>
      </c>
      <c r="B85" s="31">
        <v>320</v>
      </c>
      <c r="C85">
        <f t="shared" si="2"/>
        <v>32</v>
      </c>
      <c r="D85">
        <f t="shared" si="3"/>
        <v>32</v>
      </c>
    </row>
    <row r="86" spans="1:4" x14ac:dyDescent="0.25">
      <c r="A86">
        <v>1</v>
      </c>
      <c r="B86" s="31">
        <v>320</v>
      </c>
      <c r="C86">
        <f t="shared" si="2"/>
        <v>32</v>
      </c>
      <c r="D86">
        <f t="shared" si="3"/>
        <v>32</v>
      </c>
    </row>
    <row r="87" spans="1:4" x14ac:dyDescent="0.25">
      <c r="A87">
        <v>1</v>
      </c>
      <c r="B87" s="31">
        <v>320</v>
      </c>
      <c r="C87">
        <f t="shared" si="2"/>
        <v>32</v>
      </c>
      <c r="D87">
        <f t="shared" si="3"/>
        <v>32</v>
      </c>
    </row>
    <row r="88" spans="1:4" x14ac:dyDescent="0.25">
      <c r="A88">
        <v>1</v>
      </c>
      <c r="B88" s="31">
        <v>320</v>
      </c>
      <c r="C88">
        <f t="shared" si="2"/>
        <v>32</v>
      </c>
      <c r="D88">
        <f t="shared" si="3"/>
        <v>32</v>
      </c>
    </row>
    <row r="89" spans="1:4" x14ac:dyDescent="0.25">
      <c r="A89">
        <v>1</v>
      </c>
      <c r="B89" s="31">
        <v>320</v>
      </c>
      <c r="C89">
        <f t="shared" si="2"/>
        <v>32</v>
      </c>
      <c r="D89">
        <f t="shared" si="3"/>
        <v>32</v>
      </c>
    </row>
    <row r="90" spans="1:4" x14ac:dyDescent="0.25">
      <c r="A90">
        <v>1</v>
      </c>
      <c r="B90" s="31">
        <v>320</v>
      </c>
      <c r="C90">
        <f t="shared" si="2"/>
        <v>32</v>
      </c>
      <c r="D90">
        <f t="shared" si="3"/>
        <v>32</v>
      </c>
    </row>
    <row r="91" spans="1:4" x14ac:dyDescent="0.25">
      <c r="A91">
        <v>1</v>
      </c>
      <c r="B91" s="31">
        <v>320.47099999999995</v>
      </c>
      <c r="C91">
        <f t="shared" si="2"/>
        <v>32.047099999999993</v>
      </c>
      <c r="D91">
        <f t="shared" si="3"/>
        <v>32</v>
      </c>
    </row>
    <row r="92" spans="1:4" x14ac:dyDescent="0.25">
      <c r="A92">
        <v>1</v>
      </c>
      <c r="B92" s="31">
        <v>320.47099999999995</v>
      </c>
      <c r="C92">
        <f t="shared" si="2"/>
        <v>32.047099999999993</v>
      </c>
      <c r="D92">
        <f t="shared" si="3"/>
        <v>32</v>
      </c>
    </row>
    <row r="93" spans="1:4" x14ac:dyDescent="0.25">
      <c r="A93">
        <v>1</v>
      </c>
      <c r="B93" s="31">
        <v>321</v>
      </c>
      <c r="C93">
        <f t="shared" si="2"/>
        <v>32.1</v>
      </c>
      <c r="D93">
        <f t="shared" si="3"/>
        <v>32</v>
      </c>
    </row>
    <row r="94" spans="1:4" x14ac:dyDescent="0.25">
      <c r="A94">
        <v>1</v>
      </c>
      <c r="B94" s="31">
        <v>321.56599999999997</v>
      </c>
      <c r="C94">
        <f t="shared" si="2"/>
        <v>32.156599999999997</v>
      </c>
      <c r="D94">
        <f t="shared" si="3"/>
        <v>32</v>
      </c>
    </row>
    <row r="95" spans="1:4" x14ac:dyDescent="0.25">
      <c r="A95">
        <v>1</v>
      </c>
      <c r="B95" s="31">
        <v>322</v>
      </c>
      <c r="C95">
        <f t="shared" si="2"/>
        <v>32.200000000000003</v>
      </c>
      <c r="D95">
        <f t="shared" si="3"/>
        <v>32</v>
      </c>
    </row>
    <row r="96" spans="1:4" x14ac:dyDescent="0.25">
      <c r="A96">
        <v>1</v>
      </c>
      <c r="B96" s="31">
        <v>322.66099999999994</v>
      </c>
      <c r="C96">
        <f t="shared" si="2"/>
        <v>32.266099999999994</v>
      </c>
      <c r="D96">
        <f t="shared" si="3"/>
        <v>32</v>
      </c>
    </row>
    <row r="97" spans="1:4" x14ac:dyDescent="0.25">
      <c r="A97">
        <v>1</v>
      </c>
      <c r="B97" s="31">
        <v>322.66099999999994</v>
      </c>
      <c r="C97">
        <f t="shared" si="2"/>
        <v>32.266099999999994</v>
      </c>
      <c r="D97">
        <f t="shared" si="3"/>
        <v>32</v>
      </c>
    </row>
    <row r="98" spans="1:4" x14ac:dyDescent="0.25">
      <c r="A98">
        <v>1</v>
      </c>
      <c r="B98" s="31">
        <v>325</v>
      </c>
      <c r="C98">
        <f t="shared" si="2"/>
        <v>32.5</v>
      </c>
      <c r="D98">
        <f t="shared" si="3"/>
        <v>33</v>
      </c>
    </row>
    <row r="99" spans="1:4" x14ac:dyDescent="0.25">
      <c r="A99">
        <v>1</v>
      </c>
      <c r="B99" s="31">
        <v>325</v>
      </c>
      <c r="C99">
        <f t="shared" si="2"/>
        <v>32.5</v>
      </c>
      <c r="D99">
        <f t="shared" si="3"/>
        <v>33</v>
      </c>
    </row>
    <row r="100" spans="1:4" x14ac:dyDescent="0.25">
      <c r="A100">
        <v>1</v>
      </c>
      <c r="B100" s="31">
        <v>325</v>
      </c>
      <c r="C100">
        <f t="shared" si="2"/>
        <v>32.5</v>
      </c>
      <c r="D100">
        <f t="shared" si="3"/>
        <v>33</v>
      </c>
    </row>
    <row r="101" spans="1:4" x14ac:dyDescent="0.25">
      <c r="A101">
        <v>1</v>
      </c>
      <c r="B101" s="31">
        <v>325</v>
      </c>
      <c r="C101">
        <f t="shared" si="2"/>
        <v>32.5</v>
      </c>
      <c r="D101">
        <f t="shared" si="3"/>
        <v>33</v>
      </c>
    </row>
    <row r="102" spans="1:4" x14ac:dyDescent="0.25">
      <c r="A102">
        <v>1</v>
      </c>
      <c r="B102" s="31">
        <v>325</v>
      </c>
      <c r="C102">
        <f t="shared" si="2"/>
        <v>32.5</v>
      </c>
      <c r="D102">
        <f t="shared" si="3"/>
        <v>33</v>
      </c>
    </row>
    <row r="103" spans="1:4" x14ac:dyDescent="0.25">
      <c r="A103">
        <v>1</v>
      </c>
      <c r="B103" s="31">
        <v>325</v>
      </c>
      <c r="C103">
        <f t="shared" si="2"/>
        <v>32.5</v>
      </c>
      <c r="D103">
        <f t="shared" si="3"/>
        <v>33</v>
      </c>
    </row>
    <row r="104" spans="1:4" x14ac:dyDescent="0.25">
      <c r="A104">
        <v>1</v>
      </c>
      <c r="B104" s="31">
        <v>325</v>
      </c>
      <c r="C104">
        <f t="shared" si="2"/>
        <v>32.5</v>
      </c>
      <c r="D104">
        <f t="shared" si="3"/>
        <v>33</v>
      </c>
    </row>
    <row r="105" spans="1:4" x14ac:dyDescent="0.25">
      <c r="A105">
        <v>1</v>
      </c>
      <c r="B105" s="31">
        <v>328.13599999999997</v>
      </c>
      <c r="C105">
        <f t="shared" si="2"/>
        <v>32.813599999999994</v>
      </c>
      <c r="D105">
        <f t="shared" si="3"/>
        <v>33</v>
      </c>
    </row>
    <row r="106" spans="1:4" x14ac:dyDescent="0.25">
      <c r="A106">
        <v>1</v>
      </c>
      <c r="B106" s="31">
        <v>330</v>
      </c>
      <c r="C106">
        <f t="shared" si="2"/>
        <v>33</v>
      </c>
      <c r="D106">
        <f t="shared" si="3"/>
        <v>33</v>
      </c>
    </row>
    <row r="107" spans="1:4" x14ac:dyDescent="0.25">
      <c r="A107">
        <v>1</v>
      </c>
      <c r="B107" s="31">
        <v>331</v>
      </c>
      <c r="C107">
        <f t="shared" si="2"/>
        <v>33.1</v>
      </c>
      <c r="D107">
        <f t="shared" si="3"/>
        <v>33</v>
      </c>
    </row>
    <row r="108" spans="1:4" x14ac:dyDescent="0.25">
      <c r="A108">
        <v>1</v>
      </c>
      <c r="B108" s="31">
        <v>332</v>
      </c>
      <c r="C108">
        <f t="shared" si="2"/>
        <v>33.200000000000003</v>
      </c>
      <c r="D108">
        <f t="shared" si="3"/>
        <v>33</v>
      </c>
    </row>
    <row r="109" spans="1:4" x14ac:dyDescent="0.25">
      <c r="A109">
        <v>1</v>
      </c>
      <c r="B109" s="31">
        <v>332</v>
      </c>
      <c r="C109">
        <f t="shared" si="2"/>
        <v>33.200000000000003</v>
      </c>
      <c r="D109">
        <f t="shared" si="3"/>
        <v>33</v>
      </c>
    </row>
    <row r="110" spans="1:4" x14ac:dyDescent="0.25">
      <c r="A110">
        <v>1</v>
      </c>
      <c r="B110" s="31">
        <v>332</v>
      </c>
      <c r="C110">
        <f t="shared" si="2"/>
        <v>33.200000000000003</v>
      </c>
      <c r="D110">
        <f t="shared" si="3"/>
        <v>33</v>
      </c>
    </row>
    <row r="111" spans="1:4" x14ac:dyDescent="0.25">
      <c r="A111">
        <v>1</v>
      </c>
      <c r="B111" s="31">
        <v>332</v>
      </c>
      <c r="C111">
        <f t="shared" si="2"/>
        <v>33.200000000000003</v>
      </c>
      <c r="D111">
        <f t="shared" si="3"/>
        <v>33</v>
      </c>
    </row>
    <row r="112" spans="1:4" x14ac:dyDescent="0.25">
      <c r="A112">
        <v>1</v>
      </c>
      <c r="B112" s="31">
        <v>335</v>
      </c>
      <c r="C112">
        <f t="shared" si="2"/>
        <v>33.5</v>
      </c>
      <c r="D112">
        <f t="shared" si="3"/>
        <v>34</v>
      </c>
    </row>
    <row r="113" spans="1:4" x14ac:dyDescent="0.25">
      <c r="A113">
        <v>1</v>
      </c>
      <c r="B113" s="31">
        <v>335.80099999999999</v>
      </c>
      <c r="C113">
        <f t="shared" si="2"/>
        <v>33.580100000000002</v>
      </c>
      <c r="D113">
        <f t="shared" si="3"/>
        <v>34</v>
      </c>
    </row>
    <row r="114" spans="1:4" x14ac:dyDescent="0.25">
      <c r="A114">
        <v>1</v>
      </c>
      <c r="B114" s="31">
        <v>336.89599999999996</v>
      </c>
      <c r="C114">
        <f t="shared" si="2"/>
        <v>33.689599999999999</v>
      </c>
      <c r="D114">
        <f t="shared" si="3"/>
        <v>34</v>
      </c>
    </row>
    <row r="115" spans="1:4" x14ac:dyDescent="0.25">
      <c r="A115">
        <v>1</v>
      </c>
      <c r="B115" s="31">
        <v>337</v>
      </c>
      <c r="C115">
        <f t="shared" si="2"/>
        <v>33.700000000000003</v>
      </c>
      <c r="D115">
        <f t="shared" si="3"/>
        <v>34</v>
      </c>
    </row>
    <row r="116" spans="1:4" x14ac:dyDescent="0.25">
      <c r="A116">
        <v>1</v>
      </c>
      <c r="B116" s="31">
        <v>340</v>
      </c>
      <c r="C116">
        <f t="shared" si="2"/>
        <v>34</v>
      </c>
      <c r="D116">
        <f t="shared" si="3"/>
        <v>34</v>
      </c>
    </row>
    <row r="117" spans="1:4" x14ac:dyDescent="0.25">
      <c r="A117">
        <v>1</v>
      </c>
      <c r="B117" s="31">
        <v>347</v>
      </c>
      <c r="C117">
        <f t="shared" si="2"/>
        <v>34.700000000000003</v>
      </c>
      <c r="D117">
        <f t="shared" si="3"/>
        <v>35</v>
      </c>
    </row>
    <row r="118" spans="1:4" x14ac:dyDescent="0.25">
      <c r="A118">
        <v>1</v>
      </c>
      <c r="B118" s="31">
        <v>347</v>
      </c>
      <c r="C118">
        <f t="shared" si="2"/>
        <v>34.700000000000003</v>
      </c>
      <c r="D118">
        <f t="shared" si="3"/>
        <v>35</v>
      </c>
    </row>
    <row r="119" spans="1:4" x14ac:dyDescent="0.25">
      <c r="A119">
        <v>1</v>
      </c>
      <c r="B119" s="31">
        <v>349</v>
      </c>
      <c r="C119">
        <f t="shared" si="2"/>
        <v>34.9</v>
      </c>
      <c r="D119">
        <f t="shared" si="3"/>
        <v>35</v>
      </c>
    </row>
    <row r="120" spans="1:4" x14ac:dyDescent="0.25">
      <c r="A120">
        <v>1</v>
      </c>
      <c r="B120" s="31">
        <v>352</v>
      </c>
      <c r="C120">
        <f t="shared" si="2"/>
        <v>35.200000000000003</v>
      </c>
      <c r="D120">
        <f t="shared" si="3"/>
        <v>35</v>
      </c>
    </row>
    <row r="121" spans="1:4" x14ac:dyDescent="0.25">
      <c r="A121">
        <v>1</v>
      </c>
      <c r="B121" s="31">
        <v>375</v>
      </c>
      <c r="C121">
        <f t="shared" si="2"/>
        <v>37.5</v>
      </c>
      <c r="D121">
        <f t="shared" si="3"/>
        <v>38</v>
      </c>
    </row>
    <row r="122" spans="1:4" x14ac:dyDescent="0.25">
      <c r="A122">
        <v>1</v>
      </c>
      <c r="B122" s="31">
        <v>382</v>
      </c>
      <c r="C122">
        <f t="shared" si="2"/>
        <v>38.200000000000003</v>
      </c>
      <c r="D122">
        <f t="shared" si="3"/>
        <v>38</v>
      </c>
    </row>
    <row r="123" spans="1:4" x14ac:dyDescent="0.25">
      <c r="A123">
        <v>2</v>
      </c>
      <c r="B123" s="31">
        <v>235</v>
      </c>
      <c r="C123">
        <f t="shared" si="2"/>
        <v>23.5</v>
      </c>
      <c r="D123">
        <f t="shared" si="3"/>
        <v>24</v>
      </c>
    </row>
    <row r="124" spans="1:4" x14ac:dyDescent="0.25">
      <c r="A124">
        <v>2</v>
      </c>
      <c r="B124" s="31">
        <v>283</v>
      </c>
      <c r="C124">
        <f t="shared" si="2"/>
        <v>28.3</v>
      </c>
      <c r="D124">
        <f t="shared" si="3"/>
        <v>28</v>
      </c>
    </row>
    <row r="125" spans="1:4" x14ac:dyDescent="0.25">
      <c r="A125">
        <v>2</v>
      </c>
      <c r="B125" s="31">
        <v>284</v>
      </c>
      <c r="C125">
        <f t="shared" si="2"/>
        <v>28.4</v>
      </c>
      <c r="D125">
        <f t="shared" si="3"/>
        <v>28</v>
      </c>
    </row>
    <row r="126" spans="1:4" x14ac:dyDescent="0.25">
      <c r="A126">
        <v>2</v>
      </c>
      <c r="B126" s="31">
        <v>287</v>
      </c>
      <c r="C126">
        <f t="shared" si="2"/>
        <v>28.7</v>
      </c>
      <c r="D126">
        <f t="shared" si="3"/>
        <v>29</v>
      </c>
    </row>
    <row r="127" spans="1:4" x14ac:dyDescent="0.25">
      <c r="A127">
        <v>2</v>
      </c>
      <c r="B127" s="31">
        <v>288.71599999999995</v>
      </c>
      <c r="C127">
        <f t="shared" si="2"/>
        <v>28.871599999999994</v>
      </c>
      <c r="D127">
        <f t="shared" si="3"/>
        <v>29</v>
      </c>
    </row>
    <row r="128" spans="1:4" x14ac:dyDescent="0.25">
      <c r="A128">
        <v>2</v>
      </c>
      <c r="B128" s="31">
        <v>290</v>
      </c>
      <c r="C128">
        <f t="shared" si="2"/>
        <v>29</v>
      </c>
      <c r="D128">
        <f t="shared" si="3"/>
        <v>29</v>
      </c>
    </row>
    <row r="129" spans="1:4" x14ac:dyDescent="0.25">
      <c r="A129">
        <v>2</v>
      </c>
      <c r="B129" s="31">
        <v>290</v>
      </c>
      <c r="C129">
        <f t="shared" si="2"/>
        <v>29</v>
      </c>
      <c r="D129">
        <f t="shared" si="3"/>
        <v>29</v>
      </c>
    </row>
    <row r="130" spans="1:4" x14ac:dyDescent="0.25">
      <c r="A130">
        <v>2</v>
      </c>
      <c r="B130" s="31">
        <v>290</v>
      </c>
      <c r="C130">
        <f t="shared" si="2"/>
        <v>29</v>
      </c>
      <c r="D130">
        <f t="shared" si="3"/>
        <v>29</v>
      </c>
    </row>
    <row r="131" spans="1:4" x14ac:dyDescent="0.25">
      <c r="A131">
        <v>2</v>
      </c>
      <c r="B131" s="31">
        <v>291</v>
      </c>
      <c r="C131">
        <f t="shared" ref="C131:C194" si="4">B131/10</f>
        <v>29.1</v>
      </c>
      <c r="D131">
        <f t="shared" ref="D131:D194" si="5">ROUND(C131,0)</f>
        <v>29</v>
      </c>
    </row>
    <row r="132" spans="1:4" x14ac:dyDescent="0.25">
      <c r="A132">
        <v>2</v>
      </c>
      <c r="B132" s="31">
        <v>292</v>
      </c>
      <c r="C132">
        <f t="shared" si="4"/>
        <v>29.2</v>
      </c>
      <c r="D132">
        <f t="shared" si="5"/>
        <v>29</v>
      </c>
    </row>
    <row r="133" spans="1:4" x14ac:dyDescent="0.25">
      <c r="A133">
        <v>2</v>
      </c>
      <c r="B133" s="31">
        <v>294.19099999999997</v>
      </c>
      <c r="C133">
        <f t="shared" si="4"/>
        <v>29.419099999999997</v>
      </c>
      <c r="D133">
        <f t="shared" si="5"/>
        <v>29</v>
      </c>
    </row>
    <row r="134" spans="1:4" x14ac:dyDescent="0.25">
      <c r="A134">
        <v>2</v>
      </c>
      <c r="B134" s="31">
        <v>295</v>
      </c>
      <c r="C134">
        <f t="shared" si="4"/>
        <v>29.5</v>
      </c>
      <c r="D134">
        <f t="shared" si="5"/>
        <v>30</v>
      </c>
    </row>
    <row r="135" spans="1:4" x14ac:dyDescent="0.25">
      <c r="A135">
        <v>2</v>
      </c>
      <c r="B135" s="31">
        <v>295</v>
      </c>
      <c r="C135">
        <f t="shared" si="4"/>
        <v>29.5</v>
      </c>
      <c r="D135">
        <f t="shared" si="5"/>
        <v>30</v>
      </c>
    </row>
    <row r="136" spans="1:4" x14ac:dyDescent="0.25">
      <c r="A136">
        <v>2</v>
      </c>
      <c r="B136" s="31">
        <v>295</v>
      </c>
      <c r="C136">
        <f t="shared" si="4"/>
        <v>29.5</v>
      </c>
      <c r="D136">
        <f t="shared" si="5"/>
        <v>30</v>
      </c>
    </row>
    <row r="137" spans="1:4" x14ac:dyDescent="0.25">
      <c r="A137">
        <v>2</v>
      </c>
      <c r="B137" s="31">
        <v>295</v>
      </c>
      <c r="C137">
        <f t="shared" si="4"/>
        <v>29.5</v>
      </c>
      <c r="D137">
        <f t="shared" si="5"/>
        <v>30</v>
      </c>
    </row>
    <row r="138" spans="1:4" x14ac:dyDescent="0.25">
      <c r="A138">
        <v>2</v>
      </c>
      <c r="B138" s="31">
        <v>300</v>
      </c>
      <c r="C138">
        <f t="shared" si="4"/>
        <v>30</v>
      </c>
      <c r="D138">
        <f t="shared" si="5"/>
        <v>30</v>
      </c>
    </row>
    <row r="139" spans="1:4" x14ac:dyDescent="0.25">
      <c r="A139">
        <v>2</v>
      </c>
      <c r="B139" s="31">
        <v>301.85599999999999</v>
      </c>
      <c r="C139">
        <f t="shared" si="4"/>
        <v>30.185600000000001</v>
      </c>
      <c r="D139">
        <f t="shared" si="5"/>
        <v>30</v>
      </c>
    </row>
    <row r="140" spans="1:4" x14ac:dyDescent="0.25">
      <c r="A140">
        <v>2</v>
      </c>
      <c r="B140" s="31">
        <v>302</v>
      </c>
      <c r="C140">
        <f t="shared" si="4"/>
        <v>30.2</v>
      </c>
      <c r="D140">
        <f t="shared" si="5"/>
        <v>30</v>
      </c>
    </row>
    <row r="141" spans="1:4" x14ac:dyDescent="0.25">
      <c r="A141">
        <v>2</v>
      </c>
      <c r="B141" s="31">
        <v>303</v>
      </c>
      <c r="C141">
        <f t="shared" si="4"/>
        <v>30.3</v>
      </c>
      <c r="D141">
        <f t="shared" si="5"/>
        <v>30</v>
      </c>
    </row>
    <row r="142" spans="1:4" x14ac:dyDescent="0.25">
      <c r="A142">
        <v>2</v>
      </c>
      <c r="B142" s="31">
        <v>304</v>
      </c>
      <c r="C142">
        <f t="shared" si="4"/>
        <v>30.4</v>
      </c>
      <c r="D142">
        <f t="shared" si="5"/>
        <v>30</v>
      </c>
    </row>
    <row r="143" spans="1:4" x14ac:dyDescent="0.25">
      <c r="A143">
        <v>2</v>
      </c>
      <c r="B143" s="31">
        <v>305</v>
      </c>
      <c r="C143">
        <f t="shared" si="4"/>
        <v>30.5</v>
      </c>
      <c r="D143">
        <f t="shared" si="5"/>
        <v>31</v>
      </c>
    </row>
    <row r="144" spans="1:4" x14ac:dyDescent="0.25">
      <c r="A144">
        <v>2</v>
      </c>
      <c r="B144" s="31">
        <v>305</v>
      </c>
      <c r="C144">
        <f t="shared" si="4"/>
        <v>30.5</v>
      </c>
      <c r="D144">
        <f t="shared" si="5"/>
        <v>31</v>
      </c>
    </row>
    <row r="145" spans="1:4" x14ac:dyDescent="0.25">
      <c r="A145">
        <v>2</v>
      </c>
      <c r="B145" s="31">
        <v>305</v>
      </c>
      <c r="C145">
        <f t="shared" si="4"/>
        <v>30.5</v>
      </c>
      <c r="D145">
        <f t="shared" si="5"/>
        <v>31</v>
      </c>
    </row>
    <row r="146" spans="1:4" x14ac:dyDescent="0.25">
      <c r="A146">
        <v>2</v>
      </c>
      <c r="B146" s="31">
        <v>305</v>
      </c>
      <c r="C146">
        <f t="shared" si="4"/>
        <v>30.5</v>
      </c>
      <c r="D146">
        <f t="shared" si="5"/>
        <v>31</v>
      </c>
    </row>
    <row r="147" spans="1:4" x14ac:dyDescent="0.25">
      <c r="A147">
        <v>2</v>
      </c>
      <c r="B147" s="31">
        <v>305</v>
      </c>
      <c r="C147">
        <f t="shared" si="4"/>
        <v>30.5</v>
      </c>
      <c r="D147">
        <f t="shared" si="5"/>
        <v>31</v>
      </c>
    </row>
    <row r="148" spans="1:4" x14ac:dyDescent="0.25">
      <c r="A148">
        <v>2</v>
      </c>
      <c r="B148" s="31">
        <v>305</v>
      </c>
      <c r="C148">
        <f t="shared" si="4"/>
        <v>30.5</v>
      </c>
      <c r="D148">
        <f t="shared" si="5"/>
        <v>31</v>
      </c>
    </row>
    <row r="149" spans="1:4" x14ac:dyDescent="0.25">
      <c r="A149">
        <v>2</v>
      </c>
      <c r="B149" s="31">
        <v>305</v>
      </c>
      <c r="C149">
        <f t="shared" si="4"/>
        <v>30.5</v>
      </c>
      <c r="D149">
        <f t="shared" si="5"/>
        <v>31</v>
      </c>
    </row>
    <row r="150" spans="1:4" x14ac:dyDescent="0.25">
      <c r="A150">
        <v>2</v>
      </c>
      <c r="B150" s="31">
        <v>305</v>
      </c>
      <c r="C150">
        <f t="shared" si="4"/>
        <v>30.5</v>
      </c>
      <c r="D150">
        <f t="shared" si="5"/>
        <v>31</v>
      </c>
    </row>
    <row r="151" spans="1:4" x14ac:dyDescent="0.25">
      <c r="A151">
        <v>2</v>
      </c>
      <c r="B151" s="31">
        <v>306</v>
      </c>
      <c r="C151">
        <f t="shared" si="4"/>
        <v>30.6</v>
      </c>
      <c r="D151">
        <f t="shared" si="5"/>
        <v>31</v>
      </c>
    </row>
    <row r="152" spans="1:4" x14ac:dyDescent="0.25">
      <c r="A152">
        <v>2</v>
      </c>
      <c r="B152" s="31">
        <v>306</v>
      </c>
      <c r="C152">
        <f t="shared" si="4"/>
        <v>30.6</v>
      </c>
      <c r="D152">
        <f t="shared" si="5"/>
        <v>31</v>
      </c>
    </row>
    <row r="153" spans="1:4" x14ac:dyDescent="0.25">
      <c r="A153">
        <v>2</v>
      </c>
      <c r="B153" s="31">
        <v>308.42599999999999</v>
      </c>
      <c r="C153">
        <f t="shared" si="4"/>
        <v>30.842599999999997</v>
      </c>
      <c r="D153">
        <f t="shared" si="5"/>
        <v>31</v>
      </c>
    </row>
    <row r="154" spans="1:4" x14ac:dyDescent="0.25">
      <c r="A154">
        <v>2</v>
      </c>
      <c r="B154" s="31">
        <v>308.42599999999999</v>
      </c>
      <c r="C154">
        <f t="shared" si="4"/>
        <v>30.842599999999997</v>
      </c>
      <c r="D154">
        <f t="shared" si="5"/>
        <v>31</v>
      </c>
    </row>
    <row r="155" spans="1:4" x14ac:dyDescent="0.25">
      <c r="A155">
        <v>2</v>
      </c>
      <c r="B155" s="31">
        <v>309</v>
      </c>
      <c r="C155">
        <f t="shared" si="4"/>
        <v>30.9</v>
      </c>
      <c r="D155">
        <f t="shared" si="5"/>
        <v>31</v>
      </c>
    </row>
    <row r="156" spans="1:4" x14ac:dyDescent="0.25">
      <c r="A156">
        <v>2</v>
      </c>
      <c r="B156" s="31">
        <v>309.52099999999996</v>
      </c>
      <c r="C156">
        <f t="shared" si="4"/>
        <v>30.952099999999994</v>
      </c>
      <c r="D156">
        <f t="shared" si="5"/>
        <v>31</v>
      </c>
    </row>
    <row r="157" spans="1:4" x14ac:dyDescent="0.25">
      <c r="A157">
        <v>2</v>
      </c>
      <c r="B157" s="31">
        <v>310</v>
      </c>
      <c r="C157">
        <f t="shared" si="4"/>
        <v>31</v>
      </c>
      <c r="D157">
        <f t="shared" si="5"/>
        <v>31</v>
      </c>
    </row>
    <row r="158" spans="1:4" x14ac:dyDescent="0.25">
      <c r="A158">
        <v>2</v>
      </c>
      <c r="B158" s="31">
        <v>310</v>
      </c>
      <c r="C158">
        <f t="shared" si="4"/>
        <v>31</v>
      </c>
      <c r="D158">
        <f t="shared" si="5"/>
        <v>31</v>
      </c>
    </row>
    <row r="159" spans="1:4" x14ac:dyDescent="0.25">
      <c r="A159">
        <v>2</v>
      </c>
      <c r="B159" s="31">
        <v>310</v>
      </c>
      <c r="C159">
        <f t="shared" si="4"/>
        <v>31</v>
      </c>
      <c r="D159">
        <f t="shared" si="5"/>
        <v>31</v>
      </c>
    </row>
    <row r="160" spans="1:4" x14ac:dyDescent="0.25">
      <c r="A160">
        <v>2</v>
      </c>
      <c r="B160" s="31">
        <v>310</v>
      </c>
      <c r="C160">
        <f t="shared" si="4"/>
        <v>31</v>
      </c>
      <c r="D160">
        <f t="shared" si="5"/>
        <v>31</v>
      </c>
    </row>
    <row r="161" spans="1:4" x14ac:dyDescent="0.25">
      <c r="A161">
        <v>2</v>
      </c>
      <c r="B161" s="31">
        <v>310</v>
      </c>
      <c r="C161">
        <f t="shared" si="4"/>
        <v>31</v>
      </c>
      <c r="D161">
        <f t="shared" si="5"/>
        <v>31</v>
      </c>
    </row>
    <row r="162" spans="1:4" x14ac:dyDescent="0.25">
      <c r="A162">
        <v>2</v>
      </c>
      <c r="B162" s="31">
        <v>310</v>
      </c>
      <c r="C162">
        <f t="shared" si="4"/>
        <v>31</v>
      </c>
      <c r="D162">
        <f t="shared" si="5"/>
        <v>31</v>
      </c>
    </row>
    <row r="163" spans="1:4" x14ac:dyDescent="0.25">
      <c r="A163">
        <v>2</v>
      </c>
      <c r="B163" s="31">
        <v>310.61599999999999</v>
      </c>
      <c r="C163">
        <f t="shared" si="4"/>
        <v>31.061599999999999</v>
      </c>
      <c r="D163">
        <f t="shared" si="5"/>
        <v>31</v>
      </c>
    </row>
    <row r="164" spans="1:4" x14ac:dyDescent="0.25">
      <c r="A164">
        <v>2</v>
      </c>
      <c r="B164" s="31">
        <v>311</v>
      </c>
      <c r="C164">
        <f t="shared" si="4"/>
        <v>31.1</v>
      </c>
      <c r="D164">
        <f t="shared" si="5"/>
        <v>31</v>
      </c>
    </row>
    <row r="165" spans="1:4" x14ac:dyDescent="0.25">
      <c r="A165">
        <v>2</v>
      </c>
      <c r="B165" s="31">
        <v>311</v>
      </c>
      <c r="C165">
        <f t="shared" si="4"/>
        <v>31.1</v>
      </c>
      <c r="D165">
        <f t="shared" si="5"/>
        <v>31</v>
      </c>
    </row>
    <row r="166" spans="1:4" x14ac:dyDescent="0.25">
      <c r="A166">
        <v>2</v>
      </c>
      <c r="B166" s="31">
        <v>311.71099999999996</v>
      </c>
      <c r="C166">
        <f t="shared" si="4"/>
        <v>31.171099999999996</v>
      </c>
      <c r="D166">
        <f t="shared" si="5"/>
        <v>31</v>
      </c>
    </row>
    <row r="167" spans="1:4" x14ac:dyDescent="0.25">
      <c r="A167">
        <v>2</v>
      </c>
      <c r="B167" s="31">
        <v>312</v>
      </c>
      <c r="C167">
        <f t="shared" si="4"/>
        <v>31.2</v>
      </c>
      <c r="D167">
        <f t="shared" si="5"/>
        <v>31</v>
      </c>
    </row>
    <row r="168" spans="1:4" x14ac:dyDescent="0.25">
      <c r="A168">
        <v>2</v>
      </c>
      <c r="B168" s="31">
        <v>312</v>
      </c>
      <c r="C168">
        <f t="shared" si="4"/>
        <v>31.2</v>
      </c>
      <c r="D168">
        <f t="shared" si="5"/>
        <v>31</v>
      </c>
    </row>
    <row r="169" spans="1:4" x14ac:dyDescent="0.25">
      <c r="A169">
        <v>2</v>
      </c>
      <c r="B169" s="31">
        <v>313</v>
      </c>
      <c r="C169">
        <f t="shared" si="4"/>
        <v>31.3</v>
      </c>
      <c r="D169">
        <f t="shared" si="5"/>
        <v>31</v>
      </c>
    </row>
    <row r="170" spans="1:4" x14ac:dyDescent="0.25">
      <c r="A170">
        <v>2</v>
      </c>
      <c r="B170" s="31">
        <v>314</v>
      </c>
      <c r="C170">
        <f t="shared" si="4"/>
        <v>31.4</v>
      </c>
      <c r="D170">
        <f t="shared" si="5"/>
        <v>31</v>
      </c>
    </row>
    <row r="171" spans="1:4" x14ac:dyDescent="0.25">
      <c r="A171">
        <v>2</v>
      </c>
      <c r="B171" s="31">
        <v>315</v>
      </c>
      <c r="C171">
        <f t="shared" si="4"/>
        <v>31.5</v>
      </c>
      <c r="D171">
        <f t="shared" si="5"/>
        <v>32</v>
      </c>
    </row>
    <row r="172" spans="1:4" x14ac:dyDescent="0.25">
      <c r="A172">
        <v>2</v>
      </c>
      <c r="B172" s="31">
        <v>315</v>
      </c>
      <c r="C172">
        <f t="shared" si="4"/>
        <v>31.5</v>
      </c>
      <c r="D172">
        <f t="shared" si="5"/>
        <v>32</v>
      </c>
    </row>
    <row r="173" spans="1:4" x14ac:dyDescent="0.25">
      <c r="A173">
        <v>2</v>
      </c>
      <c r="B173" s="31">
        <v>315</v>
      </c>
      <c r="C173">
        <f t="shared" si="4"/>
        <v>31.5</v>
      </c>
      <c r="D173">
        <f t="shared" si="5"/>
        <v>32</v>
      </c>
    </row>
    <row r="174" spans="1:4" x14ac:dyDescent="0.25">
      <c r="A174">
        <v>2</v>
      </c>
      <c r="B174" s="31">
        <v>316</v>
      </c>
      <c r="C174">
        <f t="shared" si="4"/>
        <v>31.6</v>
      </c>
      <c r="D174">
        <f t="shared" si="5"/>
        <v>32</v>
      </c>
    </row>
    <row r="175" spans="1:4" x14ac:dyDescent="0.25">
      <c r="A175">
        <v>2</v>
      </c>
      <c r="B175" s="31">
        <v>316</v>
      </c>
      <c r="C175">
        <f t="shared" si="4"/>
        <v>31.6</v>
      </c>
      <c r="D175">
        <f t="shared" si="5"/>
        <v>32</v>
      </c>
    </row>
    <row r="176" spans="1:4" x14ac:dyDescent="0.25">
      <c r="A176">
        <v>2</v>
      </c>
      <c r="B176" s="31">
        <v>316</v>
      </c>
      <c r="C176">
        <f t="shared" si="4"/>
        <v>31.6</v>
      </c>
      <c r="D176">
        <f t="shared" si="5"/>
        <v>32</v>
      </c>
    </row>
    <row r="177" spans="1:4" x14ac:dyDescent="0.25">
      <c r="A177">
        <v>2</v>
      </c>
      <c r="B177" s="31">
        <v>317</v>
      </c>
      <c r="C177">
        <f t="shared" si="4"/>
        <v>31.7</v>
      </c>
      <c r="D177">
        <f t="shared" si="5"/>
        <v>32</v>
      </c>
    </row>
    <row r="178" spans="1:4" x14ac:dyDescent="0.25">
      <c r="A178">
        <v>2</v>
      </c>
      <c r="B178" s="31">
        <v>317</v>
      </c>
      <c r="C178">
        <f t="shared" si="4"/>
        <v>31.7</v>
      </c>
      <c r="D178">
        <f t="shared" si="5"/>
        <v>32</v>
      </c>
    </row>
    <row r="179" spans="1:4" x14ac:dyDescent="0.25">
      <c r="A179">
        <v>2</v>
      </c>
      <c r="B179" s="31">
        <v>317</v>
      </c>
      <c r="C179">
        <f t="shared" si="4"/>
        <v>31.7</v>
      </c>
      <c r="D179">
        <f t="shared" si="5"/>
        <v>32</v>
      </c>
    </row>
    <row r="180" spans="1:4" x14ac:dyDescent="0.25">
      <c r="A180">
        <v>2</v>
      </c>
      <c r="B180" s="31">
        <v>317</v>
      </c>
      <c r="C180">
        <f t="shared" si="4"/>
        <v>31.7</v>
      </c>
      <c r="D180">
        <f t="shared" si="5"/>
        <v>32</v>
      </c>
    </row>
    <row r="181" spans="1:4" x14ac:dyDescent="0.25">
      <c r="A181">
        <v>2</v>
      </c>
      <c r="B181" s="31">
        <v>317</v>
      </c>
      <c r="C181">
        <f t="shared" si="4"/>
        <v>31.7</v>
      </c>
      <c r="D181">
        <f t="shared" si="5"/>
        <v>32</v>
      </c>
    </row>
    <row r="182" spans="1:4" x14ac:dyDescent="0.25">
      <c r="A182">
        <v>2</v>
      </c>
      <c r="B182" s="31">
        <v>317</v>
      </c>
      <c r="C182">
        <f t="shared" si="4"/>
        <v>31.7</v>
      </c>
      <c r="D182">
        <f t="shared" si="5"/>
        <v>32</v>
      </c>
    </row>
    <row r="183" spans="1:4" x14ac:dyDescent="0.25">
      <c r="A183">
        <v>2</v>
      </c>
      <c r="B183" s="31">
        <v>320</v>
      </c>
      <c r="C183">
        <f t="shared" si="4"/>
        <v>32</v>
      </c>
      <c r="D183">
        <f t="shared" si="5"/>
        <v>32</v>
      </c>
    </row>
    <row r="184" spans="1:4" x14ac:dyDescent="0.25">
      <c r="A184">
        <v>2</v>
      </c>
      <c r="B184" s="31">
        <v>320</v>
      </c>
      <c r="C184">
        <f t="shared" si="4"/>
        <v>32</v>
      </c>
      <c r="D184">
        <f t="shared" si="5"/>
        <v>32</v>
      </c>
    </row>
    <row r="185" spans="1:4" x14ac:dyDescent="0.25">
      <c r="A185">
        <v>2</v>
      </c>
      <c r="B185" s="31">
        <v>320</v>
      </c>
      <c r="C185">
        <f t="shared" si="4"/>
        <v>32</v>
      </c>
      <c r="D185">
        <f t="shared" si="5"/>
        <v>32</v>
      </c>
    </row>
    <row r="186" spans="1:4" x14ac:dyDescent="0.25">
      <c r="A186">
        <v>2</v>
      </c>
      <c r="B186" s="31">
        <v>322</v>
      </c>
      <c r="C186">
        <f t="shared" si="4"/>
        <v>32.200000000000003</v>
      </c>
      <c r="D186">
        <f t="shared" si="5"/>
        <v>32</v>
      </c>
    </row>
    <row r="187" spans="1:4" x14ac:dyDescent="0.25">
      <c r="A187">
        <v>2</v>
      </c>
      <c r="B187" s="31">
        <v>322</v>
      </c>
      <c r="C187">
        <f t="shared" si="4"/>
        <v>32.200000000000003</v>
      </c>
      <c r="D187">
        <f t="shared" si="5"/>
        <v>32</v>
      </c>
    </row>
    <row r="188" spans="1:4" x14ac:dyDescent="0.25">
      <c r="A188">
        <v>2</v>
      </c>
      <c r="B188" s="31">
        <v>323</v>
      </c>
      <c r="C188">
        <f t="shared" si="4"/>
        <v>32.299999999999997</v>
      </c>
      <c r="D188">
        <f t="shared" si="5"/>
        <v>32</v>
      </c>
    </row>
    <row r="189" spans="1:4" x14ac:dyDescent="0.25">
      <c r="A189">
        <v>2</v>
      </c>
      <c r="B189" s="31">
        <v>323</v>
      </c>
      <c r="C189">
        <f t="shared" si="4"/>
        <v>32.299999999999997</v>
      </c>
      <c r="D189">
        <f t="shared" si="5"/>
        <v>32</v>
      </c>
    </row>
    <row r="190" spans="1:4" x14ac:dyDescent="0.25">
      <c r="A190">
        <v>2</v>
      </c>
      <c r="B190" s="31">
        <v>324</v>
      </c>
      <c r="C190">
        <f t="shared" si="4"/>
        <v>32.4</v>
      </c>
      <c r="D190">
        <f t="shared" si="5"/>
        <v>32</v>
      </c>
    </row>
    <row r="191" spans="1:4" x14ac:dyDescent="0.25">
      <c r="A191">
        <v>2</v>
      </c>
      <c r="B191" s="31">
        <v>324.85099999999994</v>
      </c>
      <c r="C191">
        <f t="shared" si="4"/>
        <v>32.485099999999996</v>
      </c>
      <c r="D191">
        <f t="shared" si="5"/>
        <v>32</v>
      </c>
    </row>
    <row r="192" spans="1:4" x14ac:dyDescent="0.25">
      <c r="A192">
        <v>2</v>
      </c>
      <c r="B192" s="31">
        <v>325</v>
      </c>
      <c r="C192">
        <f t="shared" si="4"/>
        <v>32.5</v>
      </c>
      <c r="D192">
        <f t="shared" si="5"/>
        <v>33</v>
      </c>
    </row>
    <row r="193" spans="1:4" x14ac:dyDescent="0.25">
      <c r="A193">
        <v>2</v>
      </c>
      <c r="B193" s="31">
        <v>325</v>
      </c>
      <c r="C193">
        <f t="shared" si="4"/>
        <v>32.5</v>
      </c>
      <c r="D193">
        <f t="shared" si="5"/>
        <v>33</v>
      </c>
    </row>
    <row r="194" spans="1:4" x14ac:dyDescent="0.25">
      <c r="A194">
        <v>2</v>
      </c>
      <c r="B194" s="31">
        <v>325</v>
      </c>
      <c r="C194">
        <f t="shared" si="4"/>
        <v>32.5</v>
      </c>
      <c r="D194">
        <f t="shared" si="5"/>
        <v>33</v>
      </c>
    </row>
    <row r="195" spans="1:4" x14ac:dyDescent="0.25">
      <c r="A195">
        <v>2</v>
      </c>
      <c r="B195" s="31">
        <v>325</v>
      </c>
      <c r="C195">
        <f t="shared" ref="C195:C258" si="6">B195/10</f>
        <v>32.5</v>
      </c>
      <c r="D195">
        <f t="shared" ref="D195:D258" si="7">ROUND(C195,0)</f>
        <v>33</v>
      </c>
    </row>
    <row r="196" spans="1:4" x14ac:dyDescent="0.25">
      <c r="A196">
        <v>2</v>
      </c>
      <c r="B196" s="31">
        <v>325</v>
      </c>
      <c r="C196">
        <f t="shared" si="6"/>
        <v>32.5</v>
      </c>
      <c r="D196">
        <f t="shared" si="7"/>
        <v>33</v>
      </c>
    </row>
    <row r="197" spans="1:4" x14ac:dyDescent="0.25">
      <c r="A197">
        <v>2</v>
      </c>
      <c r="B197" s="31">
        <v>326</v>
      </c>
      <c r="C197">
        <f t="shared" si="6"/>
        <v>32.6</v>
      </c>
      <c r="D197">
        <f t="shared" si="7"/>
        <v>33</v>
      </c>
    </row>
    <row r="198" spans="1:4" x14ac:dyDescent="0.25">
      <c r="A198">
        <v>2</v>
      </c>
      <c r="B198" s="31">
        <v>327</v>
      </c>
      <c r="C198">
        <f t="shared" si="6"/>
        <v>32.700000000000003</v>
      </c>
      <c r="D198">
        <f t="shared" si="7"/>
        <v>33</v>
      </c>
    </row>
    <row r="199" spans="1:4" x14ac:dyDescent="0.25">
      <c r="A199">
        <v>2</v>
      </c>
      <c r="B199" s="31">
        <v>327</v>
      </c>
      <c r="C199">
        <f t="shared" si="6"/>
        <v>32.700000000000003</v>
      </c>
      <c r="D199">
        <f t="shared" si="7"/>
        <v>33</v>
      </c>
    </row>
    <row r="200" spans="1:4" x14ac:dyDescent="0.25">
      <c r="A200">
        <v>2</v>
      </c>
      <c r="B200" s="31">
        <v>327</v>
      </c>
      <c r="C200">
        <f t="shared" si="6"/>
        <v>32.700000000000003</v>
      </c>
      <c r="D200">
        <f t="shared" si="7"/>
        <v>33</v>
      </c>
    </row>
    <row r="201" spans="1:4" x14ac:dyDescent="0.25">
      <c r="A201">
        <v>2</v>
      </c>
      <c r="B201" s="31">
        <v>327</v>
      </c>
      <c r="C201">
        <f t="shared" si="6"/>
        <v>32.700000000000003</v>
      </c>
      <c r="D201">
        <f t="shared" si="7"/>
        <v>33</v>
      </c>
    </row>
    <row r="202" spans="1:4" x14ac:dyDescent="0.25">
      <c r="A202">
        <v>2</v>
      </c>
      <c r="B202" s="31">
        <v>328</v>
      </c>
      <c r="C202">
        <f t="shared" si="6"/>
        <v>32.799999999999997</v>
      </c>
      <c r="D202">
        <f t="shared" si="7"/>
        <v>33</v>
      </c>
    </row>
    <row r="203" spans="1:4" x14ac:dyDescent="0.25">
      <c r="A203">
        <v>2</v>
      </c>
      <c r="B203" s="31">
        <v>329</v>
      </c>
      <c r="C203">
        <f t="shared" si="6"/>
        <v>32.9</v>
      </c>
      <c r="D203">
        <f t="shared" si="7"/>
        <v>33</v>
      </c>
    </row>
    <row r="204" spans="1:4" x14ac:dyDescent="0.25">
      <c r="A204">
        <v>2</v>
      </c>
      <c r="B204" s="31">
        <v>330</v>
      </c>
      <c r="C204">
        <f t="shared" si="6"/>
        <v>33</v>
      </c>
      <c r="D204">
        <f t="shared" si="7"/>
        <v>33</v>
      </c>
    </row>
    <row r="205" spans="1:4" x14ac:dyDescent="0.25">
      <c r="A205">
        <v>2</v>
      </c>
      <c r="B205" s="31">
        <v>330</v>
      </c>
      <c r="C205">
        <f t="shared" si="6"/>
        <v>33</v>
      </c>
      <c r="D205">
        <f t="shared" si="7"/>
        <v>33</v>
      </c>
    </row>
    <row r="206" spans="1:4" x14ac:dyDescent="0.25">
      <c r="A206">
        <v>2</v>
      </c>
      <c r="B206" s="31">
        <v>330</v>
      </c>
      <c r="C206">
        <f t="shared" si="6"/>
        <v>33</v>
      </c>
      <c r="D206">
        <f t="shared" si="7"/>
        <v>33</v>
      </c>
    </row>
    <row r="207" spans="1:4" x14ac:dyDescent="0.25">
      <c r="A207">
        <v>2</v>
      </c>
      <c r="B207" s="31">
        <v>330</v>
      </c>
      <c r="C207">
        <f t="shared" si="6"/>
        <v>33</v>
      </c>
      <c r="D207">
        <f t="shared" si="7"/>
        <v>33</v>
      </c>
    </row>
    <row r="208" spans="1:4" x14ac:dyDescent="0.25">
      <c r="A208">
        <v>2</v>
      </c>
      <c r="B208" s="31">
        <v>330</v>
      </c>
      <c r="C208">
        <f t="shared" si="6"/>
        <v>33</v>
      </c>
      <c r="D208">
        <f t="shared" si="7"/>
        <v>33</v>
      </c>
    </row>
    <row r="209" spans="1:4" x14ac:dyDescent="0.25">
      <c r="A209">
        <v>2</v>
      </c>
      <c r="B209" s="31">
        <v>330.32599999999996</v>
      </c>
      <c r="C209">
        <f t="shared" si="6"/>
        <v>33.032599999999995</v>
      </c>
      <c r="D209">
        <f t="shared" si="7"/>
        <v>33</v>
      </c>
    </row>
    <row r="210" spans="1:4" x14ac:dyDescent="0.25">
      <c r="A210">
        <v>2</v>
      </c>
      <c r="B210" s="31">
        <v>332</v>
      </c>
      <c r="C210">
        <f t="shared" si="6"/>
        <v>33.200000000000003</v>
      </c>
      <c r="D210">
        <f t="shared" si="7"/>
        <v>33</v>
      </c>
    </row>
    <row r="211" spans="1:4" x14ac:dyDescent="0.25">
      <c r="A211">
        <v>2</v>
      </c>
      <c r="B211" s="31">
        <v>332</v>
      </c>
      <c r="C211">
        <f t="shared" si="6"/>
        <v>33.200000000000003</v>
      </c>
      <c r="D211">
        <f t="shared" si="7"/>
        <v>33</v>
      </c>
    </row>
    <row r="212" spans="1:4" x14ac:dyDescent="0.25">
      <c r="A212">
        <v>2</v>
      </c>
      <c r="B212" s="31">
        <v>332</v>
      </c>
      <c r="C212">
        <f t="shared" si="6"/>
        <v>33.200000000000003</v>
      </c>
      <c r="D212">
        <f t="shared" si="7"/>
        <v>33</v>
      </c>
    </row>
    <row r="213" spans="1:4" x14ac:dyDescent="0.25">
      <c r="A213">
        <v>2</v>
      </c>
      <c r="B213" s="31">
        <v>332.51599999999996</v>
      </c>
      <c r="C213">
        <f t="shared" si="6"/>
        <v>33.251599999999996</v>
      </c>
      <c r="D213">
        <f t="shared" si="7"/>
        <v>33</v>
      </c>
    </row>
    <row r="214" spans="1:4" x14ac:dyDescent="0.25">
      <c r="A214">
        <v>2</v>
      </c>
      <c r="B214" s="31">
        <v>333.61099999999999</v>
      </c>
      <c r="C214">
        <f t="shared" si="6"/>
        <v>33.3611</v>
      </c>
      <c r="D214">
        <f t="shared" si="7"/>
        <v>33</v>
      </c>
    </row>
    <row r="215" spans="1:4" x14ac:dyDescent="0.25">
      <c r="A215">
        <v>2</v>
      </c>
      <c r="B215" s="31">
        <v>335</v>
      </c>
      <c r="C215">
        <f t="shared" si="6"/>
        <v>33.5</v>
      </c>
      <c r="D215">
        <f t="shared" si="7"/>
        <v>34</v>
      </c>
    </row>
    <row r="216" spans="1:4" x14ac:dyDescent="0.25">
      <c r="A216">
        <v>2</v>
      </c>
      <c r="B216" s="31">
        <v>335</v>
      </c>
      <c r="C216">
        <f t="shared" si="6"/>
        <v>33.5</v>
      </c>
      <c r="D216">
        <f t="shared" si="7"/>
        <v>34</v>
      </c>
    </row>
    <row r="217" spans="1:4" x14ac:dyDescent="0.25">
      <c r="A217">
        <v>2</v>
      </c>
      <c r="B217" s="31">
        <v>335</v>
      </c>
      <c r="C217">
        <f t="shared" si="6"/>
        <v>33.5</v>
      </c>
      <c r="D217">
        <f t="shared" si="7"/>
        <v>34</v>
      </c>
    </row>
    <row r="218" spans="1:4" x14ac:dyDescent="0.25">
      <c r="A218">
        <v>2</v>
      </c>
      <c r="B218" s="31">
        <v>336.89599999999996</v>
      </c>
      <c r="C218">
        <f t="shared" si="6"/>
        <v>33.689599999999999</v>
      </c>
      <c r="D218">
        <f t="shared" si="7"/>
        <v>34</v>
      </c>
    </row>
    <row r="219" spans="1:4" x14ac:dyDescent="0.25">
      <c r="A219">
        <v>2</v>
      </c>
      <c r="B219" s="31">
        <v>337</v>
      </c>
      <c r="C219">
        <f t="shared" si="6"/>
        <v>33.700000000000003</v>
      </c>
      <c r="D219">
        <f t="shared" si="7"/>
        <v>34</v>
      </c>
    </row>
    <row r="220" spans="1:4" x14ac:dyDescent="0.25">
      <c r="A220">
        <v>2</v>
      </c>
      <c r="B220" s="31">
        <v>337</v>
      </c>
      <c r="C220">
        <f t="shared" si="6"/>
        <v>33.700000000000003</v>
      </c>
      <c r="D220">
        <f t="shared" si="7"/>
        <v>34</v>
      </c>
    </row>
    <row r="221" spans="1:4" x14ac:dyDescent="0.25">
      <c r="A221">
        <v>2</v>
      </c>
      <c r="B221" s="31">
        <v>337</v>
      </c>
      <c r="C221">
        <f t="shared" si="6"/>
        <v>33.700000000000003</v>
      </c>
      <c r="D221">
        <f t="shared" si="7"/>
        <v>34</v>
      </c>
    </row>
    <row r="222" spans="1:4" x14ac:dyDescent="0.25">
      <c r="A222">
        <v>2</v>
      </c>
      <c r="B222" s="31">
        <v>338</v>
      </c>
      <c r="C222">
        <f t="shared" si="6"/>
        <v>33.799999999999997</v>
      </c>
      <c r="D222">
        <f t="shared" si="7"/>
        <v>34</v>
      </c>
    </row>
    <row r="223" spans="1:4" x14ac:dyDescent="0.25">
      <c r="A223">
        <v>2</v>
      </c>
      <c r="B223" s="31">
        <v>339</v>
      </c>
      <c r="C223">
        <f t="shared" si="6"/>
        <v>33.9</v>
      </c>
      <c r="D223">
        <f t="shared" si="7"/>
        <v>34</v>
      </c>
    </row>
    <row r="224" spans="1:4" x14ac:dyDescent="0.25">
      <c r="A224">
        <v>2</v>
      </c>
      <c r="B224" s="31">
        <v>340</v>
      </c>
      <c r="C224">
        <f t="shared" si="6"/>
        <v>34</v>
      </c>
      <c r="D224">
        <f t="shared" si="7"/>
        <v>34</v>
      </c>
    </row>
    <row r="225" spans="1:4" x14ac:dyDescent="0.25">
      <c r="A225">
        <v>2</v>
      </c>
      <c r="B225" s="31">
        <v>340</v>
      </c>
      <c r="C225">
        <f t="shared" si="6"/>
        <v>34</v>
      </c>
      <c r="D225">
        <f t="shared" si="7"/>
        <v>34</v>
      </c>
    </row>
    <row r="226" spans="1:4" x14ac:dyDescent="0.25">
      <c r="A226">
        <v>2</v>
      </c>
      <c r="B226" s="31">
        <v>340</v>
      </c>
      <c r="C226">
        <f t="shared" si="6"/>
        <v>34</v>
      </c>
      <c r="D226">
        <f t="shared" si="7"/>
        <v>34</v>
      </c>
    </row>
    <row r="227" spans="1:4" x14ac:dyDescent="0.25">
      <c r="A227">
        <v>2</v>
      </c>
      <c r="B227" s="31">
        <v>340</v>
      </c>
      <c r="C227">
        <f t="shared" si="6"/>
        <v>34</v>
      </c>
      <c r="D227">
        <f t="shared" si="7"/>
        <v>34</v>
      </c>
    </row>
    <row r="228" spans="1:4" x14ac:dyDescent="0.25">
      <c r="A228">
        <v>2</v>
      </c>
      <c r="B228" s="31">
        <v>341</v>
      </c>
      <c r="C228">
        <f t="shared" si="6"/>
        <v>34.1</v>
      </c>
      <c r="D228">
        <f t="shared" si="7"/>
        <v>34</v>
      </c>
    </row>
    <row r="229" spans="1:4" x14ac:dyDescent="0.25">
      <c r="A229">
        <v>2</v>
      </c>
      <c r="B229" s="31">
        <v>341.27599999999995</v>
      </c>
      <c r="C229">
        <f t="shared" si="6"/>
        <v>34.127599999999994</v>
      </c>
      <c r="D229">
        <f t="shared" si="7"/>
        <v>34</v>
      </c>
    </row>
    <row r="230" spans="1:4" x14ac:dyDescent="0.25">
      <c r="A230">
        <v>2</v>
      </c>
      <c r="B230" s="31">
        <v>342</v>
      </c>
      <c r="C230">
        <f t="shared" si="6"/>
        <v>34.200000000000003</v>
      </c>
      <c r="D230">
        <f t="shared" si="7"/>
        <v>34</v>
      </c>
    </row>
    <row r="231" spans="1:4" x14ac:dyDescent="0.25">
      <c r="A231">
        <v>2</v>
      </c>
      <c r="B231" s="31">
        <v>342</v>
      </c>
      <c r="C231">
        <f t="shared" si="6"/>
        <v>34.200000000000003</v>
      </c>
      <c r="D231">
        <f t="shared" si="7"/>
        <v>34</v>
      </c>
    </row>
    <row r="232" spans="1:4" x14ac:dyDescent="0.25">
      <c r="A232">
        <v>2</v>
      </c>
      <c r="B232" s="31">
        <v>342</v>
      </c>
      <c r="C232">
        <f t="shared" si="6"/>
        <v>34.200000000000003</v>
      </c>
      <c r="D232">
        <f t="shared" si="7"/>
        <v>34</v>
      </c>
    </row>
    <row r="233" spans="1:4" x14ac:dyDescent="0.25">
      <c r="A233">
        <v>2</v>
      </c>
      <c r="B233" s="31">
        <v>342</v>
      </c>
      <c r="C233">
        <f t="shared" si="6"/>
        <v>34.200000000000003</v>
      </c>
      <c r="D233">
        <f t="shared" si="7"/>
        <v>34</v>
      </c>
    </row>
    <row r="234" spans="1:4" x14ac:dyDescent="0.25">
      <c r="A234">
        <v>2</v>
      </c>
      <c r="B234" s="31">
        <v>344</v>
      </c>
      <c r="C234">
        <f t="shared" si="6"/>
        <v>34.4</v>
      </c>
      <c r="D234">
        <f t="shared" si="7"/>
        <v>34</v>
      </c>
    </row>
    <row r="235" spans="1:4" x14ac:dyDescent="0.25">
      <c r="A235">
        <v>2</v>
      </c>
      <c r="B235" s="31">
        <v>344.56099999999998</v>
      </c>
      <c r="C235">
        <f t="shared" si="6"/>
        <v>34.456099999999999</v>
      </c>
      <c r="D235">
        <f t="shared" si="7"/>
        <v>34</v>
      </c>
    </row>
    <row r="236" spans="1:4" x14ac:dyDescent="0.25">
      <c r="A236">
        <v>2</v>
      </c>
      <c r="B236" s="31">
        <v>345</v>
      </c>
      <c r="C236">
        <f t="shared" si="6"/>
        <v>34.5</v>
      </c>
      <c r="D236">
        <f t="shared" si="7"/>
        <v>35</v>
      </c>
    </row>
    <row r="237" spans="1:4" x14ac:dyDescent="0.25">
      <c r="A237">
        <v>2</v>
      </c>
      <c r="B237" s="31">
        <v>345</v>
      </c>
      <c r="C237">
        <f t="shared" si="6"/>
        <v>34.5</v>
      </c>
      <c r="D237">
        <f t="shared" si="7"/>
        <v>35</v>
      </c>
    </row>
    <row r="238" spans="1:4" x14ac:dyDescent="0.25">
      <c r="A238">
        <v>2</v>
      </c>
      <c r="B238" s="31">
        <v>345</v>
      </c>
      <c r="C238">
        <f t="shared" si="6"/>
        <v>34.5</v>
      </c>
      <c r="D238">
        <f t="shared" si="7"/>
        <v>35</v>
      </c>
    </row>
    <row r="239" spans="1:4" x14ac:dyDescent="0.25">
      <c r="A239">
        <v>2</v>
      </c>
      <c r="B239" s="31">
        <v>345</v>
      </c>
      <c r="C239">
        <f t="shared" si="6"/>
        <v>34.5</v>
      </c>
      <c r="D239">
        <f t="shared" si="7"/>
        <v>35</v>
      </c>
    </row>
    <row r="240" spans="1:4" x14ac:dyDescent="0.25">
      <c r="A240">
        <v>2</v>
      </c>
      <c r="B240" s="31">
        <v>345</v>
      </c>
      <c r="C240">
        <f t="shared" si="6"/>
        <v>34.5</v>
      </c>
      <c r="D240">
        <f t="shared" si="7"/>
        <v>35</v>
      </c>
    </row>
    <row r="241" spans="1:4" x14ac:dyDescent="0.25">
      <c r="A241">
        <v>2</v>
      </c>
      <c r="B241" s="31">
        <v>345</v>
      </c>
      <c r="C241">
        <f t="shared" si="6"/>
        <v>34.5</v>
      </c>
      <c r="D241">
        <f t="shared" si="7"/>
        <v>35</v>
      </c>
    </row>
    <row r="242" spans="1:4" x14ac:dyDescent="0.25">
      <c r="A242">
        <v>2</v>
      </c>
      <c r="B242" s="31">
        <v>345</v>
      </c>
      <c r="C242">
        <f t="shared" si="6"/>
        <v>34.5</v>
      </c>
      <c r="D242">
        <f t="shared" si="7"/>
        <v>35</v>
      </c>
    </row>
    <row r="243" spans="1:4" x14ac:dyDescent="0.25">
      <c r="A243">
        <v>2</v>
      </c>
      <c r="B243" s="31">
        <v>345</v>
      </c>
      <c r="C243">
        <f t="shared" si="6"/>
        <v>34.5</v>
      </c>
      <c r="D243">
        <f t="shared" si="7"/>
        <v>35</v>
      </c>
    </row>
    <row r="244" spans="1:4" x14ac:dyDescent="0.25">
      <c r="A244">
        <v>2</v>
      </c>
      <c r="B244" s="31">
        <v>345.65599999999995</v>
      </c>
      <c r="C244">
        <f t="shared" si="6"/>
        <v>34.565599999999996</v>
      </c>
      <c r="D244">
        <f t="shared" si="7"/>
        <v>35</v>
      </c>
    </row>
    <row r="245" spans="1:4" x14ac:dyDescent="0.25">
      <c r="A245">
        <v>2</v>
      </c>
      <c r="B245" s="31">
        <v>346</v>
      </c>
      <c r="C245">
        <f t="shared" si="6"/>
        <v>34.6</v>
      </c>
      <c r="D245">
        <f t="shared" si="7"/>
        <v>35</v>
      </c>
    </row>
    <row r="246" spans="1:4" x14ac:dyDescent="0.25">
      <c r="A246">
        <v>2</v>
      </c>
      <c r="B246" s="31">
        <v>347</v>
      </c>
      <c r="C246">
        <f t="shared" si="6"/>
        <v>34.700000000000003</v>
      </c>
      <c r="D246">
        <f t="shared" si="7"/>
        <v>35</v>
      </c>
    </row>
    <row r="247" spans="1:4" x14ac:dyDescent="0.25">
      <c r="A247">
        <v>2</v>
      </c>
      <c r="B247" s="31">
        <v>347</v>
      </c>
      <c r="C247">
        <f t="shared" si="6"/>
        <v>34.700000000000003</v>
      </c>
      <c r="D247">
        <f t="shared" si="7"/>
        <v>35</v>
      </c>
    </row>
    <row r="248" spans="1:4" x14ac:dyDescent="0.25">
      <c r="A248">
        <v>2</v>
      </c>
      <c r="B248" s="31">
        <v>347</v>
      </c>
      <c r="C248">
        <f t="shared" si="6"/>
        <v>34.700000000000003</v>
      </c>
      <c r="D248">
        <f t="shared" si="7"/>
        <v>35</v>
      </c>
    </row>
    <row r="249" spans="1:4" x14ac:dyDescent="0.25">
      <c r="A249">
        <v>2</v>
      </c>
      <c r="B249" s="31">
        <v>347</v>
      </c>
      <c r="C249">
        <f t="shared" si="6"/>
        <v>34.700000000000003</v>
      </c>
      <c r="D249">
        <f t="shared" si="7"/>
        <v>35</v>
      </c>
    </row>
    <row r="250" spans="1:4" x14ac:dyDescent="0.25">
      <c r="A250">
        <v>2</v>
      </c>
      <c r="B250" s="31">
        <v>347</v>
      </c>
      <c r="C250">
        <f t="shared" si="6"/>
        <v>34.700000000000003</v>
      </c>
      <c r="D250">
        <f t="shared" si="7"/>
        <v>35</v>
      </c>
    </row>
    <row r="251" spans="1:4" x14ac:dyDescent="0.25">
      <c r="A251">
        <v>2</v>
      </c>
      <c r="B251" s="31">
        <v>348</v>
      </c>
      <c r="C251">
        <f t="shared" si="6"/>
        <v>34.799999999999997</v>
      </c>
      <c r="D251">
        <f t="shared" si="7"/>
        <v>35</v>
      </c>
    </row>
    <row r="252" spans="1:4" x14ac:dyDescent="0.25">
      <c r="A252">
        <v>2</v>
      </c>
      <c r="B252" s="31">
        <v>349</v>
      </c>
      <c r="C252">
        <f t="shared" si="6"/>
        <v>34.9</v>
      </c>
      <c r="D252">
        <f t="shared" si="7"/>
        <v>35</v>
      </c>
    </row>
    <row r="253" spans="1:4" x14ac:dyDescent="0.25">
      <c r="A253">
        <v>2</v>
      </c>
      <c r="B253" s="31">
        <v>350</v>
      </c>
      <c r="C253">
        <f t="shared" si="6"/>
        <v>35</v>
      </c>
      <c r="D253">
        <f t="shared" si="7"/>
        <v>35</v>
      </c>
    </row>
    <row r="254" spans="1:4" x14ac:dyDescent="0.25">
      <c r="A254">
        <v>2</v>
      </c>
      <c r="B254" s="31">
        <v>350</v>
      </c>
      <c r="C254">
        <f t="shared" si="6"/>
        <v>35</v>
      </c>
      <c r="D254">
        <f t="shared" si="7"/>
        <v>35</v>
      </c>
    </row>
    <row r="255" spans="1:4" x14ac:dyDescent="0.25">
      <c r="A255">
        <v>2</v>
      </c>
      <c r="B255" s="31">
        <v>350</v>
      </c>
      <c r="C255">
        <f t="shared" si="6"/>
        <v>35</v>
      </c>
      <c r="D255">
        <f t="shared" si="7"/>
        <v>35</v>
      </c>
    </row>
    <row r="256" spans="1:4" x14ac:dyDescent="0.25">
      <c r="A256">
        <v>2</v>
      </c>
      <c r="B256" s="31">
        <v>350.03599999999994</v>
      </c>
      <c r="C256">
        <f t="shared" si="6"/>
        <v>35.003599999999992</v>
      </c>
      <c r="D256">
        <f t="shared" si="7"/>
        <v>35</v>
      </c>
    </row>
    <row r="257" spans="1:4" x14ac:dyDescent="0.25">
      <c r="A257">
        <v>2</v>
      </c>
      <c r="B257" s="31">
        <v>351</v>
      </c>
      <c r="C257">
        <f t="shared" si="6"/>
        <v>35.1</v>
      </c>
      <c r="D257">
        <f t="shared" si="7"/>
        <v>35</v>
      </c>
    </row>
    <row r="258" spans="1:4" x14ac:dyDescent="0.25">
      <c r="A258">
        <v>2</v>
      </c>
      <c r="B258" s="31">
        <v>351</v>
      </c>
      <c r="C258">
        <f t="shared" si="6"/>
        <v>35.1</v>
      </c>
      <c r="D258">
        <f t="shared" si="7"/>
        <v>35</v>
      </c>
    </row>
    <row r="259" spans="1:4" x14ac:dyDescent="0.25">
      <c r="A259">
        <v>2</v>
      </c>
      <c r="B259" s="31">
        <v>351.13099999999997</v>
      </c>
      <c r="C259">
        <f t="shared" ref="C259:C322" si="8">B259/10</f>
        <v>35.113099999999996</v>
      </c>
      <c r="D259">
        <f t="shared" ref="D259:D322" si="9">ROUND(C259,0)</f>
        <v>35</v>
      </c>
    </row>
    <row r="260" spans="1:4" x14ac:dyDescent="0.25">
      <c r="A260">
        <v>2</v>
      </c>
      <c r="B260" s="31">
        <v>352</v>
      </c>
      <c r="C260">
        <f t="shared" si="8"/>
        <v>35.200000000000003</v>
      </c>
      <c r="D260">
        <f t="shared" si="9"/>
        <v>35</v>
      </c>
    </row>
    <row r="261" spans="1:4" x14ac:dyDescent="0.25">
      <c r="A261">
        <v>2</v>
      </c>
      <c r="B261" s="31">
        <v>352</v>
      </c>
      <c r="C261">
        <f t="shared" si="8"/>
        <v>35.200000000000003</v>
      </c>
      <c r="D261">
        <f t="shared" si="9"/>
        <v>35</v>
      </c>
    </row>
    <row r="262" spans="1:4" x14ac:dyDescent="0.25">
      <c r="A262">
        <v>2</v>
      </c>
      <c r="B262" s="31">
        <v>352</v>
      </c>
      <c r="C262">
        <f t="shared" si="8"/>
        <v>35.200000000000003</v>
      </c>
      <c r="D262">
        <f t="shared" si="9"/>
        <v>35</v>
      </c>
    </row>
    <row r="263" spans="1:4" x14ac:dyDescent="0.25">
      <c r="A263">
        <v>2</v>
      </c>
      <c r="B263" s="31">
        <v>353.32099999999997</v>
      </c>
      <c r="C263">
        <f t="shared" si="8"/>
        <v>35.332099999999997</v>
      </c>
      <c r="D263">
        <f t="shared" si="9"/>
        <v>35</v>
      </c>
    </row>
    <row r="264" spans="1:4" x14ac:dyDescent="0.25">
      <c r="A264">
        <v>2</v>
      </c>
      <c r="B264" s="31">
        <v>353.32099999999997</v>
      </c>
      <c r="C264">
        <f t="shared" si="8"/>
        <v>35.332099999999997</v>
      </c>
      <c r="D264">
        <f t="shared" si="9"/>
        <v>35</v>
      </c>
    </row>
    <row r="265" spans="1:4" x14ac:dyDescent="0.25">
      <c r="A265">
        <v>2</v>
      </c>
      <c r="B265" s="31">
        <v>354</v>
      </c>
      <c r="C265">
        <f t="shared" si="8"/>
        <v>35.4</v>
      </c>
      <c r="D265">
        <f t="shared" si="9"/>
        <v>35</v>
      </c>
    </row>
    <row r="266" spans="1:4" x14ac:dyDescent="0.25">
      <c r="A266">
        <v>2</v>
      </c>
      <c r="B266" s="31">
        <v>355</v>
      </c>
      <c r="C266">
        <f t="shared" si="8"/>
        <v>35.5</v>
      </c>
      <c r="D266">
        <f t="shared" si="9"/>
        <v>36</v>
      </c>
    </row>
    <row r="267" spans="1:4" x14ac:dyDescent="0.25">
      <c r="A267">
        <v>2</v>
      </c>
      <c r="B267" s="31">
        <v>355</v>
      </c>
      <c r="C267">
        <f t="shared" si="8"/>
        <v>35.5</v>
      </c>
      <c r="D267">
        <f t="shared" si="9"/>
        <v>36</v>
      </c>
    </row>
    <row r="268" spans="1:4" x14ac:dyDescent="0.25">
      <c r="A268">
        <v>2</v>
      </c>
      <c r="B268" s="31">
        <v>355</v>
      </c>
      <c r="C268">
        <f t="shared" si="8"/>
        <v>35.5</v>
      </c>
      <c r="D268">
        <f t="shared" si="9"/>
        <v>36</v>
      </c>
    </row>
    <row r="269" spans="1:4" x14ac:dyDescent="0.25">
      <c r="A269">
        <v>2</v>
      </c>
      <c r="B269" s="31">
        <v>355</v>
      </c>
      <c r="C269">
        <f t="shared" si="8"/>
        <v>35.5</v>
      </c>
      <c r="D269">
        <f t="shared" si="9"/>
        <v>36</v>
      </c>
    </row>
    <row r="270" spans="1:4" x14ac:dyDescent="0.25">
      <c r="A270">
        <v>2</v>
      </c>
      <c r="B270" s="31">
        <v>355</v>
      </c>
      <c r="C270">
        <f t="shared" si="8"/>
        <v>35.5</v>
      </c>
      <c r="D270">
        <f t="shared" si="9"/>
        <v>36</v>
      </c>
    </row>
    <row r="271" spans="1:4" x14ac:dyDescent="0.25">
      <c r="A271">
        <v>2</v>
      </c>
      <c r="B271" s="31">
        <v>355.51099999999997</v>
      </c>
      <c r="C271">
        <f t="shared" si="8"/>
        <v>35.551099999999998</v>
      </c>
      <c r="D271">
        <f t="shared" si="9"/>
        <v>36</v>
      </c>
    </row>
    <row r="272" spans="1:4" x14ac:dyDescent="0.25">
      <c r="A272">
        <v>2</v>
      </c>
      <c r="B272" s="31">
        <v>355.51099999999997</v>
      </c>
      <c r="C272">
        <f t="shared" si="8"/>
        <v>35.551099999999998</v>
      </c>
      <c r="D272">
        <f t="shared" si="9"/>
        <v>36</v>
      </c>
    </row>
    <row r="273" spans="1:4" x14ac:dyDescent="0.25">
      <c r="A273">
        <v>2</v>
      </c>
      <c r="B273" s="31">
        <v>356</v>
      </c>
      <c r="C273">
        <f t="shared" si="8"/>
        <v>35.6</v>
      </c>
      <c r="D273">
        <f t="shared" si="9"/>
        <v>36</v>
      </c>
    </row>
    <row r="274" spans="1:4" x14ac:dyDescent="0.25">
      <c r="A274">
        <v>2</v>
      </c>
      <c r="B274" s="31">
        <v>356</v>
      </c>
      <c r="C274">
        <f t="shared" si="8"/>
        <v>35.6</v>
      </c>
      <c r="D274">
        <f t="shared" si="9"/>
        <v>36</v>
      </c>
    </row>
    <row r="275" spans="1:4" x14ac:dyDescent="0.25">
      <c r="A275">
        <v>2</v>
      </c>
      <c r="B275" s="31">
        <v>357</v>
      </c>
      <c r="C275">
        <f t="shared" si="8"/>
        <v>35.700000000000003</v>
      </c>
      <c r="D275">
        <f t="shared" si="9"/>
        <v>36</v>
      </c>
    </row>
    <row r="276" spans="1:4" x14ac:dyDescent="0.25">
      <c r="A276">
        <v>2</v>
      </c>
      <c r="B276" s="31">
        <v>357</v>
      </c>
      <c r="C276">
        <f t="shared" si="8"/>
        <v>35.700000000000003</v>
      </c>
      <c r="D276">
        <f t="shared" si="9"/>
        <v>36</v>
      </c>
    </row>
    <row r="277" spans="1:4" x14ac:dyDescent="0.25">
      <c r="A277">
        <v>2</v>
      </c>
      <c r="B277" s="31">
        <v>357</v>
      </c>
      <c r="C277">
        <f t="shared" si="8"/>
        <v>35.700000000000003</v>
      </c>
      <c r="D277">
        <f t="shared" si="9"/>
        <v>36</v>
      </c>
    </row>
    <row r="278" spans="1:4" x14ac:dyDescent="0.25">
      <c r="A278">
        <v>2</v>
      </c>
      <c r="B278" s="31">
        <v>358.79599999999999</v>
      </c>
      <c r="C278">
        <f t="shared" si="8"/>
        <v>35.879599999999996</v>
      </c>
      <c r="D278">
        <f t="shared" si="9"/>
        <v>36</v>
      </c>
    </row>
    <row r="279" spans="1:4" x14ac:dyDescent="0.25">
      <c r="A279">
        <v>2</v>
      </c>
      <c r="B279" s="31">
        <v>359</v>
      </c>
      <c r="C279">
        <f t="shared" si="8"/>
        <v>35.9</v>
      </c>
      <c r="D279">
        <f t="shared" si="9"/>
        <v>36</v>
      </c>
    </row>
    <row r="280" spans="1:4" x14ac:dyDescent="0.25">
      <c r="A280">
        <v>2</v>
      </c>
      <c r="B280" s="31">
        <v>359.89099999999996</v>
      </c>
      <c r="C280">
        <f t="shared" si="8"/>
        <v>35.989099999999993</v>
      </c>
      <c r="D280">
        <f t="shared" si="9"/>
        <v>36</v>
      </c>
    </row>
    <row r="281" spans="1:4" x14ac:dyDescent="0.25">
      <c r="A281">
        <v>2</v>
      </c>
      <c r="B281" s="31">
        <v>360</v>
      </c>
      <c r="C281">
        <f t="shared" si="8"/>
        <v>36</v>
      </c>
      <c r="D281">
        <f t="shared" si="9"/>
        <v>36</v>
      </c>
    </row>
    <row r="282" spans="1:4" x14ac:dyDescent="0.25">
      <c r="A282">
        <v>2</v>
      </c>
      <c r="B282" s="31">
        <v>360</v>
      </c>
      <c r="C282">
        <f t="shared" si="8"/>
        <v>36</v>
      </c>
      <c r="D282">
        <f t="shared" si="9"/>
        <v>36</v>
      </c>
    </row>
    <row r="283" spans="1:4" x14ac:dyDescent="0.25">
      <c r="A283">
        <v>2</v>
      </c>
      <c r="B283" s="31">
        <v>360</v>
      </c>
      <c r="C283">
        <f t="shared" si="8"/>
        <v>36</v>
      </c>
      <c r="D283">
        <f t="shared" si="9"/>
        <v>36</v>
      </c>
    </row>
    <row r="284" spans="1:4" x14ac:dyDescent="0.25">
      <c r="A284">
        <v>2</v>
      </c>
      <c r="B284" s="31">
        <v>360</v>
      </c>
      <c r="C284">
        <f t="shared" si="8"/>
        <v>36</v>
      </c>
      <c r="D284">
        <f t="shared" si="9"/>
        <v>36</v>
      </c>
    </row>
    <row r="285" spans="1:4" x14ac:dyDescent="0.25">
      <c r="A285">
        <v>2</v>
      </c>
      <c r="B285" s="31">
        <v>360.98599999999999</v>
      </c>
      <c r="C285">
        <f t="shared" si="8"/>
        <v>36.098599999999998</v>
      </c>
      <c r="D285">
        <f t="shared" si="9"/>
        <v>36</v>
      </c>
    </row>
    <row r="286" spans="1:4" x14ac:dyDescent="0.25">
      <c r="A286">
        <v>2</v>
      </c>
      <c r="B286" s="31">
        <v>362</v>
      </c>
      <c r="C286">
        <f t="shared" si="8"/>
        <v>36.200000000000003</v>
      </c>
      <c r="D286">
        <f t="shared" si="9"/>
        <v>36</v>
      </c>
    </row>
    <row r="287" spans="1:4" x14ac:dyDescent="0.25">
      <c r="A287">
        <v>2</v>
      </c>
      <c r="B287" s="31">
        <v>362.08099999999996</v>
      </c>
      <c r="C287">
        <f t="shared" si="8"/>
        <v>36.208099999999995</v>
      </c>
      <c r="D287">
        <f t="shared" si="9"/>
        <v>36</v>
      </c>
    </row>
    <row r="288" spans="1:4" x14ac:dyDescent="0.25">
      <c r="A288">
        <v>2</v>
      </c>
      <c r="B288" s="31">
        <v>363</v>
      </c>
      <c r="C288">
        <f t="shared" si="8"/>
        <v>36.299999999999997</v>
      </c>
      <c r="D288">
        <f t="shared" si="9"/>
        <v>36</v>
      </c>
    </row>
    <row r="289" spans="1:4" x14ac:dyDescent="0.25">
      <c r="A289">
        <v>2</v>
      </c>
      <c r="B289" s="31">
        <v>363.17599999999999</v>
      </c>
      <c r="C289">
        <f t="shared" si="8"/>
        <v>36.317599999999999</v>
      </c>
      <c r="D289">
        <f t="shared" si="9"/>
        <v>36</v>
      </c>
    </row>
    <row r="290" spans="1:4" x14ac:dyDescent="0.25">
      <c r="A290">
        <v>2</v>
      </c>
      <c r="B290" s="31">
        <v>364.27099999999996</v>
      </c>
      <c r="C290">
        <f t="shared" si="8"/>
        <v>36.427099999999996</v>
      </c>
      <c r="D290">
        <f t="shared" si="9"/>
        <v>36</v>
      </c>
    </row>
    <row r="291" spans="1:4" x14ac:dyDescent="0.25">
      <c r="A291">
        <v>2</v>
      </c>
      <c r="B291" s="31">
        <v>364.27099999999996</v>
      </c>
      <c r="C291">
        <f t="shared" si="8"/>
        <v>36.427099999999996</v>
      </c>
      <c r="D291">
        <f t="shared" si="9"/>
        <v>36</v>
      </c>
    </row>
    <row r="292" spans="1:4" x14ac:dyDescent="0.25">
      <c r="A292">
        <v>2</v>
      </c>
      <c r="B292" s="31">
        <v>364.27099999999996</v>
      </c>
      <c r="C292">
        <f t="shared" si="8"/>
        <v>36.427099999999996</v>
      </c>
      <c r="D292">
        <f t="shared" si="9"/>
        <v>36</v>
      </c>
    </row>
    <row r="293" spans="1:4" x14ac:dyDescent="0.25">
      <c r="A293">
        <v>2</v>
      </c>
      <c r="B293" s="31">
        <v>365</v>
      </c>
      <c r="C293">
        <f t="shared" si="8"/>
        <v>36.5</v>
      </c>
      <c r="D293">
        <f t="shared" si="9"/>
        <v>37</v>
      </c>
    </row>
    <row r="294" spans="1:4" x14ac:dyDescent="0.25">
      <c r="A294">
        <v>2</v>
      </c>
      <c r="B294" s="31">
        <v>365</v>
      </c>
      <c r="C294">
        <f t="shared" si="8"/>
        <v>36.5</v>
      </c>
      <c r="D294">
        <f t="shared" si="9"/>
        <v>37</v>
      </c>
    </row>
    <row r="295" spans="1:4" x14ac:dyDescent="0.25">
      <c r="A295">
        <v>2</v>
      </c>
      <c r="B295" s="31">
        <v>365</v>
      </c>
      <c r="C295">
        <f t="shared" si="8"/>
        <v>36.5</v>
      </c>
      <c r="D295">
        <f t="shared" si="9"/>
        <v>37</v>
      </c>
    </row>
    <row r="296" spans="1:4" x14ac:dyDescent="0.25">
      <c r="A296">
        <v>2</v>
      </c>
      <c r="B296" s="31">
        <v>365</v>
      </c>
      <c r="C296">
        <f t="shared" si="8"/>
        <v>36.5</v>
      </c>
      <c r="D296">
        <f t="shared" si="9"/>
        <v>37</v>
      </c>
    </row>
    <row r="297" spans="1:4" x14ac:dyDescent="0.25">
      <c r="A297">
        <v>2</v>
      </c>
      <c r="B297" s="31">
        <v>365</v>
      </c>
      <c r="C297">
        <f t="shared" si="8"/>
        <v>36.5</v>
      </c>
      <c r="D297">
        <f t="shared" si="9"/>
        <v>37</v>
      </c>
    </row>
    <row r="298" spans="1:4" x14ac:dyDescent="0.25">
      <c r="A298">
        <v>2</v>
      </c>
      <c r="B298" s="31">
        <v>365.36599999999999</v>
      </c>
      <c r="C298">
        <f t="shared" si="8"/>
        <v>36.5366</v>
      </c>
      <c r="D298">
        <f t="shared" si="9"/>
        <v>37</v>
      </c>
    </row>
    <row r="299" spans="1:4" x14ac:dyDescent="0.25">
      <c r="A299">
        <v>2</v>
      </c>
      <c r="B299" s="31">
        <v>366.46099999999996</v>
      </c>
      <c r="C299">
        <f t="shared" si="8"/>
        <v>36.646099999999997</v>
      </c>
      <c r="D299">
        <f t="shared" si="9"/>
        <v>37</v>
      </c>
    </row>
    <row r="300" spans="1:4" x14ac:dyDescent="0.25">
      <c r="A300">
        <v>2</v>
      </c>
      <c r="B300" s="31">
        <v>367</v>
      </c>
      <c r="C300">
        <f t="shared" si="8"/>
        <v>36.700000000000003</v>
      </c>
      <c r="D300">
        <f t="shared" si="9"/>
        <v>37</v>
      </c>
    </row>
    <row r="301" spans="1:4" x14ac:dyDescent="0.25">
      <c r="A301">
        <v>2</v>
      </c>
      <c r="B301" s="31">
        <v>370</v>
      </c>
      <c r="C301">
        <f t="shared" si="8"/>
        <v>37</v>
      </c>
      <c r="D301">
        <f t="shared" si="9"/>
        <v>37</v>
      </c>
    </row>
    <row r="302" spans="1:4" x14ac:dyDescent="0.25">
      <c r="A302">
        <v>2</v>
      </c>
      <c r="B302" s="31">
        <v>370</v>
      </c>
      <c r="C302">
        <f t="shared" si="8"/>
        <v>37</v>
      </c>
      <c r="D302">
        <f t="shared" si="9"/>
        <v>37</v>
      </c>
    </row>
    <row r="303" spans="1:4" x14ac:dyDescent="0.25">
      <c r="A303">
        <v>2</v>
      </c>
      <c r="B303" s="31">
        <v>370</v>
      </c>
      <c r="C303">
        <f t="shared" si="8"/>
        <v>37</v>
      </c>
      <c r="D303">
        <f t="shared" si="9"/>
        <v>37</v>
      </c>
    </row>
    <row r="304" spans="1:4" x14ac:dyDescent="0.25">
      <c r="A304">
        <v>2</v>
      </c>
      <c r="B304" s="31">
        <v>370</v>
      </c>
      <c r="C304">
        <f t="shared" si="8"/>
        <v>37</v>
      </c>
      <c r="D304">
        <f t="shared" si="9"/>
        <v>37</v>
      </c>
    </row>
    <row r="305" spans="1:4" x14ac:dyDescent="0.25">
      <c r="A305">
        <v>2</v>
      </c>
      <c r="B305" s="31">
        <v>370</v>
      </c>
      <c r="C305">
        <f t="shared" si="8"/>
        <v>37</v>
      </c>
      <c r="D305">
        <f t="shared" si="9"/>
        <v>37</v>
      </c>
    </row>
    <row r="306" spans="1:4" x14ac:dyDescent="0.25">
      <c r="A306">
        <v>2</v>
      </c>
      <c r="B306" s="31">
        <v>371</v>
      </c>
      <c r="C306">
        <f t="shared" si="8"/>
        <v>37.1</v>
      </c>
      <c r="D306">
        <f t="shared" si="9"/>
        <v>37</v>
      </c>
    </row>
    <row r="307" spans="1:4" x14ac:dyDescent="0.25">
      <c r="A307">
        <v>2</v>
      </c>
      <c r="B307" s="31">
        <v>373.03099999999995</v>
      </c>
      <c r="C307">
        <f t="shared" si="8"/>
        <v>37.303099999999993</v>
      </c>
      <c r="D307">
        <f t="shared" si="9"/>
        <v>37</v>
      </c>
    </row>
    <row r="308" spans="1:4" x14ac:dyDescent="0.25">
      <c r="A308">
        <v>2</v>
      </c>
      <c r="B308" s="31">
        <v>375</v>
      </c>
      <c r="C308">
        <f t="shared" si="8"/>
        <v>37.5</v>
      </c>
      <c r="D308">
        <f t="shared" si="9"/>
        <v>38</v>
      </c>
    </row>
    <row r="309" spans="1:4" x14ac:dyDescent="0.25">
      <c r="A309">
        <v>2</v>
      </c>
      <c r="B309" s="31">
        <v>375</v>
      </c>
      <c r="C309">
        <f t="shared" si="8"/>
        <v>37.5</v>
      </c>
      <c r="D309">
        <f t="shared" si="9"/>
        <v>38</v>
      </c>
    </row>
    <row r="310" spans="1:4" x14ac:dyDescent="0.25">
      <c r="A310">
        <v>2</v>
      </c>
      <c r="B310" s="31">
        <v>375</v>
      </c>
      <c r="C310">
        <f t="shared" si="8"/>
        <v>37.5</v>
      </c>
      <c r="D310">
        <f t="shared" si="9"/>
        <v>38</v>
      </c>
    </row>
    <row r="311" spans="1:4" x14ac:dyDescent="0.25">
      <c r="A311">
        <v>2</v>
      </c>
      <c r="B311" s="31">
        <v>375</v>
      </c>
      <c r="C311">
        <f t="shared" si="8"/>
        <v>37.5</v>
      </c>
      <c r="D311">
        <f t="shared" si="9"/>
        <v>38</v>
      </c>
    </row>
    <row r="312" spans="1:4" x14ac:dyDescent="0.25">
      <c r="A312">
        <v>2</v>
      </c>
      <c r="B312" s="31">
        <v>375</v>
      </c>
      <c r="C312">
        <f t="shared" si="8"/>
        <v>37.5</v>
      </c>
      <c r="D312">
        <f t="shared" si="9"/>
        <v>38</v>
      </c>
    </row>
    <row r="313" spans="1:4" x14ac:dyDescent="0.25">
      <c r="A313">
        <v>2</v>
      </c>
      <c r="B313" s="31">
        <v>375</v>
      </c>
      <c r="C313">
        <f t="shared" si="8"/>
        <v>37.5</v>
      </c>
      <c r="D313">
        <f t="shared" si="9"/>
        <v>38</v>
      </c>
    </row>
    <row r="314" spans="1:4" x14ac:dyDescent="0.25">
      <c r="A314">
        <v>2</v>
      </c>
      <c r="B314" s="31">
        <v>375</v>
      </c>
      <c r="C314">
        <f t="shared" si="8"/>
        <v>37.5</v>
      </c>
      <c r="D314">
        <f t="shared" si="9"/>
        <v>38</v>
      </c>
    </row>
    <row r="315" spans="1:4" x14ac:dyDescent="0.25">
      <c r="A315">
        <v>2</v>
      </c>
      <c r="B315" s="31">
        <v>375</v>
      </c>
      <c r="C315">
        <f t="shared" si="8"/>
        <v>37.5</v>
      </c>
      <c r="D315">
        <f t="shared" si="9"/>
        <v>38</v>
      </c>
    </row>
    <row r="316" spans="1:4" x14ac:dyDescent="0.25">
      <c r="A316">
        <v>2</v>
      </c>
      <c r="B316" s="31">
        <v>375.22099999999995</v>
      </c>
      <c r="C316">
        <f t="shared" si="8"/>
        <v>37.522099999999995</v>
      </c>
      <c r="D316">
        <f t="shared" si="9"/>
        <v>38</v>
      </c>
    </row>
    <row r="317" spans="1:4" x14ac:dyDescent="0.25">
      <c r="A317">
        <v>2</v>
      </c>
      <c r="B317" s="31">
        <v>377</v>
      </c>
      <c r="C317">
        <f t="shared" si="8"/>
        <v>37.700000000000003</v>
      </c>
      <c r="D317">
        <f t="shared" si="9"/>
        <v>38</v>
      </c>
    </row>
    <row r="318" spans="1:4" x14ac:dyDescent="0.25">
      <c r="A318">
        <v>2</v>
      </c>
      <c r="B318" s="31">
        <v>377</v>
      </c>
      <c r="C318">
        <f t="shared" si="8"/>
        <v>37.700000000000003</v>
      </c>
      <c r="D318">
        <f t="shared" si="9"/>
        <v>38</v>
      </c>
    </row>
    <row r="319" spans="1:4" x14ac:dyDescent="0.25">
      <c r="A319">
        <v>2</v>
      </c>
      <c r="B319" s="31">
        <v>377</v>
      </c>
      <c r="C319">
        <f t="shared" si="8"/>
        <v>37.700000000000003</v>
      </c>
      <c r="D319">
        <f t="shared" si="9"/>
        <v>38</v>
      </c>
    </row>
    <row r="320" spans="1:4" x14ac:dyDescent="0.25">
      <c r="A320">
        <v>2</v>
      </c>
      <c r="B320" s="31">
        <v>377</v>
      </c>
      <c r="C320">
        <f t="shared" si="8"/>
        <v>37.700000000000003</v>
      </c>
      <c r="D320">
        <f t="shared" si="9"/>
        <v>38</v>
      </c>
    </row>
    <row r="321" spans="1:4" x14ac:dyDescent="0.25">
      <c r="A321">
        <v>2</v>
      </c>
      <c r="B321" s="31">
        <v>378.50599999999997</v>
      </c>
      <c r="C321">
        <f t="shared" si="8"/>
        <v>37.8506</v>
      </c>
      <c r="D321">
        <f t="shared" si="9"/>
        <v>38</v>
      </c>
    </row>
    <row r="322" spans="1:4" x14ac:dyDescent="0.25">
      <c r="A322">
        <v>2</v>
      </c>
      <c r="B322" s="31">
        <v>380</v>
      </c>
      <c r="C322">
        <f t="shared" si="8"/>
        <v>38</v>
      </c>
      <c r="D322">
        <f t="shared" si="9"/>
        <v>38</v>
      </c>
    </row>
    <row r="323" spans="1:4" x14ac:dyDescent="0.25">
      <c r="A323">
        <v>2</v>
      </c>
      <c r="B323" s="31">
        <v>380</v>
      </c>
      <c r="C323">
        <f t="shared" ref="C323:C386" si="10">B323/10</f>
        <v>38</v>
      </c>
      <c r="D323">
        <f t="shared" ref="D323:D386" si="11">ROUND(C323,0)</f>
        <v>38</v>
      </c>
    </row>
    <row r="324" spans="1:4" x14ac:dyDescent="0.25">
      <c r="A324">
        <v>2</v>
      </c>
      <c r="B324" s="31">
        <v>380</v>
      </c>
      <c r="C324">
        <f t="shared" si="10"/>
        <v>38</v>
      </c>
      <c r="D324">
        <f t="shared" si="11"/>
        <v>38</v>
      </c>
    </row>
    <row r="325" spans="1:4" x14ac:dyDescent="0.25">
      <c r="A325">
        <v>2</v>
      </c>
      <c r="B325" s="31">
        <v>380</v>
      </c>
      <c r="C325">
        <f t="shared" si="10"/>
        <v>38</v>
      </c>
      <c r="D325">
        <f t="shared" si="11"/>
        <v>38</v>
      </c>
    </row>
    <row r="326" spans="1:4" x14ac:dyDescent="0.25">
      <c r="A326">
        <v>2</v>
      </c>
      <c r="B326" s="31">
        <v>380</v>
      </c>
      <c r="C326">
        <f t="shared" si="10"/>
        <v>38</v>
      </c>
      <c r="D326">
        <f t="shared" si="11"/>
        <v>38</v>
      </c>
    </row>
    <row r="327" spans="1:4" x14ac:dyDescent="0.25">
      <c r="A327">
        <v>2</v>
      </c>
      <c r="B327" s="31">
        <v>380</v>
      </c>
      <c r="C327">
        <f t="shared" si="10"/>
        <v>38</v>
      </c>
      <c r="D327">
        <f t="shared" si="11"/>
        <v>38</v>
      </c>
    </row>
    <row r="328" spans="1:4" x14ac:dyDescent="0.25">
      <c r="A328">
        <v>2</v>
      </c>
      <c r="B328" s="31">
        <v>380</v>
      </c>
      <c r="C328">
        <f t="shared" si="10"/>
        <v>38</v>
      </c>
      <c r="D328">
        <f t="shared" si="11"/>
        <v>38</v>
      </c>
    </row>
    <row r="329" spans="1:4" x14ac:dyDescent="0.25">
      <c r="A329">
        <v>2</v>
      </c>
      <c r="B329" s="31">
        <v>382</v>
      </c>
      <c r="C329">
        <f t="shared" si="10"/>
        <v>38.200000000000003</v>
      </c>
      <c r="D329">
        <f t="shared" si="11"/>
        <v>38</v>
      </c>
    </row>
    <row r="330" spans="1:4" x14ac:dyDescent="0.25">
      <c r="A330">
        <v>2</v>
      </c>
      <c r="B330" s="31">
        <v>382</v>
      </c>
      <c r="C330">
        <f t="shared" si="10"/>
        <v>38.200000000000003</v>
      </c>
      <c r="D330">
        <f t="shared" si="11"/>
        <v>38</v>
      </c>
    </row>
    <row r="331" spans="1:4" x14ac:dyDescent="0.25">
      <c r="A331">
        <v>2</v>
      </c>
      <c r="B331" s="31">
        <v>382.88599999999997</v>
      </c>
      <c r="C331">
        <f t="shared" si="10"/>
        <v>38.288599999999995</v>
      </c>
      <c r="D331">
        <f t="shared" si="11"/>
        <v>38</v>
      </c>
    </row>
    <row r="332" spans="1:4" x14ac:dyDescent="0.25">
      <c r="A332">
        <v>2</v>
      </c>
      <c r="B332" s="31">
        <v>383.98099999999994</v>
      </c>
      <c r="C332">
        <f t="shared" si="10"/>
        <v>38.398099999999992</v>
      </c>
      <c r="D332">
        <f t="shared" si="11"/>
        <v>38</v>
      </c>
    </row>
    <row r="333" spans="1:4" x14ac:dyDescent="0.25">
      <c r="A333">
        <v>2</v>
      </c>
      <c r="B333" s="31">
        <v>385</v>
      </c>
      <c r="C333">
        <f t="shared" si="10"/>
        <v>38.5</v>
      </c>
      <c r="D333">
        <f t="shared" si="11"/>
        <v>39</v>
      </c>
    </row>
    <row r="334" spans="1:4" x14ac:dyDescent="0.25">
      <c r="A334">
        <v>2</v>
      </c>
      <c r="B334" s="31">
        <v>385</v>
      </c>
      <c r="C334">
        <f t="shared" si="10"/>
        <v>38.5</v>
      </c>
      <c r="D334">
        <f t="shared" si="11"/>
        <v>39</v>
      </c>
    </row>
    <row r="335" spans="1:4" x14ac:dyDescent="0.25">
      <c r="A335">
        <v>2</v>
      </c>
      <c r="B335" s="31">
        <v>385</v>
      </c>
      <c r="C335">
        <f t="shared" si="10"/>
        <v>38.5</v>
      </c>
      <c r="D335">
        <f t="shared" si="11"/>
        <v>39</v>
      </c>
    </row>
    <row r="336" spans="1:4" x14ac:dyDescent="0.25">
      <c r="A336">
        <v>2</v>
      </c>
      <c r="B336" s="31">
        <v>385</v>
      </c>
      <c r="C336">
        <f t="shared" si="10"/>
        <v>38.5</v>
      </c>
      <c r="D336">
        <f t="shared" si="11"/>
        <v>39</v>
      </c>
    </row>
    <row r="337" spans="1:4" x14ac:dyDescent="0.25">
      <c r="A337">
        <v>2</v>
      </c>
      <c r="B337" s="31">
        <v>385</v>
      </c>
      <c r="C337">
        <f t="shared" si="10"/>
        <v>38.5</v>
      </c>
      <c r="D337">
        <f t="shared" si="11"/>
        <v>39</v>
      </c>
    </row>
    <row r="338" spans="1:4" x14ac:dyDescent="0.25">
      <c r="A338">
        <v>2</v>
      </c>
      <c r="B338" s="31">
        <v>387</v>
      </c>
      <c r="C338">
        <f t="shared" si="10"/>
        <v>38.700000000000003</v>
      </c>
      <c r="D338">
        <f t="shared" si="11"/>
        <v>39</v>
      </c>
    </row>
    <row r="339" spans="1:4" x14ac:dyDescent="0.25">
      <c r="A339">
        <v>2</v>
      </c>
      <c r="B339" s="31">
        <v>390</v>
      </c>
      <c r="C339">
        <f t="shared" si="10"/>
        <v>39</v>
      </c>
      <c r="D339">
        <f t="shared" si="11"/>
        <v>39</v>
      </c>
    </row>
    <row r="340" spans="1:4" x14ac:dyDescent="0.25">
      <c r="A340">
        <v>2</v>
      </c>
      <c r="B340" s="31">
        <v>390</v>
      </c>
      <c r="C340">
        <f t="shared" si="10"/>
        <v>39</v>
      </c>
      <c r="D340">
        <f t="shared" si="11"/>
        <v>39</v>
      </c>
    </row>
    <row r="341" spans="1:4" x14ac:dyDescent="0.25">
      <c r="A341">
        <v>2</v>
      </c>
      <c r="B341" s="31">
        <v>391</v>
      </c>
      <c r="C341">
        <f t="shared" si="10"/>
        <v>39.1</v>
      </c>
      <c r="D341">
        <f t="shared" si="11"/>
        <v>39</v>
      </c>
    </row>
    <row r="342" spans="1:4" x14ac:dyDescent="0.25">
      <c r="A342">
        <v>2</v>
      </c>
      <c r="B342" s="31">
        <v>394.93099999999998</v>
      </c>
      <c r="C342">
        <f t="shared" si="10"/>
        <v>39.493099999999998</v>
      </c>
      <c r="D342">
        <f t="shared" si="11"/>
        <v>39</v>
      </c>
    </row>
    <row r="343" spans="1:4" x14ac:dyDescent="0.25">
      <c r="A343">
        <v>2</v>
      </c>
      <c r="B343" s="31">
        <v>395</v>
      </c>
      <c r="C343">
        <f t="shared" si="10"/>
        <v>39.5</v>
      </c>
      <c r="D343">
        <f t="shared" si="11"/>
        <v>40</v>
      </c>
    </row>
    <row r="344" spans="1:4" x14ac:dyDescent="0.25">
      <c r="A344">
        <v>2</v>
      </c>
      <c r="B344" s="31">
        <v>395</v>
      </c>
      <c r="C344">
        <f t="shared" si="10"/>
        <v>39.5</v>
      </c>
      <c r="D344">
        <f t="shared" si="11"/>
        <v>40</v>
      </c>
    </row>
    <row r="345" spans="1:4" x14ac:dyDescent="0.25">
      <c r="A345">
        <v>2</v>
      </c>
      <c r="B345" s="31">
        <v>397</v>
      </c>
      <c r="C345">
        <f t="shared" si="10"/>
        <v>39.700000000000003</v>
      </c>
      <c r="D345">
        <f t="shared" si="11"/>
        <v>40</v>
      </c>
    </row>
    <row r="346" spans="1:4" x14ac:dyDescent="0.25">
      <c r="A346">
        <v>2</v>
      </c>
      <c r="B346" s="31">
        <v>397</v>
      </c>
      <c r="C346">
        <f t="shared" si="10"/>
        <v>39.700000000000003</v>
      </c>
      <c r="D346">
        <f t="shared" si="11"/>
        <v>40</v>
      </c>
    </row>
    <row r="347" spans="1:4" x14ac:dyDescent="0.25">
      <c r="A347">
        <v>2</v>
      </c>
      <c r="B347" s="31">
        <v>400</v>
      </c>
      <c r="C347">
        <f t="shared" si="10"/>
        <v>40</v>
      </c>
      <c r="D347">
        <f t="shared" si="11"/>
        <v>40</v>
      </c>
    </row>
    <row r="348" spans="1:4" x14ac:dyDescent="0.25">
      <c r="A348">
        <v>2</v>
      </c>
      <c r="B348" s="31">
        <v>400</v>
      </c>
      <c r="C348">
        <f t="shared" si="10"/>
        <v>40</v>
      </c>
      <c r="D348">
        <f t="shared" si="11"/>
        <v>40</v>
      </c>
    </row>
    <row r="349" spans="1:4" x14ac:dyDescent="0.25">
      <c r="A349">
        <v>2</v>
      </c>
      <c r="B349" s="31">
        <v>400</v>
      </c>
      <c r="C349">
        <f t="shared" si="10"/>
        <v>40</v>
      </c>
      <c r="D349">
        <f t="shared" si="11"/>
        <v>40</v>
      </c>
    </row>
    <row r="350" spans="1:4" x14ac:dyDescent="0.25">
      <c r="A350">
        <v>2</v>
      </c>
      <c r="B350" s="31">
        <v>402</v>
      </c>
      <c r="C350">
        <f t="shared" si="10"/>
        <v>40.200000000000003</v>
      </c>
      <c r="D350">
        <f t="shared" si="11"/>
        <v>40</v>
      </c>
    </row>
    <row r="351" spans="1:4" x14ac:dyDescent="0.25">
      <c r="A351">
        <v>2</v>
      </c>
      <c r="B351" s="31">
        <v>405</v>
      </c>
      <c r="C351">
        <f t="shared" si="10"/>
        <v>40.5</v>
      </c>
      <c r="D351">
        <f t="shared" si="11"/>
        <v>41</v>
      </c>
    </row>
    <row r="352" spans="1:4" x14ac:dyDescent="0.25">
      <c r="A352">
        <v>2</v>
      </c>
      <c r="B352" s="31">
        <v>410</v>
      </c>
      <c r="C352">
        <f t="shared" si="10"/>
        <v>41</v>
      </c>
      <c r="D352">
        <f t="shared" si="11"/>
        <v>41</v>
      </c>
    </row>
    <row r="353" spans="1:4" x14ac:dyDescent="0.25">
      <c r="A353">
        <v>2</v>
      </c>
      <c r="B353" s="31">
        <v>412</v>
      </c>
      <c r="C353">
        <f t="shared" si="10"/>
        <v>41.2</v>
      </c>
      <c r="D353">
        <f t="shared" si="11"/>
        <v>41</v>
      </c>
    </row>
    <row r="354" spans="1:4" x14ac:dyDescent="0.25">
      <c r="A354">
        <v>2</v>
      </c>
      <c r="B354" s="31">
        <v>415</v>
      </c>
      <c r="C354">
        <f t="shared" si="10"/>
        <v>41.5</v>
      </c>
      <c r="D354">
        <f t="shared" si="11"/>
        <v>42</v>
      </c>
    </row>
    <row r="355" spans="1:4" x14ac:dyDescent="0.25">
      <c r="A355">
        <v>2</v>
      </c>
      <c r="B355" s="31">
        <v>420</v>
      </c>
      <c r="C355">
        <f t="shared" si="10"/>
        <v>42</v>
      </c>
      <c r="D355">
        <f t="shared" si="11"/>
        <v>42</v>
      </c>
    </row>
    <row r="356" spans="1:4" x14ac:dyDescent="0.25">
      <c r="A356">
        <v>2</v>
      </c>
      <c r="B356" s="31">
        <v>420</v>
      </c>
      <c r="C356">
        <f t="shared" si="10"/>
        <v>42</v>
      </c>
      <c r="D356">
        <f t="shared" si="11"/>
        <v>42</v>
      </c>
    </row>
    <row r="357" spans="1:4" x14ac:dyDescent="0.25">
      <c r="A357">
        <v>2</v>
      </c>
      <c r="B357" s="31">
        <v>420</v>
      </c>
      <c r="C357">
        <f t="shared" si="10"/>
        <v>42</v>
      </c>
      <c r="D357">
        <f t="shared" si="11"/>
        <v>42</v>
      </c>
    </row>
    <row r="358" spans="1:4" x14ac:dyDescent="0.25">
      <c r="A358">
        <v>2</v>
      </c>
      <c r="B358" s="31">
        <v>423</v>
      </c>
      <c r="C358">
        <f t="shared" si="10"/>
        <v>42.3</v>
      </c>
      <c r="D358">
        <f t="shared" si="11"/>
        <v>42</v>
      </c>
    </row>
    <row r="359" spans="1:4" x14ac:dyDescent="0.25">
      <c r="A359">
        <v>2</v>
      </c>
      <c r="B359" s="31">
        <v>445</v>
      </c>
      <c r="C359">
        <f t="shared" si="10"/>
        <v>44.5</v>
      </c>
      <c r="D359">
        <f t="shared" si="11"/>
        <v>45</v>
      </c>
    </row>
    <row r="360" spans="1:4" x14ac:dyDescent="0.25">
      <c r="A360">
        <v>2</v>
      </c>
      <c r="B360" s="31">
        <v>445</v>
      </c>
      <c r="C360">
        <f t="shared" si="10"/>
        <v>44.5</v>
      </c>
      <c r="D360">
        <f t="shared" si="11"/>
        <v>45</v>
      </c>
    </row>
    <row r="361" spans="1:4" x14ac:dyDescent="0.25">
      <c r="A361">
        <v>3</v>
      </c>
      <c r="B361" s="31">
        <v>284</v>
      </c>
      <c r="C361">
        <f t="shared" si="10"/>
        <v>28.4</v>
      </c>
      <c r="D361">
        <f t="shared" si="11"/>
        <v>28</v>
      </c>
    </row>
    <row r="362" spans="1:4" x14ac:dyDescent="0.25">
      <c r="A362">
        <v>3</v>
      </c>
      <c r="B362" s="31">
        <v>285</v>
      </c>
      <c r="C362">
        <f t="shared" si="10"/>
        <v>28.5</v>
      </c>
      <c r="D362">
        <f t="shared" si="11"/>
        <v>29</v>
      </c>
    </row>
    <row r="363" spans="1:4" x14ac:dyDescent="0.25">
      <c r="A363">
        <v>3</v>
      </c>
      <c r="B363" s="31">
        <v>300.76099999999997</v>
      </c>
      <c r="C363">
        <f t="shared" si="10"/>
        <v>30.076099999999997</v>
      </c>
      <c r="D363">
        <f t="shared" si="11"/>
        <v>30</v>
      </c>
    </row>
    <row r="364" spans="1:4" x14ac:dyDescent="0.25">
      <c r="A364">
        <v>3</v>
      </c>
      <c r="B364" s="31">
        <v>312</v>
      </c>
      <c r="C364">
        <f t="shared" si="10"/>
        <v>31.2</v>
      </c>
      <c r="D364">
        <f t="shared" si="11"/>
        <v>31</v>
      </c>
    </row>
    <row r="365" spans="1:4" x14ac:dyDescent="0.25">
      <c r="A365">
        <v>3</v>
      </c>
      <c r="B365" s="31">
        <v>316</v>
      </c>
      <c r="C365">
        <f t="shared" si="10"/>
        <v>31.6</v>
      </c>
      <c r="D365">
        <f t="shared" si="11"/>
        <v>32</v>
      </c>
    </row>
    <row r="366" spans="1:4" x14ac:dyDescent="0.25">
      <c r="A366">
        <v>3</v>
      </c>
      <c r="B366" s="31">
        <v>316</v>
      </c>
      <c r="C366">
        <f t="shared" si="10"/>
        <v>31.6</v>
      </c>
      <c r="D366">
        <f t="shared" si="11"/>
        <v>32</v>
      </c>
    </row>
    <row r="367" spans="1:4" x14ac:dyDescent="0.25">
      <c r="A367">
        <v>3</v>
      </c>
      <c r="B367" s="31">
        <v>318</v>
      </c>
      <c r="C367">
        <f t="shared" si="10"/>
        <v>31.8</v>
      </c>
      <c r="D367">
        <f t="shared" si="11"/>
        <v>32</v>
      </c>
    </row>
    <row r="368" spans="1:4" x14ac:dyDescent="0.25">
      <c r="A368">
        <v>3</v>
      </c>
      <c r="B368" s="31">
        <v>320</v>
      </c>
      <c r="C368">
        <f t="shared" si="10"/>
        <v>32</v>
      </c>
      <c r="D368">
        <f t="shared" si="11"/>
        <v>32</v>
      </c>
    </row>
    <row r="369" spans="1:4" x14ac:dyDescent="0.25">
      <c r="A369">
        <v>3</v>
      </c>
      <c r="B369" s="31">
        <v>325.94599999999997</v>
      </c>
      <c r="C369">
        <f t="shared" si="10"/>
        <v>32.5946</v>
      </c>
      <c r="D369">
        <f t="shared" si="11"/>
        <v>33</v>
      </c>
    </row>
    <row r="370" spans="1:4" x14ac:dyDescent="0.25">
      <c r="A370">
        <v>3</v>
      </c>
      <c r="B370" s="31">
        <v>330.32599999999996</v>
      </c>
      <c r="C370">
        <f t="shared" si="10"/>
        <v>33.032599999999995</v>
      </c>
      <c r="D370">
        <f t="shared" si="11"/>
        <v>33</v>
      </c>
    </row>
    <row r="371" spans="1:4" x14ac:dyDescent="0.25">
      <c r="A371">
        <v>3</v>
      </c>
      <c r="B371" s="31">
        <v>331</v>
      </c>
      <c r="C371">
        <f t="shared" si="10"/>
        <v>33.1</v>
      </c>
      <c r="D371">
        <f t="shared" si="11"/>
        <v>33</v>
      </c>
    </row>
    <row r="372" spans="1:4" x14ac:dyDescent="0.25">
      <c r="A372">
        <v>3</v>
      </c>
      <c r="B372" s="31">
        <v>335</v>
      </c>
      <c r="C372">
        <f t="shared" si="10"/>
        <v>33.5</v>
      </c>
      <c r="D372">
        <f t="shared" si="11"/>
        <v>34</v>
      </c>
    </row>
    <row r="373" spans="1:4" x14ac:dyDescent="0.25">
      <c r="A373">
        <v>3</v>
      </c>
      <c r="B373" s="31">
        <v>339</v>
      </c>
      <c r="C373">
        <f t="shared" si="10"/>
        <v>33.9</v>
      </c>
      <c r="D373">
        <f t="shared" si="11"/>
        <v>34</v>
      </c>
    </row>
    <row r="374" spans="1:4" x14ac:dyDescent="0.25">
      <c r="A374">
        <v>3</v>
      </c>
      <c r="B374" s="31">
        <v>340</v>
      </c>
      <c r="C374">
        <f t="shared" si="10"/>
        <v>34</v>
      </c>
      <c r="D374">
        <f t="shared" si="11"/>
        <v>34</v>
      </c>
    </row>
    <row r="375" spans="1:4" x14ac:dyDescent="0.25">
      <c r="A375">
        <v>3</v>
      </c>
      <c r="B375" s="31">
        <v>342</v>
      </c>
      <c r="C375">
        <f t="shared" si="10"/>
        <v>34.200000000000003</v>
      </c>
      <c r="D375">
        <f t="shared" si="11"/>
        <v>34</v>
      </c>
    </row>
    <row r="376" spans="1:4" x14ac:dyDescent="0.25">
      <c r="A376">
        <v>3</v>
      </c>
      <c r="B376" s="31">
        <v>344</v>
      </c>
      <c r="C376">
        <f t="shared" si="10"/>
        <v>34.4</v>
      </c>
      <c r="D376">
        <f t="shared" si="11"/>
        <v>34</v>
      </c>
    </row>
    <row r="377" spans="1:4" x14ac:dyDescent="0.25">
      <c r="A377">
        <v>3</v>
      </c>
      <c r="B377" s="31">
        <v>345</v>
      </c>
      <c r="C377">
        <f t="shared" si="10"/>
        <v>34.5</v>
      </c>
      <c r="D377">
        <f t="shared" si="11"/>
        <v>35</v>
      </c>
    </row>
    <row r="378" spans="1:4" x14ac:dyDescent="0.25">
      <c r="A378">
        <v>3</v>
      </c>
      <c r="B378" s="31">
        <v>345</v>
      </c>
      <c r="C378">
        <f t="shared" si="10"/>
        <v>34.5</v>
      </c>
      <c r="D378">
        <f t="shared" si="11"/>
        <v>35</v>
      </c>
    </row>
    <row r="379" spans="1:4" x14ac:dyDescent="0.25">
      <c r="A379">
        <v>3</v>
      </c>
      <c r="B379" s="31">
        <v>347</v>
      </c>
      <c r="C379">
        <f t="shared" si="10"/>
        <v>34.700000000000003</v>
      </c>
      <c r="D379">
        <f t="shared" si="11"/>
        <v>35</v>
      </c>
    </row>
    <row r="380" spans="1:4" x14ac:dyDescent="0.25">
      <c r="A380">
        <v>3</v>
      </c>
      <c r="B380" s="31">
        <v>348</v>
      </c>
      <c r="C380">
        <f t="shared" si="10"/>
        <v>34.799999999999997</v>
      </c>
      <c r="D380">
        <f t="shared" si="11"/>
        <v>35</v>
      </c>
    </row>
    <row r="381" spans="1:4" x14ac:dyDescent="0.25">
      <c r="A381">
        <v>3</v>
      </c>
      <c r="B381" s="31">
        <v>349</v>
      </c>
      <c r="C381">
        <f t="shared" si="10"/>
        <v>34.9</v>
      </c>
      <c r="D381">
        <f t="shared" si="11"/>
        <v>35</v>
      </c>
    </row>
    <row r="382" spans="1:4" x14ac:dyDescent="0.25">
      <c r="A382">
        <v>3</v>
      </c>
      <c r="B382" s="31">
        <v>352</v>
      </c>
      <c r="C382">
        <f t="shared" si="10"/>
        <v>35.200000000000003</v>
      </c>
      <c r="D382">
        <f t="shared" si="11"/>
        <v>35</v>
      </c>
    </row>
    <row r="383" spans="1:4" x14ac:dyDescent="0.25">
      <c r="A383">
        <v>3</v>
      </c>
      <c r="B383" s="31">
        <v>353</v>
      </c>
      <c r="C383">
        <f t="shared" si="10"/>
        <v>35.299999999999997</v>
      </c>
      <c r="D383">
        <f t="shared" si="11"/>
        <v>35</v>
      </c>
    </row>
    <row r="384" spans="1:4" x14ac:dyDescent="0.25">
      <c r="A384">
        <v>3</v>
      </c>
      <c r="B384" s="31">
        <v>355</v>
      </c>
      <c r="C384">
        <f t="shared" si="10"/>
        <v>35.5</v>
      </c>
      <c r="D384">
        <f t="shared" si="11"/>
        <v>36</v>
      </c>
    </row>
    <row r="385" spans="1:4" x14ac:dyDescent="0.25">
      <c r="A385">
        <v>3</v>
      </c>
      <c r="B385" s="31">
        <v>357</v>
      </c>
      <c r="C385">
        <f t="shared" si="10"/>
        <v>35.700000000000003</v>
      </c>
      <c r="D385">
        <f t="shared" si="11"/>
        <v>36</v>
      </c>
    </row>
    <row r="386" spans="1:4" x14ac:dyDescent="0.25">
      <c r="A386">
        <v>3</v>
      </c>
      <c r="B386" s="31">
        <v>357</v>
      </c>
      <c r="C386">
        <f t="shared" si="10"/>
        <v>35.700000000000003</v>
      </c>
      <c r="D386">
        <f t="shared" si="11"/>
        <v>36</v>
      </c>
    </row>
    <row r="387" spans="1:4" x14ac:dyDescent="0.25">
      <c r="A387">
        <v>3</v>
      </c>
      <c r="B387" s="31">
        <v>362</v>
      </c>
      <c r="C387">
        <f t="shared" ref="C387:C450" si="12">B387/10</f>
        <v>36.200000000000003</v>
      </c>
      <c r="D387">
        <f t="shared" ref="D387:D450" si="13">ROUND(C387,0)</f>
        <v>36</v>
      </c>
    </row>
    <row r="388" spans="1:4" x14ac:dyDescent="0.25">
      <c r="A388">
        <v>3</v>
      </c>
      <c r="B388" s="31">
        <v>362</v>
      </c>
      <c r="C388">
        <f t="shared" si="12"/>
        <v>36.200000000000003</v>
      </c>
      <c r="D388">
        <f t="shared" si="13"/>
        <v>36</v>
      </c>
    </row>
    <row r="389" spans="1:4" x14ac:dyDescent="0.25">
      <c r="A389">
        <v>3</v>
      </c>
      <c r="B389" s="31">
        <v>362</v>
      </c>
      <c r="C389">
        <f t="shared" si="12"/>
        <v>36.200000000000003</v>
      </c>
      <c r="D389">
        <f t="shared" si="13"/>
        <v>36</v>
      </c>
    </row>
    <row r="390" spans="1:4" x14ac:dyDescent="0.25">
      <c r="A390">
        <v>3</v>
      </c>
      <c r="B390" s="31">
        <v>364.27099999999996</v>
      </c>
      <c r="C390">
        <f t="shared" si="12"/>
        <v>36.427099999999996</v>
      </c>
      <c r="D390">
        <f t="shared" si="13"/>
        <v>36</v>
      </c>
    </row>
    <row r="391" spans="1:4" x14ac:dyDescent="0.25">
      <c r="A391">
        <v>3</v>
      </c>
      <c r="B391" s="31">
        <v>365</v>
      </c>
      <c r="C391">
        <f t="shared" si="12"/>
        <v>36.5</v>
      </c>
      <c r="D391">
        <f t="shared" si="13"/>
        <v>37</v>
      </c>
    </row>
    <row r="392" spans="1:4" x14ac:dyDescent="0.25">
      <c r="A392">
        <v>3</v>
      </c>
      <c r="B392" s="31">
        <v>365</v>
      </c>
      <c r="C392">
        <f t="shared" si="12"/>
        <v>36.5</v>
      </c>
      <c r="D392">
        <f t="shared" si="13"/>
        <v>37</v>
      </c>
    </row>
    <row r="393" spans="1:4" x14ac:dyDescent="0.25">
      <c r="A393">
        <v>3</v>
      </c>
      <c r="B393" s="31">
        <v>365</v>
      </c>
      <c r="C393">
        <f t="shared" si="12"/>
        <v>36.5</v>
      </c>
      <c r="D393">
        <f t="shared" si="13"/>
        <v>37</v>
      </c>
    </row>
    <row r="394" spans="1:4" x14ac:dyDescent="0.25">
      <c r="A394">
        <v>3</v>
      </c>
      <c r="B394" s="31">
        <v>365</v>
      </c>
      <c r="C394">
        <f t="shared" si="12"/>
        <v>36.5</v>
      </c>
      <c r="D394">
        <f t="shared" si="13"/>
        <v>37</v>
      </c>
    </row>
    <row r="395" spans="1:4" x14ac:dyDescent="0.25">
      <c r="A395">
        <v>3</v>
      </c>
      <c r="B395" s="31">
        <v>365</v>
      </c>
      <c r="C395">
        <f t="shared" si="12"/>
        <v>36.5</v>
      </c>
      <c r="D395">
        <f t="shared" si="13"/>
        <v>37</v>
      </c>
    </row>
    <row r="396" spans="1:4" x14ac:dyDescent="0.25">
      <c r="A396">
        <v>3</v>
      </c>
      <c r="B396" s="31">
        <v>365</v>
      </c>
      <c r="C396">
        <f t="shared" si="12"/>
        <v>36.5</v>
      </c>
      <c r="D396">
        <f t="shared" si="13"/>
        <v>37</v>
      </c>
    </row>
    <row r="397" spans="1:4" x14ac:dyDescent="0.25">
      <c r="A397">
        <v>3</v>
      </c>
      <c r="B397" s="31">
        <v>366</v>
      </c>
      <c r="C397">
        <f t="shared" si="12"/>
        <v>36.6</v>
      </c>
      <c r="D397">
        <f t="shared" si="13"/>
        <v>37</v>
      </c>
    </row>
    <row r="398" spans="1:4" x14ac:dyDescent="0.25">
      <c r="A398">
        <v>3</v>
      </c>
      <c r="B398" s="31">
        <v>366</v>
      </c>
      <c r="C398">
        <f t="shared" si="12"/>
        <v>36.6</v>
      </c>
      <c r="D398">
        <f t="shared" si="13"/>
        <v>37</v>
      </c>
    </row>
    <row r="399" spans="1:4" x14ac:dyDescent="0.25">
      <c r="A399">
        <v>3</v>
      </c>
      <c r="B399" s="31">
        <v>366.46099999999996</v>
      </c>
      <c r="C399">
        <f t="shared" si="12"/>
        <v>36.646099999999997</v>
      </c>
      <c r="D399">
        <f t="shared" si="13"/>
        <v>37</v>
      </c>
    </row>
    <row r="400" spans="1:4" x14ac:dyDescent="0.25">
      <c r="A400">
        <v>3</v>
      </c>
      <c r="B400" s="31">
        <v>367</v>
      </c>
      <c r="C400">
        <f t="shared" si="12"/>
        <v>36.700000000000003</v>
      </c>
      <c r="D400">
        <f t="shared" si="13"/>
        <v>37</v>
      </c>
    </row>
    <row r="401" spans="1:4" x14ac:dyDescent="0.25">
      <c r="A401">
        <v>3</v>
      </c>
      <c r="B401" s="31">
        <v>370</v>
      </c>
      <c r="C401">
        <f t="shared" si="12"/>
        <v>37</v>
      </c>
      <c r="D401">
        <f t="shared" si="13"/>
        <v>37</v>
      </c>
    </row>
    <row r="402" spans="1:4" x14ac:dyDescent="0.25">
      <c r="A402">
        <v>3</v>
      </c>
      <c r="B402" s="31">
        <v>370</v>
      </c>
      <c r="C402">
        <f t="shared" si="12"/>
        <v>37</v>
      </c>
      <c r="D402">
        <f t="shared" si="13"/>
        <v>37</v>
      </c>
    </row>
    <row r="403" spans="1:4" x14ac:dyDescent="0.25">
      <c r="A403">
        <v>3</v>
      </c>
      <c r="B403" s="31">
        <v>370</v>
      </c>
      <c r="C403">
        <f t="shared" si="12"/>
        <v>37</v>
      </c>
      <c r="D403">
        <f t="shared" si="13"/>
        <v>37</v>
      </c>
    </row>
    <row r="404" spans="1:4" x14ac:dyDescent="0.25">
      <c r="A404">
        <v>3</v>
      </c>
      <c r="B404" s="31">
        <v>372</v>
      </c>
      <c r="C404">
        <f t="shared" si="12"/>
        <v>37.200000000000003</v>
      </c>
      <c r="D404">
        <f t="shared" si="13"/>
        <v>37</v>
      </c>
    </row>
    <row r="405" spans="1:4" x14ac:dyDescent="0.25">
      <c r="A405">
        <v>3</v>
      </c>
      <c r="B405" s="31">
        <v>375</v>
      </c>
      <c r="C405">
        <f t="shared" si="12"/>
        <v>37.5</v>
      </c>
      <c r="D405">
        <f t="shared" si="13"/>
        <v>38</v>
      </c>
    </row>
    <row r="406" spans="1:4" x14ac:dyDescent="0.25">
      <c r="A406">
        <v>3</v>
      </c>
      <c r="B406" s="31">
        <v>375</v>
      </c>
      <c r="C406">
        <f t="shared" si="12"/>
        <v>37.5</v>
      </c>
      <c r="D406">
        <f t="shared" si="13"/>
        <v>38</v>
      </c>
    </row>
    <row r="407" spans="1:4" x14ac:dyDescent="0.25">
      <c r="A407">
        <v>3</v>
      </c>
      <c r="B407" s="31">
        <v>375</v>
      </c>
      <c r="C407">
        <f t="shared" si="12"/>
        <v>37.5</v>
      </c>
      <c r="D407">
        <f t="shared" si="13"/>
        <v>38</v>
      </c>
    </row>
    <row r="408" spans="1:4" x14ac:dyDescent="0.25">
      <c r="A408">
        <v>3</v>
      </c>
      <c r="B408" s="31">
        <v>375</v>
      </c>
      <c r="C408">
        <f t="shared" si="12"/>
        <v>37.5</v>
      </c>
      <c r="D408">
        <f t="shared" si="13"/>
        <v>38</v>
      </c>
    </row>
    <row r="409" spans="1:4" x14ac:dyDescent="0.25">
      <c r="A409">
        <v>3</v>
      </c>
      <c r="B409" s="31">
        <v>377</v>
      </c>
      <c r="C409">
        <f t="shared" si="12"/>
        <v>37.700000000000003</v>
      </c>
      <c r="D409">
        <f t="shared" si="13"/>
        <v>38</v>
      </c>
    </row>
    <row r="410" spans="1:4" x14ac:dyDescent="0.25">
      <c r="A410">
        <v>3</v>
      </c>
      <c r="B410" s="31">
        <v>377</v>
      </c>
      <c r="C410">
        <f t="shared" si="12"/>
        <v>37.700000000000003</v>
      </c>
      <c r="D410">
        <f t="shared" si="13"/>
        <v>38</v>
      </c>
    </row>
    <row r="411" spans="1:4" x14ac:dyDescent="0.25">
      <c r="A411">
        <v>3</v>
      </c>
      <c r="B411" s="31">
        <v>380</v>
      </c>
      <c r="C411">
        <f t="shared" si="12"/>
        <v>38</v>
      </c>
      <c r="D411">
        <f t="shared" si="13"/>
        <v>38</v>
      </c>
    </row>
    <row r="412" spans="1:4" x14ac:dyDescent="0.25">
      <c r="A412">
        <v>3</v>
      </c>
      <c r="B412" s="31">
        <v>382</v>
      </c>
      <c r="C412">
        <f t="shared" si="12"/>
        <v>38.200000000000003</v>
      </c>
      <c r="D412">
        <f t="shared" si="13"/>
        <v>38</v>
      </c>
    </row>
    <row r="413" spans="1:4" x14ac:dyDescent="0.25">
      <c r="A413">
        <v>3</v>
      </c>
      <c r="B413" s="31">
        <v>382</v>
      </c>
      <c r="C413">
        <f t="shared" si="12"/>
        <v>38.200000000000003</v>
      </c>
      <c r="D413">
        <f t="shared" si="13"/>
        <v>38</v>
      </c>
    </row>
    <row r="414" spans="1:4" x14ac:dyDescent="0.25">
      <c r="A414">
        <v>3</v>
      </c>
      <c r="B414" s="31">
        <v>382.88599999999997</v>
      </c>
      <c r="C414">
        <f t="shared" si="12"/>
        <v>38.288599999999995</v>
      </c>
      <c r="D414">
        <f t="shared" si="13"/>
        <v>38</v>
      </c>
    </row>
    <row r="415" spans="1:4" x14ac:dyDescent="0.25">
      <c r="A415">
        <v>3</v>
      </c>
      <c r="B415" s="31">
        <v>385</v>
      </c>
      <c r="C415">
        <f t="shared" si="12"/>
        <v>38.5</v>
      </c>
      <c r="D415">
        <f t="shared" si="13"/>
        <v>39</v>
      </c>
    </row>
    <row r="416" spans="1:4" x14ac:dyDescent="0.25">
      <c r="A416">
        <v>3</v>
      </c>
      <c r="B416" s="31">
        <v>385</v>
      </c>
      <c r="C416">
        <f t="shared" si="12"/>
        <v>38.5</v>
      </c>
      <c r="D416">
        <f t="shared" si="13"/>
        <v>39</v>
      </c>
    </row>
    <row r="417" spans="1:4" x14ac:dyDescent="0.25">
      <c r="A417">
        <v>3</v>
      </c>
      <c r="B417" s="31">
        <v>385</v>
      </c>
      <c r="C417">
        <f t="shared" si="12"/>
        <v>38.5</v>
      </c>
      <c r="D417">
        <f t="shared" si="13"/>
        <v>39</v>
      </c>
    </row>
    <row r="418" spans="1:4" x14ac:dyDescent="0.25">
      <c r="A418">
        <v>3</v>
      </c>
      <c r="B418" s="31">
        <v>385</v>
      </c>
      <c r="C418">
        <f t="shared" si="12"/>
        <v>38.5</v>
      </c>
      <c r="D418">
        <f t="shared" si="13"/>
        <v>39</v>
      </c>
    </row>
    <row r="419" spans="1:4" x14ac:dyDescent="0.25">
      <c r="A419">
        <v>3</v>
      </c>
      <c r="B419" s="31">
        <v>387</v>
      </c>
      <c r="C419">
        <f t="shared" si="12"/>
        <v>38.700000000000003</v>
      </c>
      <c r="D419">
        <f t="shared" si="13"/>
        <v>39</v>
      </c>
    </row>
    <row r="420" spans="1:4" x14ac:dyDescent="0.25">
      <c r="A420">
        <v>3</v>
      </c>
      <c r="B420" s="31">
        <v>387</v>
      </c>
      <c r="C420">
        <f t="shared" si="12"/>
        <v>38.700000000000003</v>
      </c>
      <c r="D420">
        <f t="shared" si="13"/>
        <v>39</v>
      </c>
    </row>
    <row r="421" spans="1:4" x14ac:dyDescent="0.25">
      <c r="A421">
        <v>3</v>
      </c>
      <c r="B421" s="31">
        <v>390</v>
      </c>
      <c r="C421">
        <f t="shared" si="12"/>
        <v>39</v>
      </c>
      <c r="D421">
        <f t="shared" si="13"/>
        <v>39</v>
      </c>
    </row>
    <row r="422" spans="1:4" x14ac:dyDescent="0.25">
      <c r="A422">
        <v>3</v>
      </c>
      <c r="B422" s="31">
        <v>390</v>
      </c>
      <c r="C422">
        <f t="shared" si="12"/>
        <v>39</v>
      </c>
      <c r="D422">
        <f t="shared" si="13"/>
        <v>39</v>
      </c>
    </row>
    <row r="423" spans="1:4" x14ac:dyDescent="0.25">
      <c r="A423">
        <v>3</v>
      </c>
      <c r="B423" s="31">
        <v>390</v>
      </c>
      <c r="C423">
        <f t="shared" si="12"/>
        <v>39</v>
      </c>
      <c r="D423">
        <f t="shared" si="13"/>
        <v>39</v>
      </c>
    </row>
    <row r="424" spans="1:4" x14ac:dyDescent="0.25">
      <c r="A424">
        <v>3</v>
      </c>
      <c r="B424" s="31">
        <v>392</v>
      </c>
      <c r="C424">
        <f t="shared" si="12"/>
        <v>39.200000000000003</v>
      </c>
      <c r="D424">
        <f t="shared" si="13"/>
        <v>39</v>
      </c>
    </row>
    <row r="425" spans="1:4" x14ac:dyDescent="0.25">
      <c r="A425">
        <v>3</v>
      </c>
      <c r="B425" s="31">
        <v>395</v>
      </c>
      <c r="C425">
        <f t="shared" si="12"/>
        <v>39.5</v>
      </c>
      <c r="D425">
        <f t="shared" si="13"/>
        <v>40</v>
      </c>
    </row>
    <row r="426" spans="1:4" x14ac:dyDescent="0.25">
      <c r="A426">
        <v>3</v>
      </c>
      <c r="B426" s="31">
        <v>395</v>
      </c>
      <c r="C426">
        <f t="shared" si="12"/>
        <v>39.5</v>
      </c>
      <c r="D426">
        <f t="shared" si="13"/>
        <v>40</v>
      </c>
    </row>
    <row r="427" spans="1:4" x14ac:dyDescent="0.25">
      <c r="A427">
        <v>3</v>
      </c>
      <c r="B427" s="31">
        <v>395</v>
      </c>
      <c r="C427">
        <f t="shared" si="12"/>
        <v>39.5</v>
      </c>
      <c r="D427">
        <f t="shared" si="13"/>
        <v>40</v>
      </c>
    </row>
    <row r="428" spans="1:4" x14ac:dyDescent="0.25">
      <c r="A428">
        <v>3</v>
      </c>
      <c r="B428" s="31">
        <v>395</v>
      </c>
      <c r="C428">
        <f t="shared" si="12"/>
        <v>39.5</v>
      </c>
      <c r="D428">
        <f t="shared" si="13"/>
        <v>40</v>
      </c>
    </row>
    <row r="429" spans="1:4" x14ac:dyDescent="0.25">
      <c r="A429">
        <v>3</v>
      </c>
      <c r="B429" s="31">
        <v>396</v>
      </c>
      <c r="C429">
        <f t="shared" si="12"/>
        <v>39.6</v>
      </c>
      <c r="D429">
        <f t="shared" si="13"/>
        <v>40</v>
      </c>
    </row>
    <row r="430" spans="1:4" x14ac:dyDescent="0.25">
      <c r="A430">
        <v>3</v>
      </c>
      <c r="B430" s="31">
        <v>397</v>
      </c>
      <c r="C430">
        <f t="shared" si="12"/>
        <v>39.700000000000003</v>
      </c>
      <c r="D430">
        <f t="shared" si="13"/>
        <v>40</v>
      </c>
    </row>
    <row r="431" spans="1:4" x14ac:dyDescent="0.25">
      <c r="A431">
        <v>3</v>
      </c>
      <c r="B431" s="31">
        <v>397</v>
      </c>
      <c r="C431">
        <f t="shared" si="12"/>
        <v>39.700000000000003</v>
      </c>
      <c r="D431">
        <f t="shared" si="13"/>
        <v>40</v>
      </c>
    </row>
    <row r="432" spans="1:4" x14ac:dyDescent="0.25">
      <c r="A432">
        <v>3</v>
      </c>
      <c r="B432" s="31">
        <v>397</v>
      </c>
      <c r="C432">
        <f t="shared" si="12"/>
        <v>39.700000000000003</v>
      </c>
      <c r="D432">
        <f t="shared" si="13"/>
        <v>40</v>
      </c>
    </row>
    <row r="433" spans="1:4" x14ac:dyDescent="0.25">
      <c r="A433">
        <v>3</v>
      </c>
      <c r="B433" s="31">
        <v>402</v>
      </c>
      <c r="C433">
        <f t="shared" si="12"/>
        <v>40.200000000000003</v>
      </c>
      <c r="D433">
        <f t="shared" si="13"/>
        <v>40</v>
      </c>
    </row>
    <row r="434" spans="1:4" x14ac:dyDescent="0.25">
      <c r="A434">
        <v>3</v>
      </c>
      <c r="B434" s="31">
        <v>402</v>
      </c>
      <c r="C434">
        <f t="shared" si="12"/>
        <v>40.200000000000003</v>
      </c>
      <c r="D434">
        <f t="shared" si="13"/>
        <v>40</v>
      </c>
    </row>
    <row r="435" spans="1:4" x14ac:dyDescent="0.25">
      <c r="A435">
        <v>3</v>
      </c>
      <c r="B435" s="31">
        <v>402</v>
      </c>
      <c r="C435">
        <f t="shared" si="12"/>
        <v>40.200000000000003</v>
      </c>
      <c r="D435">
        <f t="shared" si="13"/>
        <v>40</v>
      </c>
    </row>
    <row r="436" spans="1:4" x14ac:dyDescent="0.25">
      <c r="A436">
        <v>3</v>
      </c>
      <c r="B436" s="31">
        <v>405</v>
      </c>
      <c r="C436">
        <f t="shared" si="12"/>
        <v>40.5</v>
      </c>
      <c r="D436">
        <f t="shared" si="13"/>
        <v>41</v>
      </c>
    </row>
    <row r="437" spans="1:4" x14ac:dyDescent="0.25">
      <c r="A437">
        <v>3</v>
      </c>
      <c r="B437" s="31">
        <v>405</v>
      </c>
      <c r="C437">
        <f t="shared" si="12"/>
        <v>40.5</v>
      </c>
      <c r="D437">
        <f t="shared" si="13"/>
        <v>41</v>
      </c>
    </row>
    <row r="438" spans="1:4" x14ac:dyDescent="0.25">
      <c r="A438">
        <v>3</v>
      </c>
      <c r="B438" s="31">
        <v>409</v>
      </c>
      <c r="C438">
        <f t="shared" si="12"/>
        <v>40.9</v>
      </c>
      <c r="D438">
        <f t="shared" si="13"/>
        <v>41</v>
      </c>
    </row>
    <row r="439" spans="1:4" x14ac:dyDescent="0.25">
      <c r="A439">
        <v>3</v>
      </c>
      <c r="B439" s="31">
        <v>410</v>
      </c>
      <c r="C439">
        <f t="shared" si="12"/>
        <v>41</v>
      </c>
      <c r="D439">
        <f t="shared" si="13"/>
        <v>41</v>
      </c>
    </row>
    <row r="440" spans="1:4" x14ac:dyDescent="0.25">
      <c r="A440">
        <v>3</v>
      </c>
      <c r="B440" s="31">
        <v>410</v>
      </c>
      <c r="C440">
        <f t="shared" si="12"/>
        <v>41</v>
      </c>
      <c r="D440">
        <f t="shared" si="13"/>
        <v>41</v>
      </c>
    </row>
    <row r="441" spans="1:4" x14ac:dyDescent="0.25">
      <c r="A441">
        <v>3</v>
      </c>
      <c r="B441" s="31">
        <v>410</v>
      </c>
      <c r="C441">
        <f t="shared" si="12"/>
        <v>41</v>
      </c>
      <c r="D441">
        <f t="shared" si="13"/>
        <v>41</v>
      </c>
    </row>
    <row r="442" spans="1:4" x14ac:dyDescent="0.25">
      <c r="A442">
        <v>3</v>
      </c>
      <c r="B442" s="31">
        <v>410</v>
      </c>
      <c r="C442">
        <f t="shared" si="12"/>
        <v>41</v>
      </c>
      <c r="D442">
        <f t="shared" si="13"/>
        <v>41</v>
      </c>
    </row>
    <row r="443" spans="1:4" x14ac:dyDescent="0.25">
      <c r="A443">
        <v>3</v>
      </c>
      <c r="B443" s="31">
        <v>410</v>
      </c>
      <c r="C443">
        <f t="shared" si="12"/>
        <v>41</v>
      </c>
      <c r="D443">
        <f t="shared" si="13"/>
        <v>41</v>
      </c>
    </row>
    <row r="444" spans="1:4" x14ac:dyDescent="0.25">
      <c r="A444">
        <v>3</v>
      </c>
      <c r="B444" s="31">
        <v>412</v>
      </c>
      <c r="C444">
        <f t="shared" si="12"/>
        <v>41.2</v>
      </c>
      <c r="D444">
        <f t="shared" si="13"/>
        <v>41</v>
      </c>
    </row>
    <row r="445" spans="1:4" x14ac:dyDescent="0.25">
      <c r="A445">
        <v>3</v>
      </c>
      <c r="B445" s="31">
        <v>412</v>
      </c>
      <c r="C445">
        <f t="shared" si="12"/>
        <v>41.2</v>
      </c>
      <c r="D445">
        <f t="shared" si="13"/>
        <v>41</v>
      </c>
    </row>
    <row r="446" spans="1:4" x14ac:dyDescent="0.25">
      <c r="A446">
        <v>3</v>
      </c>
      <c r="B446" s="31">
        <v>413</v>
      </c>
      <c r="C446">
        <f t="shared" si="12"/>
        <v>41.3</v>
      </c>
      <c r="D446">
        <f t="shared" si="13"/>
        <v>41</v>
      </c>
    </row>
    <row r="447" spans="1:4" x14ac:dyDescent="0.25">
      <c r="A447">
        <v>3</v>
      </c>
      <c r="B447" s="31">
        <v>415</v>
      </c>
      <c r="C447">
        <f t="shared" si="12"/>
        <v>41.5</v>
      </c>
      <c r="D447">
        <f t="shared" si="13"/>
        <v>42</v>
      </c>
    </row>
    <row r="448" spans="1:4" x14ac:dyDescent="0.25">
      <c r="A448">
        <v>3</v>
      </c>
      <c r="B448" s="31">
        <v>415</v>
      </c>
      <c r="C448">
        <f t="shared" si="12"/>
        <v>41.5</v>
      </c>
      <c r="D448">
        <f t="shared" si="13"/>
        <v>42</v>
      </c>
    </row>
    <row r="449" spans="1:4" x14ac:dyDescent="0.25">
      <c r="A449">
        <v>3</v>
      </c>
      <c r="B449" s="31">
        <v>415</v>
      </c>
      <c r="C449">
        <f t="shared" si="12"/>
        <v>41.5</v>
      </c>
      <c r="D449">
        <f t="shared" si="13"/>
        <v>42</v>
      </c>
    </row>
    <row r="450" spans="1:4" x14ac:dyDescent="0.25">
      <c r="A450">
        <v>3</v>
      </c>
      <c r="B450" s="31">
        <v>415</v>
      </c>
      <c r="C450">
        <f t="shared" si="12"/>
        <v>41.5</v>
      </c>
      <c r="D450">
        <f t="shared" si="13"/>
        <v>42</v>
      </c>
    </row>
    <row r="451" spans="1:4" x14ac:dyDescent="0.25">
      <c r="A451">
        <v>3</v>
      </c>
      <c r="B451" s="31">
        <v>415</v>
      </c>
      <c r="C451">
        <f t="shared" ref="C451:C514" si="14">B451/10</f>
        <v>41.5</v>
      </c>
      <c r="D451">
        <f t="shared" ref="D451:D514" si="15">ROUND(C451,0)</f>
        <v>42</v>
      </c>
    </row>
    <row r="452" spans="1:4" x14ac:dyDescent="0.25">
      <c r="A452">
        <v>3</v>
      </c>
      <c r="B452" s="31">
        <v>417</v>
      </c>
      <c r="C452">
        <f t="shared" si="14"/>
        <v>41.7</v>
      </c>
      <c r="D452">
        <f t="shared" si="15"/>
        <v>42</v>
      </c>
    </row>
    <row r="453" spans="1:4" x14ac:dyDescent="0.25">
      <c r="A453">
        <v>3</v>
      </c>
      <c r="B453" s="31">
        <v>420</v>
      </c>
      <c r="C453">
        <f t="shared" si="14"/>
        <v>42</v>
      </c>
      <c r="D453">
        <f t="shared" si="15"/>
        <v>42</v>
      </c>
    </row>
    <row r="454" spans="1:4" x14ac:dyDescent="0.25">
      <c r="A454">
        <v>3</v>
      </c>
      <c r="B454" s="31">
        <v>420</v>
      </c>
      <c r="C454">
        <f t="shared" si="14"/>
        <v>42</v>
      </c>
      <c r="D454">
        <f t="shared" si="15"/>
        <v>42</v>
      </c>
    </row>
    <row r="455" spans="1:4" x14ac:dyDescent="0.25">
      <c r="A455">
        <v>3</v>
      </c>
      <c r="B455" s="31">
        <v>420</v>
      </c>
      <c r="C455">
        <f t="shared" si="14"/>
        <v>42</v>
      </c>
      <c r="D455">
        <f t="shared" si="15"/>
        <v>42</v>
      </c>
    </row>
    <row r="456" spans="1:4" x14ac:dyDescent="0.25">
      <c r="A456">
        <v>3</v>
      </c>
      <c r="B456" s="31">
        <v>420</v>
      </c>
      <c r="C456">
        <f t="shared" si="14"/>
        <v>42</v>
      </c>
      <c r="D456">
        <f t="shared" si="15"/>
        <v>42</v>
      </c>
    </row>
    <row r="457" spans="1:4" x14ac:dyDescent="0.25">
      <c r="A457">
        <v>3</v>
      </c>
      <c r="B457" s="31">
        <v>420</v>
      </c>
      <c r="C457">
        <f t="shared" si="14"/>
        <v>42</v>
      </c>
      <c r="D457">
        <f t="shared" si="15"/>
        <v>42</v>
      </c>
    </row>
    <row r="458" spans="1:4" x14ac:dyDescent="0.25">
      <c r="A458">
        <v>3</v>
      </c>
      <c r="B458" s="31">
        <v>420</v>
      </c>
      <c r="C458">
        <f t="shared" si="14"/>
        <v>42</v>
      </c>
      <c r="D458">
        <f t="shared" si="15"/>
        <v>42</v>
      </c>
    </row>
    <row r="459" spans="1:4" x14ac:dyDescent="0.25">
      <c r="A459">
        <v>3</v>
      </c>
      <c r="B459" s="31">
        <v>420</v>
      </c>
      <c r="C459">
        <f t="shared" si="14"/>
        <v>42</v>
      </c>
      <c r="D459">
        <f t="shared" si="15"/>
        <v>42</v>
      </c>
    </row>
    <row r="460" spans="1:4" x14ac:dyDescent="0.25">
      <c r="A460">
        <v>3</v>
      </c>
      <c r="B460" s="31">
        <v>422</v>
      </c>
      <c r="C460">
        <f t="shared" si="14"/>
        <v>42.2</v>
      </c>
      <c r="D460">
        <f t="shared" si="15"/>
        <v>42</v>
      </c>
    </row>
    <row r="461" spans="1:4" x14ac:dyDescent="0.25">
      <c r="A461">
        <v>3</v>
      </c>
      <c r="B461" s="31">
        <v>425</v>
      </c>
      <c r="C461">
        <f t="shared" si="14"/>
        <v>42.5</v>
      </c>
      <c r="D461">
        <f t="shared" si="15"/>
        <v>43</v>
      </c>
    </row>
    <row r="462" spans="1:4" x14ac:dyDescent="0.25">
      <c r="A462">
        <v>3</v>
      </c>
      <c r="B462" s="31">
        <v>425</v>
      </c>
      <c r="C462">
        <f t="shared" si="14"/>
        <v>42.5</v>
      </c>
      <c r="D462">
        <f t="shared" si="15"/>
        <v>43</v>
      </c>
    </row>
    <row r="463" spans="1:4" x14ac:dyDescent="0.25">
      <c r="A463">
        <v>3</v>
      </c>
      <c r="B463" s="31">
        <v>427</v>
      </c>
      <c r="C463">
        <f t="shared" si="14"/>
        <v>42.7</v>
      </c>
      <c r="D463">
        <f t="shared" si="15"/>
        <v>43</v>
      </c>
    </row>
    <row r="464" spans="1:4" x14ac:dyDescent="0.25">
      <c r="A464">
        <v>3</v>
      </c>
      <c r="B464" s="31">
        <v>430</v>
      </c>
      <c r="C464">
        <f t="shared" si="14"/>
        <v>43</v>
      </c>
      <c r="D464">
        <f t="shared" si="15"/>
        <v>43</v>
      </c>
    </row>
    <row r="465" spans="1:4" x14ac:dyDescent="0.25">
      <c r="A465">
        <v>3</v>
      </c>
      <c r="B465" s="31">
        <v>430</v>
      </c>
      <c r="C465">
        <f t="shared" si="14"/>
        <v>43</v>
      </c>
      <c r="D465">
        <f t="shared" si="15"/>
        <v>43</v>
      </c>
    </row>
    <row r="466" spans="1:4" x14ac:dyDescent="0.25">
      <c r="A466">
        <v>3</v>
      </c>
      <c r="B466" s="31">
        <v>430</v>
      </c>
      <c r="C466">
        <f t="shared" si="14"/>
        <v>43</v>
      </c>
      <c r="D466">
        <f t="shared" si="15"/>
        <v>43</v>
      </c>
    </row>
    <row r="467" spans="1:4" x14ac:dyDescent="0.25">
      <c r="A467">
        <v>3</v>
      </c>
      <c r="B467" s="31">
        <v>432</v>
      </c>
      <c r="C467">
        <f t="shared" si="14"/>
        <v>43.2</v>
      </c>
      <c r="D467">
        <f t="shared" si="15"/>
        <v>43</v>
      </c>
    </row>
    <row r="468" spans="1:4" x14ac:dyDescent="0.25">
      <c r="A468">
        <v>3</v>
      </c>
      <c r="B468" s="31">
        <v>435</v>
      </c>
      <c r="C468">
        <f t="shared" si="14"/>
        <v>43.5</v>
      </c>
      <c r="D468">
        <f t="shared" si="15"/>
        <v>44</v>
      </c>
    </row>
    <row r="469" spans="1:4" x14ac:dyDescent="0.25">
      <c r="A469">
        <v>3</v>
      </c>
      <c r="B469" s="31">
        <v>440</v>
      </c>
      <c r="C469">
        <f t="shared" si="14"/>
        <v>44</v>
      </c>
      <c r="D469">
        <f t="shared" si="15"/>
        <v>44</v>
      </c>
    </row>
    <row r="470" spans="1:4" x14ac:dyDescent="0.25">
      <c r="A470">
        <v>3</v>
      </c>
      <c r="B470" s="31">
        <v>440</v>
      </c>
      <c r="C470">
        <f t="shared" si="14"/>
        <v>44</v>
      </c>
      <c r="D470">
        <f t="shared" si="15"/>
        <v>44</v>
      </c>
    </row>
    <row r="471" spans="1:4" x14ac:dyDescent="0.25">
      <c r="A471">
        <v>3</v>
      </c>
      <c r="B471" s="31">
        <v>440</v>
      </c>
      <c r="C471">
        <f t="shared" si="14"/>
        <v>44</v>
      </c>
      <c r="D471">
        <f t="shared" si="15"/>
        <v>44</v>
      </c>
    </row>
    <row r="472" spans="1:4" x14ac:dyDescent="0.25">
      <c r="A472">
        <v>3</v>
      </c>
      <c r="B472" s="31">
        <v>444</v>
      </c>
      <c r="C472">
        <f t="shared" si="14"/>
        <v>44.4</v>
      </c>
      <c r="D472">
        <f t="shared" si="15"/>
        <v>44</v>
      </c>
    </row>
    <row r="473" spans="1:4" x14ac:dyDescent="0.25">
      <c r="A473">
        <v>3</v>
      </c>
      <c r="B473" s="31">
        <v>445</v>
      </c>
      <c r="C473">
        <f t="shared" si="14"/>
        <v>44.5</v>
      </c>
      <c r="D473">
        <f t="shared" si="15"/>
        <v>45</v>
      </c>
    </row>
    <row r="474" spans="1:4" x14ac:dyDescent="0.25">
      <c r="A474">
        <v>3</v>
      </c>
      <c r="B474" s="31">
        <v>445</v>
      </c>
      <c r="C474">
        <f t="shared" si="14"/>
        <v>44.5</v>
      </c>
      <c r="D474">
        <f t="shared" si="15"/>
        <v>45</v>
      </c>
    </row>
    <row r="475" spans="1:4" x14ac:dyDescent="0.25">
      <c r="A475">
        <v>3</v>
      </c>
      <c r="B475" s="31">
        <v>445</v>
      </c>
      <c r="C475">
        <f t="shared" si="14"/>
        <v>44.5</v>
      </c>
      <c r="D475">
        <f t="shared" si="15"/>
        <v>45</v>
      </c>
    </row>
    <row r="476" spans="1:4" x14ac:dyDescent="0.25">
      <c r="A476">
        <v>3</v>
      </c>
      <c r="B476" s="31">
        <v>445</v>
      </c>
      <c r="C476">
        <f t="shared" si="14"/>
        <v>44.5</v>
      </c>
      <c r="D476">
        <f t="shared" si="15"/>
        <v>45</v>
      </c>
    </row>
    <row r="477" spans="1:4" x14ac:dyDescent="0.25">
      <c r="A477">
        <v>3</v>
      </c>
      <c r="B477" s="31">
        <v>445</v>
      </c>
      <c r="C477">
        <f t="shared" si="14"/>
        <v>44.5</v>
      </c>
      <c r="D477">
        <f t="shared" si="15"/>
        <v>45</v>
      </c>
    </row>
    <row r="478" spans="1:4" x14ac:dyDescent="0.25">
      <c r="A478">
        <v>3</v>
      </c>
      <c r="B478" s="31">
        <v>450</v>
      </c>
      <c r="C478">
        <f t="shared" si="14"/>
        <v>45</v>
      </c>
      <c r="D478">
        <f t="shared" si="15"/>
        <v>45</v>
      </c>
    </row>
    <row r="479" spans="1:4" x14ac:dyDescent="0.25">
      <c r="A479">
        <v>3</v>
      </c>
      <c r="B479" s="31">
        <v>450</v>
      </c>
      <c r="C479">
        <f t="shared" si="14"/>
        <v>45</v>
      </c>
      <c r="D479">
        <f t="shared" si="15"/>
        <v>45</v>
      </c>
    </row>
    <row r="480" spans="1:4" x14ac:dyDescent="0.25">
      <c r="A480">
        <v>3</v>
      </c>
      <c r="B480" s="31">
        <v>452</v>
      </c>
      <c r="C480">
        <f t="shared" si="14"/>
        <v>45.2</v>
      </c>
      <c r="D480">
        <f t="shared" si="15"/>
        <v>45</v>
      </c>
    </row>
    <row r="481" spans="1:4" x14ac:dyDescent="0.25">
      <c r="A481">
        <v>3</v>
      </c>
      <c r="B481" s="31">
        <v>455</v>
      </c>
      <c r="C481">
        <f t="shared" si="14"/>
        <v>45.5</v>
      </c>
      <c r="D481">
        <f t="shared" si="15"/>
        <v>46</v>
      </c>
    </row>
    <row r="482" spans="1:4" x14ac:dyDescent="0.25">
      <c r="A482">
        <v>3</v>
      </c>
      <c r="B482" s="31">
        <v>455</v>
      </c>
      <c r="C482">
        <f t="shared" si="14"/>
        <v>45.5</v>
      </c>
      <c r="D482">
        <f t="shared" si="15"/>
        <v>46</v>
      </c>
    </row>
    <row r="483" spans="1:4" x14ac:dyDescent="0.25">
      <c r="A483">
        <v>3</v>
      </c>
      <c r="B483" s="31">
        <v>455</v>
      </c>
      <c r="C483">
        <f t="shared" si="14"/>
        <v>45.5</v>
      </c>
      <c r="D483">
        <f t="shared" si="15"/>
        <v>46</v>
      </c>
    </row>
    <row r="484" spans="1:4" x14ac:dyDescent="0.25">
      <c r="A484">
        <v>3</v>
      </c>
      <c r="B484" s="31">
        <v>465</v>
      </c>
      <c r="C484">
        <f t="shared" si="14"/>
        <v>46.5</v>
      </c>
      <c r="D484">
        <f t="shared" si="15"/>
        <v>47</v>
      </c>
    </row>
    <row r="485" spans="1:4" x14ac:dyDescent="0.25">
      <c r="A485">
        <v>3</v>
      </c>
      <c r="B485" s="31">
        <v>465</v>
      </c>
      <c r="C485">
        <f t="shared" si="14"/>
        <v>46.5</v>
      </c>
      <c r="D485">
        <f t="shared" si="15"/>
        <v>47</v>
      </c>
    </row>
    <row r="486" spans="1:4" x14ac:dyDescent="0.25">
      <c r="A486">
        <v>3</v>
      </c>
      <c r="B486" s="31">
        <v>465</v>
      </c>
      <c r="C486">
        <f t="shared" si="14"/>
        <v>46.5</v>
      </c>
      <c r="D486">
        <f t="shared" si="15"/>
        <v>47</v>
      </c>
    </row>
    <row r="487" spans="1:4" x14ac:dyDescent="0.25">
      <c r="A487">
        <v>3</v>
      </c>
      <c r="B487" s="31">
        <v>465</v>
      </c>
      <c r="C487">
        <f t="shared" si="14"/>
        <v>46.5</v>
      </c>
      <c r="D487">
        <f t="shared" si="15"/>
        <v>47</v>
      </c>
    </row>
    <row r="488" spans="1:4" x14ac:dyDescent="0.25">
      <c r="A488">
        <v>3</v>
      </c>
      <c r="B488" s="31">
        <v>469.39099999999996</v>
      </c>
      <c r="C488">
        <f t="shared" si="14"/>
        <v>46.939099999999996</v>
      </c>
      <c r="D488">
        <f t="shared" si="15"/>
        <v>47</v>
      </c>
    </row>
    <row r="489" spans="1:4" x14ac:dyDescent="0.25">
      <c r="A489">
        <v>3</v>
      </c>
      <c r="B489" s="31">
        <v>470</v>
      </c>
      <c r="C489">
        <f t="shared" si="14"/>
        <v>47</v>
      </c>
      <c r="D489">
        <f t="shared" si="15"/>
        <v>47</v>
      </c>
    </row>
    <row r="490" spans="1:4" x14ac:dyDescent="0.25">
      <c r="A490">
        <v>3</v>
      </c>
      <c r="B490" s="31">
        <v>470</v>
      </c>
      <c r="C490">
        <f t="shared" si="14"/>
        <v>47</v>
      </c>
      <c r="D490">
        <f t="shared" si="15"/>
        <v>47</v>
      </c>
    </row>
    <row r="491" spans="1:4" x14ac:dyDescent="0.25">
      <c r="A491">
        <v>3</v>
      </c>
      <c r="B491" s="31">
        <v>485</v>
      </c>
      <c r="C491">
        <f t="shared" si="14"/>
        <v>48.5</v>
      </c>
      <c r="D491">
        <f t="shared" si="15"/>
        <v>49</v>
      </c>
    </row>
    <row r="492" spans="1:4" x14ac:dyDescent="0.25">
      <c r="A492">
        <v>3</v>
      </c>
      <c r="B492" s="31">
        <v>497</v>
      </c>
      <c r="C492">
        <f t="shared" si="14"/>
        <v>49.7</v>
      </c>
      <c r="D492">
        <f t="shared" si="15"/>
        <v>50</v>
      </c>
    </row>
    <row r="493" spans="1:4" x14ac:dyDescent="0.25">
      <c r="A493">
        <v>3</v>
      </c>
      <c r="B493" s="31">
        <v>512</v>
      </c>
      <c r="C493">
        <f t="shared" si="14"/>
        <v>51.2</v>
      </c>
      <c r="D493">
        <f t="shared" si="15"/>
        <v>51</v>
      </c>
    </row>
    <row r="494" spans="1:4" x14ac:dyDescent="0.25">
      <c r="A494">
        <v>3</v>
      </c>
      <c r="B494" s="31">
        <v>520</v>
      </c>
      <c r="C494">
        <f t="shared" si="14"/>
        <v>52</v>
      </c>
      <c r="D494">
        <f t="shared" si="15"/>
        <v>52</v>
      </c>
    </row>
    <row r="495" spans="1:4" x14ac:dyDescent="0.25">
      <c r="A495">
        <v>4</v>
      </c>
      <c r="B495" s="31">
        <v>280</v>
      </c>
      <c r="C495">
        <f t="shared" si="14"/>
        <v>28</v>
      </c>
      <c r="D495">
        <f t="shared" si="15"/>
        <v>28</v>
      </c>
    </row>
    <row r="496" spans="1:4" x14ac:dyDescent="0.25">
      <c r="A496">
        <v>4</v>
      </c>
      <c r="B496" s="31">
        <v>350</v>
      </c>
      <c r="C496">
        <f t="shared" si="14"/>
        <v>35</v>
      </c>
      <c r="D496">
        <f t="shared" si="15"/>
        <v>35</v>
      </c>
    </row>
    <row r="497" spans="1:4" x14ac:dyDescent="0.25">
      <c r="A497">
        <v>4</v>
      </c>
      <c r="B497" s="31">
        <v>360</v>
      </c>
      <c r="C497">
        <f t="shared" si="14"/>
        <v>36</v>
      </c>
      <c r="D497">
        <f t="shared" si="15"/>
        <v>36</v>
      </c>
    </row>
    <row r="498" spans="1:4" x14ac:dyDescent="0.25">
      <c r="A498">
        <v>4</v>
      </c>
      <c r="B498" s="31">
        <v>365</v>
      </c>
      <c r="C498">
        <f t="shared" si="14"/>
        <v>36.5</v>
      </c>
      <c r="D498">
        <f t="shared" si="15"/>
        <v>37</v>
      </c>
    </row>
    <row r="499" spans="1:4" x14ac:dyDescent="0.25">
      <c r="A499">
        <v>4</v>
      </c>
      <c r="B499" s="31">
        <v>375</v>
      </c>
      <c r="C499">
        <f t="shared" si="14"/>
        <v>37.5</v>
      </c>
      <c r="D499">
        <f t="shared" si="15"/>
        <v>38</v>
      </c>
    </row>
    <row r="500" spans="1:4" x14ac:dyDescent="0.25">
      <c r="A500">
        <v>4</v>
      </c>
      <c r="B500" s="31">
        <v>375</v>
      </c>
      <c r="C500">
        <f t="shared" si="14"/>
        <v>37.5</v>
      </c>
      <c r="D500">
        <f t="shared" si="15"/>
        <v>38</v>
      </c>
    </row>
    <row r="501" spans="1:4" x14ac:dyDescent="0.25">
      <c r="A501">
        <v>4</v>
      </c>
      <c r="B501" s="31">
        <v>380</v>
      </c>
      <c r="C501">
        <f t="shared" si="14"/>
        <v>38</v>
      </c>
      <c r="D501">
        <f t="shared" si="15"/>
        <v>38</v>
      </c>
    </row>
    <row r="502" spans="1:4" x14ac:dyDescent="0.25">
      <c r="A502">
        <v>4</v>
      </c>
      <c r="B502" s="31">
        <v>382</v>
      </c>
      <c r="C502">
        <f t="shared" si="14"/>
        <v>38.200000000000003</v>
      </c>
      <c r="D502">
        <f t="shared" si="15"/>
        <v>38</v>
      </c>
    </row>
    <row r="503" spans="1:4" x14ac:dyDescent="0.25">
      <c r="A503">
        <v>4</v>
      </c>
      <c r="B503" s="31">
        <v>382</v>
      </c>
      <c r="C503">
        <f t="shared" si="14"/>
        <v>38.200000000000003</v>
      </c>
      <c r="D503">
        <f t="shared" si="15"/>
        <v>38</v>
      </c>
    </row>
    <row r="504" spans="1:4" x14ac:dyDescent="0.25">
      <c r="A504">
        <v>4</v>
      </c>
      <c r="B504" s="31">
        <v>387</v>
      </c>
      <c r="C504">
        <f t="shared" si="14"/>
        <v>38.700000000000003</v>
      </c>
      <c r="D504">
        <f t="shared" si="15"/>
        <v>39</v>
      </c>
    </row>
    <row r="505" spans="1:4" x14ac:dyDescent="0.25">
      <c r="A505">
        <v>4</v>
      </c>
      <c r="B505" s="31">
        <v>390</v>
      </c>
      <c r="C505">
        <f t="shared" si="14"/>
        <v>39</v>
      </c>
      <c r="D505">
        <f t="shared" si="15"/>
        <v>39</v>
      </c>
    </row>
    <row r="506" spans="1:4" x14ac:dyDescent="0.25">
      <c r="A506">
        <v>4</v>
      </c>
      <c r="B506" s="31">
        <v>392</v>
      </c>
      <c r="C506">
        <f t="shared" si="14"/>
        <v>39.200000000000003</v>
      </c>
      <c r="D506">
        <f t="shared" si="15"/>
        <v>39</v>
      </c>
    </row>
    <row r="507" spans="1:4" x14ac:dyDescent="0.25">
      <c r="A507">
        <v>4</v>
      </c>
      <c r="B507" s="31">
        <v>392</v>
      </c>
      <c r="C507">
        <f t="shared" si="14"/>
        <v>39.200000000000003</v>
      </c>
      <c r="D507">
        <f t="shared" si="15"/>
        <v>39</v>
      </c>
    </row>
    <row r="508" spans="1:4" x14ac:dyDescent="0.25">
      <c r="A508">
        <v>4</v>
      </c>
      <c r="B508" s="31">
        <v>393</v>
      </c>
      <c r="C508">
        <f t="shared" si="14"/>
        <v>39.299999999999997</v>
      </c>
      <c r="D508">
        <f t="shared" si="15"/>
        <v>39</v>
      </c>
    </row>
    <row r="509" spans="1:4" x14ac:dyDescent="0.25">
      <c r="A509">
        <v>4</v>
      </c>
      <c r="B509" s="31">
        <v>395</v>
      </c>
      <c r="C509">
        <f t="shared" si="14"/>
        <v>39.5</v>
      </c>
      <c r="D509">
        <f t="shared" si="15"/>
        <v>40</v>
      </c>
    </row>
    <row r="510" spans="1:4" x14ac:dyDescent="0.25">
      <c r="A510">
        <v>4</v>
      </c>
      <c r="B510" s="31">
        <v>397</v>
      </c>
      <c r="C510">
        <f t="shared" si="14"/>
        <v>39.700000000000003</v>
      </c>
      <c r="D510">
        <f t="shared" si="15"/>
        <v>40</v>
      </c>
    </row>
    <row r="511" spans="1:4" x14ac:dyDescent="0.25">
      <c r="A511">
        <v>4</v>
      </c>
      <c r="B511" s="31">
        <v>399</v>
      </c>
      <c r="C511">
        <f t="shared" si="14"/>
        <v>39.9</v>
      </c>
      <c r="D511">
        <f t="shared" si="15"/>
        <v>40</v>
      </c>
    </row>
    <row r="512" spans="1:4" x14ac:dyDescent="0.25">
      <c r="A512">
        <v>4</v>
      </c>
      <c r="B512" s="31">
        <v>400</v>
      </c>
      <c r="C512">
        <f t="shared" si="14"/>
        <v>40</v>
      </c>
      <c r="D512">
        <f t="shared" si="15"/>
        <v>40</v>
      </c>
    </row>
    <row r="513" spans="1:4" x14ac:dyDescent="0.25">
      <c r="A513">
        <v>4</v>
      </c>
      <c r="B513" s="31">
        <v>407</v>
      </c>
      <c r="C513">
        <f t="shared" si="14"/>
        <v>40.700000000000003</v>
      </c>
      <c r="D513">
        <f t="shared" si="15"/>
        <v>41</v>
      </c>
    </row>
    <row r="514" spans="1:4" x14ac:dyDescent="0.25">
      <c r="A514">
        <v>4</v>
      </c>
      <c r="B514" s="31">
        <v>407</v>
      </c>
      <c r="C514">
        <f t="shared" si="14"/>
        <v>40.700000000000003</v>
      </c>
      <c r="D514">
        <f t="shared" si="15"/>
        <v>41</v>
      </c>
    </row>
    <row r="515" spans="1:4" x14ac:dyDescent="0.25">
      <c r="A515">
        <v>4</v>
      </c>
      <c r="B515" s="31">
        <v>407</v>
      </c>
      <c r="C515">
        <f t="shared" ref="C515:C578" si="16">B515/10</f>
        <v>40.700000000000003</v>
      </c>
      <c r="D515">
        <f t="shared" ref="D515:D578" si="17">ROUND(C515,0)</f>
        <v>41</v>
      </c>
    </row>
    <row r="516" spans="1:4" x14ac:dyDescent="0.25">
      <c r="A516">
        <v>4</v>
      </c>
      <c r="B516" s="31">
        <v>410</v>
      </c>
      <c r="C516">
        <f t="shared" si="16"/>
        <v>41</v>
      </c>
      <c r="D516">
        <f t="shared" si="17"/>
        <v>41</v>
      </c>
    </row>
    <row r="517" spans="1:4" x14ac:dyDescent="0.25">
      <c r="A517">
        <v>4</v>
      </c>
      <c r="B517" s="31">
        <v>411</v>
      </c>
      <c r="C517">
        <f t="shared" si="16"/>
        <v>41.1</v>
      </c>
      <c r="D517">
        <f t="shared" si="17"/>
        <v>41</v>
      </c>
    </row>
    <row r="518" spans="1:4" x14ac:dyDescent="0.25">
      <c r="A518">
        <v>4</v>
      </c>
      <c r="B518" s="31">
        <v>412</v>
      </c>
      <c r="C518">
        <f t="shared" si="16"/>
        <v>41.2</v>
      </c>
      <c r="D518">
        <f t="shared" si="17"/>
        <v>41</v>
      </c>
    </row>
    <row r="519" spans="1:4" x14ac:dyDescent="0.25">
      <c r="A519">
        <v>4</v>
      </c>
      <c r="B519" s="31">
        <v>415</v>
      </c>
      <c r="C519">
        <f t="shared" si="16"/>
        <v>41.5</v>
      </c>
      <c r="D519">
        <f t="shared" si="17"/>
        <v>42</v>
      </c>
    </row>
    <row r="520" spans="1:4" x14ac:dyDescent="0.25">
      <c r="A520">
        <v>4</v>
      </c>
      <c r="B520" s="31">
        <v>420</v>
      </c>
      <c r="C520">
        <f t="shared" si="16"/>
        <v>42</v>
      </c>
      <c r="D520">
        <f t="shared" si="17"/>
        <v>42</v>
      </c>
    </row>
    <row r="521" spans="1:4" x14ac:dyDescent="0.25">
      <c r="A521">
        <v>4</v>
      </c>
      <c r="B521" s="31">
        <v>422</v>
      </c>
      <c r="C521">
        <f t="shared" si="16"/>
        <v>42.2</v>
      </c>
      <c r="D521">
        <f t="shared" si="17"/>
        <v>42</v>
      </c>
    </row>
    <row r="522" spans="1:4" x14ac:dyDescent="0.25">
      <c r="A522">
        <v>4</v>
      </c>
      <c r="B522" s="31">
        <v>423</v>
      </c>
      <c r="C522">
        <f t="shared" si="16"/>
        <v>42.3</v>
      </c>
      <c r="D522">
        <f t="shared" si="17"/>
        <v>42</v>
      </c>
    </row>
    <row r="523" spans="1:4" x14ac:dyDescent="0.25">
      <c r="A523">
        <v>4</v>
      </c>
      <c r="B523" s="31">
        <v>423.40099999999995</v>
      </c>
      <c r="C523">
        <f t="shared" si="16"/>
        <v>42.340099999999993</v>
      </c>
      <c r="D523">
        <f t="shared" si="17"/>
        <v>42</v>
      </c>
    </row>
    <row r="524" spans="1:4" x14ac:dyDescent="0.25">
      <c r="A524">
        <v>4</v>
      </c>
      <c r="B524" s="31">
        <v>430</v>
      </c>
      <c r="C524">
        <f t="shared" si="16"/>
        <v>43</v>
      </c>
      <c r="D524">
        <f t="shared" si="17"/>
        <v>43</v>
      </c>
    </row>
    <row r="525" spans="1:4" x14ac:dyDescent="0.25">
      <c r="A525">
        <v>4</v>
      </c>
      <c r="B525" s="31">
        <v>431</v>
      </c>
      <c r="C525">
        <f t="shared" si="16"/>
        <v>43.1</v>
      </c>
      <c r="D525">
        <f t="shared" si="17"/>
        <v>43</v>
      </c>
    </row>
    <row r="526" spans="1:4" x14ac:dyDescent="0.25">
      <c r="A526">
        <v>4</v>
      </c>
      <c r="B526" s="31">
        <v>435</v>
      </c>
      <c r="C526">
        <f t="shared" si="16"/>
        <v>43.5</v>
      </c>
      <c r="D526">
        <f t="shared" si="17"/>
        <v>44</v>
      </c>
    </row>
    <row r="527" spans="1:4" x14ac:dyDescent="0.25">
      <c r="A527">
        <v>4</v>
      </c>
      <c r="B527" s="31">
        <v>435</v>
      </c>
      <c r="C527">
        <f t="shared" si="16"/>
        <v>43.5</v>
      </c>
      <c r="D527">
        <f t="shared" si="17"/>
        <v>44</v>
      </c>
    </row>
    <row r="528" spans="1:4" x14ac:dyDescent="0.25">
      <c r="A528">
        <v>4</v>
      </c>
      <c r="B528" s="31">
        <v>435</v>
      </c>
      <c r="C528">
        <f t="shared" si="16"/>
        <v>43.5</v>
      </c>
      <c r="D528">
        <f t="shared" si="17"/>
        <v>44</v>
      </c>
    </row>
    <row r="529" spans="1:4" x14ac:dyDescent="0.25">
      <c r="A529">
        <v>4</v>
      </c>
      <c r="B529" s="31">
        <v>440</v>
      </c>
      <c r="C529">
        <f t="shared" si="16"/>
        <v>44</v>
      </c>
      <c r="D529">
        <f t="shared" si="17"/>
        <v>44</v>
      </c>
    </row>
    <row r="530" spans="1:4" x14ac:dyDescent="0.25">
      <c r="A530">
        <v>4</v>
      </c>
      <c r="B530" s="31">
        <v>445</v>
      </c>
      <c r="C530">
        <f t="shared" si="16"/>
        <v>44.5</v>
      </c>
      <c r="D530">
        <f t="shared" si="17"/>
        <v>45</v>
      </c>
    </row>
    <row r="531" spans="1:4" x14ac:dyDescent="0.25">
      <c r="A531">
        <v>4</v>
      </c>
      <c r="B531" s="31">
        <v>445</v>
      </c>
      <c r="C531">
        <f t="shared" si="16"/>
        <v>44.5</v>
      </c>
      <c r="D531">
        <f t="shared" si="17"/>
        <v>45</v>
      </c>
    </row>
    <row r="532" spans="1:4" x14ac:dyDescent="0.25">
      <c r="A532">
        <v>4</v>
      </c>
      <c r="B532" s="31">
        <v>445</v>
      </c>
      <c r="C532">
        <f t="shared" si="16"/>
        <v>44.5</v>
      </c>
      <c r="D532">
        <f t="shared" si="17"/>
        <v>45</v>
      </c>
    </row>
    <row r="533" spans="1:4" x14ac:dyDescent="0.25">
      <c r="A533">
        <v>4</v>
      </c>
      <c r="B533" s="31">
        <v>447</v>
      </c>
      <c r="C533">
        <f t="shared" si="16"/>
        <v>44.7</v>
      </c>
      <c r="D533">
        <f t="shared" si="17"/>
        <v>45</v>
      </c>
    </row>
    <row r="534" spans="1:4" x14ac:dyDescent="0.25">
      <c r="A534">
        <v>4</v>
      </c>
      <c r="B534" s="31">
        <v>449</v>
      </c>
      <c r="C534">
        <f t="shared" si="16"/>
        <v>44.9</v>
      </c>
      <c r="D534">
        <f t="shared" si="17"/>
        <v>45</v>
      </c>
    </row>
    <row r="535" spans="1:4" x14ac:dyDescent="0.25">
      <c r="A535">
        <v>4</v>
      </c>
      <c r="B535" s="31">
        <v>450</v>
      </c>
      <c r="C535">
        <f t="shared" si="16"/>
        <v>45</v>
      </c>
      <c r="D535">
        <f t="shared" si="17"/>
        <v>45</v>
      </c>
    </row>
    <row r="536" spans="1:4" x14ac:dyDescent="0.25">
      <c r="A536">
        <v>4</v>
      </c>
      <c r="B536" s="31">
        <v>452</v>
      </c>
      <c r="C536">
        <f t="shared" si="16"/>
        <v>45.2</v>
      </c>
      <c r="D536">
        <f t="shared" si="17"/>
        <v>45</v>
      </c>
    </row>
    <row r="537" spans="1:4" x14ac:dyDescent="0.25">
      <c r="A537">
        <v>4</v>
      </c>
      <c r="B537" s="31">
        <v>452</v>
      </c>
      <c r="C537">
        <f t="shared" si="16"/>
        <v>45.2</v>
      </c>
      <c r="D537">
        <f t="shared" si="17"/>
        <v>45</v>
      </c>
    </row>
    <row r="538" spans="1:4" x14ac:dyDescent="0.25">
      <c r="A538">
        <v>4</v>
      </c>
      <c r="B538" s="31">
        <v>453</v>
      </c>
      <c r="C538">
        <f t="shared" si="16"/>
        <v>45.3</v>
      </c>
      <c r="D538">
        <f t="shared" si="17"/>
        <v>45</v>
      </c>
    </row>
    <row r="539" spans="1:4" x14ac:dyDescent="0.25">
      <c r="A539">
        <v>4</v>
      </c>
      <c r="B539" s="31">
        <v>455</v>
      </c>
      <c r="C539">
        <f t="shared" si="16"/>
        <v>45.5</v>
      </c>
      <c r="D539">
        <f t="shared" si="17"/>
        <v>46</v>
      </c>
    </row>
    <row r="540" spans="1:4" x14ac:dyDescent="0.25">
      <c r="A540">
        <v>4</v>
      </c>
      <c r="B540" s="31">
        <v>455</v>
      </c>
      <c r="C540">
        <f t="shared" si="16"/>
        <v>45.5</v>
      </c>
      <c r="D540">
        <f t="shared" si="17"/>
        <v>46</v>
      </c>
    </row>
    <row r="541" spans="1:4" x14ac:dyDescent="0.25">
      <c r="A541">
        <v>4</v>
      </c>
      <c r="B541" s="31">
        <v>457</v>
      </c>
      <c r="C541">
        <f t="shared" si="16"/>
        <v>45.7</v>
      </c>
      <c r="D541">
        <f t="shared" si="17"/>
        <v>46</v>
      </c>
    </row>
    <row r="542" spans="1:4" x14ac:dyDescent="0.25">
      <c r="A542">
        <v>4</v>
      </c>
      <c r="B542" s="31">
        <v>457</v>
      </c>
      <c r="C542">
        <f t="shared" si="16"/>
        <v>45.7</v>
      </c>
      <c r="D542">
        <f t="shared" si="17"/>
        <v>46</v>
      </c>
    </row>
    <row r="543" spans="1:4" x14ac:dyDescent="0.25">
      <c r="A543">
        <v>4</v>
      </c>
      <c r="B543" s="31">
        <v>457</v>
      </c>
      <c r="C543">
        <f t="shared" si="16"/>
        <v>45.7</v>
      </c>
      <c r="D543">
        <f t="shared" si="17"/>
        <v>46</v>
      </c>
    </row>
    <row r="544" spans="1:4" x14ac:dyDescent="0.25">
      <c r="A544">
        <v>4</v>
      </c>
      <c r="B544" s="31">
        <v>460</v>
      </c>
      <c r="C544">
        <f t="shared" si="16"/>
        <v>46</v>
      </c>
      <c r="D544">
        <f t="shared" si="17"/>
        <v>46</v>
      </c>
    </row>
    <row r="545" spans="1:4" x14ac:dyDescent="0.25">
      <c r="A545">
        <v>4</v>
      </c>
      <c r="B545" s="31">
        <v>460</v>
      </c>
      <c r="C545">
        <f t="shared" si="16"/>
        <v>46</v>
      </c>
      <c r="D545">
        <f t="shared" si="17"/>
        <v>46</v>
      </c>
    </row>
    <row r="546" spans="1:4" x14ac:dyDescent="0.25">
      <c r="A546">
        <v>4</v>
      </c>
      <c r="B546" s="31">
        <v>462</v>
      </c>
      <c r="C546">
        <f t="shared" si="16"/>
        <v>46.2</v>
      </c>
      <c r="D546">
        <f t="shared" si="17"/>
        <v>46</v>
      </c>
    </row>
    <row r="547" spans="1:4" x14ac:dyDescent="0.25">
      <c r="A547">
        <v>4</v>
      </c>
      <c r="B547" s="31">
        <v>467.20099999999996</v>
      </c>
      <c r="C547">
        <f t="shared" si="16"/>
        <v>46.720099999999995</v>
      </c>
      <c r="D547">
        <f t="shared" si="17"/>
        <v>47</v>
      </c>
    </row>
    <row r="548" spans="1:4" x14ac:dyDescent="0.25">
      <c r="A548">
        <v>4</v>
      </c>
      <c r="B548" s="31">
        <v>472</v>
      </c>
      <c r="C548">
        <f t="shared" si="16"/>
        <v>47.2</v>
      </c>
      <c r="D548">
        <f t="shared" si="17"/>
        <v>47</v>
      </c>
    </row>
    <row r="549" spans="1:4" x14ac:dyDescent="0.25">
      <c r="A549">
        <v>4</v>
      </c>
      <c r="B549" s="31">
        <v>472</v>
      </c>
      <c r="C549">
        <f t="shared" si="16"/>
        <v>47.2</v>
      </c>
      <c r="D549">
        <f t="shared" si="17"/>
        <v>47</v>
      </c>
    </row>
    <row r="550" spans="1:4" x14ac:dyDescent="0.25">
      <c r="A550">
        <v>4</v>
      </c>
      <c r="B550" s="31">
        <v>472</v>
      </c>
      <c r="C550">
        <f t="shared" si="16"/>
        <v>47.2</v>
      </c>
      <c r="D550">
        <f t="shared" si="17"/>
        <v>47</v>
      </c>
    </row>
    <row r="551" spans="1:4" x14ac:dyDescent="0.25">
      <c r="A551">
        <v>4</v>
      </c>
      <c r="B551" s="31">
        <v>475</v>
      </c>
      <c r="C551">
        <f t="shared" si="16"/>
        <v>47.5</v>
      </c>
      <c r="D551">
        <f t="shared" si="17"/>
        <v>48</v>
      </c>
    </row>
    <row r="552" spans="1:4" x14ac:dyDescent="0.25">
      <c r="A552">
        <v>4</v>
      </c>
      <c r="B552" s="31">
        <v>475</v>
      </c>
      <c r="C552">
        <f t="shared" si="16"/>
        <v>47.5</v>
      </c>
      <c r="D552">
        <f t="shared" si="17"/>
        <v>48</v>
      </c>
    </row>
    <row r="553" spans="1:4" x14ac:dyDescent="0.25">
      <c r="A553">
        <v>4</v>
      </c>
      <c r="B553" s="31">
        <v>475</v>
      </c>
      <c r="C553">
        <f t="shared" si="16"/>
        <v>47.5</v>
      </c>
      <c r="D553">
        <f t="shared" si="17"/>
        <v>48</v>
      </c>
    </row>
    <row r="554" spans="1:4" x14ac:dyDescent="0.25">
      <c r="A554">
        <v>4</v>
      </c>
      <c r="B554" s="31">
        <v>475</v>
      </c>
      <c r="C554">
        <f t="shared" si="16"/>
        <v>47.5</v>
      </c>
      <c r="D554">
        <f t="shared" si="17"/>
        <v>48</v>
      </c>
    </row>
    <row r="555" spans="1:4" x14ac:dyDescent="0.25">
      <c r="A555">
        <v>4</v>
      </c>
      <c r="B555" s="31">
        <v>480</v>
      </c>
      <c r="C555">
        <f t="shared" si="16"/>
        <v>48</v>
      </c>
      <c r="D555">
        <f t="shared" si="17"/>
        <v>48</v>
      </c>
    </row>
    <row r="556" spans="1:4" x14ac:dyDescent="0.25">
      <c r="A556">
        <v>4</v>
      </c>
      <c r="B556" s="31">
        <v>490</v>
      </c>
      <c r="C556">
        <f t="shared" si="16"/>
        <v>49</v>
      </c>
      <c r="D556">
        <f t="shared" si="17"/>
        <v>49</v>
      </c>
    </row>
    <row r="557" spans="1:4" x14ac:dyDescent="0.25">
      <c r="A557">
        <v>4</v>
      </c>
      <c r="B557" s="31">
        <v>500</v>
      </c>
      <c r="C557">
        <f t="shared" si="16"/>
        <v>50</v>
      </c>
      <c r="D557">
        <f t="shared" si="17"/>
        <v>50</v>
      </c>
    </row>
    <row r="558" spans="1:4" x14ac:dyDescent="0.25">
      <c r="A558">
        <v>4</v>
      </c>
      <c r="B558" s="31">
        <v>507</v>
      </c>
      <c r="C558">
        <f t="shared" si="16"/>
        <v>50.7</v>
      </c>
      <c r="D558">
        <f t="shared" si="17"/>
        <v>51</v>
      </c>
    </row>
    <row r="559" spans="1:4" x14ac:dyDescent="0.25">
      <c r="A559">
        <v>4</v>
      </c>
      <c r="B559" s="31">
        <v>515</v>
      </c>
      <c r="C559">
        <f t="shared" si="16"/>
        <v>51.5</v>
      </c>
      <c r="D559">
        <f t="shared" si="17"/>
        <v>52</v>
      </c>
    </row>
    <row r="560" spans="1:4" x14ac:dyDescent="0.25">
      <c r="A560">
        <v>4</v>
      </c>
      <c r="B560" s="31">
        <v>520</v>
      </c>
      <c r="C560">
        <f t="shared" si="16"/>
        <v>52</v>
      </c>
      <c r="D560">
        <f t="shared" si="17"/>
        <v>52</v>
      </c>
    </row>
    <row r="561" spans="1:4" x14ac:dyDescent="0.25">
      <c r="A561">
        <v>4</v>
      </c>
      <c r="B561" s="31">
        <v>522</v>
      </c>
      <c r="C561">
        <f t="shared" si="16"/>
        <v>52.2</v>
      </c>
      <c r="D561">
        <f t="shared" si="17"/>
        <v>52</v>
      </c>
    </row>
    <row r="562" spans="1:4" x14ac:dyDescent="0.25">
      <c r="A562">
        <v>4</v>
      </c>
      <c r="B562" s="31">
        <v>535</v>
      </c>
      <c r="C562">
        <f t="shared" si="16"/>
        <v>53.5</v>
      </c>
      <c r="D562">
        <f t="shared" si="17"/>
        <v>54</v>
      </c>
    </row>
    <row r="563" spans="1:4" x14ac:dyDescent="0.25">
      <c r="A563">
        <v>4</v>
      </c>
      <c r="B563" s="31">
        <v>542</v>
      </c>
      <c r="C563">
        <f t="shared" si="16"/>
        <v>54.2</v>
      </c>
      <c r="D563">
        <f t="shared" si="17"/>
        <v>54</v>
      </c>
    </row>
    <row r="564" spans="1:4" x14ac:dyDescent="0.25">
      <c r="A564">
        <v>5</v>
      </c>
      <c r="B564" s="31">
        <v>329.23099999999999</v>
      </c>
      <c r="C564">
        <f t="shared" si="16"/>
        <v>32.923099999999998</v>
      </c>
      <c r="D564">
        <f t="shared" si="17"/>
        <v>33</v>
      </c>
    </row>
    <row r="565" spans="1:4" x14ac:dyDescent="0.25">
      <c r="A565">
        <v>5</v>
      </c>
      <c r="B565" s="31">
        <v>360</v>
      </c>
      <c r="C565">
        <f t="shared" si="16"/>
        <v>36</v>
      </c>
      <c r="D565">
        <f t="shared" si="17"/>
        <v>36</v>
      </c>
    </row>
    <row r="566" spans="1:4" x14ac:dyDescent="0.25">
      <c r="A566">
        <v>5</v>
      </c>
      <c r="B566" s="31">
        <v>380</v>
      </c>
      <c r="C566">
        <f t="shared" si="16"/>
        <v>38</v>
      </c>
      <c r="D566">
        <f t="shared" si="17"/>
        <v>38</v>
      </c>
    </row>
    <row r="567" spans="1:4" x14ac:dyDescent="0.25">
      <c r="A567">
        <v>5</v>
      </c>
      <c r="B567" s="31">
        <v>405</v>
      </c>
      <c r="C567">
        <f t="shared" si="16"/>
        <v>40.5</v>
      </c>
      <c r="D567">
        <f t="shared" si="17"/>
        <v>41</v>
      </c>
    </row>
    <row r="568" spans="1:4" x14ac:dyDescent="0.25">
      <c r="A568">
        <v>5</v>
      </c>
      <c r="B568" s="31">
        <v>440</v>
      </c>
      <c r="C568">
        <f t="shared" si="16"/>
        <v>44</v>
      </c>
      <c r="D568">
        <f t="shared" si="17"/>
        <v>44</v>
      </c>
    </row>
    <row r="569" spans="1:4" x14ac:dyDescent="0.25">
      <c r="A569">
        <v>5</v>
      </c>
      <c r="B569" s="31">
        <v>445</v>
      </c>
      <c r="C569">
        <f t="shared" si="16"/>
        <v>44.5</v>
      </c>
      <c r="D569">
        <f t="shared" si="17"/>
        <v>45</v>
      </c>
    </row>
    <row r="570" spans="1:4" x14ac:dyDescent="0.25">
      <c r="A570">
        <v>5</v>
      </c>
      <c r="B570" s="31">
        <v>445</v>
      </c>
      <c r="C570">
        <f t="shared" si="16"/>
        <v>44.5</v>
      </c>
      <c r="D570">
        <f t="shared" si="17"/>
        <v>45</v>
      </c>
    </row>
    <row r="571" spans="1:4" x14ac:dyDescent="0.25">
      <c r="A571">
        <v>5</v>
      </c>
      <c r="B571" s="31">
        <v>445</v>
      </c>
      <c r="C571">
        <f t="shared" si="16"/>
        <v>44.5</v>
      </c>
      <c r="D571">
        <f t="shared" si="17"/>
        <v>45</v>
      </c>
    </row>
    <row r="572" spans="1:4" x14ac:dyDescent="0.25">
      <c r="A572">
        <v>5</v>
      </c>
      <c r="B572" s="31">
        <v>445</v>
      </c>
      <c r="C572">
        <f t="shared" si="16"/>
        <v>44.5</v>
      </c>
      <c r="D572">
        <f t="shared" si="17"/>
        <v>45</v>
      </c>
    </row>
    <row r="573" spans="1:4" x14ac:dyDescent="0.25">
      <c r="A573">
        <v>5</v>
      </c>
      <c r="B573" s="31">
        <v>450</v>
      </c>
      <c r="C573">
        <f t="shared" si="16"/>
        <v>45</v>
      </c>
      <c r="D573">
        <f t="shared" si="17"/>
        <v>45</v>
      </c>
    </row>
    <row r="574" spans="1:4" x14ac:dyDescent="0.25">
      <c r="A574">
        <v>5</v>
      </c>
      <c r="B574" s="31">
        <v>455.15599999999995</v>
      </c>
      <c r="C574">
        <f t="shared" si="16"/>
        <v>45.515599999999992</v>
      </c>
      <c r="D574">
        <f t="shared" si="17"/>
        <v>46</v>
      </c>
    </row>
    <row r="575" spans="1:4" x14ac:dyDescent="0.25">
      <c r="A575">
        <v>5</v>
      </c>
      <c r="B575" s="31">
        <v>462</v>
      </c>
      <c r="C575">
        <f t="shared" si="16"/>
        <v>46.2</v>
      </c>
      <c r="D575">
        <f t="shared" si="17"/>
        <v>46</v>
      </c>
    </row>
    <row r="576" spans="1:4" x14ac:dyDescent="0.25">
      <c r="A576">
        <v>5</v>
      </c>
      <c r="B576" s="31">
        <v>475</v>
      </c>
      <c r="C576">
        <f t="shared" si="16"/>
        <v>47.5</v>
      </c>
      <c r="D576">
        <f t="shared" si="17"/>
        <v>48</v>
      </c>
    </row>
    <row r="577" spans="1:4" x14ac:dyDescent="0.25">
      <c r="A577">
        <v>5</v>
      </c>
      <c r="B577" s="31">
        <v>480</v>
      </c>
      <c r="C577">
        <f t="shared" si="16"/>
        <v>48</v>
      </c>
      <c r="D577">
        <f t="shared" si="17"/>
        <v>48</v>
      </c>
    </row>
    <row r="578" spans="1:4" x14ac:dyDescent="0.25">
      <c r="A578">
        <v>5</v>
      </c>
      <c r="B578" s="31">
        <v>480</v>
      </c>
      <c r="C578">
        <f t="shared" si="16"/>
        <v>48</v>
      </c>
      <c r="D578">
        <f t="shared" si="17"/>
        <v>48</v>
      </c>
    </row>
    <row r="579" spans="1:4" x14ac:dyDescent="0.25">
      <c r="A579">
        <v>5</v>
      </c>
      <c r="B579" s="31">
        <v>480</v>
      </c>
      <c r="C579">
        <f t="shared" ref="C579:C635" si="18">B579/10</f>
        <v>48</v>
      </c>
      <c r="D579">
        <f t="shared" ref="D579:D635" si="19">ROUND(C579,0)</f>
        <v>48</v>
      </c>
    </row>
    <row r="580" spans="1:4" x14ac:dyDescent="0.25">
      <c r="A580">
        <v>5</v>
      </c>
      <c r="B580" s="31">
        <v>485</v>
      </c>
      <c r="C580">
        <f t="shared" si="18"/>
        <v>48.5</v>
      </c>
      <c r="D580">
        <f t="shared" si="19"/>
        <v>49</v>
      </c>
    </row>
    <row r="581" spans="1:4" x14ac:dyDescent="0.25">
      <c r="A581">
        <v>5</v>
      </c>
      <c r="B581" s="31">
        <v>485</v>
      </c>
      <c r="C581">
        <f t="shared" si="18"/>
        <v>48.5</v>
      </c>
      <c r="D581">
        <f t="shared" si="19"/>
        <v>49</v>
      </c>
    </row>
    <row r="582" spans="1:4" x14ac:dyDescent="0.25">
      <c r="A582">
        <v>5</v>
      </c>
      <c r="B582" s="31">
        <v>490</v>
      </c>
      <c r="C582">
        <f t="shared" si="18"/>
        <v>49</v>
      </c>
      <c r="D582">
        <f t="shared" si="19"/>
        <v>49</v>
      </c>
    </row>
    <row r="583" spans="1:4" x14ac:dyDescent="0.25">
      <c r="A583">
        <v>5</v>
      </c>
      <c r="B583" s="31">
        <v>497</v>
      </c>
      <c r="C583">
        <f t="shared" si="18"/>
        <v>49.7</v>
      </c>
      <c r="D583">
        <f t="shared" si="19"/>
        <v>50</v>
      </c>
    </row>
    <row r="584" spans="1:4" x14ac:dyDescent="0.25">
      <c r="A584">
        <v>5</v>
      </c>
      <c r="B584" s="31">
        <v>502</v>
      </c>
      <c r="C584">
        <f t="shared" si="18"/>
        <v>50.2</v>
      </c>
      <c r="D584">
        <f t="shared" si="19"/>
        <v>50</v>
      </c>
    </row>
    <row r="585" spans="1:4" x14ac:dyDescent="0.25">
      <c r="A585">
        <v>5</v>
      </c>
      <c r="B585" s="31">
        <v>510</v>
      </c>
      <c r="C585">
        <f t="shared" si="18"/>
        <v>51</v>
      </c>
      <c r="D585">
        <f t="shared" si="19"/>
        <v>51</v>
      </c>
    </row>
    <row r="586" spans="1:4" x14ac:dyDescent="0.25">
      <c r="A586">
        <v>5</v>
      </c>
      <c r="B586" s="31">
        <v>520</v>
      </c>
      <c r="C586">
        <f t="shared" si="18"/>
        <v>52</v>
      </c>
      <c r="D586">
        <f t="shared" si="19"/>
        <v>52</v>
      </c>
    </row>
    <row r="587" spans="1:4" x14ac:dyDescent="0.25">
      <c r="A587">
        <v>5</v>
      </c>
      <c r="B587" s="31">
        <v>525</v>
      </c>
      <c r="C587">
        <f t="shared" si="18"/>
        <v>52.5</v>
      </c>
      <c r="D587">
        <f t="shared" si="19"/>
        <v>53</v>
      </c>
    </row>
    <row r="588" spans="1:4" x14ac:dyDescent="0.25">
      <c r="A588">
        <v>5</v>
      </c>
      <c r="B588" s="31">
        <v>532</v>
      </c>
      <c r="C588">
        <f t="shared" si="18"/>
        <v>53.2</v>
      </c>
      <c r="D588">
        <f t="shared" si="19"/>
        <v>53</v>
      </c>
    </row>
    <row r="589" spans="1:4" x14ac:dyDescent="0.25">
      <c r="A589">
        <v>5</v>
      </c>
      <c r="B589" s="31">
        <v>540</v>
      </c>
      <c r="C589">
        <f t="shared" si="18"/>
        <v>54</v>
      </c>
      <c r="D589">
        <f t="shared" si="19"/>
        <v>54</v>
      </c>
    </row>
    <row r="590" spans="1:4" x14ac:dyDescent="0.25">
      <c r="A590">
        <v>5</v>
      </c>
      <c r="B590" s="31">
        <v>552</v>
      </c>
      <c r="C590">
        <f t="shared" si="18"/>
        <v>55.2</v>
      </c>
      <c r="D590">
        <f t="shared" si="19"/>
        <v>55</v>
      </c>
    </row>
    <row r="591" spans="1:4" x14ac:dyDescent="0.25">
      <c r="A591">
        <v>5</v>
      </c>
      <c r="B591" s="31">
        <v>600</v>
      </c>
      <c r="C591">
        <f t="shared" si="18"/>
        <v>60</v>
      </c>
      <c r="D591">
        <f t="shared" si="19"/>
        <v>60</v>
      </c>
    </row>
    <row r="592" spans="1:4" x14ac:dyDescent="0.25">
      <c r="A592">
        <v>6</v>
      </c>
      <c r="B592" s="31">
        <v>410</v>
      </c>
      <c r="C592">
        <f t="shared" si="18"/>
        <v>41</v>
      </c>
      <c r="D592">
        <f t="shared" si="19"/>
        <v>41</v>
      </c>
    </row>
    <row r="593" spans="1:4" x14ac:dyDescent="0.25">
      <c r="A593">
        <v>6</v>
      </c>
      <c r="B593" s="31">
        <v>420</v>
      </c>
      <c r="C593">
        <f t="shared" si="18"/>
        <v>42</v>
      </c>
      <c r="D593">
        <f t="shared" si="19"/>
        <v>42</v>
      </c>
    </row>
    <row r="594" spans="1:4" x14ac:dyDescent="0.25">
      <c r="A594">
        <v>6</v>
      </c>
      <c r="B594" s="31">
        <v>432</v>
      </c>
      <c r="C594">
        <f t="shared" si="18"/>
        <v>43.2</v>
      </c>
      <c r="D594">
        <f t="shared" si="19"/>
        <v>43</v>
      </c>
    </row>
    <row r="595" spans="1:4" x14ac:dyDescent="0.25">
      <c r="A595">
        <v>6</v>
      </c>
      <c r="B595" s="31">
        <v>461</v>
      </c>
      <c r="C595">
        <f t="shared" si="18"/>
        <v>46.1</v>
      </c>
      <c r="D595">
        <f t="shared" si="19"/>
        <v>46</v>
      </c>
    </row>
    <row r="596" spans="1:4" x14ac:dyDescent="0.25">
      <c r="A596">
        <v>6</v>
      </c>
      <c r="B596" s="31">
        <v>467</v>
      </c>
      <c r="C596">
        <f t="shared" si="18"/>
        <v>46.7</v>
      </c>
      <c r="D596">
        <f t="shared" si="19"/>
        <v>47</v>
      </c>
    </row>
    <row r="597" spans="1:4" x14ac:dyDescent="0.25">
      <c r="A597">
        <v>6</v>
      </c>
      <c r="B597" s="31">
        <v>470</v>
      </c>
      <c r="C597">
        <f t="shared" si="18"/>
        <v>47</v>
      </c>
      <c r="D597">
        <f t="shared" si="19"/>
        <v>47</v>
      </c>
    </row>
    <row r="598" spans="1:4" x14ac:dyDescent="0.25">
      <c r="A598">
        <v>6</v>
      </c>
      <c r="B598" s="31">
        <v>480</v>
      </c>
      <c r="C598">
        <f t="shared" si="18"/>
        <v>48</v>
      </c>
      <c r="D598">
        <f t="shared" si="19"/>
        <v>48</v>
      </c>
    </row>
    <row r="599" spans="1:4" x14ac:dyDescent="0.25">
      <c r="A599">
        <v>6</v>
      </c>
      <c r="B599" s="31">
        <v>480</v>
      </c>
      <c r="C599">
        <f t="shared" si="18"/>
        <v>48</v>
      </c>
      <c r="D599">
        <f t="shared" si="19"/>
        <v>48</v>
      </c>
    </row>
    <row r="600" spans="1:4" x14ac:dyDescent="0.25">
      <c r="A600">
        <v>6</v>
      </c>
      <c r="B600" s="31">
        <v>485</v>
      </c>
      <c r="C600">
        <f t="shared" si="18"/>
        <v>48.5</v>
      </c>
      <c r="D600">
        <f t="shared" si="19"/>
        <v>49</v>
      </c>
    </row>
    <row r="601" spans="1:4" x14ac:dyDescent="0.25">
      <c r="A601">
        <v>6</v>
      </c>
      <c r="B601" s="31">
        <v>485</v>
      </c>
      <c r="C601">
        <f t="shared" si="18"/>
        <v>48.5</v>
      </c>
      <c r="D601">
        <f t="shared" si="19"/>
        <v>49</v>
      </c>
    </row>
    <row r="602" spans="1:4" x14ac:dyDescent="0.25">
      <c r="A602">
        <v>6</v>
      </c>
      <c r="B602" s="31">
        <v>490</v>
      </c>
      <c r="C602">
        <f t="shared" si="18"/>
        <v>49</v>
      </c>
      <c r="D602">
        <f t="shared" si="19"/>
        <v>49</v>
      </c>
    </row>
    <row r="603" spans="1:4" x14ac:dyDescent="0.25">
      <c r="A603">
        <v>6</v>
      </c>
      <c r="B603" s="31">
        <v>510</v>
      </c>
      <c r="C603">
        <f t="shared" si="18"/>
        <v>51</v>
      </c>
      <c r="D603">
        <f t="shared" si="19"/>
        <v>51</v>
      </c>
    </row>
    <row r="604" spans="1:4" x14ac:dyDescent="0.25">
      <c r="A604">
        <v>6</v>
      </c>
      <c r="B604" s="31">
        <v>513</v>
      </c>
      <c r="C604">
        <f t="shared" si="18"/>
        <v>51.3</v>
      </c>
      <c r="D604">
        <f t="shared" si="19"/>
        <v>51</v>
      </c>
    </row>
    <row r="605" spans="1:4" x14ac:dyDescent="0.25">
      <c r="A605">
        <v>6</v>
      </c>
      <c r="B605" s="31">
        <v>522</v>
      </c>
      <c r="C605">
        <f t="shared" si="18"/>
        <v>52.2</v>
      </c>
      <c r="D605">
        <f t="shared" si="19"/>
        <v>52</v>
      </c>
    </row>
    <row r="606" spans="1:4" x14ac:dyDescent="0.25">
      <c r="A606">
        <v>6</v>
      </c>
      <c r="B606" s="31">
        <v>527</v>
      </c>
      <c r="C606">
        <f t="shared" si="18"/>
        <v>52.7</v>
      </c>
      <c r="D606">
        <f t="shared" si="19"/>
        <v>53</v>
      </c>
    </row>
    <row r="607" spans="1:4" x14ac:dyDescent="0.25">
      <c r="A607">
        <v>6</v>
      </c>
      <c r="B607" s="31">
        <v>535</v>
      </c>
      <c r="C607">
        <f t="shared" si="18"/>
        <v>53.5</v>
      </c>
      <c r="D607">
        <f t="shared" si="19"/>
        <v>54</v>
      </c>
    </row>
    <row r="608" spans="1:4" x14ac:dyDescent="0.25">
      <c r="A608">
        <v>6</v>
      </c>
      <c r="B608" s="31">
        <v>565</v>
      </c>
      <c r="C608">
        <f t="shared" si="18"/>
        <v>56.5</v>
      </c>
      <c r="D608">
        <f t="shared" si="19"/>
        <v>57</v>
      </c>
    </row>
    <row r="609" spans="1:4" x14ac:dyDescent="0.25">
      <c r="A609">
        <v>6</v>
      </c>
      <c r="B609" s="31">
        <v>585</v>
      </c>
      <c r="C609">
        <f t="shared" si="18"/>
        <v>58.5</v>
      </c>
      <c r="D609">
        <f t="shared" si="19"/>
        <v>59</v>
      </c>
    </row>
    <row r="610" spans="1:4" x14ac:dyDescent="0.25">
      <c r="A610">
        <v>6</v>
      </c>
      <c r="B610" s="31">
        <v>586</v>
      </c>
      <c r="C610">
        <f t="shared" si="18"/>
        <v>58.6</v>
      </c>
      <c r="D610">
        <f t="shared" si="19"/>
        <v>59</v>
      </c>
    </row>
    <row r="611" spans="1:4" x14ac:dyDescent="0.25">
      <c r="A611">
        <v>6</v>
      </c>
      <c r="B611" s="31">
        <v>590</v>
      </c>
      <c r="C611">
        <f t="shared" si="18"/>
        <v>59</v>
      </c>
      <c r="D611">
        <f t="shared" si="19"/>
        <v>59</v>
      </c>
    </row>
    <row r="612" spans="1:4" x14ac:dyDescent="0.25">
      <c r="A612">
        <v>6</v>
      </c>
      <c r="B612" s="31">
        <v>610</v>
      </c>
      <c r="C612">
        <f t="shared" si="18"/>
        <v>61</v>
      </c>
      <c r="D612">
        <f t="shared" si="19"/>
        <v>61</v>
      </c>
    </row>
    <row r="613" spans="1:4" x14ac:dyDescent="0.25">
      <c r="A613">
        <v>6</v>
      </c>
      <c r="B613" s="31">
        <v>625</v>
      </c>
      <c r="C613">
        <f t="shared" si="18"/>
        <v>62.5</v>
      </c>
      <c r="D613">
        <f t="shared" si="19"/>
        <v>63</v>
      </c>
    </row>
    <row r="614" spans="1:4" x14ac:dyDescent="0.25">
      <c r="A614">
        <v>7</v>
      </c>
      <c r="B614" s="31">
        <v>440</v>
      </c>
      <c r="C614">
        <f t="shared" si="18"/>
        <v>44</v>
      </c>
      <c r="D614">
        <f t="shared" si="19"/>
        <v>44</v>
      </c>
    </row>
    <row r="615" spans="1:4" x14ac:dyDescent="0.25">
      <c r="A615">
        <v>7</v>
      </c>
      <c r="B615" s="31">
        <v>456</v>
      </c>
      <c r="C615">
        <f t="shared" si="18"/>
        <v>45.6</v>
      </c>
      <c r="D615">
        <f t="shared" si="19"/>
        <v>46</v>
      </c>
    </row>
    <row r="616" spans="1:4" x14ac:dyDescent="0.25">
      <c r="A616">
        <v>7</v>
      </c>
      <c r="B616" s="31">
        <v>467</v>
      </c>
      <c r="C616">
        <f t="shared" si="18"/>
        <v>46.7</v>
      </c>
      <c r="D616">
        <f t="shared" si="19"/>
        <v>47</v>
      </c>
    </row>
    <row r="617" spans="1:4" x14ac:dyDescent="0.25">
      <c r="A617">
        <v>7</v>
      </c>
      <c r="B617" s="31">
        <v>470</v>
      </c>
      <c r="C617">
        <f t="shared" si="18"/>
        <v>47</v>
      </c>
      <c r="D617">
        <f t="shared" si="19"/>
        <v>47</v>
      </c>
    </row>
    <row r="618" spans="1:4" x14ac:dyDescent="0.25">
      <c r="A618">
        <v>7</v>
      </c>
      <c r="B618" s="31">
        <v>497</v>
      </c>
      <c r="C618">
        <f t="shared" si="18"/>
        <v>49.7</v>
      </c>
      <c r="D618">
        <f t="shared" si="19"/>
        <v>50</v>
      </c>
    </row>
    <row r="619" spans="1:4" x14ac:dyDescent="0.25">
      <c r="A619">
        <v>7</v>
      </c>
      <c r="B619" s="31">
        <v>545</v>
      </c>
      <c r="C619">
        <f t="shared" si="18"/>
        <v>54.5</v>
      </c>
      <c r="D619">
        <f t="shared" si="19"/>
        <v>55</v>
      </c>
    </row>
    <row r="620" spans="1:4" x14ac:dyDescent="0.25">
      <c r="A620">
        <v>7</v>
      </c>
      <c r="B620" s="31">
        <v>560</v>
      </c>
      <c r="C620">
        <f t="shared" si="18"/>
        <v>56</v>
      </c>
      <c r="D620">
        <f t="shared" si="19"/>
        <v>56</v>
      </c>
    </row>
    <row r="621" spans="1:4" x14ac:dyDescent="0.25">
      <c r="A621">
        <v>7</v>
      </c>
      <c r="B621" s="31">
        <v>565</v>
      </c>
      <c r="C621">
        <f t="shared" si="18"/>
        <v>56.5</v>
      </c>
      <c r="D621">
        <f t="shared" si="19"/>
        <v>57</v>
      </c>
    </row>
    <row r="622" spans="1:4" x14ac:dyDescent="0.25">
      <c r="A622">
        <v>7</v>
      </c>
      <c r="B622" s="31">
        <v>599</v>
      </c>
      <c r="C622">
        <f t="shared" si="18"/>
        <v>59.9</v>
      </c>
      <c r="D622">
        <f t="shared" si="19"/>
        <v>60</v>
      </c>
    </row>
    <row r="623" spans="1:4" x14ac:dyDescent="0.25">
      <c r="A623">
        <v>7</v>
      </c>
      <c r="B623" s="31">
        <v>605</v>
      </c>
      <c r="C623">
        <f t="shared" si="18"/>
        <v>60.5</v>
      </c>
      <c r="D623">
        <f t="shared" si="19"/>
        <v>61</v>
      </c>
    </row>
    <row r="624" spans="1:4" x14ac:dyDescent="0.25">
      <c r="A624">
        <v>7</v>
      </c>
      <c r="B624" s="31">
        <v>625</v>
      </c>
      <c r="C624">
        <f t="shared" si="18"/>
        <v>62.5</v>
      </c>
      <c r="D624">
        <f t="shared" si="19"/>
        <v>63</v>
      </c>
    </row>
    <row r="625" spans="1:4" x14ac:dyDescent="0.25">
      <c r="A625">
        <v>7</v>
      </c>
      <c r="B625" s="31">
        <v>640</v>
      </c>
      <c r="C625">
        <f t="shared" si="18"/>
        <v>64</v>
      </c>
      <c r="D625">
        <f t="shared" si="19"/>
        <v>64</v>
      </c>
    </row>
    <row r="626" spans="1:4" x14ac:dyDescent="0.25">
      <c r="A626">
        <v>8</v>
      </c>
      <c r="B626" s="31">
        <v>480</v>
      </c>
      <c r="C626">
        <f t="shared" si="18"/>
        <v>48</v>
      </c>
      <c r="D626">
        <f t="shared" si="19"/>
        <v>48</v>
      </c>
    </row>
    <row r="627" spans="1:4" x14ac:dyDescent="0.25">
      <c r="A627">
        <v>8</v>
      </c>
      <c r="B627" s="31">
        <v>520</v>
      </c>
      <c r="C627">
        <f t="shared" si="18"/>
        <v>52</v>
      </c>
      <c r="D627">
        <f t="shared" si="19"/>
        <v>52</v>
      </c>
    </row>
    <row r="628" spans="1:4" x14ac:dyDescent="0.25">
      <c r="A628">
        <v>8</v>
      </c>
      <c r="B628" s="31">
        <v>539</v>
      </c>
      <c r="C628">
        <f t="shared" si="18"/>
        <v>53.9</v>
      </c>
      <c r="D628">
        <f t="shared" si="19"/>
        <v>54</v>
      </c>
    </row>
    <row r="629" spans="1:4" x14ac:dyDescent="0.25">
      <c r="A629">
        <v>8</v>
      </c>
      <c r="B629" s="31">
        <v>596</v>
      </c>
      <c r="C629">
        <f t="shared" si="18"/>
        <v>59.6</v>
      </c>
      <c r="D629">
        <f t="shared" si="19"/>
        <v>60</v>
      </c>
    </row>
    <row r="630" spans="1:4" x14ac:dyDescent="0.25">
      <c r="A630">
        <v>8</v>
      </c>
      <c r="B630" s="31">
        <v>632</v>
      </c>
      <c r="C630">
        <f t="shared" si="18"/>
        <v>63.2</v>
      </c>
      <c r="D630">
        <f t="shared" si="19"/>
        <v>63</v>
      </c>
    </row>
    <row r="631" spans="1:4" x14ac:dyDescent="0.25">
      <c r="A631">
        <v>9</v>
      </c>
      <c r="B631" s="31">
        <v>475</v>
      </c>
      <c r="C631">
        <f t="shared" si="18"/>
        <v>47.5</v>
      </c>
      <c r="D631">
        <f t="shared" si="19"/>
        <v>48</v>
      </c>
    </row>
    <row r="632" spans="1:4" x14ac:dyDescent="0.25">
      <c r="A632">
        <v>9</v>
      </c>
      <c r="B632" s="31">
        <v>570</v>
      </c>
      <c r="C632">
        <f t="shared" si="18"/>
        <v>57</v>
      </c>
      <c r="D632">
        <f t="shared" si="19"/>
        <v>57</v>
      </c>
    </row>
    <row r="633" spans="1:4" x14ac:dyDescent="0.25">
      <c r="A633">
        <v>10</v>
      </c>
      <c r="B633" s="31">
        <v>680</v>
      </c>
      <c r="C633">
        <f t="shared" si="18"/>
        <v>68</v>
      </c>
      <c r="D633">
        <f t="shared" si="19"/>
        <v>68</v>
      </c>
    </row>
    <row r="634" spans="1:4" x14ac:dyDescent="0.25">
      <c r="A634">
        <v>12</v>
      </c>
      <c r="B634" s="31">
        <v>670</v>
      </c>
      <c r="C634">
        <f t="shared" si="18"/>
        <v>67</v>
      </c>
      <c r="D634">
        <f t="shared" si="19"/>
        <v>67</v>
      </c>
    </row>
    <row r="635" spans="1:4" x14ac:dyDescent="0.25">
      <c r="A635">
        <v>13</v>
      </c>
      <c r="B635" s="31">
        <v>680</v>
      </c>
      <c r="C635">
        <f t="shared" si="18"/>
        <v>68</v>
      </c>
      <c r="D635">
        <f t="shared" si="19"/>
        <v>68</v>
      </c>
    </row>
  </sheetData>
  <sortState ref="A2:B636">
    <sortCondition ref="A2:A636"/>
    <sortCondition ref="B2:B636"/>
  </sortState>
  <pageMargins left="0.7" right="0.7" top="0.75" bottom="0.75" header="0.3" footer="0.3"/>
  <pageSetup scale="10" orientation="landscape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8"/>
  <sheetViews>
    <sheetView workbookViewId="0">
      <pane ySplit="1" topLeftCell="A8" activePane="bottomLeft" state="frozen"/>
      <selection pane="bottomLeft" activeCell="A579" sqref="A579:B640"/>
    </sheetView>
  </sheetViews>
  <sheetFormatPr defaultRowHeight="15" x14ac:dyDescent="0.25"/>
  <sheetData>
    <row r="1" spans="1:2" x14ac:dyDescent="0.25">
      <c r="A1" t="s">
        <v>314</v>
      </c>
      <c r="B1" t="s">
        <v>315</v>
      </c>
    </row>
    <row r="2" spans="1:2" x14ac:dyDescent="0.25">
      <c r="A2">
        <v>235</v>
      </c>
      <c r="B2">
        <v>200</v>
      </c>
    </row>
    <row r="3" spans="1:2" x14ac:dyDescent="0.25">
      <c r="A3">
        <v>255</v>
      </c>
      <c r="B3">
        <v>240</v>
      </c>
    </row>
    <row r="4" spans="1:2" x14ac:dyDescent="0.25">
      <c r="A4">
        <v>260</v>
      </c>
      <c r="B4">
        <v>250</v>
      </c>
    </row>
    <row r="5" spans="1:2" x14ac:dyDescent="0.25">
      <c r="A5">
        <v>256</v>
      </c>
      <c r="B5">
        <v>280</v>
      </c>
    </row>
    <row r="6" spans="1:2" x14ac:dyDescent="0.25">
      <c r="A6">
        <v>270</v>
      </c>
      <c r="B6">
        <v>290</v>
      </c>
    </row>
    <row r="7" spans="1:2" x14ac:dyDescent="0.25">
      <c r="A7">
        <v>275</v>
      </c>
      <c r="B7">
        <v>330</v>
      </c>
    </row>
    <row r="8" spans="1:2" x14ac:dyDescent="0.25">
      <c r="A8">
        <v>282</v>
      </c>
      <c r="B8">
        <v>330</v>
      </c>
    </row>
    <row r="9" spans="1:2" x14ac:dyDescent="0.25">
      <c r="A9">
        <v>280</v>
      </c>
      <c r="B9">
        <v>330</v>
      </c>
    </row>
    <row r="10" spans="1:2" x14ac:dyDescent="0.25">
      <c r="A10">
        <v>272</v>
      </c>
      <c r="B10">
        <v>330</v>
      </c>
    </row>
    <row r="11" spans="1:2" x14ac:dyDescent="0.25">
      <c r="A11">
        <v>280</v>
      </c>
      <c r="B11">
        <v>340</v>
      </c>
    </row>
    <row r="12" spans="1:2" x14ac:dyDescent="0.25">
      <c r="A12">
        <v>252</v>
      </c>
      <c r="B12">
        <v>340</v>
      </c>
    </row>
    <row r="13" spans="1:2" x14ac:dyDescent="0.25">
      <c r="A13">
        <v>284</v>
      </c>
      <c r="B13">
        <v>345</v>
      </c>
    </row>
    <row r="14" spans="1:2" x14ac:dyDescent="0.25">
      <c r="A14">
        <v>283</v>
      </c>
      <c r="B14">
        <v>350</v>
      </c>
    </row>
    <row r="15" spans="1:2" x14ac:dyDescent="0.25">
      <c r="A15">
        <v>278</v>
      </c>
      <c r="B15">
        <v>350</v>
      </c>
    </row>
    <row r="16" spans="1:2" x14ac:dyDescent="0.25">
      <c r="A16">
        <v>287</v>
      </c>
      <c r="B16">
        <v>350</v>
      </c>
    </row>
    <row r="17" spans="1:2" x14ac:dyDescent="0.25">
      <c r="A17">
        <v>295</v>
      </c>
      <c r="B17">
        <v>355</v>
      </c>
    </row>
    <row r="18" spans="1:2" x14ac:dyDescent="0.25">
      <c r="A18">
        <v>290</v>
      </c>
      <c r="B18">
        <v>360</v>
      </c>
    </row>
    <row r="19" spans="1:2" x14ac:dyDescent="0.25">
      <c r="A19">
        <v>286</v>
      </c>
      <c r="B19">
        <v>360</v>
      </c>
    </row>
    <row r="20" spans="1:2" x14ac:dyDescent="0.25">
      <c r="A20">
        <v>280</v>
      </c>
      <c r="B20">
        <v>360</v>
      </c>
    </row>
    <row r="21" spans="1:2" x14ac:dyDescent="0.25">
      <c r="A21">
        <v>290</v>
      </c>
      <c r="B21">
        <v>370</v>
      </c>
    </row>
    <row r="22" spans="1:2" x14ac:dyDescent="0.25">
      <c r="A22">
        <v>284.33599999999996</v>
      </c>
      <c r="B22">
        <v>370</v>
      </c>
    </row>
    <row r="23" spans="1:2" x14ac:dyDescent="0.25">
      <c r="A23">
        <v>284.33599999999996</v>
      </c>
      <c r="B23">
        <v>370</v>
      </c>
    </row>
    <row r="24" spans="1:2" x14ac:dyDescent="0.25">
      <c r="A24">
        <v>290</v>
      </c>
      <c r="B24">
        <v>380</v>
      </c>
    </row>
    <row r="25" spans="1:2" x14ac:dyDescent="0.25">
      <c r="A25">
        <v>292</v>
      </c>
      <c r="B25">
        <v>380</v>
      </c>
    </row>
    <row r="26" spans="1:2" x14ac:dyDescent="0.25">
      <c r="A26">
        <v>289.81099999999998</v>
      </c>
      <c r="B26">
        <v>380</v>
      </c>
    </row>
    <row r="27" spans="1:2" x14ac:dyDescent="0.25">
      <c r="A27">
        <v>289</v>
      </c>
      <c r="B27">
        <v>390</v>
      </c>
    </row>
    <row r="28" spans="1:2" x14ac:dyDescent="0.25">
      <c r="A28">
        <v>300</v>
      </c>
      <c r="B28">
        <v>390</v>
      </c>
    </row>
    <row r="29" spans="1:2" x14ac:dyDescent="0.25">
      <c r="A29">
        <v>305</v>
      </c>
      <c r="B29">
        <v>390</v>
      </c>
    </row>
    <row r="30" spans="1:2" x14ac:dyDescent="0.25">
      <c r="A30">
        <v>305</v>
      </c>
      <c r="B30">
        <v>390</v>
      </c>
    </row>
    <row r="31" spans="1:2" x14ac:dyDescent="0.25">
      <c r="A31">
        <v>297</v>
      </c>
      <c r="B31">
        <v>390</v>
      </c>
    </row>
    <row r="32" spans="1:2" x14ac:dyDescent="0.25">
      <c r="A32">
        <v>302</v>
      </c>
      <c r="B32">
        <v>390</v>
      </c>
    </row>
    <row r="33" spans="1:2" x14ac:dyDescent="0.25">
      <c r="A33">
        <v>293</v>
      </c>
      <c r="B33">
        <v>390</v>
      </c>
    </row>
    <row r="34" spans="1:2" x14ac:dyDescent="0.25">
      <c r="A34">
        <v>284</v>
      </c>
      <c r="B34">
        <v>390</v>
      </c>
    </row>
    <row r="35" spans="1:2" x14ac:dyDescent="0.25">
      <c r="A35">
        <v>285</v>
      </c>
      <c r="B35">
        <v>390</v>
      </c>
    </row>
    <row r="36" spans="1:2" x14ac:dyDescent="0.25">
      <c r="A36">
        <v>288.71599999999995</v>
      </c>
      <c r="B36">
        <v>390</v>
      </c>
    </row>
    <row r="37" spans="1:2" x14ac:dyDescent="0.25">
      <c r="A37">
        <v>299.66599999999994</v>
      </c>
      <c r="B37">
        <v>390</v>
      </c>
    </row>
    <row r="38" spans="1:2" x14ac:dyDescent="0.25">
      <c r="A38">
        <v>291</v>
      </c>
      <c r="B38">
        <v>400</v>
      </c>
    </row>
    <row r="39" spans="1:2" x14ac:dyDescent="0.25">
      <c r="A39">
        <v>295</v>
      </c>
      <c r="B39">
        <v>400</v>
      </c>
    </row>
    <row r="40" spans="1:2" x14ac:dyDescent="0.25">
      <c r="A40">
        <v>297</v>
      </c>
      <c r="B40">
        <v>400</v>
      </c>
    </row>
    <row r="41" spans="1:2" x14ac:dyDescent="0.25">
      <c r="A41">
        <v>300</v>
      </c>
      <c r="B41">
        <v>400</v>
      </c>
    </row>
    <row r="42" spans="1:2" x14ac:dyDescent="0.25">
      <c r="A42">
        <v>292.00099999999998</v>
      </c>
      <c r="B42">
        <v>400</v>
      </c>
    </row>
    <row r="43" spans="1:2" x14ac:dyDescent="0.25">
      <c r="A43">
        <v>302</v>
      </c>
      <c r="B43">
        <v>410</v>
      </c>
    </row>
    <row r="44" spans="1:2" x14ac:dyDescent="0.25">
      <c r="A44">
        <v>302</v>
      </c>
      <c r="B44">
        <v>410</v>
      </c>
    </row>
    <row r="45" spans="1:2" x14ac:dyDescent="0.25">
      <c r="A45">
        <v>290</v>
      </c>
      <c r="B45">
        <v>410</v>
      </c>
    </row>
    <row r="46" spans="1:2" x14ac:dyDescent="0.25">
      <c r="A46">
        <v>295</v>
      </c>
      <c r="B46">
        <v>410</v>
      </c>
    </row>
    <row r="47" spans="1:2" x14ac:dyDescent="0.25">
      <c r="A47">
        <v>310</v>
      </c>
      <c r="B47">
        <v>410</v>
      </c>
    </row>
    <row r="48" spans="1:2" x14ac:dyDescent="0.25">
      <c r="A48">
        <v>299</v>
      </c>
      <c r="B48">
        <v>410</v>
      </c>
    </row>
    <row r="49" spans="1:2" x14ac:dyDescent="0.25">
      <c r="A49">
        <v>294.19099999999997</v>
      </c>
      <c r="B49">
        <v>410</v>
      </c>
    </row>
    <row r="50" spans="1:2" x14ac:dyDescent="0.25">
      <c r="A50">
        <v>303</v>
      </c>
      <c r="B50">
        <v>410</v>
      </c>
    </row>
    <row r="51" spans="1:2" x14ac:dyDescent="0.25">
      <c r="A51">
        <v>292</v>
      </c>
      <c r="B51">
        <v>410</v>
      </c>
    </row>
    <row r="52" spans="1:2" x14ac:dyDescent="0.25">
      <c r="A52">
        <v>295</v>
      </c>
      <c r="B52">
        <v>410</v>
      </c>
    </row>
    <row r="53" spans="1:2" x14ac:dyDescent="0.25">
      <c r="A53">
        <v>312</v>
      </c>
      <c r="B53">
        <v>410</v>
      </c>
    </row>
    <row r="54" spans="1:2" x14ac:dyDescent="0.25">
      <c r="A54">
        <v>294.19099999999997</v>
      </c>
      <c r="B54">
        <v>410</v>
      </c>
    </row>
    <row r="55" spans="1:2" x14ac:dyDescent="0.25">
      <c r="A55">
        <v>297</v>
      </c>
      <c r="B55">
        <v>420</v>
      </c>
    </row>
    <row r="56" spans="1:2" x14ac:dyDescent="0.25">
      <c r="A56">
        <v>295.28599999999994</v>
      </c>
      <c r="B56">
        <v>420</v>
      </c>
    </row>
    <row r="57" spans="1:2" x14ac:dyDescent="0.25">
      <c r="A57">
        <v>305</v>
      </c>
      <c r="B57">
        <v>420</v>
      </c>
    </row>
    <row r="58" spans="1:2" x14ac:dyDescent="0.25">
      <c r="A58">
        <v>287</v>
      </c>
      <c r="B58">
        <v>420</v>
      </c>
    </row>
    <row r="59" spans="1:2" x14ac:dyDescent="0.25">
      <c r="A59">
        <v>309</v>
      </c>
      <c r="B59">
        <v>430</v>
      </c>
    </row>
    <row r="60" spans="1:2" x14ac:dyDescent="0.25">
      <c r="A60">
        <v>305</v>
      </c>
      <c r="B60">
        <v>430</v>
      </c>
    </row>
    <row r="61" spans="1:2" x14ac:dyDescent="0.25">
      <c r="A61">
        <v>305</v>
      </c>
      <c r="B61">
        <v>430</v>
      </c>
    </row>
    <row r="62" spans="1:2" x14ac:dyDescent="0.25">
      <c r="A62">
        <v>305</v>
      </c>
      <c r="B62">
        <v>430</v>
      </c>
    </row>
    <row r="63" spans="1:2" x14ac:dyDescent="0.25">
      <c r="A63">
        <v>315</v>
      </c>
      <c r="B63">
        <v>430</v>
      </c>
    </row>
    <row r="64" spans="1:2" x14ac:dyDescent="0.25">
      <c r="A64">
        <v>305.14099999999996</v>
      </c>
      <c r="B64">
        <v>430</v>
      </c>
    </row>
    <row r="65" spans="1:2" x14ac:dyDescent="0.25">
      <c r="A65">
        <v>295.28599999999994</v>
      </c>
      <c r="B65">
        <v>430</v>
      </c>
    </row>
    <row r="66" spans="1:2" x14ac:dyDescent="0.25">
      <c r="A66">
        <v>301.85599999999999</v>
      </c>
      <c r="B66">
        <v>430</v>
      </c>
    </row>
    <row r="67" spans="1:2" x14ac:dyDescent="0.25">
      <c r="A67">
        <v>312</v>
      </c>
      <c r="B67">
        <v>440</v>
      </c>
    </row>
    <row r="68" spans="1:2" x14ac:dyDescent="0.25">
      <c r="A68">
        <v>290</v>
      </c>
      <c r="B68">
        <v>440</v>
      </c>
    </row>
    <row r="69" spans="1:2" x14ac:dyDescent="0.25">
      <c r="A69">
        <v>301</v>
      </c>
      <c r="B69">
        <v>440</v>
      </c>
    </row>
    <row r="70" spans="1:2" x14ac:dyDescent="0.25">
      <c r="A70">
        <v>305</v>
      </c>
      <c r="B70">
        <v>440</v>
      </c>
    </row>
    <row r="71" spans="1:2" x14ac:dyDescent="0.25">
      <c r="A71">
        <v>304</v>
      </c>
      <c r="B71">
        <v>440</v>
      </c>
    </row>
    <row r="72" spans="1:2" x14ac:dyDescent="0.25">
      <c r="A72">
        <v>317</v>
      </c>
      <c r="B72">
        <v>440</v>
      </c>
    </row>
    <row r="73" spans="1:2" x14ac:dyDescent="0.25">
      <c r="A73">
        <v>307</v>
      </c>
      <c r="B73">
        <v>440</v>
      </c>
    </row>
    <row r="74" spans="1:2" x14ac:dyDescent="0.25">
      <c r="A74">
        <v>309</v>
      </c>
      <c r="B74">
        <v>450</v>
      </c>
    </row>
    <row r="75" spans="1:2" x14ac:dyDescent="0.25">
      <c r="A75">
        <v>295</v>
      </c>
      <c r="B75">
        <v>450</v>
      </c>
    </row>
    <row r="76" spans="1:2" x14ac:dyDescent="0.25">
      <c r="A76">
        <v>320</v>
      </c>
      <c r="B76">
        <v>450</v>
      </c>
    </row>
    <row r="77" spans="1:2" x14ac:dyDescent="0.25">
      <c r="A77">
        <v>315</v>
      </c>
      <c r="B77">
        <v>450</v>
      </c>
    </row>
    <row r="78" spans="1:2" x14ac:dyDescent="0.25">
      <c r="A78">
        <v>317</v>
      </c>
      <c r="B78">
        <v>450</v>
      </c>
    </row>
    <row r="79" spans="1:2" x14ac:dyDescent="0.25">
      <c r="A79">
        <v>310</v>
      </c>
      <c r="B79">
        <v>450</v>
      </c>
    </row>
    <row r="80" spans="1:2" x14ac:dyDescent="0.25">
      <c r="A80">
        <v>317</v>
      </c>
      <c r="B80">
        <v>450</v>
      </c>
    </row>
    <row r="81" spans="1:2" x14ac:dyDescent="0.25">
      <c r="A81">
        <v>306.23599999999999</v>
      </c>
      <c r="B81">
        <v>450</v>
      </c>
    </row>
    <row r="82" spans="1:2" x14ac:dyDescent="0.25">
      <c r="A82">
        <v>304.04599999999999</v>
      </c>
      <c r="B82">
        <v>450</v>
      </c>
    </row>
    <row r="83" spans="1:2" x14ac:dyDescent="0.25">
      <c r="A83">
        <v>311</v>
      </c>
      <c r="B83">
        <v>450</v>
      </c>
    </row>
    <row r="84" spans="1:2" x14ac:dyDescent="0.25">
      <c r="A84">
        <v>315</v>
      </c>
      <c r="B84">
        <v>460</v>
      </c>
    </row>
    <row r="85" spans="1:2" x14ac:dyDescent="0.25">
      <c r="A85">
        <v>317</v>
      </c>
      <c r="B85">
        <v>460</v>
      </c>
    </row>
    <row r="86" spans="1:2" x14ac:dyDescent="0.25">
      <c r="A86">
        <v>305</v>
      </c>
      <c r="B86">
        <v>460</v>
      </c>
    </row>
    <row r="87" spans="1:2" x14ac:dyDescent="0.25">
      <c r="A87">
        <v>310</v>
      </c>
      <c r="B87">
        <v>460</v>
      </c>
    </row>
    <row r="88" spans="1:2" x14ac:dyDescent="0.25">
      <c r="A88">
        <v>304</v>
      </c>
      <c r="B88">
        <v>460</v>
      </c>
    </row>
    <row r="89" spans="1:2" x14ac:dyDescent="0.25">
      <c r="A89">
        <v>304</v>
      </c>
      <c r="B89">
        <v>460</v>
      </c>
    </row>
    <row r="90" spans="1:2" x14ac:dyDescent="0.25">
      <c r="A90">
        <v>310</v>
      </c>
      <c r="B90">
        <v>460</v>
      </c>
    </row>
    <row r="91" spans="1:2" x14ac:dyDescent="0.25">
      <c r="A91">
        <v>317</v>
      </c>
      <c r="B91">
        <v>460</v>
      </c>
    </row>
    <row r="92" spans="1:2" x14ac:dyDescent="0.25">
      <c r="A92">
        <v>301.85599999999999</v>
      </c>
      <c r="B92">
        <v>460</v>
      </c>
    </row>
    <row r="93" spans="1:2" x14ac:dyDescent="0.25">
      <c r="A93">
        <v>300.76099999999997</v>
      </c>
      <c r="B93">
        <v>460</v>
      </c>
    </row>
    <row r="94" spans="1:2" x14ac:dyDescent="0.25">
      <c r="A94">
        <v>300.76099999999997</v>
      </c>
      <c r="B94">
        <v>460</v>
      </c>
    </row>
    <row r="95" spans="1:2" x14ac:dyDescent="0.25">
      <c r="A95">
        <v>317</v>
      </c>
      <c r="B95">
        <v>460</v>
      </c>
    </row>
    <row r="96" spans="1:2" x14ac:dyDescent="0.25">
      <c r="A96">
        <v>310</v>
      </c>
      <c r="B96">
        <v>470</v>
      </c>
    </row>
    <row r="97" spans="1:2" x14ac:dyDescent="0.25">
      <c r="A97">
        <v>320</v>
      </c>
      <c r="B97">
        <v>470</v>
      </c>
    </row>
    <row r="98" spans="1:2" x14ac:dyDescent="0.25">
      <c r="A98">
        <v>308.42599999999999</v>
      </c>
      <c r="B98">
        <v>470</v>
      </c>
    </row>
    <row r="99" spans="1:2" x14ac:dyDescent="0.25">
      <c r="A99">
        <v>310.61599999999999</v>
      </c>
      <c r="B99">
        <v>470</v>
      </c>
    </row>
    <row r="100" spans="1:2" x14ac:dyDescent="0.25">
      <c r="A100">
        <v>309.52099999999996</v>
      </c>
      <c r="B100">
        <v>470</v>
      </c>
    </row>
    <row r="101" spans="1:2" x14ac:dyDescent="0.25">
      <c r="A101">
        <v>300.76099999999997</v>
      </c>
      <c r="B101">
        <v>470</v>
      </c>
    </row>
    <row r="102" spans="1:2" x14ac:dyDescent="0.25">
      <c r="A102">
        <v>282</v>
      </c>
      <c r="B102">
        <v>480</v>
      </c>
    </row>
    <row r="103" spans="1:2" x14ac:dyDescent="0.25">
      <c r="A103">
        <v>305</v>
      </c>
      <c r="B103">
        <v>480</v>
      </c>
    </row>
    <row r="104" spans="1:2" x14ac:dyDescent="0.25">
      <c r="A104">
        <v>313</v>
      </c>
      <c r="B104">
        <v>480</v>
      </c>
    </row>
    <row r="105" spans="1:2" x14ac:dyDescent="0.25">
      <c r="A105">
        <v>310.61599999999999</v>
      </c>
      <c r="B105">
        <v>480</v>
      </c>
    </row>
    <row r="106" spans="1:2" x14ac:dyDescent="0.25">
      <c r="A106">
        <v>321.56599999999997</v>
      </c>
      <c r="B106">
        <v>480</v>
      </c>
    </row>
    <row r="107" spans="1:2" x14ac:dyDescent="0.25">
      <c r="A107">
        <v>307.33099999999996</v>
      </c>
      <c r="B107">
        <v>480</v>
      </c>
    </row>
    <row r="108" spans="1:2" x14ac:dyDescent="0.25">
      <c r="A108">
        <v>305.14099999999996</v>
      </c>
      <c r="B108">
        <v>480</v>
      </c>
    </row>
    <row r="109" spans="1:2" x14ac:dyDescent="0.25">
      <c r="A109">
        <v>306</v>
      </c>
      <c r="B109">
        <v>480</v>
      </c>
    </row>
    <row r="110" spans="1:2" x14ac:dyDescent="0.25">
      <c r="A110">
        <v>320</v>
      </c>
      <c r="B110">
        <v>490</v>
      </c>
    </row>
    <row r="111" spans="1:2" x14ac:dyDescent="0.25">
      <c r="A111">
        <v>321</v>
      </c>
      <c r="B111">
        <v>490</v>
      </c>
    </row>
    <row r="112" spans="1:2" x14ac:dyDescent="0.25">
      <c r="A112">
        <v>315</v>
      </c>
      <c r="B112">
        <v>490</v>
      </c>
    </row>
    <row r="113" spans="1:2" x14ac:dyDescent="0.25">
      <c r="A113">
        <v>313</v>
      </c>
      <c r="B113">
        <v>490</v>
      </c>
    </row>
    <row r="114" spans="1:2" x14ac:dyDescent="0.25">
      <c r="A114">
        <v>330</v>
      </c>
      <c r="B114">
        <v>490</v>
      </c>
    </row>
    <row r="115" spans="1:2" x14ac:dyDescent="0.25">
      <c r="A115">
        <v>325</v>
      </c>
      <c r="B115">
        <v>490</v>
      </c>
    </row>
    <row r="116" spans="1:2" x14ac:dyDescent="0.25">
      <c r="A116">
        <v>311</v>
      </c>
      <c r="B116">
        <v>490</v>
      </c>
    </row>
    <row r="117" spans="1:2" x14ac:dyDescent="0.25">
      <c r="A117">
        <v>310</v>
      </c>
      <c r="B117">
        <v>500</v>
      </c>
    </row>
    <row r="118" spans="1:2" x14ac:dyDescent="0.25">
      <c r="A118">
        <v>325</v>
      </c>
      <c r="B118">
        <v>500</v>
      </c>
    </row>
    <row r="119" spans="1:2" x14ac:dyDescent="0.25">
      <c r="A119">
        <v>295</v>
      </c>
      <c r="B119">
        <v>500</v>
      </c>
    </row>
    <row r="120" spans="1:2" x14ac:dyDescent="0.25">
      <c r="A120">
        <v>325</v>
      </c>
      <c r="B120">
        <v>500</v>
      </c>
    </row>
    <row r="121" spans="1:2" x14ac:dyDescent="0.25">
      <c r="A121">
        <v>320</v>
      </c>
      <c r="B121">
        <v>500</v>
      </c>
    </row>
    <row r="122" spans="1:2" x14ac:dyDescent="0.25">
      <c r="A122">
        <v>311.71099999999996</v>
      </c>
      <c r="B122">
        <v>500</v>
      </c>
    </row>
    <row r="123" spans="1:2" x14ac:dyDescent="0.25">
      <c r="A123">
        <v>336.89599999999996</v>
      </c>
      <c r="B123">
        <v>500</v>
      </c>
    </row>
    <row r="124" spans="1:2" x14ac:dyDescent="0.25">
      <c r="A124">
        <v>314.99599999999998</v>
      </c>
      <c r="B124">
        <v>500</v>
      </c>
    </row>
    <row r="125" spans="1:2" x14ac:dyDescent="0.25">
      <c r="A125">
        <v>328.13599999999997</v>
      </c>
      <c r="B125">
        <v>500</v>
      </c>
    </row>
    <row r="126" spans="1:2" x14ac:dyDescent="0.25">
      <c r="A126">
        <v>382</v>
      </c>
      <c r="B126">
        <v>500</v>
      </c>
    </row>
    <row r="127" spans="1:2" x14ac:dyDescent="0.25">
      <c r="A127">
        <v>305</v>
      </c>
      <c r="B127">
        <v>510</v>
      </c>
    </row>
    <row r="128" spans="1:2" x14ac:dyDescent="0.25">
      <c r="A128">
        <v>325</v>
      </c>
      <c r="B128">
        <v>510</v>
      </c>
    </row>
    <row r="129" spans="1:2" x14ac:dyDescent="0.25">
      <c r="A129">
        <v>302</v>
      </c>
      <c r="B129">
        <v>510</v>
      </c>
    </row>
    <row r="130" spans="1:2" x14ac:dyDescent="0.25">
      <c r="A130">
        <v>305</v>
      </c>
      <c r="B130">
        <v>510</v>
      </c>
    </row>
    <row r="131" spans="1:2" x14ac:dyDescent="0.25">
      <c r="A131">
        <v>325</v>
      </c>
      <c r="B131">
        <v>510</v>
      </c>
    </row>
    <row r="132" spans="1:2" x14ac:dyDescent="0.25">
      <c r="A132">
        <v>316</v>
      </c>
      <c r="B132">
        <v>510</v>
      </c>
    </row>
    <row r="133" spans="1:2" x14ac:dyDescent="0.25">
      <c r="A133">
        <v>317.18599999999998</v>
      </c>
      <c r="B133">
        <v>510</v>
      </c>
    </row>
    <row r="134" spans="1:2" x14ac:dyDescent="0.25">
      <c r="A134">
        <v>322.66099999999994</v>
      </c>
      <c r="B134">
        <v>510</v>
      </c>
    </row>
    <row r="135" spans="1:2" x14ac:dyDescent="0.25">
      <c r="A135">
        <v>322.66099999999994</v>
      </c>
      <c r="B135">
        <v>510</v>
      </c>
    </row>
    <row r="136" spans="1:2" x14ac:dyDescent="0.25">
      <c r="A136">
        <v>315</v>
      </c>
      <c r="B136">
        <v>510</v>
      </c>
    </row>
    <row r="137" spans="1:2" x14ac:dyDescent="0.25">
      <c r="A137">
        <v>304</v>
      </c>
      <c r="B137">
        <v>510</v>
      </c>
    </row>
    <row r="138" spans="1:2" x14ac:dyDescent="0.25">
      <c r="A138">
        <v>308.42599999999999</v>
      </c>
      <c r="B138">
        <v>510</v>
      </c>
    </row>
    <row r="139" spans="1:2" x14ac:dyDescent="0.25">
      <c r="A139">
        <v>308.42599999999999</v>
      </c>
      <c r="B139">
        <v>510</v>
      </c>
    </row>
    <row r="140" spans="1:2" x14ac:dyDescent="0.25">
      <c r="A140">
        <v>320</v>
      </c>
      <c r="B140">
        <v>520</v>
      </c>
    </row>
    <row r="141" spans="1:2" x14ac:dyDescent="0.25">
      <c r="A141">
        <v>330</v>
      </c>
      <c r="B141">
        <v>520</v>
      </c>
    </row>
    <row r="142" spans="1:2" x14ac:dyDescent="0.25">
      <c r="A142">
        <v>365</v>
      </c>
      <c r="B142">
        <v>520</v>
      </c>
    </row>
    <row r="143" spans="1:2" x14ac:dyDescent="0.25">
      <c r="A143">
        <v>325</v>
      </c>
      <c r="B143">
        <v>520</v>
      </c>
    </row>
    <row r="144" spans="1:2" x14ac:dyDescent="0.25">
      <c r="A144">
        <v>316</v>
      </c>
      <c r="B144">
        <v>520</v>
      </c>
    </row>
    <row r="145" spans="1:2" x14ac:dyDescent="0.25">
      <c r="A145">
        <v>320</v>
      </c>
      <c r="B145">
        <v>520</v>
      </c>
    </row>
    <row r="146" spans="1:2" x14ac:dyDescent="0.25">
      <c r="A146">
        <v>313.90099999999995</v>
      </c>
      <c r="B146">
        <v>520</v>
      </c>
    </row>
    <row r="147" spans="1:2" x14ac:dyDescent="0.25">
      <c r="A147">
        <v>314.99599999999998</v>
      </c>
      <c r="B147">
        <v>520</v>
      </c>
    </row>
    <row r="148" spans="1:2" x14ac:dyDescent="0.25">
      <c r="A148">
        <v>312.80599999999998</v>
      </c>
      <c r="B148">
        <v>520</v>
      </c>
    </row>
    <row r="149" spans="1:2" x14ac:dyDescent="0.25">
      <c r="A149">
        <v>317</v>
      </c>
      <c r="B149">
        <v>520</v>
      </c>
    </row>
    <row r="150" spans="1:2" x14ac:dyDescent="0.25">
      <c r="A150">
        <v>327</v>
      </c>
      <c r="B150">
        <v>520</v>
      </c>
    </row>
    <row r="151" spans="1:2" x14ac:dyDescent="0.25">
      <c r="A151">
        <v>342</v>
      </c>
      <c r="B151">
        <v>520</v>
      </c>
    </row>
    <row r="152" spans="1:2" x14ac:dyDescent="0.25">
      <c r="A152">
        <v>310.61599999999999</v>
      </c>
      <c r="B152">
        <v>520</v>
      </c>
    </row>
    <row r="153" spans="1:2" x14ac:dyDescent="0.25">
      <c r="A153">
        <v>320</v>
      </c>
      <c r="B153">
        <v>530</v>
      </c>
    </row>
    <row r="154" spans="1:2" x14ac:dyDescent="0.25">
      <c r="A154">
        <v>330</v>
      </c>
      <c r="B154">
        <v>530</v>
      </c>
    </row>
    <row r="155" spans="1:2" x14ac:dyDescent="0.25">
      <c r="A155">
        <v>322</v>
      </c>
      <c r="B155">
        <v>530</v>
      </c>
    </row>
    <row r="156" spans="1:2" x14ac:dyDescent="0.25">
      <c r="A156">
        <v>330</v>
      </c>
      <c r="B156">
        <v>530</v>
      </c>
    </row>
    <row r="157" spans="1:2" x14ac:dyDescent="0.25">
      <c r="A157">
        <v>325</v>
      </c>
      <c r="B157">
        <v>530</v>
      </c>
    </row>
    <row r="158" spans="1:2" x14ac:dyDescent="0.25">
      <c r="A158">
        <v>316</v>
      </c>
      <c r="B158">
        <v>530</v>
      </c>
    </row>
    <row r="159" spans="1:2" x14ac:dyDescent="0.25">
      <c r="A159">
        <v>327</v>
      </c>
      <c r="B159">
        <v>530</v>
      </c>
    </row>
    <row r="160" spans="1:2" x14ac:dyDescent="0.25">
      <c r="A160">
        <v>340</v>
      </c>
      <c r="B160">
        <v>530</v>
      </c>
    </row>
    <row r="161" spans="1:2" x14ac:dyDescent="0.25">
      <c r="A161">
        <v>332</v>
      </c>
      <c r="B161">
        <v>530</v>
      </c>
    </row>
    <row r="162" spans="1:2" x14ac:dyDescent="0.25">
      <c r="A162">
        <v>325</v>
      </c>
      <c r="B162">
        <v>530</v>
      </c>
    </row>
    <row r="163" spans="1:2" x14ac:dyDescent="0.25">
      <c r="A163">
        <v>328</v>
      </c>
      <c r="B163">
        <v>530</v>
      </c>
    </row>
    <row r="164" spans="1:2" x14ac:dyDescent="0.25">
      <c r="A164">
        <v>304</v>
      </c>
      <c r="B164">
        <v>530</v>
      </c>
    </row>
    <row r="165" spans="1:2" x14ac:dyDescent="0.25">
      <c r="A165">
        <v>316</v>
      </c>
      <c r="B165">
        <v>530</v>
      </c>
    </row>
    <row r="166" spans="1:2" x14ac:dyDescent="0.25">
      <c r="A166">
        <v>330</v>
      </c>
      <c r="B166">
        <v>540</v>
      </c>
    </row>
    <row r="167" spans="1:2" x14ac:dyDescent="0.25">
      <c r="A167">
        <v>329</v>
      </c>
      <c r="B167">
        <v>540</v>
      </c>
    </row>
    <row r="168" spans="1:2" x14ac:dyDescent="0.25">
      <c r="A168">
        <v>320</v>
      </c>
      <c r="B168">
        <v>540</v>
      </c>
    </row>
    <row r="169" spans="1:2" x14ac:dyDescent="0.25">
      <c r="A169">
        <v>317</v>
      </c>
      <c r="B169">
        <v>540</v>
      </c>
    </row>
    <row r="170" spans="1:2" x14ac:dyDescent="0.25">
      <c r="A170">
        <v>325</v>
      </c>
      <c r="B170">
        <v>540</v>
      </c>
    </row>
    <row r="171" spans="1:2" x14ac:dyDescent="0.25">
      <c r="A171">
        <v>318.28099999999995</v>
      </c>
      <c r="B171">
        <v>540</v>
      </c>
    </row>
    <row r="172" spans="1:2" x14ac:dyDescent="0.25">
      <c r="A172">
        <v>320.47099999999995</v>
      </c>
      <c r="B172">
        <v>540</v>
      </c>
    </row>
    <row r="173" spans="1:2" x14ac:dyDescent="0.25">
      <c r="A173">
        <v>335.80099999999999</v>
      </c>
      <c r="B173">
        <v>540</v>
      </c>
    </row>
    <row r="174" spans="1:2" x14ac:dyDescent="0.25">
      <c r="A174">
        <v>325</v>
      </c>
      <c r="B174">
        <v>550</v>
      </c>
    </row>
    <row r="175" spans="1:2" x14ac:dyDescent="0.25">
      <c r="A175">
        <v>337</v>
      </c>
      <c r="B175">
        <v>550</v>
      </c>
    </row>
    <row r="176" spans="1:2" x14ac:dyDescent="0.25">
      <c r="A176">
        <v>310</v>
      </c>
      <c r="B176">
        <v>550</v>
      </c>
    </row>
    <row r="177" spans="1:2" x14ac:dyDescent="0.25">
      <c r="A177">
        <v>320</v>
      </c>
      <c r="B177">
        <v>550</v>
      </c>
    </row>
    <row r="178" spans="1:2" x14ac:dyDescent="0.25">
      <c r="A178">
        <v>320.47099999999995</v>
      </c>
      <c r="B178">
        <v>550</v>
      </c>
    </row>
    <row r="179" spans="1:2" x14ac:dyDescent="0.25">
      <c r="A179">
        <v>325</v>
      </c>
      <c r="B179">
        <v>550</v>
      </c>
    </row>
    <row r="180" spans="1:2" x14ac:dyDescent="0.25">
      <c r="A180">
        <v>314</v>
      </c>
      <c r="B180">
        <v>550</v>
      </c>
    </row>
    <row r="181" spans="1:2" x14ac:dyDescent="0.25">
      <c r="A181">
        <v>324</v>
      </c>
      <c r="B181">
        <v>560</v>
      </c>
    </row>
    <row r="182" spans="1:2" x14ac:dyDescent="0.25">
      <c r="A182">
        <v>316</v>
      </c>
      <c r="B182">
        <v>560</v>
      </c>
    </row>
    <row r="183" spans="1:2" x14ac:dyDescent="0.25">
      <c r="A183">
        <v>333.61099999999999</v>
      </c>
      <c r="B183">
        <v>560</v>
      </c>
    </row>
    <row r="184" spans="1:2" x14ac:dyDescent="0.25">
      <c r="A184">
        <v>332</v>
      </c>
      <c r="B184">
        <v>560</v>
      </c>
    </row>
    <row r="185" spans="1:2" x14ac:dyDescent="0.25">
      <c r="A185">
        <v>330</v>
      </c>
      <c r="B185">
        <v>560</v>
      </c>
    </row>
    <row r="186" spans="1:2" x14ac:dyDescent="0.25">
      <c r="A186">
        <v>323</v>
      </c>
      <c r="B186">
        <v>560</v>
      </c>
    </row>
    <row r="187" spans="1:2" x14ac:dyDescent="0.25">
      <c r="A187">
        <v>342</v>
      </c>
      <c r="B187">
        <v>560</v>
      </c>
    </row>
    <row r="188" spans="1:2" x14ac:dyDescent="0.25">
      <c r="A188">
        <v>350</v>
      </c>
      <c r="B188">
        <v>560</v>
      </c>
    </row>
    <row r="189" spans="1:2" x14ac:dyDescent="0.25">
      <c r="A189">
        <v>329.23099999999999</v>
      </c>
      <c r="B189">
        <v>560</v>
      </c>
    </row>
    <row r="190" spans="1:2" x14ac:dyDescent="0.25">
      <c r="A190">
        <v>325</v>
      </c>
      <c r="B190">
        <v>570</v>
      </c>
    </row>
    <row r="191" spans="1:2" x14ac:dyDescent="0.25">
      <c r="A191">
        <v>335</v>
      </c>
      <c r="B191">
        <v>570</v>
      </c>
    </row>
    <row r="192" spans="1:2" x14ac:dyDescent="0.25">
      <c r="A192">
        <v>345</v>
      </c>
      <c r="B192">
        <v>570</v>
      </c>
    </row>
    <row r="193" spans="1:2" x14ac:dyDescent="0.25">
      <c r="A193">
        <v>326</v>
      </c>
      <c r="B193">
        <v>570</v>
      </c>
    </row>
    <row r="194" spans="1:2" x14ac:dyDescent="0.25">
      <c r="A194">
        <v>315</v>
      </c>
      <c r="B194">
        <v>580</v>
      </c>
    </row>
    <row r="195" spans="1:2" x14ac:dyDescent="0.25">
      <c r="A195">
        <v>340</v>
      </c>
      <c r="B195">
        <v>580</v>
      </c>
    </row>
    <row r="196" spans="1:2" x14ac:dyDescent="0.25">
      <c r="A196">
        <v>322</v>
      </c>
      <c r="B196">
        <v>580</v>
      </c>
    </row>
    <row r="197" spans="1:2" x14ac:dyDescent="0.25">
      <c r="A197">
        <v>332</v>
      </c>
      <c r="B197">
        <v>580</v>
      </c>
    </row>
    <row r="198" spans="1:2" x14ac:dyDescent="0.25">
      <c r="A198">
        <v>332.51599999999996</v>
      </c>
      <c r="B198">
        <v>580</v>
      </c>
    </row>
    <row r="199" spans="1:2" x14ac:dyDescent="0.25">
      <c r="A199">
        <v>335</v>
      </c>
      <c r="B199">
        <v>580</v>
      </c>
    </row>
    <row r="200" spans="1:2" x14ac:dyDescent="0.25">
      <c r="A200">
        <v>340</v>
      </c>
      <c r="B200">
        <v>580</v>
      </c>
    </row>
    <row r="201" spans="1:2" x14ac:dyDescent="0.25">
      <c r="A201">
        <v>335</v>
      </c>
      <c r="B201">
        <v>590</v>
      </c>
    </row>
    <row r="202" spans="1:2" x14ac:dyDescent="0.25">
      <c r="A202">
        <v>347</v>
      </c>
      <c r="B202">
        <v>590</v>
      </c>
    </row>
    <row r="203" spans="1:2" x14ac:dyDescent="0.25">
      <c r="A203">
        <v>350</v>
      </c>
      <c r="B203">
        <v>590</v>
      </c>
    </row>
    <row r="204" spans="1:2" x14ac:dyDescent="0.25">
      <c r="A204">
        <v>352</v>
      </c>
      <c r="B204">
        <v>590</v>
      </c>
    </row>
    <row r="205" spans="1:2" x14ac:dyDescent="0.25">
      <c r="A205">
        <v>337</v>
      </c>
      <c r="B205">
        <v>590</v>
      </c>
    </row>
    <row r="206" spans="1:2" x14ac:dyDescent="0.25">
      <c r="A206">
        <v>327</v>
      </c>
      <c r="B206">
        <v>590</v>
      </c>
    </row>
    <row r="207" spans="1:2" x14ac:dyDescent="0.25">
      <c r="A207">
        <v>335</v>
      </c>
      <c r="B207">
        <v>590</v>
      </c>
    </row>
    <row r="208" spans="1:2" x14ac:dyDescent="0.25">
      <c r="A208">
        <v>347</v>
      </c>
      <c r="B208">
        <v>590</v>
      </c>
    </row>
    <row r="209" spans="1:2" x14ac:dyDescent="0.25">
      <c r="A209">
        <v>345</v>
      </c>
      <c r="B209">
        <v>600</v>
      </c>
    </row>
    <row r="210" spans="1:2" x14ac:dyDescent="0.25">
      <c r="A210">
        <v>339</v>
      </c>
      <c r="B210">
        <v>600</v>
      </c>
    </row>
    <row r="211" spans="1:2" x14ac:dyDescent="0.25">
      <c r="A211">
        <v>335</v>
      </c>
      <c r="B211">
        <v>600</v>
      </c>
    </row>
    <row r="212" spans="1:2" x14ac:dyDescent="0.25">
      <c r="A212">
        <v>312</v>
      </c>
      <c r="B212">
        <v>600</v>
      </c>
    </row>
    <row r="213" spans="1:2" x14ac:dyDescent="0.25">
      <c r="A213">
        <v>317</v>
      </c>
      <c r="B213">
        <v>600</v>
      </c>
    </row>
    <row r="214" spans="1:2" x14ac:dyDescent="0.25">
      <c r="A214">
        <v>341</v>
      </c>
      <c r="B214">
        <v>600</v>
      </c>
    </row>
    <row r="215" spans="1:2" x14ac:dyDescent="0.25">
      <c r="A215">
        <v>332</v>
      </c>
      <c r="B215">
        <v>610</v>
      </c>
    </row>
    <row r="216" spans="1:2" x14ac:dyDescent="0.25">
      <c r="A216">
        <v>347</v>
      </c>
      <c r="B216">
        <v>610</v>
      </c>
    </row>
    <row r="217" spans="1:2" x14ac:dyDescent="0.25">
      <c r="A217">
        <v>336.89599999999996</v>
      </c>
      <c r="B217">
        <v>610</v>
      </c>
    </row>
    <row r="218" spans="1:2" x14ac:dyDescent="0.25">
      <c r="A218">
        <v>341.27599999999995</v>
      </c>
      <c r="B218">
        <v>610</v>
      </c>
    </row>
    <row r="219" spans="1:2" x14ac:dyDescent="0.25">
      <c r="A219">
        <v>331</v>
      </c>
      <c r="B219">
        <v>610</v>
      </c>
    </row>
    <row r="220" spans="1:2" x14ac:dyDescent="0.25">
      <c r="A220">
        <v>340</v>
      </c>
      <c r="B220">
        <v>620</v>
      </c>
    </row>
    <row r="221" spans="1:2" x14ac:dyDescent="0.25">
      <c r="A221">
        <v>342</v>
      </c>
      <c r="B221">
        <v>620</v>
      </c>
    </row>
    <row r="222" spans="1:2" x14ac:dyDescent="0.25">
      <c r="A222">
        <v>338</v>
      </c>
      <c r="B222">
        <v>620</v>
      </c>
    </row>
    <row r="223" spans="1:2" x14ac:dyDescent="0.25">
      <c r="A223">
        <v>324.85099999999994</v>
      </c>
      <c r="B223">
        <v>620</v>
      </c>
    </row>
    <row r="224" spans="1:2" x14ac:dyDescent="0.25">
      <c r="A224">
        <v>345</v>
      </c>
      <c r="B224">
        <v>620</v>
      </c>
    </row>
    <row r="225" spans="1:2" x14ac:dyDescent="0.25">
      <c r="A225">
        <v>330.32599999999996</v>
      </c>
      <c r="B225">
        <v>620</v>
      </c>
    </row>
    <row r="226" spans="1:2" x14ac:dyDescent="0.25">
      <c r="A226">
        <v>330.32599999999996</v>
      </c>
      <c r="B226">
        <v>620</v>
      </c>
    </row>
    <row r="227" spans="1:2" x14ac:dyDescent="0.25">
      <c r="A227">
        <v>345</v>
      </c>
      <c r="B227">
        <v>620</v>
      </c>
    </row>
    <row r="228" spans="1:2" x14ac:dyDescent="0.25">
      <c r="A228">
        <v>327</v>
      </c>
      <c r="B228">
        <v>620</v>
      </c>
    </row>
    <row r="229" spans="1:2" x14ac:dyDescent="0.25">
      <c r="A229">
        <v>325.94599999999997</v>
      </c>
      <c r="B229">
        <v>620</v>
      </c>
    </row>
    <row r="230" spans="1:2" x14ac:dyDescent="0.25">
      <c r="A230">
        <v>340</v>
      </c>
      <c r="B230">
        <v>630</v>
      </c>
    </row>
    <row r="231" spans="1:2" x14ac:dyDescent="0.25">
      <c r="A231">
        <v>347</v>
      </c>
      <c r="B231">
        <v>630</v>
      </c>
    </row>
    <row r="232" spans="1:2" x14ac:dyDescent="0.25">
      <c r="A232">
        <v>350</v>
      </c>
      <c r="B232">
        <v>630</v>
      </c>
    </row>
    <row r="233" spans="1:2" x14ac:dyDescent="0.25">
      <c r="A233">
        <v>351</v>
      </c>
      <c r="B233">
        <v>630</v>
      </c>
    </row>
    <row r="234" spans="1:2" x14ac:dyDescent="0.25">
      <c r="A234">
        <v>352</v>
      </c>
      <c r="B234">
        <v>630</v>
      </c>
    </row>
    <row r="235" spans="1:2" x14ac:dyDescent="0.25">
      <c r="A235">
        <v>377</v>
      </c>
      <c r="B235">
        <v>640</v>
      </c>
    </row>
    <row r="236" spans="1:2" x14ac:dyDescent="0.25">
      <c r="A236">
        <v>345</v>
      </c>
      <c r="B236">
        <v>640</v>
      </c>
    </row>
    <row r="237" spans="1:2" x14ac:dyDescent="0.25">
      <c r="A237">
        <v>345</v>
      </c>
      <c r="B237">
        <v>640</v>
      </c>
    </row>
    <row r="238" spans="1:2" x14ac:dyDescent="0.25">
      <c r="A238">
        <v>345</v>
      </c>
      <c r="B238">
        <v>640</v>
      </c>
    </row>
    <row r="239" spans="1:2" x14ac:dyDescent="0.25">
      <c r="A239">
        <v>360</v>
      </c>
      <c r="B239">
        <v>640</v>
      </c>
    </row>
    <row r="240" spans="1:2" x14ac:dyDescent="0.25">
      <c r="A240">
        <v>345.65599999999995</v>
      </c>
      <c r="B240">
        <v>640</v>
      </c>
    </row>
    <row r="241" spans="1:2" x14ac:dyDescent="0.25">
      <c r="A241">
        <v>332</v>
      </c>
      <c r="B241">
        <v>640</v>
      </c>
    </row>
    <row r="242" spans="1:2" x14ac:dyDescent="0.25">
      <c r="A242">
        <v>354</v>
      </c>
      <c r="B242">
        <v>650</v>
      </c>
    </row>
    <row r="243" spans="1:2" x14ac:dyDescent="0.25">
      <c r="A243">
        <v>352</v>
      </c>
      <c r="B243">
        <v>650</v>
      </c>
    </row>
    <row r="244" spans="1:2" x14ac:dyDescent="0.25">
      <c r="A244">
        <v>332</v>
      </c>
      <c r="B244">
        <v>650</v>
      </c>
    </row>
    <row r="245" spans="1:2" x14ac:dyDescent="0.25">
      <c r="A245">
        <v>355</v>
      </c>
      <c r="B245">
        <v>650</v>
      </c>
    </row>
    <row r="246" spans="1:2" x14ac:dyDescent="0.25">
      <c r="A246">
        <v>360</v>
      </c>
      <c r="B246">
        <v>660</v>
      </c>
    </row>
    <row r="247" spans="1:2" x14ac:dyDescent="0.25">
      <c r="A247">
        <v>342</v>
      </c>
      <c r="B247">
        <v>660</v>
      </c>
    </row>
    <row r="248" spans="1:2" x14ac:dyDescent="0.25">
      <c r="A248">
        <v>342</v>
      </c>
      <c r="B248">
        <v>660</v>
      </c>
    </row>
    <row r="249" spans="1:2" x14ac:dyDescent="0.25">
      <c r="A249">
        <v>360</v>
      </c>
      <c r="B249">
        <v>660</v>
      </c>
    </row>
    <row r="250" spans="1:2" x14ac:dyDescent="0.25">
      <c r="A250">
        <v>347</v>
      </c>
      <c r="B250">
        <v>660</v>
      </c>
    </row>
    <row r="251" spans="1:2" x14ac:dyDescent="0.25">
      <c r="A251">
        <v>360</v>
      </c>
      <c r="B251">
        <v>660</v>
      </c>
    </row>
    <row r="252" spans="1:2" x14ac:dyDescent="0.25">
      <c r="A252">
        <v>377</v>
      </c>
      <c r="B252">
        <v>670</v>
      </c>
    </row>
    <row r="253" spans="1:2" x14ac:dyDescent="0.25">
      <c r="A253">
        <v>349</v>
      </c>
      <c r="B253">
        <v>670</v>
      </c>
    </row>
    <row r="254" spans="1:2" x14ac:dyDescent="0.25">
      <c r="A254">
        <v>344</v>
      </c>
      <c r="B254">
        <v>670</v>
      </c>
    </row>
    <row r="255" spans="1:2" x14ac:dyDescent="0.25">
      <c r="A255">
        <v>347</v>
      </c>
      <c r="B255">
        <v>680</v>
      </c>
    </row>
    <row r="256" spans="1:2" x14ac:dyDescent="0.25">
      <c r="A256">
        <v>352</v>
      </c>
      <c r="B256">
        <v>680</v>
      </c>
    </row>
    <row r="257" spans="1:2" x14ac:dyDescent="0.25">
      <c r="A257">
        <v>344.56099999999998</v>
      </c>
      <c r="B257">
        <v>680</v>
      </c>
    </row>
    <row r="258" spans="1:2" x14ac:dyDescent="0.25">
      <c r="A258">
        <v>356</v>
      </c>
      <c r="B258">
        <v>680</v>
      </c>
    </row>
    <row r="259" spans="1:2" x14ac:dyDescent="0.25">
      <c r="A259">
        <v>370</v>
      </c>
      <c r="B259">
        <v>680</v>
      </c>
    </row>
    <row r="260" spans="1:2" x14ac:dyDescent="0.25">
      <c r="A260">
        <v>357</v>
      </c>
      <c r="B260">
        <v>680</v>
      </c>
    </row>
    <row r="261" spans="1:2" x14ac:dyDescent="0.25">
      <c r="A261">
        <v>350</v>
      </c>
      <c r="B261">
        <v>680</v>
      </c>
    </row>
    <row r="262" spans="1:2" x14ac:dyDescent="0.25">
      <c r="A262">
        <v>356</v>
      </c>
      <c r="B262">
        <v>690</v>
      </c>
    </row>
    <row r="263" spans="1:2" x14ac:dyDescent="0.25">
      <c r="A263">
        <v>357</v>
      </c>
      <c r="B263">
        <v>690</v>
      </c>
    </row>
    <row r="264" spans="1:2" x14ac:dyDescent="0.25">
      <c r="A264">
        <v>345</v>
      </c>
      <c r="B264">
        <v>690</v>
      </c>
    </row>
    <row r="265" spans="1:2" x14ac:dyDescent="0.25">
      <c r="A265">
        <v>359</v>
      </c>
      <c r="B265">
        <v>690</v>
      </c>
    </row>
    <row r="266" spans="1:2" x14ac:dyDescent="0.25">
      <c r="A266">
        <v>340</v>
      </c>
      <c r="B266">
        <v>690</v>
      </c>
    </row>
    <row r="267" spans="1:2" x14ac:dyDescent="0.25">
      <c r="A267">
        <v>350.03599999999994</v>
      </c>
      <c r="B267">
        <v>690</v>
      </c>
    </row>
    <row r="268" spans="1:2" x14ac:dyDescent="0.25">
      <c r="A268">
        <v>360</v>
      </c>
      <c r="B268">
        <v>700</v>
      </c>
    </row>
    <row r="269" spans="1:2" x14ac:dyDescent="0.25">
      <c r="A269">
        <v>353.32099999999997</v>
      </c>
      <c r="B269">
        <v>700</v>
      </c>
    </row>
    <row r="270" spans="1:2" x14ac:dyDescent="0.25">
      <c r="A270">
        <v>349</v>
      </c>
      <c r="B270">
        <v>700</v>
      </c>
    </row>
    <row r="271" spans="1:2" x14ac:dyDescent="0.25">
      <c r="A271">
        <v>357</v>
      </c>
      <c r="B271">
        <v>710</v>
      </c>
    </row>
    <row r="272" spans="1:2" x14ac:dyDescent="0.25">
      <c r="A272">
        <v>355</v>
      </c>
      <c r="B272">
        <v>710</v>
      </c>
    </row>
    <row r="273" spans="1:2" x14ac:dyDescent="0.25">
      <c r="A273">
        <v>365</v>
      </c>
      <c r="B273">
        <v>710</v>
      </c>
    </row>
    <row r="274" spans="1:2" x14ac:dyDescent="0.25">
      <c r="A274">
        <v>366</v>
      </c>
      <c r="B274">
        <v>710</v>
      </c>
    </row>
    <row r="275" spans="1:2" x14ac:dyDescent="0.25">
      <c r="A275">
        <v>362</v>
      </c>
      <c r="B275">
        <v>720</v>
      </c>
    </row>
    <row r="276" spans="1:2" x14ac:dyDescent="0.25">
      <c r="A276">
        <v>365</v>
      </c>
      <c r="B276">
        <v>720</v>
      </c>
    </row>
    <row r="277" spans="1:2" x14ac:dyDescent="0.25">
      <c r="A277">
        <v>353.32099999999997</v>
      </c>
      <c r="B277">
        <v>720</v>
      </c>
    </row>
    <row r="278" spans="1:2" x14ac:dyDescent="0.25">
      <c r="A278">
        <v>355</v>
      </c>
      <c r="B278">
        <v>720</v>
      </c>
    </row>
    <row r="279" spans="1:2" x14ac:dyDescent="0.25">
      <c r="A279">
        <v>364.27099999999996</v>
      </c>
      <c r="B279">
        <v>720</v>
      </c>
    </row>
    <row r="280" spans="1:2" x14ac:dyDescent="0.25">
      <c r="A280">
        <v>359.89099999999996</v>
      </c>
      <c r="B280">
        <v>720</v>
      </c>
    </row>
    <row r="281" spans="1:2" x14ac:dyDescent="0.25">
      <c r="A281">
        <v>365</v>
      </c>
      <c r="B281">
        <v>730</v>
      </c>
    </row>
    <row r="282" spans="1:2" x14ac:dyDescent="0.25">
      <c r="A282">
        <v>355</v>
      </c>
      <c r="B282">
        <v>730</v>
      </c>
    </row>
    <row r="283" spans="1:2" x14ac:dyDescent="0.25">
      <c r="A283">
        <v>357</v>
      </c>
      <c r="B283">
        <v>730</v>
      </c>
    </row>
    <row r="284" spans="1:2" x14ac:dyDescent="0.25">
      <c r="A284">
        <v>360</v>
      </c>
      <c r="B284">
        <v>740</v>
      </c>
    </row>
    <row r="285" spans="1:2" x14ac:dyDescent="0.25">
      <c r="A285">
        <v>370</v>
      </c>
      <c r="B285">
        <v>740</v>
      </c>
    </row>
    <row r="286" spans="1:2" x14ac:dyDescent="0.25">
      <c r="A286">
        <v>365</v>
      </c>
      <c r="B286">
        <v>740</v>
      </c>
    </row>
    <row r="287" spans="1:2" x14ac:dyDescent="0.25">
      <c r="A287">
        <v>352</v>
      </c>
      <c r="B287">
        <v>740</v>
      </c>
    </row>
    <row r="288" spans="1:2" x14ac:dyDescent="0.25">
      <c r="A288">
        <v>367</v>
      </c>
      <c r="B288">
        <v>740</v>
      </c>
    </row>
    <row r="289" spans="1:2" x14ac:dyDescent="0.25">
      <c r="A289">
        <v>357</v>
      </c>
      <c r="B289">
        <v>740</v>
      </c>
    </row>
    <row r="290" spans="1:2" x14ac:dyDescent="0.25">
      <c r="A290">
        <v>375</v>
      </c>
      <c r="B290">
        <v>740</v>
      </c>
    </row>
    <row r="291" spans="1:2" x14ac:dyDescent="0.25">
      <c r="A291">
        <v>355.51099999999997</v>
      </c>
      <c r="B291">
        <v>740</v>
      </c>
    </row>
    <row r="292" spans="1:2" x14ac:dyDescent="0.25">
      <c r="A292">
        <v>375</v>
      </c>
      <c r="B292">
        <v>750</v>
      </c>
    </row>
    <row r="293" spans="1:2" x14ac:dyDescent="0.25">
      <c r="A293">
        <v>365.36599999999999</v>
      </c>
      <c r="B293">
        <v>750</v>
      </c>
    </row>
    <row r="294" spans="1:2" x14ac:dyDescent="0.25">
      <c r="A294">
        <v>392</v>
      </c>
      <c r="B294">
        <v>760</v>
      </c>
    </row>
    <row r="295" spans="1:2" x14ac:dyDescent="0.25">
      <c r="A295">
        <v>370</v>
      </c>
      <c r="B295">
        <v>760</v>
      </c>
    </row>
    <row r="296" spans="1:2" x14ac:dyDescent="0.25">
      <c r="A296">
        <v>375</v>
      </c>
      <c r="B296">
        <v>760</v>
      </c>
    </row>
    <row r="297" spans="1:2" x14ac:dyDescent="0.25">
      <c r="A297">
        <v>375</v>
      </c>
      <c r="B297">
        <v>770</v>
      </c>
    </row>
    <row r="298" spans="1:2" x14ac:dyDescent="0.25">
      <c r="A298">
        <v>375</v>
      </c>
      <c r="B298">
        <v>770</v>
      </c>
    </row>
    <row r="299" spans="1:2" x14ac:dyDescent="0.25">
      <c r="A299">
        <v>365</v>
      </c>
      <c r="B299">
        <v>770</v>
      </c>
    </row>
    <row r="300" spans="1:2" x14ac:dyDescent="0.25">
      <c r="A300">
        <v>382</v>
      </c>
      <c r="B300">
        <v>770</v>
      </c>
    </row>
    <row r="301" spans="1:2" x14ac:dyDescent="0.25">
      <c r="A301">
        <v>362</v>
      </c>
      <c r="B301">
        <v>770</v>
      </c>
    </row>
    <row r="302" spans="1:2" x14ac:dyDescent="0.25">
      <c r="A302">
        <v>375</v>
      </c>
      <c r="B302">
        <v>770</v>
      </c>
    </row>
    <row r="303" spans="1:2" x14ac:dyDescent="0.25">
      <c r="A303">
        <v>380</v>
      </c>
      <c r="B303">
        <v>770</v>
      </c>
    </row>
    <row r="304" spans="1:2" x14ac:dyDescent="0.25">
      <c r="A304">
        <v>366.46099999999996</v>
      </c>
      <c r="B304">
        <v>770</v>
      </c>
    </row>
    <row r="305" spans="1:2" x14ac:dyDescent="0.25">
      <c r="A305">
        <v>367</v>
      </c>
      <c r="B305">
        <v>770</v>
      </c>
    </row>
    <row r="306" spans="1:2" x14ac:dyDescent="0.25">
      <c r="A306">
        <v>348</v>
      </c>
      <c r="B306">
        <v>770</v>
      </c>
    </row>
    <row r="307" spans="1:2" x14ac:dyDescent="0.25">
      <c r="A307">
        <v>380</v>
      </c>
      <c r="B307">
        <v>780</v>
      </c>
    </row>
    <row r="308" spans="1:2" x14ac:dyDescent="0.25">
      <c r="A308">
        <v>351.13099999999997</v>
      </c>
      <c r="B308">
        <v>780</v>
      </c>
    </row>
    <row r="309" spans="1:2" x14ac:dyDescent="0.25">
      <c r="A309">
        <v>358.79599999999999</v>
      </c>
      <c r="B309">
        <v>780</v>
      </c>
    </row>
    <row r="310" spans="1:2" x14ac:dyDescent="0.25">
      <c r="A310">
        <v>375</v>
      </c>
      <c r="B310">
        <v>780</v>
      </c>
    </row>
    <row r="311" spans="1:2" x14ac:dyDescent="0.25">
      <c r="A311">
        <v>380</v>
      </c>
      <c r="B311">
        <v>790</v>
      </c>
    </row>
    <row r="312" spans="1:2" x14ac:dyDescent="0.25">
      <c r="A312">
        <v>360</v>
      </c>
      <c r="B312">
        <v>790</v>
      </c>
    </row>
    <row r="313" spans="1:2" x14ac:dyDescent="0.25">
      <c r="A313">
        <v>377</v>
      </c>
      <c r="B313">
        <v>790</v>
      </c>
    </row>
    <row r="314" spans="1:2" x14ac:dyDescent="0.25">
      <c r="A314">
        <v>363.17599999999999</v>
      </c>
      <c r="B314">
        <v>790</v>
      </c>
    </row>
    <row r="315" spans="1:2" x14ac:dyDescent="0.25">
      <c r="A315">
        <v>362.08099999999996</v>
      </c>
      <c r="B315">
        <v>790</v>
      </c>
    </row>
    <row r="316" spans="1:2" x14ac:dyDescent="0.25">
      <c r="A316">
        <v>364.27099999999996</v>
      </c>
      <c r="B316">
        <v>790</v>
      </c>
    </row>
    <row r="317" spans="1:2" x14ac:dyDescent="0.25">
      <c r="A317">
        <v>385</v>
      </c>
      <c r="B317">
        <v>790</v>
      </c>
    </row>
    <row r="318" spans="1:2" x14ac:dyDescent="0.25">
      <c r="A318">
        <v>372</v>
      </c>
      <c r="B318">
        <v>800</v>
      </c>
    </row>
    <row r="319" spans="1:2" x14ac:dyDescent="0.25">
      <c r="A319">
        <v>370</v>
      </c>
      <c r="B319">
        <v>800</v>
      </c>
    </row>
    <row r="320" spans="1:2" x14ac:dyDescent="0.25">
      <c r="A320">
        <v>365</v>
      </c>
      <c r="B320">
        <v>800</v>
      </c>
    </row>
    <row r="321" spans="1:2" x14ac:dyDescent="0.25">
      <c r="A321">
        <v>377</v>
      </c>
      <c r="B321">
        <v>800</v>
      </c>
    </row>
    <row r="322" spans="1:2" x14ac:dyDescent="0.25">
      <c r="A322">
        <v>365</v>
      </c>
      <c r="B322">
        <v>800</v>
      </c>
    </row>
    <row r="323" spans="1:2" x14ac:dyDescent="0.25">
      <c r="A323">
        <v>355.51099999999997</v>
      </c>
      <c r="B323">
        <v>800</v>
      </c>
    </row>
    <row r="324" spans="1:2" x14ac:dyDescent="0.25">
      <c r="A324">
        <v>360.98599999999999</v>
      </c>
      <c r="B324">
        <v>800</v>
      </c>
    </row>
    <row r="325" spans="1:2" x14ac:dyDescent="0.25">
      <c r="A325">
        <v>373.03099999999995</v>
      </c>
      <c r="B325">
        <v>800</v>
      </c>
    </row>
    <row r="326" spans="1:2" x14ac:dyDescent="0.25">
      <c r="A326">
        <v>365</v>
      </c>
      <c r="B326">
        <v>810</v>
      </c>
    </row>
    <row r="327" spans="1:2" x14ac:dyDescent="0.25">
      <c r="A327">
        <v>365</v>
      </c>
      <c r="B327">
        <v>810</v>
      </c>
    </row>
    <row r="328" spans="1:2" x14ac:dyDescent="0.25">
      <c r="A328">
        <v>375</v>
      </c>
      <c r="B328">
        <v>810</v>
      </c>
    </row>
    <row r="329" spans="1:2" x14ac:dyDescent="0.25">
      <c r="A329">
        <v>375</v>
      </c>
      <c r="B329">
        <v>810</v>
      </c>
    </row>
    <row r="330" spans="1:2" x14ac:dyDescent="0.25">
      <c r="A330">
        <v>380</v>
      </c>
      <c r="B330">
        <v>820</v>
      </c>
    </row>
    <row r="331" spans="1:2" x14ac:dyDescent="0.25">
      <c r="A331">
        <v>365</v>
      </c>
      <c r="B331">
        <v>820</v>
      </c>
    </row>
    <row r="332" spans="1:2" x14ac:dyDescent="0.25">
      <c r="A332">
        <v>375</v>
      </c>
      <c r="B332">
        <v>820</v>
      </c>
    </row>
    <row r="333" spans="1:2" x14ac:dyDescent="0.25">
      <c r="A333">
        <v>375</v>
      </c>
      <c r="B333">
        <v>820</v>
      </c>
    </row>
    <row r="334" spans="1:2" x14ac:dyDescent="0.25">
      <c r="A334">
        <v>380</v>
      </c>
      <c r="B334">
        <v>820</v>
      </c>
    </row>
    <row r="335" spans="1:2" x14ac:dyDescent="0.25">
      <c r="A335">
        <v>375</v>
      </c>
      <c r="B335">
        <v>820</v>
      </c>
    </row>
    <row r="336" spans="1:2" x14ac:dyDescent="0.25">
      <c r="A336">
        <v>366.46099999999996</v>
      </c>
      <c r="B336">
        <v>820</v>
      </c>
    </row>
    <row r="337" spans="1:2" x14ac:dyDescent="0.25">
      <c r="A337">
        <v>353</v>
      </c>
      <c r="B337">
        <v>830</v>
      </c>
    </row>
    <row r="338" spans="1:2" x14ac:dyDescent="0.25">
      <c r="A338">
        <v>375.22099999999995</v>
      </c>
      <c r="B338">
        <v>830</v>
      </c>
    </row>
    <row r="339" spans="1:2" x14ac:dyDescent="0.25">
      <c r="A339">
        <v>385</v>
      </c>
      <c r="B339">
        <v>830</v>
      </c>
    </row>
    <row r="340" spans="1:2" x14ac:dyDescent="0.25">
      <c r="A340">
        <v>364.27099999999996</v>
      </c>
      <c r="B340">
        <v>830</v>
      </c>
    </row>
    <row r="341" spans="1:2" x14ac:dyDescent="0.25">
      <c r="A341">
        <v>382</v>
      </c>
      <c r="B341">
        <v>840</v>
      </c>
    </row>
    <row r="342" spans="1:2" x14ac:dyDescent="0.25">
      <c r="A342">
        <v>370</v>
      </c>
      <c r="B342">
        <v>840</v>
      </c>
    </row>
    <row r="343" spans="1:2" x14ac:dyDescent="0.25">
      <c r="A343">
        <v>390</v>
      </c>
      <c r="B343">
        <v>840</v>
      </c>
    </row>
    <row r="344" spans="1:2" x14ac:dyDescent="0.25">
      <c r="A344">
        <v>377</v>
      </c>
      <c r="B344">
        <v>840</v>
      </c>
    </row>
    <row r="345" spans="1:2" x14ac:dyDescent="0.25">
      <c r="A345">
        <v>380</v>
      </c>
      <c r="B345">
        <v>850</v>
      </c>
    </row>
    <row r="346" spans="1:2" x14ac:dyDescent="0.25">
      <c r="A346">
        <v>370</v>
      </c>
      <c r="B346">
        <v>850</v>
      </c>
    </row>
    <row r="347" spans="1:2" x14ac:dyDescent="0.25">
      <c r="A347">
        <v>375</v>
      </c>
      <c r="B347">
        <v>860</v>
      </c>
    </row>
    <row r="348" spans="1:2" x14ac:dyDescent="0.25">
      <c r="A348">
        <v>377</v>
      </c>
      <c r="B348">
        <v>860</v>
      </c>
    </row>
    <row r="349" spans="1:2" x14ac:dyDescent="0.25">
      <c r="A349">
        <v>380</v>
      </c>
      <c r="B349">
        <v>860</v>
      </c>
    </row>
    <row r="350" spans="1:2" x14ac:dyDescent="0.25">
      <c r="A350">
        <v>382</v>
      </c>
      <c r="B350">
        <v>870</v>
      </c>
    </row>
    <row r="351" spans="1:2" x14ac:dyDescent="0.25">
      <c r="A351">
        <v>382</v>
      </c>
      <c r="B351">
        <v>870</v>
      </c>
    </row>
    <row r="352" spans="1:2" x14ac:dyDescent="0.25">
      <c r="A352">
        <v>382</v>
      </c>
      <c r="B352">
        <v>870</v>
      </c>
    </row>
    <row r="353" spans="1:2" x14ac:dyDescent="0.25">
      <c r="A353">
        <v>370</v>
      </c>
      <c r="B353">
        <v>870</v>
      </c>
    </row>
    <row r="354" spans="1:2" x14ac:dyDescent="0.25">
      <c r="A354">
        <v>390</v>
      </c>
      <c r="B354">
        <v>880</v>
      </c>
    </row>
    <row r="355" spans="1:2" x14ac:dyDescent="0.25">
      <c r="A355">
        <v>402</v>
      </c>
      <c r="B355">
        <v>880</v>
      </c>
    </row>
    <row r="356" spans="1:2" x14ac:dyDescent="0.25">
      <c r="A356">
        <v>397</v>
      </c>
      <c r="B356">
        <v>880</v>
      </c>
    </row>
    <row r="357" spans="1:2" x14ac:dyDescent="0.25">
      <c r="A357">
        <v>380</v>
      </c>
      <c r="B357">
        <v>880</v>
      </c>
    </row>
    <row r="358" spans="1:2" x14ac:dyDescent="0.25">
      <c r="A358">
        <v>390</v>
      </c>
      <c r="B358">
        <v>880</v>
      </c>
    </row>
    <row r="359" spans="1:2" x14ac:dyDescent="0.25">
      <c r="A359">
        <v>385</v>
      </c>
      <c r="B359">
        <v>890</v>
      </c>
    </row>
    <row r="360" spans="1:2" x14ac:dyDescent="0.25">
      <c r="A360">
        <v>375</v>
      </c>
      <c r="B360">
        <v>890</v>
      </c>
    </row>
    <row r="361" spans="1:2" x14ac:dyDescent="0.25">
      <c r="A361">
        <v>385</v>
      </c>
      <c r="B361">
        <v>890</v>
      </c>
    </row>
    <row r="362" spans="1:2" x14ac:dyDescent="0.25">
      <c r="A362">
        <v>385</v>
      </c>
      <c r="B362">
        <v>900</v>
      </c>
    </row>
    <row r="363" spans="1:2" x14ac:dyDescent="0.25">
      <c r="A363">
        <v>385</v>
      </c>
      <c r="B363">
        <v>900</v>
      </c>
    </row>
    <row r="364" spans="1:2" x14ac:dyDescent="0.25">
      <c r="A364">
        <v>397</v>
      </c>
      <c r="B364">
        <v>900</v>
      </c>
    </row>
    <row r="365" spans="1:2" x14ac:dyDescent="0.25">
      <c r="A365">
        <v>397</v>
      </c>
      <c r="B365">
        <v>910</v>
      </c>
    </row>
    <row r="366" spans="1:2" x14ac:dyDescent="0.25">
      <c r="A366">
        <v>390</v>
      </c>
      <c r="B366">
        <v>910</v>
      </c>
    </row>
    <row r="367" spans="1:2" x14ac:dyDescent="0.25">
      <c r="A367">
        <v>382.88599999999997</v>
      </c>
      <c r="B367">
        <v>910</v>
      </c>
    </row>
    <row r="368" spans="1:2" x14ac:dyDescent="0.25">
      <c r="A368">
        <v>387</v>
      </c>
      <c r="B368">
        <v>920</v>
      </c>
    </row>
    <row r="369" spans="1:2" x14ac:dyDescent="0.25">
      <c r="A369">
        <v>385</v>
      </c>
      <c r="B369">
        <v>920</v>
      </c>
    </row>
    <row r="370" spans="1:2" x14ac:dyDescent="0.25">
      <c r="A370">
        <v>390</v>
      </c>
      <c r="B370">
        <v>920</v>
      </c>
    </row>
    <row r="371" spans="1:2" x14ac:dyDescent="0.25">
      <c r="A371">
        <v>387</v>
      </c>
      <c r="B371">
        <v>920</v>
      </c>
    </row>
    <row r="372" spans="1:2" x14ac:dyDescent="0.25">
      <c r="A372">
        <v>387</v>
      </c>
      <c r="B372">
        <v>920</v>
      </c>
    </row>
    <row r="373" spans="1:2" x14ac:dyDescent="0.25">
      <c r="A373">
        <v>391</v>
      </c>
      <c r="B373">
        <v>920</v>
      </c>
    </row>
    <row r="374" spans="1:2" x14ac:dyDescent="0.25">
      <c r="A374">
        <v>380</v>
      </c>
      <c r="B374">
        <v>920</v>
      </c>
    </row>
    <row r="375" spans="1:2" x14ac:dyDescent="0.25">
      <c r="A375">
        <v>390</v>
      </c>
      <c r="B375">
        <v>920</v>
      </c>
    </row>
    <row r="376" spans="1:2" x14ac:dyDescent="0.25">
      <c r="A376">
        <v>380</v>
      </c>
      <c r="B376">
        <v>940</v>
      </c>
    </row>
    <row r="377" spans="1:2" x14ac:dyDescent="0.25">
      <c r="A377">
        <v>395</v>
      </c>
      <c r="B377">
        <v>940</v>
      </c>
    </row>
    <row r="378" spans="1:2" x14ac:dyDescent="0.25">
      <c r="A378">
        <v>400</v>
      </c>
      <c r="B378">
        <v>940</v>
      </c>
    </row>
    <row r="379" spans="1:2" x14ac:dyDescent="0.25">
      <c r="A379">
        <v>385</v>
      </c>
      <c r="B379">
        <v>940</v>
      </c>
    </row>
    <row r="380" spans="1:2" x14ac:dyDescent="0.25">
      <c r="A380">
        <v>395</v>
      </c>
      <c r="B380">
        <v>950</v>
      </c>
    </row>
    <row r="381" spans="1:2" x14ac:dyDescent="0.25">
      <c r="A381">
        <v>397</v>
      </c>
      <c r="B381">
        <v>950</v>
      </c>
    </row>
    <row r="382" spans="1:2" x14ac:dyDescent="0.25">
      <c r="A382">
        <v>397</v>
      </c>
      <c r="B382">
        <v>950</v>
      </c>
    </row>
    <row r="383" spans="1:2" x14ac:dyDescent="0.25">
      <c r="A383">
        <v>410</v>
      </c>
      <c r="B383">
        <v>950</v>
      </c>
    </row>
    <row r="384" spans="1:2" x14ac:dyDescent="0.25">
      <c r="A384">
        <v>383.98099999999994</v>
      </c>
      <c r="B384">
        <v>950</v>
      </c>
    </row>
    <row r="385" spans="1:2" x14ac:dyDescent="0.25">
      <c r="A385">
        <v>392</v>
      </c>
      <c r="B385">
        <v>960</v>
      </c>
    </row>
    <row r="386" spans="1:2" x14ac:dyDescent="0.25">
      <c r="A386">
        <v>397</v>
      </c>
      <c r="B386">
        <v>960</v>
      </c>
    </row>
    <row r="387" spans="1:2" x14ac:dyDescent="0.25">
      <c r="A387">
        <v>405</v>
      </c>
      <c r="B387">
        <v>960</v>
      </c>
    </row>
    <row r="388" spans="1:2" x14ac:dyDescent="0.25">
      <c r="A388">
        <v>407</v>
      </c>
      <c r="B388">
        <v>960</v>
      </c>
    </row>
    <row r="389" spans="1:2" x14ac:dyDescent="0.25">
      <c r="A389">
        <v>382.88599999999997</v>
      </c>
      <c r="B389">
        <v>960</v>
      </c>
    </row>
    <row r="390" spans="1:2" x14ac:dyDescent="0.25">
      <c r="A390">
        <v>422</v>
      </c>
      <c r="B390">
        <v>970</v>
      </c>
    </row>
    <row r="391" spans="1:2" x14ac:dyDescent="0.25">
      <c r="A391">
        <v>410</v>
      </c>
      <c r="B391">
        <v>970</v>
      </c>
    </row>
    <row r="392" spans="1:2" x14ac:dyDescent="0.25">
      <c r="A392">
        <v>395</v>
      </c>
      <c r="B392">
        <v>970</v>
      </c>
    </row>
    <row r="393" spans="1:2" x14ac:dyDescent="0.25">
      <c r="A393">
        <v>395</v>
      </c>
      <c r="B393">
        <v>970</v>
      </c>
    </row>
    <row r="394" spans="1:2" x14ac:dyDescent="0.25">
      <c r="A394">
        <v>387</v>
      </c>
      <c r="B394">
        <v>970</v>
      </c>
    </row>
    <row r="395" spans="1:2" x14ac:dyDescent="0.25">
      <c r="A395">
        <v>395</v>
      </c>
      <c r="B395">
        <v>970</v>
      </c>
    </row>
    <row r="396" spans="1:2" x14ac:dyDescent="0.25">
      <c r="A396">
        <v>378.50599999999997</v>
      </c>
      <c r="B396">
        <v>970</v>
      </c>
    </row>
    <row r="397" spans="1:2" x14ac:dyDescent="0.25">
      <c r="A397">
        <v>405</v>
      </c>
      <c r="B397">
        <v>980</v>
      </c>
    </row>
    <row r="398" spans="1:2" x14ac:dyDescent="0.25">
      <c r="A398">
        <v>407</v>
      </c>
      <c r="B398">
        <v>980</v>
      </c>
    </row>
    <row r="399" spans="1:2" x14ac:dyDescent="0.25">
      <c r="A399">
        <v>395</v>
      </c>
      <c r="B399">
        <v>990</v>
      </c>
    </row>
    <row r="400" spans="1:2" x14ac:dyDescent="0.25">
      <c r="A400">
        <v>392</v>
      </c>
      <c r="B400">
        <v>1000</v>
      </c>
    </row>
    <row r="401" spans="1:2" x14ac:dyDescent="0.25">
      <c r="A401">
        <v>410</v>
      </c>
      <c r="B401">
        <v>1010</v>
      </c>
    </row>
    <row r="402" spans="1:2" x14ac:dyDescent="0.25">
      <c r="A402">
        <v>402</v>
      </c>
      <c r="B402">
        <v>1020</v>
      </c>
    </row>
    <row r="403" spans="1:2" x14ac:dyDescent="0.25">
      <c r="A403">
        <v>400</v>
      </c>
      <c r="B403">
        <v>1020</v>
      </c>
    </row>
    <row r="404" spans="1:2" x14ac:dyDescent="0.25">
      <c r="A404">
        <v>402</v>
      </c>
      <c r="B404">
        <v>1020</v>
      </c>
    </row>
    <row r="405" spans="1:2" x14ac:dyDescent="0.25">
      <c r="A405">
        <v>420</v>
      </c>
      <c r="B405">
        <v>1040</v>
      </c>
    </row>
    <row r="406" spans="1:2" x14ac:dyDescent="0.25">
      <c r="A406">
        <v>415</v>
      </c>
      <c r="B406">
        <v>1040</v>
      </c>
    </row>
    <row r="407" spans="1:2" x14ac:dyDescent="0.25">
      <c r="A407">
        <v>415</v>
      </c>
      <c r="B407">
        <v>1040</v>
      </c>
    </row>
    <row r="408" spans="1:2" x14ac:dyDescent="0.25">
      <c r="A408">
        <v>415</v>
      </c>
      <c r="B408">
        <v>1040</v>
      </c>
    </row>
    <row r="409" spans="1:2" x14ac:dyDescent="0.25">
      <c r="A409">
        <v>399</v>
      </c>
      <c r="B409">
        <v>1050</v>
      </c>
    </row>
    <row r="410" spans="1:2" x14ac:dyDescent="0.25">
      <c r="A410">
        <v>395</v>
      </c>
      <c r="B410">
        <v>1050</v>
      </c>
    </row>
    <row r="411" spans="1:2" x14ac:dyDescent="0.25">
      <c r="A411">
        <v>422</v>
      </c>
      <c r="B411">
        <v>1050</v>
      </c>
    </row>
    <row r="412" spans="1:2" x14ac:dyDescent="0.25">
      <c r="A412">
        <v>412</v>
      </c>
      <c r="B412">
        <v>1050</v>
      </c>
    </row>
    <row r="413" spans="1:2" x14ac:dyDescent="0.25">
      <c r="A413">
        <v>393</v>
      </c>
      <c r="B413">
        <v>1050</v>
      </c>
    </row>
    <row r="414" spans="1:2" x14ac:dyDescent="0.25">
      <c r="A414">
        <v>394.93099999999998</v>
      </c>
      <c r="B414">
        <v>1050</v>
      </c>
    </row>
    <row r="415" spans="1:2" x14ac:dyDescent="0.25">
      <c r="A415">
        <v>412</v>
      </c>
      <c r="B415">
        <v>1060</v>
      </c>
    </row>
    <row r="416" spans="1:2" x14ac:dyDescent="0.25">
      <c r="A416">
        <v>400</v>
      </c>
      <c r="B416">
        <v>1060</v>
      </c>
    </row>
    <row r="417" spans="1:2" x14ac:dyDescent="0.25">
      <c r="A417">
        <v>405</v>
      </c>
      <c r="B417">
        <v>1060</v>
      </c>
    </row>
    <row r="418" spans="1:2" x14ac:dyDescent="0.25">
      <c r="A418">
        <v>410</v>
      </c>
      <c r="B418">
        <v>1060</v>
      </c>
    </row>
    <row r="419" spans="1:2" x14ac:dyDescent="0.25">
      <c r="A419">
        <v>410</v>
      </c>
      <c r="B419">
        <v>1070</v>
      </c>
    </row>
    <row r="420" spans="1:2" x14ac:dyDescent="0.25">
      <c r="A420">
        <v>400</v>
      </c>
      <c r="B420">
        <v>1070</v>
      </c>
    </row>
    <row r="421" spans="1:2" x14ac:dyDescent="0.25">
      <c r="A421">
        <v>411</v>
      </c>
      <c r="B421">
        <v>1080</v>
      </c>
    </row>
    <row r="422" spans="1:2" x14ac:dyDescent="0.25">
      <c r="A422">
        <v>420</v>
      </c>
      <c r="B422">
        <v>1090</v>
      </c>
    </row>
    <row r="423" spans="1:2" x14ac:dyDescent="0.25">
      <c r="A423">
        <v>407</v>
      </c>
      <c r="B423">
        <v>1100</v>
      </c>
    </row>
    <row r="424" spans="1:2" x14ac:dyDescent="0.25">
      <c r="A424">
        <v>420</v>
      </c>
      <c r="B424">
        <v>1100</v>
      </c>
    </row>
    <row r="425" spans="1:2" x14ac:dyDescent="0.25">
      <c r="A425">
        <v>412</v>
      </c>
      <c r="B425">
        <v>1100</v>
      </c>
    </row>
    <row r="426" spans="1:2" x14ac:dyDescent="0.25">
      <c r="A426">
        <v>420</v>
      </c>
      <c r="B426">
        <v>1110</v>
      </c>
    </row>
    <row r="427" spans="1:2" x14ac:dyDescent="0.25">
      <c r="A427">
        <v>402</v>
      </c>
      <c r="B427">
        <v>1110</v>
      </c>
    </row>
    <row r="428" spans="1:2" x14ac:dyDescent="0.25">
      <c r="A428">
        <v>425</v>
      </c>
      <c r="B428">
        <v>1120</v>
      </c>
    </row>
    <row r="429" spans="1:2" x14ac:dyDescent="0.25">
      <c r="A429">
        <v>410</v>
      </c>
      <c r="B429">
        <v>1120</v>
      </c>
    </row>
    <row r="430" spans="1:2" x14ac:dyDescent="0.25">
      <c r="A430">
        <v>420</v>
      </c>
      <c r="B430">
        <v>1130</v>
      </c>
    </row>
    <row r="431" spans="1:2" x14ac:dyDescent="0.25">
      <c r="A431">
        <v>415</v>
      </c>
      <c r="B431">
        <v>1130</v>
      </c>
    </row>
    <row r="432" spans="1:2" x14ac:dyDescent="0.25">
      <c r="A432">
        <v>420</v>
      </c>
      <c r="B432">
        <v>1130</v>
      </c>
    </row>
    <row r="433" spans="1:2" x14ac:dyDescent="0.25">
      <c r="A433">
        <v>420</v>
      </c>
      <c r="B433">
        <v>1140</v>
      </c>
    </row>
    <row r="434" spans="1:2" x14ac:dyDescent="0.25">
      <c r="A434">
        <v>417</v>
      </c>
      <c r="B434">
        <v>1150</v>
      </c>
    </row>
    <row r="435" spans="1:2" x14ac:dyDescent="0.25">
      <c r="A435">
        <v>420</v>
      </c>
      <c r="B435">
        <v>1150</v>
      </c>
    </row>
    <row r="436" spans="1:2" x14ac:dyDescent="0.25">
      <c r="A436">
        <v>420</v>
      </c>
      <c r="B436">
        <v>1160</v>
      </c>
    </row>
    <row r="437" spans="1:2" x14ac:dyDescent="0.25">
      <c r="A437">
        <v>420</v>
      </c>
      <c r="B437">
        <v>1170</v>
      </c>
    </row>
    <row r="438" spans="1:2" x14ac:dyDescent="0.25">
      <c r="A438">
        <v>412</v>
      </c>
      <c r="B438">
        <v>1180</v>
      </c>
    </row>
    <row r="439" spans="1:2" x14ac:dyDescent="0.25">
      <c r="A439">
        <v>432</v>
      </c>
      <c r="B439">
        <v>1180</v>
      </c>
    </row>
    <row r="440" spans="1:2" x14ac:dyDescent="0.25">
      <c r="A440">
        <v>415</v>
      </c>
      <c r="B440">
        <v>1200</v>
      </c>
    </row>
    <row r="441" spans="1:2" x14ac:dyDescent="0.25">
      <c r="A441">
        <v>430</v>
      </c>
      <c r="B441">
        <v>1200</v>
      </c>
    </row>
    <row r="442" spans="1:2" x14ac:dyDescent="0.25">
      <c r="A442">
        <v>435</v>
      </c>
      <c r="B442">
        <v>1200</v>
      </c>
    </row>
    <row r="443" spans="1:2" x14ac:dyDescent="0.25">
      <c r="A443">
        <v>415</v>
      </c>
      <c r="B443">
        <v>1220</v>
      </c>
    </row>
    <row r="444" spans="1:2" x14ac:dyDescent="0.25">
      <c r="A444">
        <v>445</v>
      </c>
      <c r="B444">
        <v>1220</v>
      </c>
    </row>
    <row r="445" spans="1:2" x14ac:dyDescent="0.25">
      <c r="A445">
        <v>430</v>
      </c>
      <c r="B445">
        <v>1230</v>
      </c>
    </row>
    <row r="446" spans="1:2" x14ac:dyDescent="0.25">
      <c r="A446">
        <v>445</v>
      </c>
      <c r="B446">
        <v>1240</v>
      </c>
    </row>
    <row r="447" spans="1:2" x14ac:dyDescent="0.25">
      <c r="A447">
        <v>427</v>
      </c>
      <c r="B447">
        <v>1240</v>
      </c>
    </row>
    <row r="448" spans="1:2" x14ac:dyDescent="0.25">
      <c r="A448">
        <v>431</v>
      </c>
      <c r="B448">
        <v>1240</v>
      </c>
    </row>
    <row r="449" spans="1:2" x14ac:dyDescent="0.25">
      <c r="A449">
        <v>420</v>
      </c>
      <c r="B449">
        <v>1260</v>
      </c>
    </row>
    <row r="450" spans="1:2" x14ac:dyDescent="0.25">
      <c r="A450">
        <v>444</v>
      </c>
      <c r="B450">
        <v>1260</v>
      </c>
    </row>
    <row r="451" spans="1:2" x14ac:dyDescent="0.25">
      <c r="A451">
        <v>435</v>
      </c>
      <c r="B451">
        <v>1260</v>
      </c>
    </row>
    <row r="452" spans="1:2" x14ac:dyDescent="0.25">
      <c r="A452">
        <v>423.40099999999995</v>
      </c>
      <c r="B452">
        <v>1260</v>
      </c>
    </row>
    <row r="453" spans="1:2" x14ac:dyDescent="0.25">
      <c r="A453">
        <v>435</v>
      </c>
      <c r="B453">
        <v>1270</v>
      </c>
    </row>
    <row r="454" spans="1:2" x14ac:dyDescent="0.25">
      <c r="A454">
        <v>440</v>
      </c>
      <c r="B454">
        <v>1270</v>
      </c>
    </row>
    <row r="455" spans="1:2" x14ac:dyDescent="0.25">
      <c r="A455">
        <v>430</v>
      </c>
      <c r="B455">
        <v>1270</v>
      </c>
    </row>
    <row r="456" spans="1:2" x14ac:dyDescent="0.25">
      <c r="A456">
        <v>425</v>
      </c>
      <c r="B456">
        <v>1280</v>
      </c>
    </row>
    <row r="457" spans="1:2" x14ac:dyDescent="0.25">
      <c r="A457">
        <v>445</v>
      </c>
      <c r="B457">
        <v>1290</v>
      </c>
    </row>
    <row r="458" spans="1:2" x14ac:dyDescent="0.25">
      <c r="A458">
        <v>423</v>
      </c>
      <c r="B458">
        <v>1290</v>
      </c>
    </row>
    <row r="459" spans="1:2" x14ac:dyDescent="0.25">
      <c r="A459">
        <v>445</v>
      </c>
      <c r="B459">
        <v>1300</v>
      </c>
    </row>
    <row r="460" spans="1:2" x14ac:dyDescent="0.25">
      <c r="A460">
        <v>445</v>
      </c>
      <c r="B460">
        <v>1300</v>
      </c>
    </row>
    <row r="461" spans="1:2" x14ac:dyDescent="0.25">
      <c r="A461">
        <v>440</v>
      </c>
      <c r="B461">
        <v>1300</v>
      </c>
    </row>
    <row r="462" spans="1:2" x14ac:dyDescent="0.25">
      <c r="A462">
        <v>430</v>
      </c>
      <c r="B462">
        <v>1310</v>
      </c>
    </row>
    <row r="463" spans="1:2" x14ac:dyDescent="0.25">
      <c r="A463">
        <v>440</v>
      </c>
      <c r="B463">
        <v>1310</v>
      </c>
    </row>
    <row r="464" spans="1:2" x14ac:dyDescent="0.25">
      <c r="A464">
        <v>452</v>
      </c>
      <c r="B464">
        <v>1320</v>
      </c>
    </row>
    <row r="465" spans="1:2" x14ac:dyDescent="0.25">
      <c r="A465">
        <v>445</v>
      </c>
      <c r="B465">
        <v>1330</v>
      </c>
    </row>
    <row r="466" spans="1:2" x14ac:dyDescent="0.25">
      <c r="A466">
        <v>445</v>
      </c>
      <c r="B466">
        <v>1330</v>
      </c>
    </row>
    <row r="467" spans="1:2" x14ac:dyDescent="0.25">
      <c r="A467">
        <v>432</v>
      </c>
      <c r="B467">
        <v>1340</v>
      </c>
    </row>
    <row r="468" spans="1:2" x14ac:dyDescent="0.25">
      <c r="A468">
        <v>440</v>
      </c>
      <c r="B468">
        <v>1340</v>
      </c>
    </row>
    <row r="469" spans="1:2" x14ac:dyDescent="0.25">
      <c r="A469">
        <v>440</v>
      </c>
      <c r="B469">
        <v>1350</v>
      </c>
    </row>
    <row r="470" spans="1:2" x14ac:dyDescent="0.25">
      <c r="A470">
        <v>445</v>
      </c>
      <c r="B470">
        <v>1370</v>
      </c>
    </row>
    <row r="471" spans="1:2" x14ac:dyDescent="0.25">
      <c r="A471">
        <v>465</v>
      </c>
      <c r="B471">
        <v>1370</v>
      </c>
    </row>
    <row r="472" spans="1:2" x14ac:dyDescent="0.25">
      <c r="A472">
        <v>445</v>
      </c>
      <c r="B472">
        <v>1370</v>
      </c>
    </row>
    <row r="473" spans="1:2" x14ac:dyDescent="0.25">
      <c r="A473">
        <v>452</v>
      </c>
      <c r="B473">
        <v>1380</v>
      </c>
    </row>
    <row r="474" spans="1:2" x14ac:dyDescent="0.25">
      <c r="A474">
        <v>445</v>
      </c>
      <c r="B474">
        <v>1380</v>
      </c>
    </row>
    <row r="475" spans="1:2" x14ac:dyDescent="0.25">
      <c r="A475">
        <v>450</v>
      </c>
      <c r="B475">
        <v>1380</v>
      </c>
    </row>
    <row r="476" spans="1:2" x14ac:dyDescent="0.25">
      <c r="A476">
        <v>405</v>
      </c>
      <c r="B476">
        <v>1390</v>
      </c>
    </row>
    <row r="477" spans="1:2" x14ac:dyDescent="0.25">
      <c r="A477">
        <v>447</v>
      </c>
      <c r="B477">
        <v>1400</v>
      </c>
    </row>
    <row r="478" spans="1:2" x14ac:dyDescent="0.25">
      <c r="A478">
        <v>455</v>
      </c>
      <c r="B478">
        <v>1420</v>
      </c>
    </row>
    <row r="479" spans="1:2" x14ac:dyDescent="0.25">
      <c r="A479">
        <v>440</v>
      </c>
      <c r="B479">
        <v>1430</v>
      </c>
    </row>
    <row r="480" spans="1:2" x14ac:dyDescent="0.25">
      <c r="A480">
        <v>445</v>
      </c>
      <c r="B480">
        <v>1430</v>
      </c>
    </row>
    <row r="481" spans="1:2" x14ac:dyDescent="0.25">
      <c r="A481">
        <v>440</v>
      </c>
      <c r="B481">
        <v>1430</v>
      </c>
    </row>
    <row r="482" spans="1:2" x14ac:dyDescent="0.25">
      <c r="A482">
        <v>472</v>
      </c>
      <c r="B482">
        <v>1430</v>
      </c>
    </row>
    <row r="483" spans="1:2" x14ac:dyDescent="0.25">
      <c r="A483">
        <v>455</v>
      </c>
      <c r="B483">
        <v>1430</v>
      </c>
    </row>
    <row r="484" spans="1:2" x14ac:dyDescent="0.25">
      <c r="A484">
        <v>467</v>
      </c>
      <c r="B484">
        <v>1430</v>
      </c>
    </row>
    <row r="485" spans="1:2" x14ac:dyDescent="0.25">
      <c r="A485">
        <v>460</v>
      </c>
      <c r="B485">
        <v>1440</v>
      </c>
    </row>
    <row r="486" spans="1:2" x14ac:dyDescent="0.25">
      <c r="A486">
        <v>445</v>
      </c>
      <c r="B486">
        <v>1450</v>
      </c>
    </row>
    <row r="487" spans="1:2" x14ac:dyDescent="0.25">
      <c r="A487">
        <v>445</v>
      </c>
      <c r="B487">
        <v>1450</v>
      </c>
    </row>
    <row r="488" spans="1:2" x14ac:dyDescent="0.25">
      <c r="A488">
        <v>455</v>
      </c>
      <c r="B488">
        <v>1450</v>
      </c>
    </row>
    <row r="489" spans="1:2" x14ac:dyDescent="0.25">
      <c r="A489">
        <v>455.15599999999995</v>
      </c>
      <c r="B489">
        <v>1450</v>
      </c>
    </row>
    <row r="490" spans="1:2" x14ac:dyDescent="0.25">
      <c r="A490">
        <v>460</v>
      </c>
      <c r="B490">
        <v>1460</v>
      </c>
    </row>
    <row r="491" spans="1:2" x14ac:dyDescent="0.25">
      <c r="A491">
        <v>455</v>
      </c>
      <c r="B491">
        <v>1480</v>
      </c>
    </row>
    <row r="492" spans="1:2" x14ac:dyDescent="0.25">
      <c r="A492">
        <v>450</v>
      </c>
      <c r="B492">
        <v>1480</v>
      </c>
    </row>
    <row r="493" spans="1:2" x14ac:dyDescent="0.25">
      <c r="A493">
        <v>480</v>
      </c>
      <c r="B493">
        <v>1490</v>
      </c>
    </row>
    <row r="494" spans="1:2" x14ac:dyDescent="0.25">
      <c r="A494">
        <v>457</v>
      </c>
      <c r="B494">
        <v>1500</v>
      </c>
    </row>
    <row r="495" spans="1:2" x14ac:dyDescent="0.25">
      <c r="A495">
        <v>456</v>
      </c>
      <c r="B495">
        <v>1510</v>
      </c>
    </row>
    <row r="496" spans="1:2" x14ac:dyDescent="0.25">
      <c r="A496">
        <v>462</v>
      </c>
      <c r="B496">
        <v>1520</v>
      </c>
    </row>
    <row r="497" spans="1:2" x14ac:dyDescent="0.25">
      <c r="A497">
        <v>480</v>
      </c>
      <c r="B497">
        <v>1520</v>
      </c>
    </row>
    <row r="498" spans="1:2" x14ac:dyDescent="0.25">
      <c r="A498">
        <v>461</v>
      </c>
      <c r="B498">
        <v>1530</v>
      </c>
    </row>
    <row r="499" spans="1:2" x14ac:dyDescent="0.25">
      <c r="A499">
        <v>450</v>
      </c>
      <c r="B499">
        <v>1540</v>
      </c>
    </row>
    <row r="500" spans="1:2" x14ac:dyDescent="0.25">
      <c r="A500">
        <v>452</v>
      </c>
      <c r="B500">
        <v>1540</v>
      </c>
    </row>
    <row r="501" spans="1:2" x14ac:dyDescent="0.25">
      <c r="A501">
        <v>467.20099999999996</v>
      </c>
      <c r="B501">
        <v>1540</v>
      </c>
    </row>
    <row r="502" spans="1:2" x14ac:dyDescent="0.25">
      <c r="A502">
        <v>470</v>
      </c>
      <c r="B502">
        <v>1560</v>
      </c>
    </row>
    <row r="503" spans="1:2" x14ac:dyDescent="0.25">
      <c r="A503">
        <v>465</v>
      </c>
      <c r="B503">
        <v>1560</v>
      </c>
    </row>
    <row r="504" spans="1:2" x14ac:dyDescent="0.25">
      <c r="A504">
        <v>457</v>
      </c>
      <c r="B504">
        <v>1570</v>
      </c>
    </row>
    <row r="505" spans="1:2" x14ac:dyDescent="0.25">
      <c r="A505">
        <v>450</v>
      </c>
      <c r="B505">
        <v>1570</v>
      </c>
    </row>
    <row r="506" spans="1:2" x14ac:dyDescent="0.25">
      <c r="A506">
        <v>472</v>
      </c>
      <c r="B506">
        <v>1570</v>
      </c>
    </row>
    <row r="507" spans="1:2" x14ac:dyDescent="0.25">
      <c r="A507">
        <v>469.39099999999996</v>
      </c>
      <c r="B507">
        <v>1570</v>
      </c>
    </row>
    <row r="508" spans="1:2" x14ac:dyDescent="0.25">
      <c r="A508">
        <v>465</v>
      </c>
      <c r="B508">
        <v>1580</v>
      </c>
    </row>
    <row r="509" spans="1:2" x14ac:dyDescent="0.25">
      <c r="A509">
        <v>475</v>
      </c>
      <c r="B509">
        <v>1580</v>
      </c>
    </row>
    <row r="510" spans="1:2" x14ac:dyDescent="0.25">
      <c r="A510">
        <v>462</v>
      </c>
      <c r="B510">
        <v>1600</v>
      </c>
    </row>
    <row r="511" spans="1:2" x14ac:dyDescent="0.25">
      <c r="A511">
        <v>485</v>
      </c>
      <c r="B511">
        <v>1610</v>
      </c>
    </row>
    <row r="512" spans="1:2" x14ac:dyDescent="0.25">
      <c r="A512">
        <v>480</v>
      </c>
      <c r="B512">
        <v>1625</v>
      </c>
    </row>
    <row r="513" spans="1:2" x14ac:dyDescent="0.25">
      <c r="A513">
        <v>472</v>
      </c>
      <c r="B513">
        <v>1630</v>
      </c>
    </row>
    <row r="514" spans="1:2" x14ac:dyDescent="0.25">
      <c r="A514">
        <v>560</v>
      </c>
      <c r="B514">
        <v>1630</v>
      </c>
    </row>
    <row r="515" spans="1:2" x14ac:dyDescent="0.25">
      <c r="A515">
        <v>475</v>
      </c>
      <c r="B515">
        <v>1650</v>
      </c>
    </row>
    <row r="516" spans="1:2" x14ac:dyDescent="0.25">
      <c r="A516">
        <v>457</v>
      </c>
      <c r="B516">
        <v>1650</v>
      </c>
    </row>
    <row r="517" spans="1:2" x14ac:dyDescent="0.25">
      <c r="A517">
        <v>480</v>
      </c>
      <c r="B517">
        <v>1660</v>
      </c>
    </row>
    <row r="518" spans="1:2" x14ac:dyDescent="0.25">
      <c r="A518">
        <v>485</v>
      </c>
      <c r="B518">
        <v>1660</v>
      </c>
    </row>
    <row r="519" spans="1:2" x14ac:dyDescent="0.25">
      <c r="A519">
        <v>453</v>
      </c>
      <c r="B519">
        <v>1660</v>
      </c>
    </row>
    <row r="520" spans="1:2" x14ac:dyDescent="0.25">
      <c r="A520">
        <v>480</v>
      </c>
      <c r="B520">
        <v>1660</v>
      </c>
    </row>
    <row r="521" spans="1:2" x14ac:dyDescent="0.25">
      <c r="A521">
        <v>475</v>
      </c>
      <c r="B521">
        <v>1670</v>
      </c>
    </row>
    <row r="522" spans="1:2" x14ac:dyDescent="0.25">
      <c r="A522">
        <v>485</v>
      </c>
      <c r="B522">
        <v>1680</v>
      </c>
    </row>
    <row r="523" spans="1:2" x14ac:dyDescent="0.25">
      <c r="A523">
        <v>470</v>
      </c>
      <c r="B523">
        <v>1700</v>
      </c>
    </row>
    <row r="524" spans="1:2" x14ac:dyDescent="0.25">
      <c r="A524">
        <v>475</v>
      </c>
      <c r="B524">
        <v>1710</v>
      </c>
    </row>
    <row r="525" spans="1:2" x14ac:dyDescent="0.25">
      <c r="A525">
        <v>467</v>
      </c>
      <c r="B525">
        <v>1720</v>
      </c>
    </row>
    <row r="526" spans="1:2" x14ac:dyDescent="0.25">
      <c r="A526">
        <v>470</v>
      </c>
      <c r="B526">
        <v>1740</v>
      </c>
    </row>
    <row r="527" spans="1:2" x14ac:dyDescent="0.25">
      <c r="A527">
        <v>485</v>
      </c>
      <c r="B527">
        <v>1740</v>
      </c>
    </row>
    <row r="528" spans="1:2" x14ac:dyDescent="0.25">
      <c r="A528">
        <v>470</v>
      </c>
      <c r="B528">
        <v>1750</v>
      </c>
    </row>
    <row r="529" spans="1:2" x14ac:dyDescent="0.25">
      <c r="A529">
        <v>475</v>
      </c>
      <c r="B529">
        <v>1780</v>
      </c>
    </row>
    <row r="530" spans="1:2" x14ac:dyDescent="0.25">
      <c r="A530">
        <v>490</v>
      </c>
      <c r="B530">
        <v>1800</v>
      </c>
    </row>
    <row r="531" spans="1:2" x14ac:dyDescent="0.25">
      <c r="A531">
        <v>449</v>
      </c>
      <c r="B531">
        <v>1810</v>
      </c>
    </row>
    <row r="532" spans="1:2" x14ac:dyDescent="0.25">
      <c r="A532">
        <v>497</v>
      </c>
      <c r="B532">
        <v>1830</v>
      </c>
    </row>
    <row r="533" spans="1:2" x14ac:dyDescent="0.25">
      <c r="A533">
        <v>480</v>
      </c>
      <c r="B533">
        <v>1850</v>
      </c>
    </row>
    <row r="534" spans="1:2" x14ac:dyDescent="0.25">
      <c r="A534">
        <v>507</v>
      </c>
      <c r="B534">
        <v>1870</v>
      </c>
    </row>
    <row r="535" spans="1:2" x14ac:dyDescent="0.25">
      <c r="A535">
        <v>475</v>
      </c>
      <c r="B535">
        <v>1880</v>
      </c>
    </row>
    <row r="536" spans="1:2" x14ac:dyDescent="0.25">
      <c r="A536">
        <v>480</v>
      </c>
      <c r="B536">
        <v>1900</v>
      </c>
    </row>
    <row r="537" spans="1:2" x14ac:dyDescent="0.25">
      <c r="A537">
        <v>500</v>
      </c>
      <c r="B537">
        <v>1910</v>
      </c>
    </row>
    <row r="538" spans="1:2" x14ac:dyDescent="0.25">
      <c r="A538">
        <v>497</v>
      </c>
      <c r="B538">
        <v>2000</v>
      </c>
    </row>
    <row r="539" spans="1:2" x14ac:dyDescent="0.25">
      <c r="A539">
        <v>502</v>
      </c>
      <c r="B539">
        <v>2020</v>
      </c>
    </row>
    <row r="540" spans="1:2" x14ac:dyDescent="0.25">
      <c r="A540">
        <v>490</v>
      </c>
      <c r="B540">
        <v>2020</v>
      </c>
    </row>
    <row r="541" spans="1:2" x14ac:dyDescent="0.25">
      <c r="A541">
        <v>497</v>
      </c>
      <c r="B541">
        <v>2050</v>
      </c>
    </row>
    <row r="542" spans="1:2" x14ac:dyDescent="0.25">
      <c r="A542">
        <v>520</v>
      </c>
      <c r="B542">
        <v>2060</v>
      </c>
    </row>
    <row r="543" spans="1:2" x14ac:dyDescent="0.25">
      <c r="A543">
        <v>510</v>
      </c>
      <c r="B543">
        <v>2070</v>
      </c>
    </row>
    <row r="544" spans="1:2" x14ac:dyDescent="0.25">
      <c r="A544">
        <v>513</v>
      </c>
      <c r="B544">
        <v>2110</v>
      </c>
    </row>
    <row r="545" spans="1:2" x14ac:dyDescent="0.25">
      <c r="A545">
        <v>520</v>
      </c>
      <c r="B545">
        <v>2130</v>
      </c>
    </row>
    <row r="546" spans="1:2" x14ac:dyDescent="0.25">
      <c r="A546">
        <v>510</v>
      </c>
      <c r="B546">
        <v>2130</v>
      </c>
    </row>
    <row r="547" spans="1:2" x14ac:dyDescent="0.25">
      <c r="A547">
        <v>520</v>
      </c>
      <c r="B547">
        <v>2180</v>
      </c>
    </row>
    <row r="548" spans="1:2" x14ac:dyDescent="0.25">
      <c r="A548">
        <v>520</v>
      </c>
      <c r="B548">
        <v>2220</v>
      </c>
    </row>
    <row r="549" spans="1:2" x14ac:dyDescent="0.25">
      <c r="A549">
        <v>535</v>
      </c>
      <c r="B549">
        <v>2240</v>
      </c>
    </row>
    <row r="550" spans="1:2" x14ac:dyDescent="0.25">
      <c r="A550">
        <v>527</v>
      </c>
      <c r="B550">
        <v>2260</v>
      </c>
    </row>
    <row r="551" spans="1:2" x14ac:dyDescent="0.25">
      <c r="A551">
        <v>522</v>
      </c>
      <c r="B551">
        <v>2260</v>
      </c>
    </row>
    <row r="552" spans="1:2" x14ac:dyDescent="0.25">
      <c r="A552">
        <v>535</v>
      </c>
      <c r="B552">
        <v>2270</v>
      </c>
    </row>
    <row r="553" spans="1:2" x14ac:dyDescent="0.25">
      <c r="A553">
        <v>525</v>
      </c>
      <c r="B553">
        <v>2270</v>
      </c>
    </row>
    <row r="554" spans="1:2" x14ac:dyDescent="0.25">
      <c r="A554">
        <v>515</v>
      </c>
      <c r="B554">
        <v>2270</v>
      </c>
    </row>
    <row r="555" spans="1:2" x14ac:dyDescent="0.25">
      <c r="A555">
        <v>512</v>
      </c>
      <c r="B555">
        <v>2310</v>
      </c>
    </row>
    <row r="556" spans="1:2" x14ac:dyDescent="0.25">
      <c r="A556">
        <v>532</v>
      </c>
      <c r="B556">
        <v>2390</v>
      </c>
    </row>
    <row r="557" spans="1:2" x14ac:dyDescent="0.25">
      <c r="A557">
        <v>542</v>
      </c>
      <c r="B557">
        <v>2410</v>
      </c>
    </row>
    <row r="558" spans="1:2" x14ac:dyDescent="0.25">
      <c r="A558">
        <v>545</v>
      </c>
      <c r="B558">
        <v>2460</v>
      </c>
    </row>
    <row r="559" spans="1:2" x14ac:dyDescent="0.25">
      <c r="A559">
        <v>540</v>
      </c>
      <c r="B559">
        <v>2530</v>
      </c>
    </row>
    <row r="560" spans="1:2" x14ac:dyDescent="0.25">
      <c r="A560">
        <v>552</v>
      </c>
      <c r="B560">
        <v>2570</v>
      </c>
    </row>
    <row r="561" spans="1:2" x14ac:dyDescent="0.25">
      <c r="A561">
        <v>590</v>
      </c>
      <c r="B561">
        <v>2870</v>
      </c>
    </row>
    <row r="562" spans="1:2" x14ac:dyDescent="0.25">
      <c r="A562">
        <v>565</v>
      </c>
      <c r="B562">
        <v>3020</v>
      </c>
    </row>
    <row r="563" spans="1:2" x14ac:dyDescent="0.25">
      <c r="A563">
        <v>570</v>
      </c>
      <c r="B563">
        <v>3030</v>
      </c>
    </row>
    <row r="564" spans="1:2" x14ac:dyDescent="0.25">
      <c r="A564">
        <v>565</v>
      </c>
      <c r="B564">
        <v>3070</v>
      </c>
    </row>
    <row r="565" spans="1:2" x14ac:dyDescent="0.25">
      <c r="A565">
        <v>600</v>
      </c>
      <c r="B565">
        <v>3080</v>
      </c>
    </row>
    <row r="566" spans="1:2" x14ac:dyDescent="0.25">
      <c r="A566">
        <v>585</v>
      </c>
      <c r="B566">
        <v>3140</v>
      </c>
    </row>
    <row r="567" spans="1:2" x14ac:dyDescent="0.25">
      <c r="A567">
        <v>586</v>
      </c>
      <c r="B567">
        <v>3450</v>
      </c>
    </row>
    <row r="568" spans="1:2" x14ac:dyDescent="0.25">
      <c r="A568">
        <v>599</v>
      </c>
      <c r="B568">
        <v>3670</v>
      </c>
    </row>
    <row r="569" spans="1:2" x14ac:dyDescent="0.25">
      <c r="A569">
        <v>610</v>
      </c>
      <c r="B569">
        <v>3760</v>
      </c>
    </row>
    <row r="570" spans="1:2" x14ac:dyDescent="0.25">
      <c r="A570">
        <v>605</v>
      </c>
      <c r="B570">
        <v>3800</v>
      </c>
    </row>
    <row r="571" spans="1:2" x14ac:dyDescent="0.25">
      <c r="A571">
        <v>625</v>
      </c>
      <c r="B571">
        <v>3880</v>
      </c>
    </row>
    <row r="572" spans="1:2" x14ac:dyDescent="0.25">
      <c r="A572">
        <v>625</v>
      </c>
      <c r="B572">
        <v>3960</v>
      </c>
    </row>
    <row r="573" spans="1:2" x14ac:dyDescent="0.25">
      <c r="A573">
        <v>640</v>
      </c>
      <c r="B573">
        <v>4050</v>
      </c>
    </row>
    <row r="574" spans="1:2" x14ac:dyDescent="0.25">
      <c r="A574">
        <v>632</v>
      </c>
      <c r="B574">
        <v>4080</v>
      </c>
    </row>
    <row r="575" spans="1:2" x14ac:dyDescent="0.25">
      <c r="A575">
        <v>596</v>
      </c>
      <c r="B575">
        <v>4150</v>
      </c>
    </row>
    <row r="576" spans="1:2" x14ac:dyDescent="0.25">
      <c r="A576">
        <v>680</v>
      </c>
      <c r="B576">
        <v>4810</v>
      </c>
    </row>
    <row r="577" spans="1:2" x14ac:dyDescent="0.25">
      <c r="A577">
        <v>670</v>
      </c>
      <c r="B577">
        <v>5010</v>
      </c>
    </row>
    <row r="578" spans="1:2" x14ac:dyDescent="0.25">
      <c r="A578">
        <v>680</v>
      </c>
      <c r="B578">
        <v>5190</v>
      </c>
    </row>
  </sheetData>
  <sortState ref="A2:B640">
    <sortCondition ref="B2"/>
  </sortState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zoomScaleNormal="100" workbookViewId="0">
      <selection activeCell="F17" sqref="F17"/>
    </sheetView>
  </sheetViews>
  <sheetFormatPr defaultRowHeight="15" x14ac:dyDescent="0.25"/>
  <cols>
    <col min="1" max="1" width="26.140625" bestFit="1" customWidth="1"/>
    <col min="2" max="2" width="16.28515625" bestFit="1" customWidth="1"/>
    <col min="3" max="3" width="3" customWidth="1"/>
    <col min="4" max="5" width="4" customWidth="1"/>
    <col min="6" max="6" width="11.28515625" customWidth="1"/>
    <col min="7" max="7" width="11.28515625" bestFit="1" customWidth="1"/>
  </cols>
  <sheetData>
    <row r="3" spans="1:6" x14ac:dyDescent="0.25">
      <c r="A3" s="5" t="s">
        <v>311</v>
      </c>
      <c r="B3" s="5" t="s">
        <v>310</v>
      </c>
    </row>
    <row r="4" spans="1:6" x14ac:dyDescent="0.25">
      <c r="A4" s="5" t="s">
        <v>308</v>
      </c>
      <c r="B4">
        <v>1</v>
      </c>
      <c r="C4">
        <v>2</v>
      </c>
      <c r="D4">
        <v>3</v>
      </c>
      <c r="E4">
        <v>4</v>
      </c>
      <c r="F4" t="s">
        <v>309</v>
      </c>
    </row>
    <row r="5" spans="1:6" x14ac:dyDescent="0.25">
      <c r="A5" s="6">
        <v>1</v>
      </c>
      <c r="B5" s="7">
        <v>2</v>
      </c>
      <c r="C5" s="7">
        <v>4</v>
      </c>
      <c r="D5" s="7">
        <v>15</v>
      </c>
      <c r="E5" s="7">
        <v>27</v>
      </c>
      <c r="F5" s="7">
        <v>48</v>
      </c>
    </row>
    <row r="6" spans="1:6" x14ac:dyDescent="0.25">
      <c r="A6" s="6">
        <v>2</v>
      </c>
      <c r="B6" s="7">
        <v>2</v>
      </c>
      <c r="C6" s="7">
        <v>4</v>
      </c>
      <c r="D6" s="7">
        <v>29</v>
      </c>
      <c r="E6" s="7">
        <v>83</v>
      </c>
      <c r="F6" s="7">
        <v>118</v>
      </c>
    </row>
    <row r="7" spans="1:6" x14ac:dyDescent="0.25">
      <c r="A7" s="6">
        <v>3</v>
      </c>
      <c r="B7" s="7">
        <v>8</v>
      </c>
      <c r="C7" s="7">
        <v>7</v>
      </c>
      <c r="D7" s="7">
        <v>7</v>
      </c>
      <c r="E7" s="7">
        <v>50</v>
      </c>
      <c r="F7" s="7">
        <v>72</v>
      </c>
    </row>
    <row r="8" spans="1:6" x14ac:dyDescent="0.25">
      <c r="A8" s="6">
        <v>4</v>
      </c>
      <c r="B8" s="7">
        <v>13</v>
      </c>
      <c r="C8" s="7">
        <v>8</v>
      </c>
      <c r="D8" s="7">
        <v>7</v>
      </c>
      <c r="E8" s="7">
        <v>25</v>
      </c>
      <c r="F8" s="7">
        <v>53</v>
      </c>
    </row>
    <row r="9" spans="1:6" x14ac:dyDescent="0.25">
      <c r="A9" s="6">
        <v>5</v>
      </c>
      <c r="B9" s="7">
        <v>9</v>
      </c>
      <c r="C9" s="7">
        <v>1</v>
      </c>
      <c r="D9" s="7">
        <v>9</v>
      </c>
      <c r="E9" s="7">
        <v>16</v>
      </c>
      <c r="F9" s="7">
        <v>35</v>
      </c>
    </row>
    <row r="10" spans="1:6" x14ac:dyDescent="0.25">
      <c r="A10" s="6">
        <v>6</v>
      </c>
      <c r="B10" s="7">
        <v>3</v>
      </c>
      <c r="C10" s="7">
        <v>3</v>
      </c>
      <c r="D10" s="7">
        <v>6</v>
      </c>
      <c r="E10" s="7">
        <v>5</v>
      </c>
      <c r="F10" s="7">
        <v>17</v>
      </c>
    </row>
    <row r="11" spans="1:6" x14ac:dyDescent="0.25">
      <c r="A11" s="6">
        <v>7</v>
      </c>
      <c r="B11" s="7"/>
      <c r="C11" s="7">
        <v>3</v>
      </c>
      <c r="D11" s="7">
        <v>2</v>
      </c>
      <c r="E11" s="7">
        <v>2</v>
      </c>
      <c r="F11" s="7">
        <v>7</v>
      </c>
    </row>
    <row r="12" spans="1:6" x14ac:dyDescent="0.25">
      <c r="A12" s="6">
        <v>8</v>
      </c>
      <c r="B12" s="7">
        <v>2</v>
      </c>
      <c r="C12" s="7">
        <v>5</v>
      </c>
      <c r="D12" s="7">
        <v>6</v>
      </c>
      <c r="E12" s="7">
        <v>10</v>
      </c>
      <c r="F12" s="7">
        <v>23</v>
      </c>
    </row>
    <row r="13" spans="1:6" x14ac:dyDescent="0.25">
      <c r="A13" s="6">
        <v>9</v>
      </c>
      <c r="B13" s="7">
        <v>4</v>
      </c>
      <c r="C13" s="7">
        <v>2</v>
      </c>
      <c r="D13" s="7">
        <v>10</v>
      </c>
      <c r="E13" s="7">
        <v>12</v>
      </c>
      <c r="F13" s="7">
        <v>28</v>
      </c>
    </row>
    <row r="14" spans="1:6" x14ac:dyDescent="0.25">
      <c r="A14" s="6">
        <v>10</v>
      </c>
      <c r="B14" s="7">
        <v>2</v>
      </c>
      <c r="C14" s="7">
        <v>3</v>
      </c>
      <c r="D14" s="7">
        <v>4</v>
      </c>
      <c r="E14" s="7">
        <v>7</v>
      </c>
      <c r="F14" s="7">
        <v>16</v>
      </c>
    </row>
    <row r="15" spans="1:6" x14ac:dyDescent="0.25">
      <c r="A15" s="6">
        <v>11</v>
      </c>
      <c r="B15" s="7">
        <v>2</v>
      </c>
      <c r="C15" s="7">
        <v>2</v>
      </c>
      <c r="D15" s="7">
        <v>8</v>
      </c>
      <c r="E15" s="7">
        <v>6</v>
      </c>
      <c r="F15" s="7">
        <v>18</v>
      </c>
    </row>
    <row r="16" spans="1:6" x14ac:dyDescent="0.25">
      <c r="A16" s="6">
        <v>12</v>
      </c>
      <c r="B16" s="7">
        <v>1</v>
      </c>
      <c r="C16" s="7">
        <v>2</v>
      </c>
      <c r="D16" s="7">
        <v>9</v>
      </c>
      <c r="E16" s="7">
        <v>11</v>
      </c>
      <c r="F16" s="7">
        <v>23</v>
      </c>
    </row>
    <row r="17" spans="1:6" x14ac:dyDescent="0.25">
      <c r="A17" s="6" t="s">
        <v>309</v>
      </c>
      <c r="B17" s="7">
        <v>48</v>
      </c>
      <c r="C17" s="7">
        <v>44</v>
      </c>
      <c r="D17" s="7">
        <v>112</v>
      </c>
      <c r="E17" s="7">
        <v>254</v>
      </c>
      <c r="F17" s="7">
        <v>458</v>
      </c>
    </row>
  </sheetData>
  <pageMargins left="0.7" right="0.7" top="0.75" bottom="0.75" header="0.3" footer="0.3"/>
  <pageSetup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Y20" sqref="Y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361"/>
  <sheetViews>
    <sheetView workbookViewId="0">
      <selection activeCell="R21" sqref="R21"/>
    </sheetView>
  </sheetViews>
  <sheetFormatPr defaultRowHeight="15" x14ac:dyDescent="0.25"/>
  <sheetData>
    <row r="1" spans="3:4" x14ac:dyDescent="0.25">
      <c r="C1" t="s">
        <v>320</v>
      </c>
      <c r="D1" t="s">
        <v>314</v>
      </c>
    </row>
    <row r="2" spans="3:4" x14ac:dyDescent="0.25">
      <c r="C2">
        <v>1</v>
      </c>
      <c r="D2">
        <v>289</v>
      </c>
    </row>
    <row r="3" spans="3:4" x14ac:dyDescent="0.25">
      <c r="C3">
        <v>2</v>
      </c>
      <c r="D3">
        <v>290</v>
      </c>
    </row>
    <row r="4" spans="3:4" x14ac:dyDescent="0.25">
      <c r="C4">
        <v>1</v>
      </c>
      <c r="D4">
        <v>309</v>
      </c>
    </row>
    <row r="5" spans="3:4" x14ac:dyDescent="0.25">
      <c r="C5">
        <v>1</v>
      </c>
      <c r="D5">
        <v>260</v>
      </c>
    </row>
    <row r="6" spans="3:4" x14ac:dyDescent="0.25">
      <c r="C6">
        <v>2</v>
      </c>
      <c r="D6">
        <v>310</v>
      </c>
    </row>
    <row r="7" spans="3:4" x14ac:dyDescent="0.25">
      <c r="C7">
        <v>4</v>
      </c>
      <c r="D7">
        <v>392</v>
      </c>
    </row>
    <row r="8" spans="3:4" x14ac:dyDescent="0.25">
      <c r="C8">
        <v>2</v>
      </c>
      <c r="D8">
        <v>309</v>
      </c>
    </row>
    <row r="9" spans="3:4" x14ac:dyDescent="0.25">
      <c r="C9">
        <v>3</v>
      </c>
      <c r="D9">
        <v>353</v>
      </c>
    </row>
    <row r="10" spans="3:4" x14ac:dyDescent="0.25">
      <c r="C10">
        <v>7</v>
      </c>
      <c r="D10">
        <v>456</v>
      </c>
    </row>
    <row r="11" spans="3:4" x14ac:dyDescent="0.25">
      <c r="C11">
        <v>4</v>
      </c>
      <c r="D11">
        <v>399</v>
      </c>
    </row>
    <row r="12" spans="3:4" x14ac:dyDescent="0.25">
      <c r="C12">
        <v>4</v>
      </c>
      <c r="D12">
        <v>423</v>
      </c>
    </row>
    <row r="13" spans="3:4" x14ac:dyDescent="0.25">
      <c r="C13">
        <v>3</v>
      </c>
      <c r="D13">
        <v>284</v>
      </c>
    </row>
    <row r="14" spans="3:4" x14ac:dyDescent="0.25">
      <c r="C14">
        <v>3</v>
      </c>
      <c r="D14">
        <v>372</v>
      </c>
    </row>
    <row r="15" spans="3:4" x14ac:dyDescent="0.25">
      <c r="C15">
        <v>3</v>
      </c>
      <c r="D15">
        <v>409</v>
      </c>
    </row>
    <row r="16" spans="3:4" x14ac:dyDescent="0.25">
      <c r="C16">
        <v>1</v>
      </c>
      <c r="D16">
        <v>332</v>
      </c>
    </row>
    <row r="17" spans="3:4" x14ac:dyDescent="0.25">
      <c r="C17">
        <v>2</v>
      </c>
      <c r="D17">
        <v>306</v>
      </c>
    </row>
    <row r="18" spans="3:4" x14ac:dyDescent="0.25">
      <c r="C18">
        <v>3</v>
      </c>
      <c r="D18">
        <v>285</v>
      </c>
    </row>
    <row r="19" spans="3:4" x14ac:dyDescent="0.25">
      <c r="C19">
        <v>3</v>
      </c>
      <c r="D19">
        <v>396</v>
      </c>
    </row>
    <row r="20" spans="3:4" x14ac:dyDescent="0.25">
      <c r="C20">
        <v>5</v>
      </c>
      <c r="D20">
        <v>480</v>
      </c>
    </row>
    <row r="21" spans="3:4" x14ac:dyDescent="0.25">
      <c r="C21">
        <v>3</v>
      </c>
      <c r="D21">
        <v>349</v>
      </c>
    </row>
    <row r="22" spans="3:4" x14ac:dyDescent="0.25">
      <c r="C22">
        <v>1</v>
      </c>
      <c r="D22">
        <v>310</v>
      </c>
    </row>
    <row r="23" spans="3:4" x14ac:dyDescent="0.25">
      <c r="C23">
        <v>3</v>
      </c>
      <c r="D23">
        <v>362</v>
      </c>
    </row>
    <row r="24" spans="3:4" x14ac:dyDescent="0.25">
      <c r="C24">
        <v>1</v>
      </c>
      <c r="D24">
        <v>299</v>
      </c>
    </row>
    <row r="25" spans="3:4" x14ac:dyDescent="0.25">
      <c r="C25">
        <v>3</v>
      </c>
      <c r="D25">
        <v>318</v>
      </c>
    </row>
    <row r="26" spans="3:4" x14ac:dyDescent="0.25">
      <c r="C26">
        <v>2</v>
      </c>
      <c r="D26">
        <v>363</v>
      </c>
    </row>
    <row r="27" spans="3:4" x14ac:dyDescent="0.25">
      <c r="C27">
        <v>3</v>
      </c>
      <c r="D27">
        <v>420</v>
      </c>
    </row>
    <row r="28" spans="3:4" x14ac:dyDescent="0.25">
      <c r="C28">
        <v>1</v>
      </c>
      <c r="D28">
        <v>295</v>
      </c>
    </row>
    <row r="29" spans="3:4" x14ac:dyDescent="0.25">
      <c r="C29">
        <v>4</v>
      </c>
      <c r="D29">
        <v>360</v>
      </c>
    </row>
    <row r="30" spans="3:4" x14ac:dyDescent="0.25">
      <c r="C30">
        <v>3</v>
      </c>
      <c r="D30">
        <v>425</v>
      </c>
    </row>
    <row r="31" spans="3:4" x14ac:dyDescent="0.25">
      <c r="C31">
        <v>5</v>
      </c>
      <c r="D31">
        <v>600</v>
      </c>
    </row>
    <row r="32" spans="3:4" x14ac:dyDescent="0.25">
      <c r="C32">
        <v>3</v>
      </c>
      <c r="D32">
        <v>465</v>
      </c>
    </row>
    <row r="33" spans="3:4" x14ac:dyDescent="0.25">
      <c r="C33">
        <v>1</v>
      </c>
      <c r="D33">
        <v>302</v>
      </c>
    </row>
    <row r="34" spans="3:4" x14ac:dyDescent="0.25">
      <c r="C34">
        <v>1</v>
      </c>
      <c r="D34">
        <v>295</v>
      </c>
    </row>
    <row r="36" spans="3:4" x14ac:dyDescent="0.25">
      <c r="C36">
        <v>5</v>
      </c>
      <c r="D36">
        <v>407</v>
      </c>
    </row>
    <row r="37" spans="3:4" x14ac:dyDescent="0.25">
      <c r="C37">
        <v>3</v>
      </c>
      <c r="D37">
        <v>385</v>
      </c>
    </row>
    <row r="38" spans="3:4" x14ac:dyDescent="0.25">
      <c r="C38">
        <v>6</v>
      </c>
      <c r="D38">
        <v>470</v>
      </c>
    </row>
    <row r="39" spans="3:4" x14ac:dyDescent="0.25">
      <c r="C39">
        <v>4</v>
      </c>
      <c r="D39">
        <v>445</v>
      </c>
    </row>
    <row r="40" spans="3:4" x14ac:dyDescent="0.25">
      <c r="C40">
        <v>3</v>
      </c>
      <c r="D40">
        <v>387</v>
      </c>
    </row>
    <row r="41" spans="3:4" x14ac:dyDescent="0.25">
      <c r="C41">
        <v>5</v>
      </c>
      <c r="D41">
        <v>380</v>
      </c>
    </row>
    <row r="42" spans="3:4" x14ac:dyDescent="0.25">
      <c r="C42">
        <v>3</v>
      </c>
      <c r="D42">
        <v>340</v>
      </c>
    </row>
    <row r="43" spans="3:4" x14ac:dyDescent="0.25">
      <c r="C43">
        <v>3</v>
      </c>
      <c r="D43">
        <v>357</v>
      </c>
    </row>
    <row r="44" spans="3:4" x14ac:dyDescent="0.25">
      <c r="C44">
        <v>2</v>
      </c>
      <c r="D44">
        <v>300</v>
      </c>
    </row>
    <row r="45" spans="3:4" x14ac:dyDescent="0.25">
      <c r="C45">
        <v>4</v>
      </c>
      <c r="D45">
        <v>382</v>
      </c>
    </row>
    <row r="46" spans="3:4" x14ac:dyDescent="0.25">
      <c r="C46">
        <v>3</v>
      </c>
      <c r="D46">
        <v>395</v>
      </c>
    </row>
    <row r="47" spans="3:4" x14ac:dyDescent="0.25">
      <c r="C47">
        <v>3</v>
      </c>
      <c r="D47">
        <v>445</v>
      </c>
    </row>
    <row r="48" spans="3:4" x14ac:dyDescent="0.25">
      <c r="C48">
        <v>6</v>
      </c>
      <c r="D48">
        <v>625</v>
      </c>
    </row>
    <row r="49" spans="3:4" x14ac:dyDescent="0.25">
      <c r="C49">
        <v>4</v>
      </c>
      <c r="D49">
        <v>422</v>
      </c>
    </row>
    <row r="50" spans="3:4" x14ac:dyDescent="0.25">
      <c r="C50">
        <v>4</v>
      </c>
      <c r="D50">
        <v>460</v>
      </c>
    </row>
    <row r="51" spans="3:4" x14ac:dyDescent="0.25">
      <c r="C51">
        <v>3</v>
      </c>
      <c r="D51">
        <v>420</v>
      </c>
    </row>
    <row r="52" spans="3:4" x14ac:dyDescent="0.25">
      <c r="C52">
        <v>4</v>
      </c>
      <c r="D52">
        <v>475</v>
      </c>
    </row>
    <row r="53" spans="3:4" x14ac:dyDescent="0.25">
      <c r="C53">
        <v>3</v>
      </c>
      <c r="D53">
        <v>440</v>
      </c>
    </row>
    <row r="54" spans="3:4" x14ac:dyDescent="0.25">
      <c r="C54">
        <v>3</v>
      </c>
      <c r="D54">
        <v>512</v>
      </c>
    </row>
    <row r="55" spans="3:4" x14ac:dyDescent="0.25">
      <c r="C55">
        <v>2</v>
      </c>
      <c r="D55">
        <v>445</v>
      </c>
    </row>
    <row r="56" spans="3:4" x14ac:dyDescent="0.25">
      <c r="C56">
        <v>3</v>
      </c>
      <c r="D56">
        <v>390</v>
      </c>
    </row>
    <row r="57" spans="3:4" x14ac:dyDescent="0.25">
      <c r="C57">
        <v>3</v>
      </c>
      <c r="D57">
        <v>470</v>
      </c>
    </row>
    <row r="58" spans="3:4" x14ac:dyDescent="0.25">
      <c r="C58">
        <v>3</v>
      </c>
      <c r="D58">
        <v>370</v>
      </c>
    </row>
    <row r="59" spans="3:4" x14ac:dyDescent="0.25">
      <c r="C59">
        <v>3</v>
      </c>
      <c r="D59">
        <v>382</v>
      </c>
    </row>
    <row r="60" spans="3:4" x14ac:dyDescent="0.25">
      <c r="C60">
        <v>3</v>
      </c>
      <c r="D60">
        <v>465</v>
      </c>
    </row>
    <row r="61" spans="3:4" x14ac:dyDescent="0.25">
      <c r="C61">
        <v>3</v>
      </c>
      <c r="D61">
        <v>452</v>
      </c>
    </row>
    <row r="62" spans="3:4" x14ac:dyDescent="0.25">
      <c r="C62">
        <v>4</v>
      </c>
      <c r="D62">
        <v>480</v>
      </c>
    </row>
    <row r="63" spans="3:4" x14ac:dyDescent="0.25">
      <c r="C63">
        <v>3</v>
      </c>
      <c r="D63">
        <v>425</v>
      </c>
    </row>
    <row r="64" spans="3:4" x14ac:dyDescent="0.25">
      <c r="C64">
        <v>2</v>
      </c>
      <c r="D64">
        <v>420</v>
      </c>
    </row>
    <row r="65" spans="3:4" x14ac:dyDescent="0.25">
      <c r="C65">
        <v>3</v>
      </c>
      <c r="D65">
        <v>435</v>
      </c>
    </row>
    <row r="66" spans="3:4" x14ac:dyDescent="0.25">
      <c r="C66">
        <v>2</v>
      </c>
      <c r="D66">
        <v>415</v>
      </c>
    </row>
    <row r="67" spans="3:4" x14ac:dyDescent="0.25">
      <c r="C67">
        <v>3</v>
      </c>
      <c r="D67">
        <v>417</v>
      </c>
    </row>
    <row r="68" spans="3:4" x14ac:dyDescent="0.25">
      <c r="C68">
        <v>3</v>
      </c>
      <c r="D68">
        <v>445</v>
      </c>
    </row>
    <row r="69" spans="3:4" x14ac:dyDescent="0.25">
      <c r="C69">
        <v>3</v>
      </c>
      <c r="D69">
        <v>455</v>
      </c>
    </row>
    <row r="70" spans="3:4" x14ac:dyDescent="0.25">
      <c r="C70">
        <v>2</v>
      </c>
      <c r="D70">
        <v>365</v>
      </c>
    </row>
    <row r="71" spans="3:4" x14ac:dyDescent="0.25">
      <c r="C71">
        <v>3</v>
      </c>
      <c r="D71">
        <v>485</v>
      </c>
    </row>
    <row r="72" spans="3:4" x14ac:dyDescent="0.25">
      <c r="C72">
        <v>3</v>
      </c>
      <c r="D72">
        <v>410</v>
      </c>
    </row>
    <row r="73" spans="3:4" x14ac:dyDescent="0.25">
      <c r="C73">
        <v>3</v>
      </c>
      <c r="D73">
        <v>365</v>
      </c>
    </row>
    <row r="74" spans="3:4" x14ac:dyDescent="0.25">
      <c r="C74">
        <v>3</v>
      </c>
      <c r="D74">
        <v>420</v>
      </c>
    </row>
    <row r="75" spans="3:4" x14ac:dyDescent="0.25">
      <c r="C75">
        <v>3</v>
      </c>
      <c r="D75">
        <v>390</v>
      </c>
    </row>
    <row r="76" spans="3:4" x14ac:dyDescent="0.25">
      <c r="C76">
        <v>3</v>
      </c>
      <c r="D76">
        <v>430</v>
      </c>
    </row>
    <row r="77" spans="3:4" x14ac:dyDescent="0.25">
      <c r="C77">
        <v>3</v>
      </c>
      <c r="D77">
        <v>410</v>
      </c>
    </row>
    <row r="78" spans="3:4" x14ac:dyDescent="0.25">
      <c r="C78">
        <v>4</v>
      </c>
      <c r="D78">
        <v>412</v>
      </c>
    </row>
    <row r="79" spans="3:4" x14ac:dyDescent="0.25">
      <c r="C79">
        <v>4</v>
      </c>
      <c r="D79">
        <v>397</v>
      </c>
    </row>
    <row r="80" spans="3:4" x14ac:dyDescent="0.25">
      <c r="C80">
        <v>3</v>
      </c>
      <c r="D80">
        <v>347</v>
      </c>
    </row>
    <row r="81" spans="3:4" x14ac:dyDescent="0.25">
      <c r="C81">
        <v>3</v>
      </c>
      <c r="D81">
        <v>412</v>
      </c>
    </row>
    <row r="82" spans="3:4" x14ac:dyDescent="0.25">
      <c r="C82">
        <v>2</v>
      </c>
      <c r="D82">
        <v>402</v>
      </c>
    </row>
    <row r="83" spans="3:4" x14ac:dyDescent="0.25">
      <c r="C83">
        <v>5</v>
      </c>
      <c r="D83">
        <v>450</v>
      </c>
    </row>
    <row r="84" spans="3:4" x14ac:dyDescent="0.25">
      <c r="C84">
        <v>4</v>
      </c>
      <c r="D84">
        <v>457</v>
      </c>
    </row>
    <row r="85" spans="3:4" x14ac:dyDescent="0.25">
      <c r="C85">
        <v>4</v>
      </c>
      <c r="D85">
        <v>400</v>
      </c>
    </row>
    <row r="86" spans="3:4" x14ac:dyDescent="0.25">
      <c r="C86">
        <v>4</v>
      </c>
      <c r="D86">
        <v>475</v>
      </c>
    </row>
    <row r="87" spans="3:4" x14ac:dyDescent="0.25">
      <c r="C87">
        <v>2</v>
      </c>
      <c r="D87">
        <v>375</v>
      </c>
    </row>
    <row r="88" spans="3:4" x14ac:dyDescent="0.25">
      <c r="C88">
        <v>3</v>
      </c>
      <c r="D88">
        <v>365</v>
      </c>
    </row>
    <row r="89" spans="3:4" x14ac:dyDescent="0.25">
      <c r="C89">
        <v>4</v>
      </c>
      <c r="D89">
        <v>455</v>
      </c>
    </row>
    <row r="90" spans="3:4" x14ac:dyDescent="0.25">
      <c r="C90">
        <v>2</v>
      </c>
      <c r="D90">
        <v>385</v>
      </c>
    </row>
    <row r="91" spans="3:4" x14ac:dyDescent="0.25">
      <c r="C91">
        <v>4</v>
      </c>
      <c r="D91">
        <v>520</v>
      </c>
    </row>
    <row r="93" spans="3:4" x14ac:dyDescent="0.25">
      <c r="C93">
        <v>3</v>
      </c>
      <c r="D93">
        <v>432</v>
      </c>
    </row>
    <row r="94" spans="3:4" x14ac:dyDescent="0.25">
      <c r="C94">
        <v>3</v>
      </c>
      <c r="D94">
        <v>390</v>
      </c>
    </row>
    <row r="95" spans="3:4" x14ac:dyDescent="0.25">
      <c r="C95">
        <v>3</v>
      </c>
      <c r="D95">
        <v>362</v>
      </c>
    </row>
    <row r="96" spans="3:4" x14ac:dyDescent="0.25">
      <c r="C96">
        <v>2</v>
      </c>
      <c r="D96">
        <v>380</v>
      </c>
    </row>
    <row r="97" spans="3:4" x14ac:dyDescent="0.25">
      <c r="C97">
        <v>2</v>
      </c>
      <c r="D97">
        <v>390</v>
      </c>
    </row>
    <row r="98" spans="3:4" x14ac:dyDescent="0.25">
      <c r="C98">
        <v>2</v>
      </c>
      <c r="D98">
        <v>395</v>
      </c>
    </row>
    <row r="99" spans="3:4" x14ac:dyDescent="0.25">
      <c r="C99">
        <v>2</v>
      </c>
      <c r="D99">
        <v>370</v>
      </c>
    </row>
    <row r="100" spans="3:4" x14ac:dyDescent="0.25">
      <c r="C100">
        <v>1</v>
      </c>
      <c r="D100">
        <v>325</v>
      </c>
    </row>
    <row r="101" spans="3:4" x14ac:dyDescent="0.25">
      <c r="C101">
        <v>3</v>
      </c>
      <c r="D101">
        <v>415</v>
      </c>
    </row>
    <row r="102" spans="3:4" x14ac:dyDescent="0.25">
      <c r="C102">
        <v>2</v>
      </c>
      <c r="D102">
        <v>385</v>
      </c>
    </row>
    <row r="103" spans="3:4" x14ac:dyDescent="0.25">
      <c r="C103">
        <v>3</v>
      </c>
      <c r="D103">
        <v>397</v>
      </c>
    </row>
    <row r="104" spans="3:4" x14ac:dyDescent="0.25">
      <c r="C104">
        <v>2</v>
      </c>
      <c r="D104">
        <v>385</v>
      </c>
    </row>
    <row r="105" spans="3:4" x14ac:dyDescent="0.25">
      <c r="C105">
        <v>3</v>
      </c>
      <c r="D105">
        <v>382</v>
      </c>
    </row>
    <row r="106" spans="3:4" x14ac:dyDescent="0.25">
      <c r="C106">
        <v>3</v>
      </c>
      <c r="D106">
        <v>410</v>
      </c>
    </row>
    <row r="107" spans="3:4" x14ac:dyDescent="0.25">
      <c r="C107">
        <v>2</v>
      </c>
      <c r="D107">
        <v>420</v>
      </c>
    </row>
    <row r="108" spans="3:4" x14ac:dyDescent="0.25">
      <c r="C108">
        <v>3</v>
      </c>
      <c r="D108">
        <v>410</v>
      </c>
    </row>
    <row r="109" spans="3:4" x14ac:dyDescent="0.25">
      <c r="C109">
        <v>3</v>
      </c>
      <c r="D109">
        <v>420</v>
      </c>
    </row>
    <row r="110" spans="3:4" x14ac:dyDescent="0.25">
      <c r="C110">
        <v>2</v>
      </c>
      <c r="D110">
        <v>310</v>
      </c>
    </row>
    <row r="111" spans="3:4" x14ac:dyDescent="0.25">
      <c r="C111">
        <v>3</v>
      </c>
      <c r="D111">
        <v>402</v>
      </c>
    </row>
    <row r="112" spans="3:4" x14ac:dyDescent="0.25">
      <c r="C112">
        <v>1</v>
      </c>
      <c r="D112">
        <v>290</v>
      </c>
    </row>
    <row r="113" spans="3:4" x14ac:dyDescent="0.25">
      <c r="C113">
        <v>2</v>
      </c>
      <c r="D113">
        <v>375</v>
      </c>
    </row>
    <row r="114" spans="3:4" x14ac:dyDescent="0.25">
      <c r="C114">
        <v>2</v>
      </c>
      <c r="D114">
        <v>325</v>
      </c>
    </row>
    <row r="115" spans="3:4" x14ac:dyDescent="0.25">
      <c r="C115">
        <v>3</v>
      </c>
      <c r="D115">
        <v>365</v>
      </c>
    </row>
    <row r="116" spans="3:4" x14ac:dyDescent="0.25">
      <c r="C116">
        <v>3</v>
      </c>
      <c r="D116">
        <v>375</v>
      </c>
    </row>
    <row r="117" spans="3:4" x14ac:dyDescent="0.25">
      <c r="C117">
        <v>1</v>
      </c>
      <c r="D117">
        <v>335</v>
      </c>
    </row>
    <row r="118" spans="3:4" x14ac:dyDescent="0.25">
      <c r="C118">
        <v>1</v>
      </c>
      <c r="D118">
        <v>320</v>
      </c>
    </row>
    <row r="119" spans="3:4" x14ac:dyDescent="0.25">
      <c r="C119">
        <v>2</v>
      </c>
      <c r="D119">
        <v>310</v>
      </c>
    </row>
    <row r="120" spans="3:4" x14ac:dyDescent="0.25">
      <c r="C120">
        <v>2</v>
      </c>
      <c r="D120">
        <v>235</v>
      </c>
    </row>
    <row r="121" spans="3:4" x14ac:dyDescent="0.25">
      <c r="C121">
        <v>4</v>
      </c>
      <c r="D121">
        <v>365</v>
      </c>
    </row>
    <row r="122" spans="3:4" x14ac:dyDescent="0.25">
      <c r="C122">
        <v>3</v>
      </c>
      <c r="D122">
        <v>465</v>
      </c>
    </row>
    <row r="123" spans="3:4" x14ac:dyDescent="0.25">
      <c r="C123">
        <v>3</v>
      </c>
      <c r="D123">
        <v>397</v>
      </c>
    </row>
    <row r="124" spans="3:4" x14ac:dyDescent="0.25">
      <c r="C124">
        <v>3</v>
      </c>
      <c r="D124">
        <v>375</v>
      </c>
    </row>
    <row r="125" spans="3:4" x14ac:dyDescent="0.25">
      <c r="C125">
        <v>2</v>
      </c>
      <c r="D125">
        <v>375</v>
      </c>
    </row>
    <row r="126" spans="3:4" x14ac:dyDescent="0.25">
      <c r="C126">
        <v>2</v>
      </c>
      <c r="D126">
        <v>370</v>
      </c>
    </row>
    <row r="127" spans="3:4" x14ac:dyDescent="0.25">
      <c r="C127">
        <v>2</v>
      </c>
      <c r="D127">
        <v>420</v>
      </c>
    </row>
    <row r="128" spans="3:4" x14ac:dyDescent="0.25">
      <c r="C128">
        <v>3</v>
      </c>
      <c r="D128">
        <v>392</v>
      </c>
    </row>
    <row r="129" spans="3:4" x14ac:dyDescent="0.25">
      <c r="C129">
        <v>4</v>
      </c>
      <c r="D129">
        <v>460</v>
      </c>
    </row>
    <row r="130" spans="3:4" x14ac:dyDescent="0.25">
      <c r="C130">
        <v>4</v>
      </c>
      <c r="D130">
        <v>472</v>
      </c>
    </row>
    <row r="131" spans="3:4" x14ac:dyDescent="0.25">
      <c r="C131">
        <v>2</v>
      </c>
      <c r="D131">
        <v>355</v>
      </c>
    </row>
    <row r="132" spans="3:4" x14ac:dyDescent="0.25">
      <c r="C132">
        <v>2</v>
      </c>
      <c r="D132">
        <v>305</v>
      </c>
    </row>
    <row r="133" spans="3:4" x14ac:dyDescent="0.25">
      <c r="C133">
        <v>1</v>
      </c>
      <c r="D133">
        <v>315</v>
      </c>
    </row>
    <row r="134" spans="3:4" x14ac:dyDescent="0.25">
      <c r="C134">
        <v>2</v>
      </c>
      <c r="D134">
        <v>377</v>
      </c>
    </row>
    <row r="135" spans="3:4" x14ac:dyDescent="0.25">
      <c r="C135">
        <v>2</v>
      </c>
      <c r="D135">
        <v>340</v>
      </c>
    </row>
    <row r="136" spans="3:4" x14ac:dyDescent="0.25">
      <c r="C136">
        <v>2</v>
      </c>
      <c r="D136">
        <v>335</v>
      </c>
    </row>
    <row r="137" spans="3:4" x14ac:dyDescent="0.25">
      <c r="C137">
        <v>5</v>
      </c>
      <c r="D137">
        <v>360</v>
      </c>
    </row>
    <row r="138" spans="3:4" x14ac:dyDescent="0.25">
      <c r="C138">
        <v>2</v>
      </c>
      <c r="D138">
        <v>397</v>
      </c>
    </row>
    <row r="140" spans="3:4" x14ac:dyDescent="0.25">
      <c r="C140">
        <v>2</v>
      </c>
      <c r="D140">
        <v>330</v>
      </c>
    </row>
    <row r="141" spans="3:4" x14ac:dyDescent="0.25">
      <c r="C141">
        <v>1</v>
      </c>
      <c r="D141">
        <v>347</v>
      </c>
    </row>
    <row r="142" spans="3:4" x14ac:dyDescent="0.25">
      <c r="C142">
        <v>1</v>
      </c>
      <c r="D142">
        <v>320</v>
      </c>
    </row>
    <row r="143" spans="3:4" x14ac:dyDescent="0.25">
      <c r="C143">
        <v>2</v>
      </c>
      <c r="D143">
        <v>382</v>
      </c>
    </row>
    <row r="144" spans="3:4" x14ac:dyDescent="0.25">
      <c r="C144">
        <v>6</v>
      </c>
      <c r="D144">
        <v>535</v>
      </c>
    </row>
    <row r="145" spans="3:4" x14ac:dyDescent="0.25">
      <c r="C145">
        <v>2</v>
      </c>
      <c r="D145">
        <v>305</v>
      </c>
    </row>
    <row r="146" spans="3:4" x14ac:dyDescent="0.25">
      <c r="C146">
        <v>2</v>
      </c>
      <c r="D146">
        <v>302</v>
      </c>
    </row>
    <row r="147" spans="3:4" x14ac:dyDescent="0.25">
      <c r="C147">
        <v>2</v>
      </c>
      <c r="D147">
        <v>337</v>
      </c>
    </row>
    <row r="148" spans="3:4" x14ac:dyDescent="0.25">
      <c r="C148">
        <v>2</v>
      </c>
      <c r="D148">
        <v>320</v>
      </c>
    </row>
    <row r="149" spans="3:4" x14ac:dyDescent="0.25">
      <c r="C149">
        <v>2</v>
      </c>
      <c r="D149">
        <v>290</v>
      </c>
    </row>
    <row r="150" spans="3:4" x14ac:dyDescent="0.25">
      <c r="C150">
        <v>1</v>
      </c>
      <c r="D150">
        <v>315</v>
      </c>
    </row>
    <row r="151" spans="3:4" x14ac:dyDescent="0.25">
      <c r="C151">
        <v>1</v>
      </c>
      <c r="D151">
        <v>325</v>
      </c>
    </row>
    <row r="152" spans="3:4" x14ac:dyDescent="0.25">
      <c r="C152">
        <v>2</v>
      </c>
      <c r="D152">
        <v>305</v>
      </c>
    </row>
    <row r="153" spans="3:4" x14ac:dyDescent="0.25">
      <c r="C153">
        <v>2</v>
      </c>
      <c r="D153">
        <v>310</v>
      </c>
    </row>
    <row r="154" spans="3:4" x14ac:dyDescent="0.25">
      <c r="C154">
        <v>1</v>
      </c>
      <c r="D154">
        <v>302</v>
      </c>
    </row>
    <row r="155" spans="3:4" x14ac:dyDescent="0.25">
      <c r="C155">
        <v>4</v>
      </c>
      <c r="D155">
        <v>392</v>
      </c>
    </row>
    <row r="156" spans="3:4" x14ac:dyDescent="0.25">
      <c r="C156">
        <v>4</v>
      </c>
      <c r="D156">
        <v>350</v>
      </c>
    </row>
    <row r="157" spans="3:4" x14ac:dyDescent="0.25">
      <c r="C157">
        <v>2</v>
      </c>
      <c r="D157">
        <v>305</v>
      </c>
    </row>
    <row r="158" spans="3:4" x14ac:dyDescent="0.25">
      <c r="C158">
        <v>1</v>
      </c>
      <c r="D158">
        <v>282</v>
      </c>
    </row>
    <row r="159" spans="3:4" x14ac:dyDescent="0.25">
      <c r="C159">
        <v>2</v>
      </c>
      <c r="D159">
        <v>305</v>
      </c>
    </row>
    <row r="160" spans="3:4" x14ac:dyDescent="0.25">
      <c r="C160">
        <v>3</v>
      </c>
      <c r="D160">
        <v>377</v>
      </c>
    </row>
    <row r="161" spans="3:4" x14ac:dyDescent="0.25">
      <c r="C161">
        <v>1</v>
      </c>
      <c r="D161">
        <v>320</v>
      </c>
    </row>
    <row r="162" spans="3:4" x14ac:dyDescent="0.25">
      <c r="C162">
        <v>4</v>
      </c>
      <c r="D162">
        <v>535</v>
      </c>
    </row>
    <row r="163" spans="3:4" x14ac:dyDescent="0.25">
      <c r="C163">
        <v>5</v>
      </c>
      <c r="D163">
        <v>520</v>
      </c>
    </row>
    <row r="164" spans="3:4" x14ac:dyDescent="0.25">
      <c r="C164">
        <v>5</v>
      </c>
      <c r="D164">
        <v>532</v>
      </c>
    </row>
    <row r="165" spans="3:4" x14ac:dyDescent="0.25">
      <c r="C165">
        <v>1</v>
      </c>
      <c r="D165">
        <v>352</v>
      </c>
    </row>
    <row r="166" spans="3:4" x14ac:dyDescent="0.25">
      <c r="C166">
        <v>3</v>
      </c>
      <c r="D166">
        <v>450</v>
      </c>
    </row>
    <row r="167" spans="3:4" x14ac:dyDescent="0.25">
      <c r="C167">
        <v>1</v>
      </c>
      <c r="D167">
        <v>337</v>
      </c>
    </row>
    <row r="168" spans="3:4" x14ac:dyDescent="0.25">
      <c r="C168">
        <v>4</v>
      </c>
      <c r="D168">
        <v>440</v>
      </c>
    </row>
    <row r="169" spans="3:4" x14ac:dyDescent="0.25">
      <c r="C169">
        <v>4</v>
      </c>
      <c r="D169">
        <v>542</v>
      </c>
    </row>
    <row r="170" spans="3:4" x14ac:dyDescent="0.25">
      <c r="C170">
        <v>2</v>
      </c>
      <c r="D170">
        <v>400</v>
      </c>
    </row>
    <row r="171" spans="3:4" x14ac:dyDescent="0.25">
      <c r="C171">
        <v>4</v>
      </c>
      <c r="D171">
        <v>475</v>
      </c>
    </row>
    <row r="172" spans="3:4" x14ac:dyDescent="0.25">
      <c r="C172">
        <v>7</v>
      </c>
      <c r="D172">
        <v>565</v>
      </c>
    </row>
    <row r="173" spans="3:4" x14ac:dyDescent="0.25">
      <c r="C173">
        <v>13</v>
      </c>
      <c r="D173">
        <v>680</v>
      </c>
    </row>
    <row r="174" spans="3:4" x14ac:dyDescent="0.25">
      <c r="C174">
        <v>5</v>
      </c>
      <c r="D174">
        <v>502</v>
      </c>
    </row>
    <row r="175" spans="3:4" x14ac:dyDescent="0.25">
      <c r="C175">
        <v>4</v>
      </c>
      <c r="D175">
        <v>462</v>
      </c>
    </row>
    <row r="176" spans="3:4" x14ac:dyDescent="0.25">
      <c r="C176">
        <v>3</v>
      </c>
      <c r="D176">
        <v>405</v>
      </c>
    </row>
    <row r="177" spans="3:4" x14ac:dyDescent="0.25">
      <c r="C177">
        <v>2</v>
      </c>
      <c r="D177">
        <v>317</v>
      </c>
    </row>
    <row r="178" spans="3:4" x14ac:dyDescent="0.25">
      <c r="C178">
        <v>2</v>
      </c>
      <c r="D178">
        <v>317</v>
      </c>
    </row>
    <row r="179" spans="3:4" x14ac:dyDescent="0.25">
      <c r="C179">
        <v>2</v>
      </c>
      <c r="D179">
        <v>312</v>
      </c>
    </row>
    <row r="180" spans="3:4" x14ac:dyDescent="0.25">
      <c r="C180">
        <v>3</v>
      </c>
      <c r="D180">
        <v>420</v>
      </c>
    </row>
    <row r="181" spans="3:4" x14ac:dyDescent="0.25">
      <c r="C181">
        <v>4</v>
      </c>
      <c r="D181">
        <v>455</v>
      </c>
    </row>
    <row r="182" spans="3:4" x14ac:dyDescent="0.25">
      <c r="C182">
        <v>1</v>
      </c>
      <c r="D182">
        <v>331</v>
      </c>
    </row>
    <row r="183" spans="3:4" x14ac:dyDescent="0.25">
      <c r="C183">
        <v>3</v>
      </c>
      <c r="D183">
        <v>370</v>
      </c>
    </row>
    <row r="184" spans="3:4" x14ac:dyDescent="0.25">
      <c r="C184">
        <v>2</v>
      </c>
      <c r="D184">
        <v>325</v>
      </c>
    </row>
    <row r="185" spans="3:4" x14ac:dyDescent="0.25">
      <c r="C185">
        <v>2</v>
      </c>
      <c r="D185">
        <v>323</v>
      </c>
    </row>
    <row r="186" spans="3:4" x14ac:dyDescent="0.25">
      <c r="C186">
        <v>2</v>
      </c>
      <c r="D186">
        <v>324</v>
      </c>
    </row>
    <row r="187" spans="3:4" x14ac:dyDescent="0.25">
      <c r="C187">
        <v>4</v>
      </c>
      <c r="D187">
        <v>472</v>
      </c>
    </row>
    <row r="188" spans="3:4" x14ac:dyDescent="0.25">
      <c r="C188">
        <v>2</v>
      </c>
      <c r="D188">
        <v>316</v>
      </c>
    </row>
    <row r="189" spans="3:4" x14ac:dyDescent="0.25">
      <c r="C189">
        <v>2</v>
      </c>
      <c r="D189">
        <v>342</v>
      </c>
    </row>
    <row r="190" spans="3:4" x14ac:dyDescent="0.25">
      <c r="C190">
        <v>2</v>
      </c>
      <c r="D190">
        <v>327</v>
      </c>
    </row>
    <row r="191" spans="3:4" x14ac:dyDescent="0.25">
      <c r="C191">
        <v>2</v>
      </c>
      <c r="D191">
        <v>405</v>
      </c>
    </row>
    <row r="192" spans="3:4" x14ac:dyDescent="0.25">
      <c r="C192">
        <v>2</v>
      </c>
      <c r="D192">
        <v>356</v>
      </c>
    </row>
    <row r="193" spans="3:4" x14ac:dyDescent="0.25">
      <c r="C193">
        <v>3</v>
      </c>
      <c r="D193">
        <v>339</v>
      </c>
    </row>
    <row r="194" spans="3:4" x14ac:dyDescent="0.25">
      <c r="C194">
        <v>2</v>
      </c>
      <c r="D194">
        <v>332</v>
      </c>
    </row>
    <row r="195" spans="3:4" x14ac:dyDescent="0.25">
      <c r="C195">
        <v>3</v>
      </c>
      <c r="D195">
        <v>422</v>
      </c>
    </row>
    <row r="196" spans="3:4" x14ac:dyDescent="0.25">
      <c r="C196">
        <v>3</v>
      </c>
      <c r="D196">
        <v>444</v>
      </c>
    </row>
    <row r="197" spans="3:4" x14ac:dyDescent="0.25">
      <c r="C197">
        <v>5</v>
      </c>
      <c r="D197">
        <v>485</v>
      </c>
    </row>
    <row r="198" spans="3:4" x14ac:dyDescent="0.25">
      <c r="C198">
        <v>2</v>
      </c>
      <c r="D198">
        <v>291</v>
      </c>
    </row>
    <row r="199" spans="3:4" x14ac:dyDescent="0.25">
      <c r="C199">
        <v>2</v>
      </c>
      <c r="D199">
        <v>338</v>
      </c>
    </row>
    <row r="200" spans="3:4" x14ac:dyDescent="0.25">
      <c r="C200">
        <v>6</v>
      </c>
      <c r="D200">
        <v>590</v>
      </c>
    </row>
    <row r="201" spans="3:4" x14ac:dyDescent="0.25">
      <c r="C201">
        <v>9</v>
      </c>
      <c r="D201">
        <v>570</v>
      </c>
    </row>
    <row r="202" spans="3:4" x14ac:dyDescent="0.25">
      <c r="C202">
        <v>3</v>
      </c>
      <c r="D202">
        <v>455</v>
      </c>
    </row>
    <row r="203" spans="3:4" x14ac:dyDescent="0.25">
      <c r="C203">
        <v>3</v>
      </c>
      <c r="D203">
        <v>365</v>
      </c>
    </row>
    <row r="204" spans="3:4" x14ac:dyDescent="0.25">
      <c r="C204">
        <v>3</v>
      </c>
      <c r="D204">
        <v>415</v>
      </c>
    </row>
    <row r="205" spans="3:4" x14ac:dyDescent="0.25">
      <c r="C205">
        <v>2</v>
      </c>
      <c r="D205">
        <v>337</v>
      </c>
    </row>
    <row r="206" spans="3:4" x14ac:dyDescent="0.25">
      <c r="C206">
        <v>5</v>
      </c>
      <c r="D206">
        <v>510</v>
      </c>
    </row>
    <row r="207" spans="3:4" x14ac:dyDescent="0.25">
      <c r="C207">
        <v>3</v>
      </c>
      <c r="D207">
        <v>420</v>
      </c>
    </row>
    <row r="208" spans="3:4" x14ac:dyDescent="0.25">
      <c r="C208">
        <v>7</v>
      </c>
      <c r="D208">
        <v>625</v>
      </c>
    </row>
    <row r="209" spans="3:4" x14ac:dyDescent="0.25">
      <c r="C209">
        <v>2</v>
      </c>
      <c r="D209">
        <v>357</v>
      </c>
    </row>
    <row r="210" spans="3:4" x14ac:dyDescent="0.25">
      <c r="C210">
        <v>2</v>
      </c>
      <c r="D210">
        <v>305</v>
      </c>
    </row>
    <row r="211" spans="3:4" x14ac:dyDescent="0.25">
      <c r="C211">
        <v>2</v>
      </c>
      <c r="D211">
        <v>305</v>
      </c>
    </row>
    <row r="212" spans="3:4" x14ac:dyDescent="0.25">
      <c r="C212">
        <v>12</v>
      </c>
      <c r="D212">
        <v>670</v>
      </c>
    </row>
    <row r="213" spans="3:4" x14ac:dyDescent="0.25">
      <c r="C213">
        <v>4</v>
      </c>
      <c r="D213">
        <v>382</v>
      </c>
    </row>
    <row r="214" spans="3:4" x14ac:dyDescent="0.25">
      <c r="C214">
        <v>4</v>
      </c>
      <c r="D214">
        <v>507</v>
      </c>
    </row>
    <row r="215" spans="3:4" x14ac:dyDescent="0.25">
      <c r="C215">
        <v>2</v>
      </c>
      <c r="D215">
        <v>365</v>
      </c>
    </row>
    <row r="216" spans="3:4" x14ac:dyDescent="0.25">
      <c r="C216">
        <v>3</v>
      </c>
      <c r="D216">
        <v>405</v>
      </c>
    </row>
    <row r="217" spans="3:4" x14ac:dyDescent="0.25">
      <c r="C217">
        <v>4</v>
      </c>
      <c r="D217">
        <v>472</v>
      </c>
    </row>
    <row r="218" spans="3:4" x14ac:dyDescent="0.25">
      <c r="C218">
        <v>2</v>
      </c>
      <c r="D218">
        <v>330</v>
      </c>
    </row>
    <row r="219" spans="3:4" x14ac:dyDescent="0.25">
      <c r="C219">
        <v>8</v>
      </c>
      <c r="D219">
        <v>632</v>
      </c>
    </row>
    <row r="220" spans="3:4" x14ac:dyDescent="0.25">
      <c r="C220">
        <v>5</v>
      </c>
      <c r="D220">
        <v>475</v>
      </c>
    </row>
    <row r="221" spans="3:4" x14ac:dyDescent="0.25">
      <c r="C221">
        <v>4</v>
      </c>
      <c r="D221">
        <v>430</v>
      </c>
    </row>
    <row r="222" spans="3:4" x14ac:dyDescent="0.25">
      <c r="C222">
        <v>4</v>
      </c>
      <c r="D222">
        <v>457</v>
      </c>
    </row>
    <row r="223" spans="3:4" x14ac:dyDescent="0.25">
      <c r="C223">
        <v>4</v>
      </c>
      <c r="D223">
        <v>450</v>
      </c>
    </row>
    <row r="224" spans="3:4" x14ac:dyDescent="0.25">
      <c r="C224">
        <v>2</v>
      </c>
      <c r="D224">
        <v>295</v>
      </c>
    </row>
    <row r="225" spans="3:4" x14ac:dyDescent="0.25">
      <c r="C225">
        <v>2</v>
      </c>
      <c r="D225">
        <v>295</v>
      </c>
    </row>
    <row r="226" spans="3:4" x14ac:dyDescent="0.25">
      <c r="C226">
        <v>2</v>
      </c>
      <c r="D226">
        <v>380</v>
      </c>
    </row>
    <row r="227" spans="3:4" x14ac:dyDescent="0.25">
      <c r="C227">
        <v>2</v>
      </c>
      <c r="D227">
        <v>295</v>
      </c>
    </row>
    <row r="228" spans="3:4" x14ac:dyDescent="0.25">
      <c r="C228">
        <v>3</v>
      </c>
      <c r="D228">
        <v>320</v>
      </c>
    </row>
    <row r="229" spans="3:4" x14ac:dyDescent="0.25">
      <c r="C229">
        <v>2</v>
      </c>
      <c r="D229">
        <v>330</v>
      </c>
    </row>
    <row r="230" spans="3:4" x14ac:dyDescent="0.25">
      <c r="C230">
        <v>2</v>
      </c>
      <c r="D230">
        <v>315</v>
      </c>
    </row>
    <row r="231" spans="3:4" x14ac:dyDescent="0.25">
      <c r="C231">
        <v>2</v>
      </c>
      <c r="D231">
        <v>347</v>
      </c>
    </row>
    <row r="232" spans="3:4" x14ac:dyDescent="0.25">
      <c r="C232">
        <v>1</v>
      </c>
      <c r="D232">
        <v>297</v>
      </c>
    </row>
    <row r="233" spans="3:4" x14ac:dyDescent="0.25">
      <c r="C233">
        <v>2</v>
      </c>
      <c r="D233">
        <v>340</v>
      </c>
    </row>
    <row r="234" spans="3:4" x14ac:dyDescent="0.25">
      <c r="C234">
        <v>3</v>
      </c>
      <c r="D234">
        <v>445</v>
      </c>
    </row>
    <row r="235" spans="3:4" x14ac:dyDescent="0.25">
      <c r="C235">
        <v>3</v>
      </c>
      <c r="D235">
        <v>377</v>
      </c>
    </row>
    <row r="236" spans="3:4" x14ac:dyDescent="0.25">
      <c r="C236">
        <v>5</v>
      </c>
      <c r="D236">
        <v>525</v>
      </c>
    </row>
    <row r="237" spans="3:4" x14ac:dyDescent="0.25">
      <c r="C237">
        <v>4</v>
      </c>
      <c r="D237">
        <v>445</v>
      </c>
    </row>
    <row r="238" spans="3:4" x14ac:dyDescent="0.25">
      <c r="C238">
        <v>3</v>
      </c>
      <c r="D238">
        <v>520</v>
      </c>
    </row>
    <row r="239" spans="3:4" x14ac:dyDescent="0.25">
      <c r="C239">
        <v>3</v>
      </c>
      <c r="D239">
        <v>497</v>
      </c>
    </row>
    <row r="240" spans="3:4" x14ac:dyDescent="0.25">
      <c r="C240">
        <v>7</v>
      </c>
      <c r="D240">
        <v>640</v>
      </c>
    </row>
    <row r="241" spans="3:4" x14ac:dyDescent="0.25">
      <c r="C241">
        <v>6</v>
      </c>
      <c r="D241">
        <v>565</v>
      </c>
    </row>
    <row r="242" spans="3:4" x14ac:dyDescent="0.25">
      <c r="C242">
        <v>5</v>
      </c>
      <c r="D242">
        <v>540</v>
      </c>
    </row>
    <row r="243" spans="3:4" x14ac:dyDescent="0.25">
      <c r="C243">
        <v>5</v>
      </c>
      <c r="D243">
        <v>440</v>
      </c>
    </row>
    <row r="244" spans="3:4" x14ac:dyDescent="0.25">
      <c r="C244">
        <v>7</v>
      </c>
      <c r="D244">
        <v>470</v>
      </c>
    </row>
    <row r="245" spans="3:4" x14ac:dyDescent="0.25">
      <c r="C245">
        <v>8</v>
      </c>
      <c r="D245">
        <v>480</v>
      </c>
    </row>
    <row r="246" spans="3:4" x14ac:dyDescent="0.25">
      <c r="C246">
        <v>3</v>
      </c>
      <c r="D246">
        <v>395</v>
      </c>
    </row>
    <row r="247" spans="3:4" x14ac:dyDescent="0.25">
      <c r="C247">
        <v>4</v>
      </c>
      <c r="D247">
        <v>407</v>
      </c>
    </row>
    <row r="248" spans="3:4" x14ac:dyDescent="0.25">
      <c r="C248">
        <v>6</v>
      </c>
      <c r="D248">
        <v>420</v>
      </c>
    </row>
    <row r="249" spans="3:4" x14ac:dyDescent="0.25">
      <c r="C249">
        <v>2</v>
      </c>
      <c r="D249">
        <v>365</v>
      </c>
    </row>
    <row r="250" spans="3:4" x14ac:dyDescent="0.25">
      <c r="C250">
        <v>1</v>
      </c>
      <c r="D250">
        <v>270</v>
      </c>
    </row>
    <row r="251" spans="3:4" x14ac:dyDescent="0.25">
      <c r="C251">
        <v>3</v>
      </c>
      <c r="D251">
        <v>362</v>
      </c>
    </row>
    <row r="252" spans="3:4" x14ac:dyDescent="0.25">
      <c r="C252">
        <v>1</v>
      </c>
      <c r="D252">
        <v>255</v>
      </c>
    </row>
    <row r="253" spans="3:4" x14ac:dyDescent="0.25">
      <c r="C253">
        <v>3</v>
      </c>
      <c r="D253">
        <v>395</v>
      </c>
    </row>
    <row r="254" spans="3:4" x14ac:dyDescent="0.25">
      <c r="C254">
        <v>3</v>
      </c>
      <c r="D254">
        <v>402</v>
      </c>
    </row>
    <row r="255" spans="3:4" x14ac:dyDescent="0.25">
      <c r="C255">
        <v>1</v>
      </c>
      <c r="D255">
        <v>322</v>
      </c>
    </row>
    <row r="256" spans="3:4" x14ac:dyDescent="0.25">
      <c r="C256">
        <v>2</v>
      </c>
      <c r="D256">
        <v>377</v>
      </c>
    </row>
    <row r="257" spans="3:4" x14ac:dyDescent="0.25">
      <c r="C257">
        <v>1</v>
      </c>
      <c r="D257">
        <v>375</v>
      </c>
    </row>
    <row r="258" spans="3:4" x14ac:dyDescent="0.25">
      <c r="C258">
        <v>2</v>
      </c>
      <c r="D258">
        <v>330</v>
      </c>
    </row>
    <row r="259" spans="3:4" x14ac:dyDescent="0.25">
      <c r="C259">
        <v>2</v>
      </c>
      <c r="D259">
        <v>355</v>
      </c>
    </row>
    <row r="260" spans="3:4" x14ac:dyDescent="0.25">
      <c r="C260">
        <v>2</v>
      </c>
      <c r="D260">
        <v>325</v>
      </c>
    </row>
    <row r="261" spans="3:4" x14ac:dyDescent="0.25">
      <c r="C261">
        <v>3</v>
      </c>
      <c r="D261">
        <v>345</v>
      </c>
    </row>
    <row r="262" spans="3:4" x14ac:dyDescent="0.25">
      <c r="C262">
        <v>2</v>
      </c>
      <c r="D262">
        <v>325</v>
      </c>
    </row>
    <row r="263" spans="3:4" x14ac:dyDescent="0.25">
      <c r="C263">
        <v>3</v>
      </c>
      <c r="D263">
        <v>440</v>
      </c>
    </row>
    <row r="264" spans="3:4" x14ac:dyDescent="0.25">
      <c r="C264">
        <v>4</v>
      </c>
      <c r="D264">
        <v>445</v>
      </c>
    </row>
    <row r="265" spans="3:4" x14ac:dyDescent="0.25">
      <c r="C265">
        <v>3</v>
      </c>
      <c r="D265">
        <v>397</v>
      </c>
    </row>
    <row r="266" spans="3:4" x14ac:dyDescent="0.25">
      <c r="C266">
        <v>2</v>
      </c>
      <c r="D266">
        <v>385</v>
      </c>
    </row>
    <row r="267" spans="3:4" x14ac:dyDescent="0.25">
      <c r="C267">
        <v>2</v>
      </c>
      <c r="D267">
        <v>355</v>
      </c>
    </row>
    <row r="268" spans="3:4" x14ac:dyDescent="0.25">
      <c r="C268">
        <v>1</v>
      </c>
      <c r="D268">
        <v>275</v>
      </c>
    </row>
    <row r="269" spans="3:4" x14ac:dyDescent="0.25">
      <c r="C269">
        <v>1</v>
      </c>
      <c r="D269">
        <v>282</v>
      </c>
    </row>
    <row r="270" spans="3:4" x14ac:dyDescent="0.25">
      <c r="C270">
        <v>1</v>
      </c>
      <c r="D270">
        <v>305</v>
      </c>
    </row>
    <row r="271" spans="3:4" x14ac:dyDescent="0.25">
      <c r="C271">
        <v>1</v>
      </c>
      <c r="D271">
        <v>310</v>
      </c>
    </row>
    <row r="272" spans="3:4" x14ac:dyDescent="0.25">
      <c r="C272">
        <v>2</v>
      </c>
      <c r="D272">
        <v>365</v>
      </c>
    </row>
    <row r="273" spans="3:4" x14ac:dyDescent="0.25">
      <c r="C273">
        <v>2</v>
      </c>
      <c r="D273">
        <v>330</v>
      </c>
    </row>
    <row r="274" spans="3:4" x14ac:dyDescent="0.25">
      <c r="C274">
        <v>1</v>
      </c>
      <c r="D274">
        <v>290</v>
      </c>
    </row>
    <row r="275" spans="3:4" x14ac:dyDescent="0.25">
      <c r="C275">
        <v>2</v>
      </c>
      <c r="D275">
        <v>345</v>
      </c>
    </row>
    <row r="276" spans="3:4" x14ac:dyDescent="0.25">
      <c r="C276">
        <v>1</v>
      </c>
      <c r="D276">
        <v>297</v>
      </c>
    </row>
    <row r="277" spans="3:4" x14ac:dyDescent="0.25">
      <c r="C277">
        <v>1</v>
      </c>
      <c r="D277">
        <v>280</v>
      </c>
    </row>
    <row r="278" spans="3:4" x14ac:dyDescent="0.25">
      <c r="C278">
        <v>5</v>
      </c>
      <c r="D278">
        <v>405</v>
      </c>
    </row>
    <row r="279" spans="3:4" x14ac:dyDescent="0.25">
      <c r="C279">
        <v>2</v>
      </c>
      <c r="D279">
        <v>345</v>
      </c>
    </row>
    <row r="280" spans="3:4" x14ac:dyDescent="0.25">
      <c r="C280">
        <v>2</v>
      </c>
      <c r="D280">
        <v>345</v>
      </c>
    </row>
    <row r="281" spans="3:4" x14ac:dyDescent="0.25">
      <c r="C281">
        <v>2</v>
      </c>
      <c r="D281">
        <v>310</v>
      </c>
    </row>
    <row r="282" spans="3:4" x14ac:dyDescent="0.25">
      <c r="C282">
        <v>2</v>
      </c>
      <c r="D282">
        <v>332</v>
      </c>
    </row>
    <row r="283" spans="3:4" x14ac:dyDescent="0.25">
      <c r="C283">
        <v>2</v>
      </c>
      <c r="D283">
        <v>354</v>
      </c>
    </row>
    <row r="284" spans="3:4" x14ac:dyDescent="0.25">
      <c r="C284">
        <v>2</v>
      </c>
      <c r="D284">
        <v>352</v>
      </c>
    </row>
    <row r="285" spans="3:4" x14ac:dyDescent="0.25">
      <c r="C285">
        <v>2</v>
      </c>
      <c r="D285">
        <v>339</v>
      </c>
    </row>
    <row r="286" spans="3:4" x14ac:dyDescent="0.25">
      <c r="C286">
        <v>2</v>
      </c>
      <c r="D286">
        <v>322</v>
      </c>
    </row>
    <row r="287" spans="3:4" x14ac:dyDescent="0.25">
      <c r="C287">
        <v>2</v>
      </c>
      <c r="D287">
        <v>323</v>
      </c>
    </row>
    <row r="288" spans="3:4" x14ac:dyDescent="0.25">
      <c r="C288">
        <v>2</v>
      </c>
      <c r="D288">
        <v>329</v>
      </c>
    </row>
    <row r="289" spans="3:4" x14ac:dyDescent="0.25">
      <c r="C289">
        <v>2</v>
      </c>
      <c r="D289">
        <v>367</v>
      </c>
    </row>
    <row r="290" spans="3:4" x14ac:dyDescent="0.25">
      <c r="C290">
        <v>2</v>
      </c>
      <c r="D290">
        <v>347</v>
      </c>
    </row>
    <row r="291" spans="3:4" x14ac:dyDescent="0.25">
      <c r="C291">
        <v>3</v>
      </c>
      <c r="D291">
        <v>413</v>
      </c>
    </row>
    <row r="292" spans="3:4" x14ac:dyDescent="0.25">
      <c r="C292">
        <v>2</v>
      </c>
      <c r="D292">
        <v>283</v>
      </c>
    </row>
    <row r="293" spans="3:4" x14ac:dyDescent="0.25">
      <c r="C293">
        <v>1</v>
      </c>
      <c r="D293">
        <v>349</v>
      </c>
    </row>
    <row r="294" spans="3:4" x14ac:dyDescent="0.25">
      <c r="C294">
        <v>6</v>
      </c>
      <c r="D294">
        <v>527</v>
      </c>
    </row>
    <row r="295" spans="3:4" x14ac:dyDescent="0.25">
      <c r="C295">
        <v>2</v>
      </c>
      <c r="D295">
        <v>347</v>
      </c>
    </row>
    <row r="296" spans="3:4" x14ac:dyDescent="0.25">
      <c r="C296">
        <v>3</v>
      </c>
      <c r="D296">
        <v>412</v>
      </c>
    </row>
    <row r="297" spans="3:4" x14ac:dyDescent="0.25">
      <c r="C297">
        <v>4</v>
      </c>
      <c r="D297">
        <v>395</v>
      </c>
    </row>
    <row r="298" spans="3:4" x14ac:dyDescent="0.25">
      <c r="C298">
        <v>2</v>
      </c>
      <c r="D298">
        <v>380</v>
      </c>
    </row>
    <row r="299" spans="3:4" x14ac:dyDescent="0.25">
      <c r="C299">
        <v>4</v>
      </c>
      <c r="D299">
        <v>452</v>
      </c>
    </row>
    <row r="300" spans="3:4" x14ac:dyDescent="0.25">
      <c r="C300">
        <v>4</v>
      </c>
      <c r="D300">
        <v>415</v>
      </c>
    </row>
    <row r="301" spans="3:4" x14ac:dyDescent="0.25">
      <c r="C301">
        <v>5</v>
      </c>
      <c r="D301">
        <v>445</v>
      </c>
    </row>
    <row r="302" spans="3:4" x14ac:dyDescent="0.25">
      <c r="C302">
        <v>5</v>
      </c>
      <c r="D302">
        <v>445</v>
      </c>
    </row>
    <row r="303" spans="3:4" x14ac:dyDescent="0.25">
      <c r="C303">
        <v>2</v>
      </c>
      <c r="D303">
        <v>335</v>
      </c>
    </row>
    <row r="304" spans="3:4" x14ac:dyDescent="0.25">
      <c r="C304">
        <v>1</v>
      </c>
      <c r="D304">
        <v>332</v>
      </c>
    </row>
    <row r="305" spans="3:4" x14ac:dyDescent="0.25">
      <c r="C305">
        <v>2</v>
      </c>
      <c r="D305">
        <v>345</v>
      </c>
    </row>
    <row r="306" spans="3:4" x14ac:dyDescent="0.25">
      <c r="C306">
        <v>1</v>
      </c>
      <c r="D306">
        <v>290</v>
      </c>
    </row>
    <row r="307" spans="3:4" x14ac:dyDescent="0.25">
      <c r="C307">
        <v>2</v>
      </c>
      <c r="D307">
        <v>375</v>
      </c>
    </row>
    <row r="308" spans="3:4" x14ac:dyDescent="0.25">
      <c r="C308">
        <v>1</v>
      </c>
      <c r="D308">
        <v>289</v>
      </c>
    </row>
    <row r="309" spans="3:4" x14ac:dyDescent="0.25">
      <c r="C309">
        <v>2</v>
      </c>
      <c r="D309">
        <v>337</v>
      </c>
    </row>
    <row r="310" spans="3:4" x14ac:dyDescent="0.25">
      <c r="C310">
        <v>1</v>
      </c>
      <c r="D310">
        <v>278</v>
      </c>
    </row>
    <row r="311" spans="3:4" x14ac:dyDescent="0.25">
      <c r="C311">
        <v>2</v>
      </c>
      <c r="D311">
        <v>359</v>
      </c>
    </row>
    <row r="312" spans="3:4" x14ac:dyDescent="0.25">
      <c r="C312">
        <v>2</v>
      </c>
      <c r="D312">
        <v>351</v>
      </c>
    </row>
    <row r="313" spans="3:4" x14ac:dyDescent="0.25">
      <c r="C313">
        <v>2</v>
      </c>
      <c r="D313">
        <v>370</v>
      </c>
    </row>
    <row r="314" spans="3:4" x14ac:dyDescent="0.25">
      <c r="C314">
        <v>5</v>
      </c>
      <c r="D314">
        <v>490</v>
      </c>
    </row>
    <row r="315" spans="3:4" x14ac:dyDescent="0.25">
      <c r="C315">
        <v>5</v>
      </c>
      <c r="D315">
        <v>445</v>
      </c>
    </row>
    <row r="316" spans="3:4" x14ac:dyDescent="0.25">
      <c r="C316">
        <v>3</v>
      </c>
      <c r="D316">
        <v>410</v>
      </c>
    </row>
    <row r="317" spans="3:4" x14ac:dyDescent="0.25">
      <c r="C317">
        <v>2</v>
      </c>
      <c r="D317">
        <v>365</v>
      </c>
    </row>
    <row r="318" spans="3:4" x14ac:dyDescent="0.25">
      <c r="C318">
        <v>2</v>
      </c>
      <c r="D318">
        <v>360</v>
      </c>
    </row>
    <row r="319" spans="3:4" x14ac:dyDescent="0.25">
      <c r="C319">
        <v>2</v>
      </c>
      <c r="D319">
        <v>345</v>
      </c>
    </row>
    <row r="320" spans="3:4" x14ac:dyDescent="0.25">
      <c r="C320">
        <v>3</v>
      </c>
      <c r="D320">
        <v>415</v>
      </c>
    </row>
    <row r="321" spans="3:4" x14ac:dyDescent="0.25">
      <c r="C321">
        <v>3</v>
      </c>
      <c r="D321">
        <v>402</v>
      </c>
    </row>
    <row r="322" spans="3:4" x14ac:dyDescent="0.25">
      <c r="C322">
        <v>6</v>
      </c>
      <c r="D322">
        <v>585</v>
      </c>
    </row>
    <row r="323" spans="3:4" x14ac:dyDescent="0.25">
      <c r="C323">
        <v>5</v>
      </c>
      <c r="D323">
        <v>497</v>
      </c>
    </row>
    <row r="324" spans="3:4" x14ac:dyDescent="0.25">
      <c r="C324">
        <v>4</v>
      </c>
      <c r="D324">
        <v>452</v>
      </c>
    </row>
    <row r="325" spans="3:4" x14ac:dyDescent="0.25">
      <c r="C325">
        <v>2</v>
      </c>
      <c r="D325">
        <v>400</v>
      </c>
    </row>
    <row r="326" spans="3:4" x14ac:dyDescent="0.25">
      <c r="C326">
        <v>2</v>
      </c>
      <c r="D326">
        <v>380</v>
      </c>
    </row>
    <row r="327" spans="3:4" x14ac:dyDescent="0.25">
      <c r="C327">
        <v>3</v>
      </c>
      <c r="D327">
        <v>375</v>
      </c>
    </row>
    <row r="328" spans="3:4" x14ac:dyDescent="0.25">
      <c r="C328">
        <v>1</v>
      </c>
      <c r="D328">
        <v>320</v>
      </c>
    </row>
    <row r="329" spans="3:4" x14ac:dyDescent="0.25">
      <c r="C329">
        <v>2</v>
      </c>
      <c r="D329">
        <v>395</v>
      </c>
    </row>
    <row r="330" spans="3:4" x14ac:dyDescent="0.25">
      <c r="C330">
        <v>3</v>
      </c>
      <c r="D330">
        <v>342</v>
      </c>
    </row>
    <row r="331" spans="3:4" x14ac:dyDescent="0.25">
      <c r="C331">
        <v>5</v>
      </c>
      <c r="D331">
        <v>380</v>
      </c>
    </row>
    <row r="332" spans="3:4" x14ac:dyDescent="0.25">
      <c r="C332">
        <v>3</v>
      </c>
      <c r="D332">
        <v>415</v>
      </c>
    </row>
    <row r="333" spans="3:4" x14ac:dyDescent="0.25">
      <c r="C333">
        <v>3</v>
      </c>
      <c r="D333">
        <v>365</v>
      </c>
    </row>
    <row r="334" spans="3:4" x14ac:dyDescent="0.25">
      <c r="C334">
        <v>1</v>
      </c>
      <c r="D334">
        <v>300</v>
      </c>
    </row>
    <row r="335" spans="3:4" x14ac:dyDescent="0.25">
      <c r="C335">
        <v>1</v>
      </c>
      <c r="D335">
        <v>305</v>
      </c>
    </row>
    <row r="336" spans="3:4" x14ac:dyDescent="0.25">
      <c r="C336">
        <v>2</v>
      </c>
      <c r="D336">
        <v>320</v>
      </c>
    </row>
    <row r="337" spans="3:4" x14ac:dyDescent="0.25">
      <c r="C337">
        <v>3</v>
      </c>
      <c r="D337">
        <v>430</v>
      </c>
    </row>
    <row r="338" spans="3:4" x14ac:dyDescent="0.25">
      <c r="C338">
        <v>2</v>
      </c>
      <c r="D338">
        <v>387</v>
      </c>
    </row>
    <row r="339" spans="3:4" x14ac:dyDescent="0.25">
      <c r="C339">
        <v>3</v>
      </c>
      <c r="D339">
        <v>427</v>
      </c>
    </row>
    <row r="340" spans="3:4" x14ac:dyDescent="0.25">
      <c r="C340">
        <v>4</v>
      </c>
      <c r="D340">
        <v>387</v>
      </c>
    </row>
    <row r="341" spans="3:4" x14ac:dyDescent="0.25">
      <c r="C341">
        <v>1</v>
      </c>
      <c r="D341">
        <v>272</v>
      </c>
    </row>
    <row r="342" spans="3:4" x14ac:dyDescent="0.25">
      <c r="C342">
        <v>1</v>
      </c>
      <c r="D342">
        <v>297</v>
      </c>
    </row>
    <row r="343" spans="3:4" x14ac:dyDescent="0.25">
      <c r="C343">
        <v>2</v>
      </c>
      <c r="D343">
        <v>342</v>
      </c>
    </row>
    <row r="344" spans="3:4" x14ac:dyDescent="0.25">
      <c r="C344">
        <v>1</v>
      </c>
      <c r="D344">
        <v>310</v>
      </c>
    </row>
    <row r="345" spans="3:4" x14ac:dyDescent="0.25">
      <c r="C345">
        <v>4</v>
      </c>
      <c r="D345">
        <v>515</v>
      </c>
    </row>
    <row r="346" spans="3:4" x14ac:dyDescent="0.25">
      <c r="C346">
        <v>2</v>
      </c>
      <c r="D346">
        <v>360</v>
      </c>
    </row>
    <row r="347" spans="3:4" x14ac:dyDescent="0.25">
      <c r="C347">
        <v>2</v>
      </c>
      <c r="D347">
        <v>347</v>
      </c>
    </row>
    <row r="348" spans="3:4" x14ac:dyDescent="0.25">
      <c r="C348">
        <v>2</v>
      </c>
      <c r="D348">
        <v>350</v>
      </c>
    </row>
    <row r="349" spans="3:4" x14ac:dyDescent="0.25">
      <c r="C349">
        <v>1</v>
      </c>
      <c r="D349">
        <v>317</v>
      </c>
    </row>
    <row r="350" spans="3:4" x14ac:dyDescent="0.25">
      <c r="C350">
        <v>3</v>
      </c>
      <c r="D350">
        <v>387</v>
      </c>
    </row>
    <row r="351" spans="3:4" x14ac:dyDescent="0.25">
      <c r="C351">
        <v>1</v>
      </c>
      <c r="D351">
        <v>302</v>
      </c>
    </row>
    <row r="352" spans="3:4" x14ac:dyDescent="0.25">
      <c r="C352">
        <v>2</v>
      </c>
      <c r="D352">
        <v>400</v>
      </c>
    </row>
    <row r="353" spans="3:4" x14ac:dyDescent="0.25">
      <c r="C353">
        <v>2</v>
      </c>
      <c r="D353">
        <v>360</v>
      </c>
    </row>
    <row r="354" spans="3:4" x14ac:dyDescent="0.25">
      <c r="C354">
        <v>1</v>
      </c>
      <c r="D354">
        <v>325</v>
      </c>
    </row>
    <row r="355" spans="3:4" x14ac:dyDescent="0.25">
      <c r="C355">
        <v>1</v>
      </c>
      <c r="D355">
        <v>325</v>
      </c>
    </row>
    <row r="356" spans="3:4" x14ac:dyDescent="0.25">
      <c r="C356">
        <v>5</v>
      </c>
      <c r="D356">
        <v>462</v>
      </c>
    </row>
    <row r="357" spans="3:4" x14ac:dyDescent="0.25">
      <c r="C357">
        <v>5</v>
      </c>
      <c r="D357">
        <v>445</v>
      </c>
    </row>
    <row r="358" spans="3:4" x14ac:dyDescent="0.25">
      <c r="C358">
        <v>2</v>
      </c>
      <c r="D358">
        <v>380</v>
      </c>
    </row>
    <row r="359" spans="3:4" x14ac:dyDescent="0.25">
      <c r="C359">
        <v>2</v>
      </c>
      <c r="D359">
        <v>370</v>
      </c>
    </row>
    <row r="360" spans="3:4" x14ac:dyDescent="0.25">
      <c r="C360">
        <v>1</v>
      </c>
      <c r="D360">
        <v>320</v>
      </c>
    </row>
    <row r="361" spans="3:4" x14ac:dyDescent="0.25">
      <c r="C361">
        <v>1</v>
      </c>
      <c r="D361">
        <v>293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3" max="3" width="10.7109375" bestFit="1" customWidth="1"/>
    <col min="4" max="4" width="9.85546875" bestFit="1" customWidth="1"/>
  </cols>
  <sheetData>
    <row r="1" spans="1:6" x14ac:dyDescent="0.25">
      <c r="A1" t="s">
        <v>323</v>
      </c>
      <c r="B1" t="s">
        <v>353</v>
      </c>
      <c r="C1" t="s">
        <v>354</v>
      </c>
      <c r="D1" t="s">
        <v>355</v>
      </c>
      <c r="E1" t="s">
        <v>356</v>
      </c>
    </row>
    <row r="2" spans="1:6" x14ac:dyDescent="0.25">
      <c r="A2">
        <v>1</v>
      </c>
      <c r="B2" s="31">
        <f>586*(1 - EXP(-0.26*(A2+1.28)))</f>
        <v>262.07247918571335</v>
      </c>
      <c r="C2" s="31">
        <f>572*(1-EXP(-0.34*(A2+0.5)))</f>
        <v>228.51652891938392</v>
      </c>
      <c r="D2">
        <v>299</v>
      </c>
      <c r="E2">
        <v>8.3000000000000007</v>
      </c>
      <c r="F2">
        <f>563*(1-EXP(-0.42*(A2)))</f>
        <v>193.08264044412306</v>
      </c>
    </row>
    <row r="3" spans="1:6" x14ac:dyDescent="0.25">
      <c r="A3">
        <v>2</v>
      </c>
      <c r="B3" s="31">
        <f t="shared" ref="B3:B16" si="0">586*(1 - EXP(-0.26*(A3+1.28)))</f>
        <v>336.23517139072663</v>
      </c>
      <c r="C3" s="31">
        <f t="shared" ref="C3:C16" si="1">572*(1-EXP(-0.34*(A3+0.5)))</f>
        <v>327.5186589253284</v>
      </c>
      <c r="D3">
        <v>318</v>
      </c>
      <c r="E3">
        <v>1.8</v>
      </c>
      <c r="F3">
        <f t="shared" ref="F3:F16" si="2">563*(1-EXP(-0.42*(A3)))</f>
        <v>319.94697530942813</v>
      </c>
    </row>
    <row r="4" spans="1:6" x14ac:dyDescent="0.25">
      <c r="A4">
        <v>3</v>
      </c>
      <c r="B4" s="31">
        <f t="shared" si="0"/>
        <v>393.41843282286374</v>
      </c>
      <c r="C4" s="31">
        <f t="shared" si="1"/>
        <v>397.98543695384529</v>
      </c>
      <c r="D4">
        <v>371</v>
      </c>
      <c r="E4">
        <v>3.2</v>
      </c>
      <c r="F4">
        <f t="shared" si="2"/>
        <v>403.30278308062924</v>
      </c>
    </row>
    <row r="5" spans="1:6" x14ac:dyDescent="0.25">
      <c r="A5">
        <v>4</v>
      </c>
      <c r="B5" s="31">
        <f t="shared" si="0"/>
        <v>437.50967723153303</v>
      </c>
      <c r="C5" s="31">
        <f t="shared" si="1"/>
        <v>448.14159829524397</v>
      </c>
      <c r="D5">
        <v>418</v>
      </c>
      <c r="E5">
        <v>3.8</v>
      </c>
      <c r="F5">
        <f t="shared" si="2"/>
        <v>458.0714514898122</v>
      </c>
    </row>
    <row r="6" spans="1:6" x14ac:dyDescent="0.25">
      <c r="A6">
        <v>5</v>
      </c>
      <c r="B6" s="31">
        <f t="shared" si="0"/>
        <v>471.50630115289016</v>
      </c>
      <c r="C6" s="31">
        <f t="shared" si="1"/>
        <v>483.84126544174484</v>
      </c>
      <c r="D6">
        <v>458</v>
      </c>
      <c r="E6">
        <v>9.1999999999999993</v>
      </c>
      <c r="F6">
        <f t="shared" si="2"/>
        <v>494.05703089357121</v>
      </c>
    </row>
    <row r="7" spans="1:6" x14ac:dyDescent="0.25">
      <c r="A7">
        <v>6</v>
      </c>
      <c r="B7" s="31">
        <f t="shared" si="0"/>
        <v>497.71945193942003</v>
      </c>
      <c r="C7" s="31">
        <f t="shared" si="1"/>
        <v>509.25122904912746</v>
      </c>
      <c r="D7">
        <v>485</v>
      </c>
      <c r="E7">
        <v>12.7</v>
      </c>
      <c r="F7">
        <f t="shared" si="2"/>
        <v>517.70124140001326</v>
      </c>
    </row>
    <row r="8" spans="1:6" x14ac:dyDescent="0.25">
      <c r="A8">
        <v>7</v>
      </c>
      <c r="B8" s="31">
        <f t="shared" si="0"/>
        <v>517.93114342228193</v>
      </c>
      <c r="C8" s="31">
        <f t="shared" si="1"/>
        <v>527.3372870473404</v>
      </c>
      <c r="D8">
        <v>539</v>
      </c>
      <c r="E8">
        <v>22.8</v>
      </c>
      <c r="F8">
        <f t="shared" si="2"/>
        <v>533.23659472030874</v>
      </c>
    </row>
    <row r="9" spans="1:6" x14ac:dyDescent="0.25">
      <c r="A9">
        <v>8</v>
      </c>
      <c r="B9" s="31">
        <f t="shared" si="0"/>
        <v>533.51540019191498</v>
      </c>
      <c r="C9" s="31">
        <f t="shared" si="1"/>
        <v>540.21040638623174</v>
      </c>
      <c r="D9">
        <v>561</v>
      </c>
      <c r="E9">
        <v>35.5</v>
      </c>
      <c r="F9">
        <f t="shared" si="2"/>
        <v>543.44404921411217</v>
      </c>
    </row>
    <row r="10" spans="1:6" x14ac:dyDescent="0.25">
      <c r="A10">
        <v>9</v>
      </c>
      <c r="B10" s="31">
        <f t="shared" si="0"/>
        <v>545.53166608771039</v>
      </c>
      <c r="C10" s="31">
        <f t="shared" si="1"/>
        <v>549.37311069303587</v>
      </c>
      <c r="D10">
        <v>570</v>
      </c>
      <c r="F10">
        <f t="shared" si="2"/>
        <v>550.15082472767267</v>
      </c>
    </row>
    <row r="11" spans="1:6" x14ac:dyDescent="0.25">
      <c r="A11">
        <v>10</v>
      </c>
      <c r="B11" s="31">
        <f t="shared" si="0"/>
        <v>554.79682696210091</v>
      </c>
      <c r="C11" s="31">
        <f t="shared" si="1"/>
        <v>555.89485169486841</v>
      </c>
      <c r="F11">
        <f t="shared" si="2"/>
        <v>554.55749025007106</v>
      </c>
    </row>
    <row r="12" spans="1:6" x14ac:dyDescent="0.25">
      <c r="A12">
        <v>11</v>
      </c>
      <c r="B12" s="31">
        <f t="shared" si="0"/>
        <v>561.94074394702477</v>
      </c>
      <c r="C12" s="31">
        <f t="shared" si="1"/>
        <v>560.53683339271674</v>
      </c>
      <c r="F12">
        <f t="shared" si="2"/>
        <v>557.45287581755156</v>
      </c>
    </row>
    <row r="13" spans="1:6" x14ac:dyDescent="0.25">
      <c r="A13">
        <v>12</v>
      </c>
      <c r="B13" s="31">
        <f t="shared" si="0"/>
        <v>567.44907246709943</v>
      </c>
      <c r="C13" s="31">
        <f t="shared" si="1"/>
        <v>563.84085820405244</v>
      </c>
      <c r="D13">
        <v>675</v>
      </c>
      <c r="E13">
        <v>5</v>
      </c>
      <c r="F13">
        <f t="shared" si="2"/>
        <v>559.35527969680311</v>
      </c>
    </row>
    <row r="14" spans="1:6" x14ac:dyDescent="0.25">
      <c r="A14">
        <v>13</v>
      </c>
      <c r="B14" s="31">
        <f t="shared" si="0"/>
        <v>571.69627790763002</v>
      </c>
      <c r="C14" s="31">
        <f t="shared" si="1"/>
        <v>566.19256501043253</v>
      </c>
      <c r="D14">
        <v>680</v>
      </c>
      <c r="F14">
        <f t="shared" si="2"/>
        <v>560.60524811566904</v>
      </c>
    </row>
    <row r="15" spans="1:6" x14ac:dyDescent="0.25">
      <c r="A15">
        <v>14</v>
      </c>
      <c r="B15" s="31">
        <f t="shared" si="0"/>
        <v>574.97109239778456</v>
      </c>
      <c r="C15" s="31">
        <f t="shared" si="1"/>
        <v>567.86644012305271</v>
      </c>
      <c r="F15">
        <f t="shared" si="2"/>
        <v>561.42653589015424</v>
      </c>
    </row>
    <row r="16" spans="1:6" x14ac:dyDescent="0.25">
      <c r="A16">
        <v>15</v>
      </c>
      <c r="B16" s="31">
        <f t="shared" si="0"/>
        <v>577.49614330363079</v>
      </c>
      <c r="C16" s="31">
        <f t="shared" si="1"/>
        <v>569.0578547522266</v>
      </c>
      <c r="D16">
        <v>360</v>
      </c>
      <c r="F16">
        <f t="shared" si="2"/>
        <v>561.96616041053278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6"/>
  <sheetViews>
    <sheetView workbookViewId="0">
      <pane ySplit="1" topLeftCell="A2" activePane="bottomLeft" state="frozen"/>
      <selection activeCell="G1" sqref="G1"/>
      <selection pane="bottomLeft" activeCell="F1" sqref="F1:F14"/>
    </sheetView>
  </sheetViews>
  <sheetFormatPr defaultRowHeight="15" x14ac:dyDescent="0.25"/>
  <cols>
    <col min="4" max="4" width="12.140625" bestFit="1" customWidth="1"/>
  </cols>
  <sheetData>
    <row r="1" spans="1:15" x14ac:dyDescent="0.25">
      <c r="A1" t="s">
        <v>429</v>
      </c>
      <c r="B1" t="s">
        <v>430</v>
      </c>
      <c r="C1" t="s">
        <v>431</v>
      </c>
      <c r="D1" t="s">
        <v>445</v>
      </c>
      <c r="E1" t="s">
        <v>432</v>
      </c>
      <c r="F1" s="62" t="s">
        <v>445</v>
      </c>
      <c r="G1" t="s">
        <v>471</v>
      </c>
      <c r="I1" t="s">
        <v>324</v>
      </c>
      <c r="J1" t="s">
        <v>314</v>
      </c>
      <c r="K1" t="s">
        <v>433</v>
      </c>
      <c r="M1" t="s">
        <v>324</v>
      </c>
      <c r="N1" t="s">
        <v>314</v>
      </c>
      <c r="O1" t="s">
        <v>7</v>
      </c>
    </row>
    <row r="2" spans="1:15" x14ac:dyDescent="0.25">
      <c r="A2">
        <v>1</v>
      </c>
      <c r="B2" s="31">
        <v>254.11047914957533</v>
      </c>
      <c r="C2" s="31">
        <f>577*(1 - EXP(-0.25*(A2+1.5)))</f>
        <v>268.15415574454261</v>
      </c>
      <c r="D2" s="31">
        <v>241.59143878438229</v>
      </c>
      <c r="E2" s="31">
        <f>560*(1 - EXP(-0.35*(A2+0.5)))</f>
        <v>228.72899595458355</v>
      </c>
      <c r="F2" s="63">
        <f>724*(1 - EXP(-0.14*(A2+1.9)))</f>
        <v>241.59143878438229</v>
      </c>
      <c r="G2" s="31">
        <f>737*(1 - EXP(-0.14*(A2+2.02)))</f>
        <v>254.11047914957533</v>
      </c>
      <c r="I2">
        <v>1.4166666666666667</v>
      </c>
      <c r="J2">
        <v>297</v>
      </c>
      <c r="K2">
        <v>235</v>
      </c>
      <c r="M2">
        <v>1.9166666666666667</v>
      </c>
      <c r="N2">
        <v>289</v>
      </c>
      <c r="O2">
        <v>11</v>
      </c>
    </row>
    <row r="3" spans="1:15" x14ac:dyDescent="0.25">
      <c r="A3">
        <v>2</v>
      </c>
      <c r="B3" s="31">
        <v>317.19601826089985</v>
      </c>
      <c r="C3" s="31">
        <f t="shared" ref="C3:C14" si="0">577*(1 - EXP(-0.25*(A3+1.5)))</f>
        <v>336.47061464550063</v>
      </c>
      <c r="D3" s="31">
        <v>304.61414448031383</v>
      </c>
      <c r="E3" s="31">
        <f t="shared" ref="E3:E14" si="1">560*(1 - EXP(-0.35*(A3+0.5)))</f>
        <v>326.55726898003525</v>
      </c>
      <c r="F3" s="63">
        <f t="shared" ref="F3:F14" si="2">724*(1 - EXP(-0.14*(A3+1.9)))</f>
        <v>304.61414448031383</v>
      </c>
      <c r="G3" s="31">
        <f t="shared" ref="G3:G14" si="3">737*(1 - EXP(-0.14*(A3+2.02)))</f>
        <v>317.19601826089985</v>
      </c>
      <c r="I3">
        <v>1.5833333333333335</v>
      </c>
      <c r="J3">
        <v>270</v>
      </c>
      <c r="K3">
        <v>235</v>
      </c>
      <c r="M3">
        <v>1.9166666666666667</v>
      </c>
      <c r="N3">
        <v>290</v>
      </c>
      <c r="O3">
        <v>11</v>
      </c>
    </row>
    <row r="4" spans="1:15" x14ac:dyDescent="0.25">
      <c r="A4">
        <v>3</v>
      </c>
      <c r="B4" s="31">
        <v>372.03995122190344</v>
      </c>
      <c r="C4" s="31">
        <f t="shared" si="0"/>
        <v>389.67552633423219</v>
      </c>
      <c r="D4" s="31">
        <v>359.40345269418714</v>
      </c>
      <c r="E4" s="31">
        <f t="shared" si="1"/>
        <v>395.49568781882158</v>
      </c>
      <c r="F4" s="63">
        <f t="shared" si="2"/>
        <v>359.40345269418714</v>
      </c>
      <c r="G4" s="31">
        <f t="shared" si="3"/>
        <v>372.03995122190344</v>
      </c>
      <c r="I4">
        <v>1.5833333333333335</v>
      </c>
      <c r="J4">
        <v>255</v>
      </c>
      <c r="K4">
        <v>235</v>
      </c>
      <c r="M4">
        <v>1.9166666666666667</v>
      </c>
      <c r="N4">
        <v>309</v>
      </c>
      <c r="O4">
        <v>11</v>
      </c>
    </row>
    <row r="5" spans="1:15" x14ac:dyDescent="0.25">
      <c r="A5">
        <v>4</v>
      </c>
      <c r="B5" s="31">
        <v>419.71897600321182</v>
      </c>
      <c r="C5" s="31">
        <f t="shared" si="0"/>
        <v>431.11155322066128</v>
      </c>
      <c r="D5" s="31">
        <v>407.03498900172127</v>
      </c>
      <c r="E5" s="31">
        <f t="shared" si="1"/>
        <v>444.0757704985545</v>
      </c>
      <c r="F5" s="63">
        <f t="shared" si="2"/>
        <v>407.03498900172127</v>
      </c>
      <c r="G5" s="31">
        <f t="shared" si="3"/>
        <v>419.71897600321182</v>
      </c>
      <c r="I5">
        <v>1.5833333333333335</v>
      </c>
      <c r="J5">
        <v>322</v>
      </c>
      <c r="K5">
        <v>235</v>
      </c>
      <c r="M5">
        <v>1.9166666666666667</v>
      </c>
      <c r="N5">
        <v>260</v>
      </c>
      <c r="O5">
        <v>11</v>
      </c>
    </row>
    <row r="6" spans="1:15" x14ac:dyDescent="0.25">
      <c r="A6">
        <v>5</v>
      </c>
      <c r="B6" s="31">
        <v>461.16912885262616</v>
      </c>
      <c r="C6" s="31">
        <f t="shared" si="0"/>
        <v>463.38196340718002</v>
      </c>
      <c r="D6" s="31">
        <v>448.44385735537338</v>
      </c>
      <c r="E6" s="31">
        <f t="shared" si="1"/>
        <v>478.30957616051262</v>
      </c>
      <c r="F6" s="63">
        <f t="shared" si="2"/>
        <v>448.44385735537338</v>
      </c>
      <c r="G6" s="31">
        <f t="shared" si="3"/>
        <v>461.16912885262616</v>
      </c>
      <c r="I6">
        <v>1.5833333333333335</v>
      </c>
      <c r="J6">
        <v>375</v>
      </c>
      <c r="K6">
        <v>235</v>
      </c>
      <c r="M6">
        <v>3</v>
      </c>
      <c r="N6">
        <v>310</v>
      </c>
      <c r="O6">
        <v>11</v>
      </c>
    </row>
    <row r="7" spans="1:15" x14ac:dyDescent="0.25">
      <c r="A7">
        <v>6</v>
      </c>
      <c r="B7" s="31">
        <v>497.20416059080372</v>
      </c>
      <c r="C7" s="31">
        <f t="shared" si="0"/>
        <v>488.51418413047628</v>
      </c>
      <c r="D7" s="31">
        <v>484.44299807716573</v>
      </c>
      <c r="E7" s="31">
        <f t="shared" si="1"/>
        <v>502.4337312762396</v>
      </c>
      <c r="F7" s="63">
        <f t="shared" si="2"/>
        <v>484.44299807716573</v>
      </c>
      <c r="G7" s="31">
        <f t="shared" si="3"/>
        <v>497.20416059080372</v>
      </c>
      <c r="I7">
        <v>1.6666666666666665</v>
      </c>
      <c r="J7">
        <v>275</v>
      </c>
      <c r="K7">
        <v>235</v>
      </c>
      <c r="M7">
        <v>4</v>
      </c>
      <c r="N7">
        <v>392</v>
      </c>
      <c r="O7">
        <v>11</v>
      </c>
    </row>
    <row r="8" spans="1:15" x14ac:dyDescent="0.25">
      <c r="A8">
        <v>7</v>
      </c>
      <c r="B8" s="31">
        <v>528.53151219524568</v>
      </c>
      <c r="C8" s="31">
        <f t="shared" si="0"/>
        <v>508.08717731010273</v>
      </c>
      <c r="D8" s="31">
        <v>515.73914753093652</v>
      </c>
      <c r="E8" s="31">
        <f t="shared" si="1"/>
        <v>519.43373606081923</v>
      </c>
      <c r="F8" s="63">
        <f t="shared" si="2"/>
        <v>515.73914753093652</v>
      </c>
      <c r="G8" s="31">
        <f t="shared" si="3"/>
        <v>528.53151219524568</v>
      </c>
      <c r="I8">
        <v>1.6666666666666665</v>
      </c>
      <c r="J8">
        <v>282</v>
      </c>
      <c r="K8">
        <v>235</v>
      </c>
      <c r="M8">
        <v>2</v>
      </c>
      <c r="N8">
        <v>309</v>
      </c>
      <c r="O8">
        <v>11</v>
      </c>
    </row>
    <row r="9" spans="1:15" x14ac:dyDescent="0.25">
      <c r="A9">
        <v>8</v>
      </c>
      <c r="B9" s="31">
        <v>555.76620330580124</v>
      </c>
      <c r="C9" s="31">
        <f t="shared" si="0"/>
        <v>523.33063972544721</v>
      </c>
      <c r="D9" s="31">
        <v>542.94671279484385</v>
      </c>
      <c r="E9" s="31">
        <f t="shared" si="1"/>
        <v>531.41343695767353</v>
      </c>
      <c r="F9" s="63">
        <f t="shared" si="2"/>
        <v>542.94671279484385</v>
      </c>
      <c r="G9" s="31">
        <f t="shared" si="3"/>
        <v>555.76620330580124</v>
      </c>
      <c r="I9">
        <v>1.6666666666666665</v>
      </c>
      <c r="J9">
        <v>305</v>
      </c>
      <c r="K9">
        <v>235</v>
      </c>
      <c r="M9">
        <v>4</v>
      </c>
      <c r="N9">
        <v>353</v>
      </c>
      <c r="O9">
        <v>11</v>
      </c>
    </row>
    <row r="10" spans="1:15" x14ac:dyDescent="0.25">
      <c r="A10">
        <v>9</v>
      </c>
      <c r="B10" s="31">
        <v>579.44290631130548</v>
      </c>
      <c r="C10" s="31">
        <f t="shared" si="0"/>
        <v>535.20226019123697</v>
      </c>
      <c r="D10" s="31">
        <v>566.59983372217232</v>
      </c>
      <c r="E10" s="31">
        <f t="shared" si="1"/>
        <v>539.85538949807938</v>
      </c>
      <c r="F10" s="63">
        <f t="shared" si="2"/>
        <v>566.59983372217232</v>
      </c>
      <c r="G10" s="31">
        <f t="shared" si="3"/>
        <v>579.44290631130548</v>
      </c>
      <c r="I10">
        <v>1.6666666666666665</v>
      </c>
      <c r="J10">
        <v>310</v>
      </c>
      <c r="K10">
        <v>235</v>
      </c>
      <c r="M10">
        <v>6</v>
      </c>
      <c r="N10">
        <v>456</v>
      </c>
      <c r="O10">
        <v>11</v>
      </c>
    </row>
    <row r="11" spans="1:15" x14ac:dyDescent="0.25">
      <c r="A11">
        <v>10</v>
      </c>
      <c r="B11" s="31">
        <v>600.02644305623221</v>
      </c>
      <c r="C11" s="31">
        <f t="shared" si="0"/>
        <v>544.44788750632051</v>
      </c>
      <c r="D11" s="31">
        <v>587.16286919322908</v>
      </c>
      <c r="E11" s="31">
        <f t="shared" si="1"/>
        <v>545.8043329072741</v>
      </c>
      <c r="F11" s="63">
        <f t="shared" si="2"/>
        <v>587.16286919322908</v>
      </c>
      <c r="G11" s="31">
        <f t="shared" si="3"/>
        <v>600.02644305623221</v>
      </c>
      <c r="I11">
        <v>1.6666666666666665</v>
      </c>
      <c r="J11">
        <v>290</v>
      </c>
      <c r="K11">
        <v>235</v>
      </c>
      <c r="M11">
        <v>4.083333333333333</v>
      </c>
      <c r="N11">
        <v>399</v>
      </c>
      <c r="O11">
        <v>11</v>
      </c>
    </row>
    <row r="12" spans="1:15" x14ac:dyDescent="0.25">
      <c r="A12">
        <v>11</v>
      </c>
      <c r="B12" s="31">
        <v>617.92091023906823</v>
      </c>
      <c r="C12" s="31">
        <f t="shared" si="0"/>
        <v>551.64838929929385</v>
      </c>
      <c r="D12" s="31">
        <v>605.03951342479013</v>
      </c>
      <c r="E12" s="31">
        <f t="shared" si="1"/>
        <v>549.99648247414416</v>
      </c>
      <c r="F12" s="63">
        <f t="shared" si="2"/>
        <v>605.03951342479013</v>
      </c>
      <c r="G12" s="31">
        <f t="shared" si="3"/>
        <v>617.92091023906823</v>
      </c>
      <c r="I12">
        <v>1.6666666666666665</v>
      </c>
      <c r="J12">
        <v>297</v>
      </c>
      <c r="K12">
        <v>235</v>
      </c>
      <c r="M12">
        <v>3.9166666666666665</v>
      </c>
      <c r="N12">
        <v>423</v>
      </c>
      <c r="O12">
        <v>12</v>
      </c>
    </row>
    <row r="13" spans="1:15" x14ac:dyDescent="0.25">
      <c r="A13">
        <v>12</v>
      </c>
      <c r="B13" s="31">
        <v>633.4776126525403</v>
      </c>
      <c r="C13" s="31">
        <f t="shared" si="0"/>
        <v>557.25614573416874</v>
      </c>
      <c r="D13" s="31">
        <v>620.58072130879225</v>
      </c>
      <c r="E13" s="31">
        <f t="shared" si="1"/>
        <v>552.95064034423694</v>
      </c>
      <c r="F13" s="63">
        <f t="shared" si="2"/>
        <v>620.58072130879225</v>
      </c>
      <c r="G13" s="31">
        <f t="shared" si="3"/>
        <v>633.4776126525403</v>
      </c>
      <c r="I13">
        <v>1.6666666666666665</v>
      </c>
      <c r="J13">
        <v>280</v>
      </c>
      <c r="K13">
        <v>235</v>
      </c>
      <c r="M13">
        <v>2</v>
      </c>
      <c r="N13">
        <v>284</v>
      </c>
      <c r="O13">
        <v>12</v>
      </c>
    </row>
    <row r="14" spans="1:15" x14ac:dyDescent="0.25">
      <c r="A14">
        <v>13</v>
      </c>
      <c r="B14" s="31">
        <v>647.00196001134077</v>
      </c>
      <c r="C14" s="31">
        <f t="shared" si="0"/>
        <v>561.62347083692293</v>
      </c>
      <c r="D14" s="31">
        <v>634.09159837079426</v>
      </c>
      <c r="E14" s="31">
        <f t="shared" si="1"/>
        <v>555.03240021044019</v>
      </c>
      <c r="F14" s="63">
        <f t="shared" si="2"/>
        <v>634.09159837079426</v>
      </c>
      <c r="G14" s="31">
        <f t="shared" si="3"/>
        <v>647.00196001134077</v>
      </c>
      <c r="I14">
        <v>1.75</v>
      </c>
      <c r="J14">
        <v>349</v>
      </c>
      <c r="K14">
        <v>235</v>
      </c>
      <c r="M14">
        <v>3</v>
      </c>
      <c r="N14">
        <v>372</v>
      </c>
      <c r="O14">
        <v>12</v>
      </c>
    </row>
    <row r="15" spans="1:15" x14ac:dyDescent="0.25">
      <c r="B15" s="31"/>
      <c r="C15" s="31"/>
      <c r="D15" s="31"/>
      <c r="E15" s="31"/>
      <c r="F15" s="31"/>
      <c r="I15">
        <v>1.75</v>
      </c>
      <c r="J15">
        <v>332</v>
      </c>
      <c r="K15">
        <v>235</v>
      </c>
      <c r="M15">
        <v>4</v>
      </c>
      <c r="N15">
        <v>409</v>
      </c>
      <c r="O15">
        <v>12</v>
      </c>
    </row>
    <row r="16" spans="1:15" x14ac:dyDescent="0.25">
      <c r="B16" s="31"/>
      <c r="C16" s="31"/>
      <c r="D16" s="31"/>
      <c r="E16" s="31"/>
      <c r="F16" s="31"/>
      <c r="I16">
        <v>1.75</v>
      </c>
      <c r="J16">
        <v>290</v>
      </c>
      <c r="K16">
        <v>235</v>
      </c>
      <c r="M16">
        <v>2</v>
      </c>
      <c r="N16">
        <v>332</v>
      </c>
      <c r="O16">
        <v>12</v>
      </c>
    </row>
    <row r="17" spans="6:15" x14ac:dyDescent="0.25">
      <c r="I17">
        <v>1.6666666666666665</v>
      </c>
      <c r="J17">
        <v>250</v>
      </c>
      <c r="K17">
        <v>235</v>
      </c>
      <c r="M17">
        <v>2</v>
      </c>
      <c r="N17">
        <v>306</v>
      </c>
      <c r="O17">
        <v>12</v>
      </c>
    </row>
    <row r="18" spans="6:15" x14ac:dyDescent="0.25">
      <c r="I18">
        <v>1.5</v>
      </c>
      <c r="J18">
        <v>284.33599999999996</v>
      </c>
      <c r="K18">
        <v>235</v>
      </c>
      <c r="M18">
        <v>3</v>
      </c>
      <c r="N18">
        <v>285</v>
      </c>
      <c r="O18">
        <v>12</v>
      </c>
    </row>
    <row r="19" spans="6:15" x14ac:dyDescent="0.25">
      <c r="I19">
        <v>1.4166666666666667</v>
      </c>
      <c r="J19">
        <v>332</v>
      </c>
      <c r="K19">
        <v>235</v>
      </c>
      <c r="M19">
        <v>4</v>
      </c>
      <c r="N19">
        <v>396</v>
      </c>
      <c r="O19">
        <v>12</v>
      </c>
    </row>
    <row r="20" spans="6:15" x14ac:dyDescent="0.25">
      <c r="I20">
        <v>1.9166666666666667</v>
      </c>
      <c r="J20">
        <v>289</v>
      </c>
      <c r="K20">
        <v>235</v>
      </c>
      <c r="M20">
        <v>5.083333333333333</v>
      </c>
      <c r="N20">
        <v>480</v>
      </c>
      <c r="O20">
        <v>12</v>
      </c>
    </row>
    <row r="21" spans="6:15" x14ac:dyDescent="0.25">
      <c r="I21">
        <v>1.9166666666666667</v>
      </c>
      <c r="J21">
        <v>290</v>
      </c>
      <c r="K21">
        <v>235</v>
      </c>
      <c r="M21">
        <v>3.0833333333333335</v>
      </c>
      <c r="N21">
        <v>349</v>
      </c>
      <c r="O21">
        <v>12</v>
      </c>
    </row>
    <row r="22" spans="6:15" x14ac:dyDescent="0.25">
      <c r="I22">
        <v>1.9166666666666667</v>
      </c>
      <c r="J22">
        <v>309</v>
      </c>
      <c r="K22">
        <v>235</v>
      </c>
      <c r="M22">
        <v>2.0833333333333335</v>
      </c>
      <c r="N22">
        <v>310</v>
      </c>
      <c r="O22">
        <v>12</v>
      </c>
    </row>
    <row r="23" spans="6:15" x14ac:dyDescent="0.25">
      <c r="F23" s="31"/>
      <c r="I23">
        <v>1.9166666666666667</v>
      </c>
      <c r="J23">
        <v>260</v>
      </c>
      <c r="K23">
        <v>235</v>
      </c>
      <c r="M23">
        <v>3.0833333333333335</v>
      </c>
      <c r="N23">
        <v>362</v>
      </c>
      <c r="O23">
        <v>12</v>
      </c>
    </row>
    <row r="24" spans="6:15" x14ac:dyDescent="0.25">
      <c r="I24">
        <v>2</v>
      </c>
      <c r="J24">
        <v>309</v>
      </c>
      <c r="K24">
        <v>235</v>
      </c>
      <c r="M24">
        <v>2.0833333333333335</v>
      </c>
      <c r="N24">
        <v>299</v>
      </c>
      <c r="O24">
        <v>12</v>
      </c>
    </row>
    <row r="25" spans="6:15" x14ac:dyDescent="0.25">
      <c r="I25">
        <v>2</v>
      </c>
      <c r="J25">
        <v>284</v>
      </c>
      <c r="K25">
        <v>235</v>
      </c>
      <c r="M25">
        <v>3.0833333333333335</v>
      </c>
      <c r="N25">
        <v>318</v>
      </c>
      <c r="O25">
        <v>12</v>
      </c>
    </row>
    <row r="26" spans="6:15" x14ac:dyDescent="0.25">
      <c r="I26">
        <v>2</v>
      </c>
      <c r="J26">
        <v>332</v>
      </c>
      <c r="K26">
        <v>235</v>
      </c>
      <c r="M26">
        <v>3.0833333333333335</v>
      </c>
      <c r="N26">
        <v>363</v>
      </c>
      <c r="O26">
        <v>12</v>
      </c>
    </row>
    <row r="27" spans="6:15" x14ac:dyDescent="0.25">
      <c r="I27">
        <v>2</v>
      </c>
      <c r="J27">
        <v>306</v>
      </c>
      <c r="K27">
        <v>235</v>
      </c>
      <c r="M27">
        <v>5.166666666666667</v>
      </c>
      <c r="N27">
        <v>420</v>
      </c>
      <c r="O27">
        <v>12</v>
      </c>
    </row>
    <row r="28" spans="6:15" x14ac:dyDescent="0.25">
      <c r="I28">
        <v>2.0833333333333335</v>
      </c>
      <c r="J28">
        <v>310</v>
      </c>
      <c r="K28">
        <v>235</v>
      </c>
      <c r="M28">
        <v>2.25</v>
      </c>
      <c r="N28">
        <v>295</v>
      </c>
      <c r="O28">
        <v>12</v>
      </c>
    </row>
    <row r="29" spans="6:15" x14ac:dyDescent="0.25">
      <c r="I29">
        <v>2.0833333333333335</v>
      </c>
      <c r="J29">
        <v>299</v>
      </c>
      <c r="K29">
        <v>235</v>
      </c>
      <c r="M29">
        <v>3.8333333333333335</v>
      </c>
      <c r="N29">
        <v>360</v>
      </c>
      <c r="O29">
        <v>11</v>
      </c>
    </row>
    <row r="30" spans="6:15" x14ac:dyDescent="0.25">
      <c r="I30">
        <v>2.25</v>
      </c>
      <c r="J30">
        <v>295</v>
      </c>
      <c r="K30">
        <v>235</v>
      </c>
      <c r="M30">
        <v>3.8333333333333335</v>
      </c>
      <c r="N30">
        <v>425</v>
      </c>
      <c r="O30">
        <v>11</v>
      </c>
    </row>
    <row r="31" spans="6:15" x14ac:dyDescent="0.25">
      <c r="I31">
        <v>1.8333333333333333</v>
      </c>
      <c r="J31">
        <v>302</v>
      </c>
      <c r="K31">
        <v>235</v>
      </c>
      <c r="M31">
        <v>4.833333333333333</v>
      </c>
      <c r="N31">
        <v>600</v>
      </c>
      <c r="O31">
        <v>11</v>
      </c>
    </row>
    <row r="32" spans="6:15" x14ac:dyDescent="0.25">
      <c r="I32">
        <v>1.8333333333333333</v>
      </c>
      <c r="J32">
        <v>295</v>
      </c>
      <c r="K32">
        <v>235</v>
      </c>
      <c r="M32">
        <v>3.8333333333333335</v>
      </c>
      <c r="N32">
        <v>465</v>
      </c>
      <c r="O32">
        <v>11</v>
      </c>
    </row>
    <row r="33" spans="9:15" x14ac:dyDescent="0.25">
      <c r="I33">
        <v>1.9166666666666667</v>
      </c>
      <c r="J33">
        <v>325</v>
      </c>
      <c r="K33">
        <v>235</v>
      </c>
      <c r="M33">
        <v>1.8333333333333333</v>
      </c>
      <c r="N33">
        <v>302</v>
      </c>
      <c r="O33">
        <v>12</v>
      </c>
    </row>
    <row r="34" spans="9:15" x14ac:dyDescent="0.25">
      <c r="I34">
        <v>2</v>
      </c>
      <c r="J34">
        <v>310</v>
      </c>
      <c r="K34">
        <v>235</v>
      </c>
      <c r="M34">
        <v>1.8333333333333333</v>
      </c>
      <c r="N34">
        <v>295</v>
      </c>
      <c r="O34">
        <v>12</v>
      </c>
    </row>
    <row r="35" spans="9:15" x14ac:dyDescent="0.25">
      <c r="I35">
        <v>2</v>
      </c>
      <c r="J35">
        <v>290</v>
      </c>
      <c r="K35">
        <v>235</v>
      </c>
      <c r="M35">
        <v>5.833333333333333</v>
      </c>
      <c r="N35">
        <v>440</v>
      </c>
      <c r="O35">
        <v>12</v>
      </c>
    </row>
    <row r="36" spans="9:15" x14ac:dyDescent="0.25">
      <c r="I36">
        <v>2</v>
      </c>
      <c r="J36">
        <v>325</v>
      </c>
      <c r="K36">
        <v>235</v>
      </c>
      <c r="M36">
        <v>4.833333333333333</v>
      </c>
      <c r="N36">
        <v>407</v>
      </c>
      <c r="O36">
        <v>12</v>
      </c>
    </row>
    <row r="37" spans="9:15" x14ac:dyDescent="0.25">
      <c r="I37">
        <v>2</v>
      </c>
      <c r="J37">
        <v>335</v>
      </c>
      <c r="K37">
        <v>235</v>
      </c>
      <c r="M37">
        <v>3.8333333333333335</v>
      </c>
      <c r="N37">
        <v>385</v>
      </c>
      <c r="O37">
        <v>12</v>
      </c>
    </row>
    <row r="38" spans="9:15" x14ac:dyDescent="0.25">
      <c r="I38">
        <v>2</v>
      </c>
      <c r="J38">
        <v>320</v>
      </c>
      <c r="K38">
        <v>235</v>
      </c>
      <c r="M38">
        <v>5.833333333333333</v>
      </c>
      <c r="N38">
        <v>470</v>
      </c>
      <c r="O38">
        <v>12</v>
      </c>
    </row>
    <row r="39" spans="9:15" x14ac:dyDescent="0.25">
      <c r="I39">
        <v>2</v>
      </c>
      <c r="J39">
        <v>310</v>
      </c>
      <c r="K39">
        <v>235</v>
      </c>
      <c r="M39">
        <v>4.833333333333333</v>
      </c>
      <c r="N39">
        <v>445</v>
      </c>
      <c r="O39">
        <v>12</v>
      </c>
    </row>
    <row r="40" spans="9:15" x14ac:dyDescent="0.25">
      <c r="I40">
        <v>2</v>
      </c>
      <c r="J40">
        <v>235</v>
      </c>
      <c r="K40">
        <v>235</v>
      </c>
      <c r="M40">
        <v>2.8333333333333335</v>
      </c>
      <c r="N40">
        <v>387</v>
      </c>
      <c r="O40">
        <v>12</v>
      </c>
    </row>
    <row r="41" spans="9:15" x14ac:dyDescent="0.25">
      <c r="I41">
        <v>2</v>
      </c>
      <c r="J41">
        <v>305</v>
      </c>
      <c r="K41">
        <v>235</v>
      </c>
      <c r="M41">
        <v>4.833333333333333</v>
      </c>
      <c r="N41">
        <v>380</v>
      </c>
      <c r="O41">
        <v>12</v>
      </c>
    </row>
    <row r="42" spans="9:15" x14ac:dyDescent="0.25">
      <c r="I42">
        <v>2</v>
      </c>
      <c r="J42">
        <v>315</v>
      </c>
      <c r="K42">
        <v>235</v>
      </c>
      <c r="M42">
        <v>3.8333333333333335</v>
      </c>
      <c r="N42">
        <v>340</v>
      </c>
      <c r="O42">
        <v>12</v>
      </c>
    </row>
    <row r="43" spans="9:15" x14ac:dyDescent="0.25">
      <c r="I43">
        <v>1.9166666666666667</v>
      </c>
      <c r="J43">
        <v>330</v>
      </c>
      <c r="K43">
        <v>235</v>
      </c>
      <c r="M43">
        <v>3.8333333333333335</v>
      </c>
      <c r="N43">
        <v>357</v>
      </c>
      <c r="O43">
        <v>12</v>
      </c>
    </row>
    <row r="44" spans="9:15" x14ac:dyDescent="0.25">
      <c r="I44">
        <v>2</v>
      </c>
      <c r="J44">
        <v>347</v>
      </c>
      <c r="K44">
        <v>235</v>
      </c>
      <c r="M44">
        <v>2.8333333333333335</v>
      </c>
      <c r="N44">
        <v>300</v>
      </c>
      <c r="O44">
        <v>12</v>
      </c>
    </row>
    <row r="45" spans="9:15" x14ac:dyDescent="0.25">
      <c r="I45">
        <v>2.0833333333333335</v>
      </c>
      <c r="J45">
        <v>320</v>
      </c>
      <c r="K45">
        <v>235</v>
      </c>
      <c r="M45">
        <v>4.833333333333333</v>
      </c>
      <c r="N45">
        <v>382</v>
      </c>
      <c r="O45">
        <v>12</v>
      </c>
    </row>
    <row r="46" spans="9:15" x14ac:dyDescent="0.25">
      <c r="I46">
        <v>2.0833333333333335</v>
      </c>
      <c r="J46">
        <v>305</v>
      </c>
      <c r="K46">
        <v>235</v>
      </c>
      <c r="M46">
        <v>4.833333333333333</v>
      </c>
      <c r="N46">
        <v>395</v>
      </c>
      <c r="O46">
        <v>12</v>
      </c>
    </row>
    <row r="47" spans="9:15" x14ac:dyDescent="0.25">
      <c r="I47">
        <v>2.0833333333333335</v>
      </c>
      <c r="J47">
        <v>302</v>
      </c>
      <c r="K47">
        <v>235</v>
      </c>
      <c r="M47">
        <v>3.8333333333333335</v>
      </c>
      <c r="N47">
        <v>445</v>
      </c>
      <c r="O47">
        <v>12</v>
      </c>
    </row>
    <row r="48" spans="9:15" x14ac:dyDescent="0.25">
      <c r="I48">
        <v>2.0833333333333335</v>
      </c>
      <c r="J48">
        <v>337</v>
      </c>
      <c r="K48">
        <v>235</v>
      </c>
      <c r="M48">
        <v>6.833333333333333</v>
      </c>
      <c r="N48">
        <v>625</v>
      </c>
      <c r="O48">
        <v>12</v>
      </c>
    </row>
    <row r="49" spans="9:15" x14ac:dyDescent="0.25">
      <c r="I49">
        <v>2.0833333333333335</v>
      </c>
      <c r="J49">
        <v>320</v>
      </c>
      <c r="K49">
        <v>235</v>
      </c>
      <c r="M49">
        <v>4.833333333333333</v>
      </c>
      <c r="N49">
        <v>422</v>
      </c>
      <c r="O49">
        <v>12</v>
      </c>
    </row>
    <row r="50" spans="9:15" x14ac:dyDescent="0.25">
      <c r="I50">
        <v>2.0833333333333335</v>
      </c>
      <c r="J50">
        <v>290</v>
      </c>
      <c r="K50">
        <v>235</v>
      </c>
      <c r="M50">
        <v>4.916666666666667</v>
      </c>
      <c r="N50">
        <v>460</v>
      </c>
      <c r="O50">
        <v>12</v>
      </c>
    </row>
    <row r="51" spans="9:15" x14ac:dyDescent="0.25">
      <c r="I51">
        <v>2.0833333333333335</v>
      </c>
      <c r="J51">
        <v>315</v>
      </c>
      <c r="K51">
        <v>235</v>
      </c>
      <c r="M51">
        <v>3.9166666666666665</v>
      </c>
      <c r="N51">
        <v>420</v>
      </c>
      <c r="O51">
        <v>12</v>
      </c>
    </row>
    <row r="52" spans="9:15" x14ac:dyDescent="0.25">
      <c r="I52">
        <v>2.0833333333333335</v>
      </c>
      <c r="J52">
        <v>325</v>
      </c>
      <c r="K52">
        <v>235</v>
      </c>
      <c r="M52">
        <v>3.9166666666666665</v>
      </c>
      <c r="N52">
        <v>475</v>
      </c>
      <c r="O52">
        <v>12</v>
      </c>
    </row>
    <row r="53" spans="9:15" x14ac:dyDescent="0.25">
      <c r="I53">
        <v>2.0833333333333335</v>
      </c>
      <c r="J53">
        <v>305</v>
      </c>
      <c r="K53">
        <v>235</v>
      </c>
      <c r="M53">
        <v>3.9166666666666665</v>
      </c>
      <c r="N53">
        <v>440</v>
      </c>
      <c r="O53">
        <v>12</v>
      </c>
    </row>
    <row r="54" spans="9:15" x14ac:dyDescent="0.25">
      <c r="I54">
        <v>2.0833333333333335</v>
      </c>
      <c r="J54">
        <v>310</v>
      </c>
      <c r="K54">
        <v>235</v>
      </c>
      <c r="M54">
        <v>3.9166666666666665</v>
      </c>
      <c r="N54">
        <v>512</v>
      </c>
      <c r="O54">
        <v>12</v>
      </c>
    </row>
    <row r="55" spans="9:15" x14ac:dyDescent="0.25">
      <c r="I55">
        <v>2.0833333333333335</v>
      </c>
      <c r="J55">
        <v>302</v>
      </c>
      <c r="K55">
        <v>235</v>
      </c>
      <c r="M55">
        <v>3.9166666666666665</v>
      </c>
      <c r="N55">
        <v>445</v>
      </c>
      <c r="O55">
        <v>12</v>
      </c>
    </row>
    <row r="56" spans="9:15" x14ac:dyDescent="0.25">
      <c r="I56">
        <v>2.0833333333333335</v>
      </c>
      <c r="J56">
        <v>305</v>
      </c>
      <c r="K56">
        <v>235</v>
      </c>
      <c r="M56">
        <v>3.9166666666666665</v>
      </c>
      <c r="N56">
        <v>390</v>
      </c>
      <c r="O56">
        <v>12</v>
      </c>
    </row>
    <row r="57" spans="9:15" x14ac:dyDescent="0.25">
      <c r="I57">
        <v>2.0833333333333335</v>
      </c>
      <c r="J57">
        <v>282</v>
      </c>
      <c r="K57">
        <v>235</v>
      </c>
      <c r="M57">
        <v>3.9166666666666665</v>
      </c>
      <c r="N57">
        <v>470</v>
      </c>
      <c r="O57">
        <v>12</v>
      </c>
    </row>
    <row r="58" spans="9:15" x14ac:dyDescent="0.25">
      <c r="I58">
        <v>2.0833333333333335</v>
      </c>
      <c r="J58">
        <v>305</v>
      </c>
      <c r="K58">
        <v>235</v>
      </c>
      <c r="M58">
        <v>3.9166666666666665</v>
      </c>
      <c r="N58">
        <v>370</v>
      </c>
      <c r="O58">
        <v>12</v>
      </c>
    </row>
    <row r="59" spans="9:15" x14ac:dyDescent="0.25">
      <c r="I59">
        <v>2.0833333333333335</v>
      </c>
      <c r="J59">
        <v>320</v>
      </c>
      <c r="K59">
        <v>235</v>
      </c>
      <c r="M59">
        <v>3.9166666666666665</v>
      </c>
      <c r="N59">
        <v>382</v>
      </c>
      <c r="O59">
        <v>12</v>
      </c>
    </row>
    <row r="60" spans="9:15" x14ac:dyDescent="0.25">
      <c r="I60">
        <v>2.1666666666666665</v>
      </c>
      <c r="J60">
        <v>352</v>
      </c>
      <c r="K60">
        <v>235</v>
      </c>
      <c r="M60">
        <v>3.9166666666666665</v>
      </c>
      <c r="N60">
        <v>465</v>
      </c>
      <c r="O60">
        <v>12</v>
      </c>
    </row>
    <row r="61" spans="9:15" x14ac:dyDescent="0.25">
      <c r="I61">
        <v>2.1666666666666665</v>
      </c>
      <c r="J61">
        <v>337</v>
      </c>
      <c r="K61">
        <v>235</v>
      </c>
      <c r="M61">
        <v>3.9166666666666665</v>
      </c>
      <c r="N61">
        <v>452</v>
      </c>
      <c r="O61">
        <v>12</v>
      </c>
    </row>
    <row r="62" spans="9:15" x14ac:dyDescent="0.25">
      <c r="I62">
        <v>2.1666666666666665</v>
      </c>
      <c r="J62">
        <v>317</v>
      </c>
      <c r="K62">
        <v>235</v>
      </c>
      <c r="M62">
        <v>4.916666666666667</v>
      </c>
      <c r="N62">
        <v>480</v>
      </c>
      <c r="O62">
        <v>12</v>
      </c>
    </row>
    <row r="63" spans="9:15" x14ac:dyDescent="0.25">
      <c r="I63">
        <v>2.1666666666666665</v>
      </c>
      <c r="J63">
        <v>317</v>
      </c>
      <c r="K63">
        <v>235</v>
      </c>
      <c r="M63">
        <v>3.9166666666666665</v>
      </c>
      <c r="N63">
        <v>425</v>
      </c>
      <c r="O63">
        <v>12</v>
      </c>
    </row>
    <row r="64" spans="9:15" x14ac:dyDescent="0.25">
      <c r="I64">
        <v>2.0833333333333335</v>
      </c>
      <c r="J64">
        <v>331</v>
      </c>
      <c r="K64">
        <v>235</v>
      </c>
      <c r="M64">
        <v>2.9166666666666665</v>
      </c>
      <c r="N64">
        <v>420</v>
      </c>
      <c r="O64">
        <v>12</v>
      </c>
    </row>
    <row r="65" spans="9:15" x14ac:dyDescent="0.25">
      <c r="I65">
        <v>2.25</v>
      </c>
      <c r="J65">
        <v>325</v>
      </c>
      <c r="K65">
        <v>235</v>
      </c>
      <c r="M65">
        <v>3.9166666666666665</v>
      </c>
      <c r="N65">
        <v>435</v>
      </c>
      <c r="O65">
        <v>12</v>
      </c>
    </row>
    <row r="66" spans="9:15" x14ac:dyDescent="0.25">
      <c r="I66">
        <v>2.25</v>
      </c>
      <c r="J66">
        <v>323</v>
      </c>
      <c r="K66">
        <v>235</v>
      </c>
      <c r="M66">
        <v>2.9166666666666665</v>
      </c>
      <c r="N66">
        <v>415</v>
      </c>
      <c r="O66">
        <v>12</v>
      </c>
    </row>
    <row r="67" spans="9:15" x14ac:dyDescent="0.25">
      <c r="I67">
        <v>2.3333333333333335</v>
      </c>
      <c r="J67">
        <v>324</v>
      </c>
      <c r="K67">
        <v>235</v>
      </c>
      <c r="M67">
        <v>3.9166666666666665</v>
      </c>
      <c r="N67">
        <v>417</v>
      </c>
      <c r="O67">
        <v>12</v>
      </c>
    </row>
    <row r="68" spans="9:15" x14ac:dyDescent="0.25">
      <c r="I68">
        <v>2.3333333333333335</v>
      </c>
      <c r="J68">
        <v>316</v>
      </c>
      <c r="K68">
        <v>235</v>
      </c>
      <c r="M68">
        <v>3.9166666666666665</v>
      </c>
      <c r="N68">
        <v>445</v>
      </c>
      <c r="O68">
        <v>12</v>
      </c>
    </row>
    <row r="69" spans="9:15" x14ac:dyDescent="0.25">
      <c r="I69">
        <v>2.3333333333333335</v>
      </c>
      <c r="J69">
        <v>342</v>
      </c>
      <c r="K69">
        <v>235</v>
      </c>
      <c r="M69">
        <v>3.9166666666666665</v>
      </c>
      <c r="N69">
        <v>455</v>
      </c>
      <c r="O69">
        <v>12</v>
      </c>
    </row>
    <row r="70" spans="9:15" x14ac:dyDescent="0.25">
      <c r="I70">
        <v>2.3333333333333335</v>
      </c>
      <c r="J70">
        <v>327</v>
      </c>
      <c r="K70">
        <v>235</v>
      </c>
      <c r="M70">
        <v>2.9166666666666665</v>
      </c>
      <c r="N70">
        <v>365</v>
      </c>
      <c r="O70">
        <v>12</v>
      </c>
    </row>
    <row r="71" spans="9:15" x14ac:dyDescent="0.25">
      <c r="I71">
        <v>2.3333333333333335</v>
      </c>
      <c r="J71">
        <v>405</v>
      </c>
      <c r="K71">
        <v>235</v>
      </c>
      <c r="M71">
        <v>3.9166666666666665</v>
      </c>
      <c r="N71">
        <v>485</v>
      </c>
      <c r="O71">
        <v>12</v>
      </c>
    </row>
    <row r="72" spans="9:15" x14ac:dyDescent="0.25">
      <c r="I72">
        <v>2.4166666666666665</v>
      </c>
      <c r="J72">
        <v>356</v>
      </c>
      <c r="K72">
        <v>235</v>
      </c>
      <c r="M72">
        <v>3.9166666666666665</v>
      </c>
      <c r="N72">
        <v>410</v>
      </c>
      <c r="O72">
        <v>12</v>
      </c>
    </row>
    <row r="73" spans="9:15" x14ac:dyDescent="0.25">
      <c r="I73">
        <v>2.4166666666666665</v>
      </c>
      <c r="J73">
        <v>333.61099999999999</v>
      </c>
      <c r="K73">
        <v>235</v>
      </c>
      <c r="M73">
        <v>3.9166666666666665</v>
      </c>
      <c r="N73">
        <v>365</v>
      </c>
      <c r="O73">
        <v>12</v>
      </c>
    </row>
    <row r="74" spans="9:15" x14ac:dyDescent="0.25">
      <c r="I74">
        <v>2.4166666666666665</v>
      </c>
      <c r="J74">
        <v>332</v>
      </c>
      <c r="K74">
        <v>235</v>
      </c>
      <c r="M74">
        <v>3.9166666666666665</v>
      </c>
      <c r="N74">
        <v>420</v>
      </c>
      <c r="O74">
        <v>12</v>
      </c>
    </row>
    <row r="75" spans="9:15" x14ac:dyDescent="0.25">
      <c r="I75">
        <v>2.5</v>
      </c>
      <c r="J75">
        <v>291</v>
      </c>
      <c r="K75">
        <v>235</v>
      </c>
      <c r="M75">
        <v>2.9166666666666665</v>
      </c>
      <c r="N75">
        <v>390</v>
      </c>
      <c r="O75">
        <v>12</v>
      </c>
    </row>
    <row r="76" spans="9:15" x14ac:dyDescent="0.25">
      <c r="I76">
        <v>2.5</v>
      </c>
      <c r="J76">
        <v>338</v>
      </c>
      <c r="K76">
        <v>235</v>
      </c>
      <c r="M76">
        <v>3.9166666666666665</v>
      </c>
      <c r="N76">
        <v>430</v>
      </c>
      <c r="O76">
        <v>12</v>
      </c>
    </row>
    <row r="77" spans="9:15" x14ac:dyDescent="0.25">
      <c r="I77">
        <v>2.25</v>
      </c>
      <c r="J77">
        <v>337</v>
      </c>
      <c r="K77">
        <v>235</v>
      </c>
      <c r="M77">
        <v>3.9166666666666665</v>
      </c>
      <c r="N77">
        <v>410</v>
      </c>
      <c r="O77">
        <v>12</v>
      </c>
    </row>
    <row r="78" spans="9:15" x14ac:dyDescent="0.25">
      <c r="I78">
        <v>2.25</v>
      </c>
      <c r="J78">
        <v>305</v>
      </c>
      <c r="K78">
        <v>235</v>
      </c>
      <c r="M78">
        <v>3.9166666666666665</v>
      </c>
      <c r="N78">
        <v>412</v>
      </c>
      <c r="O78">
        <v>12</v>
      </c>
    </row>
    <row r="79" spans="9:15" x14ac:dyDescent="0.25">
      <c r="I79">
        <v>2.25</v>
      </c>
      <c r="J79">
        <v>305</v>
      </c>
      <c r="K79">
        <v>235</v>
      </c>
      <c r="M79">
        <v>3.9166666666666665</v>
      </c>
      <c r="N79">
        <v>397</v>
      </c>
      <c r="O79">
        <v>12</v>
      </c>
    </row>
    <row r="80" spans="9:15" x14ac:dyDescent="0.25">
      <c r="I80">
        <v>2.3333333333333335</v>
      </c>
      <c r="J80">
        <v>365</v>
      </c>
      <c r="K80">
        <v>235</v>
      </c>
      <c r="M80">
        <v>2.9166666666666665</v>
      </c>
      <c r="N80">
        <v>347</v>
      </c>
      <c r="O80">
        <v>12</v>
      </c>
    </row>
    <row r="81" spans="9:15" x14ac:dyDescent="0.25">
      <c r="I81">
        <v>2.4166666666666665</v>
      </c>
      <c r="J81">
        <v>330</v>
      </c>
      <c r="K81">
        <v>235</v>
      </c>
      <c r="M81">
        <v>3.9166666666666665</v>
      </c>
      <c r="N81">
        <v>412</v>
      </c>
      <c r="O81">
        <v>12</v>
      </c>
    </row>
    <row r="82" spans="9:15" x14ac:dyDescent="0.25">
      <c r="I82">
        <v>2.4166666666666665</v>
      </c>
      <c r="J82">
        <v>295</v>
      </c>
      <c r="K82">
        <v>235</v>
      </c>
      <c r="M82">
        <v>2.9166666666666665</v>
      </c>
      <c r="N82">
        <v>402</v>
      </c>
      <c r="O82">
        <v>12</v>
      </c>
    </row>
    <row r="83" spans="9:15" x14ac:dyDescent="0.25">
      <c r="I83">
        <v>2.4166666666666665</v>
      </c>
      <c r="J83">
        <v>295</v>
      </c>
      <c r="K83">
        <v>235</v>
      </c>
      <c r="M83">
        <v>4.916666666666667</v>
      </c>
      <c r="N83">
        <v>450</v>
      </c>
      <c r="O83">
        <v>12</v>
      </c>
    </row>
    <row r="84" spans="9:15" x14ac:dyDescent="0.25">
      <c r="I84">
        <v>2.4166666666666665</v>
      </c>
      <c r="J84">
        <v>380</v>
      </c>
      <c r="K84">
        <v>235</v>
      </c>
      <c r="M84">
        <v>3.9166666666666665</v>
      </c>
      <c r="N84">
        <v>457</v>
      </c>
      <c r="O84">
        <v>12</v>
      </c>
    </row>
    <row r="85" spans="9:15" x14ac:dyDescent="0.25">
      <c r="I85">
        <v>2.4166666666666665</v>
      </c>
      <c r="J85">
        <v>295</v>
      </c>
      <c r="K85">
        <v>235</v>
      </c>
      <c r="M85">
        <v>3.9166666666666665</v>
      </c>
      <c r="N85">
        <v>400</v>
      </c>
      <c r="O85">
        <v>12</v>
      </c>
    </row>
    <row r="86" spans="9:15" x14ac:dyDescent="0.25">
      <c r="I86">
        <v>2.4166666666666665</v>
      </c>
      <c r="J86">
        <v>330</v>
      </c>
      <c r="K86">
        <v>235</v>
      </c>
      <c r="M86">
        <v>3.9166666666666665</v>
      </c>
      <c r="N86">
        <v>475</v>
      </c>
      <c r="O86">
        <v>12</v>
      </c>
    </row>
    <row r="87" spans="9:15" x14ac:dyDescent="0.25">
      <c r="I87">
        <v>2.4166666666666665</v>
      </c>
      <c r="J87">
        <v>315</v>
      </c>
      <c r="K87">
        <v>235</v>
      </c>
      <c r="M87">
        <v>2.9166666666666665</v>
      </c>
      <c r="N87">
        <v>375</v>
      </c>
      <c r="O87">
        <v>12</v>
      </c>
    </row>
    <row r="88" spans="9:15" x14ac:dyDescent="0.25">
      <c r="I88">
        <v>2.4166666666666665</v>
      </c>
      <c r="J88">
        <v>347</v>
      </c>
      <c r="K88">
        <v>235</v>
      </c>
      <c r="M88">
        <v>3.9166666666666665</v>
      </c>
      <c r="N88">
        <v>365</v>
      </c>
      <c r="O88">
        <v>12</v>
      </c>
    </row>
    <row r="89" spans="9:15" x14ac:dyDescent="0.25">
      <c r="I89">
        <v>2.5</v>
      </c>
      <c r="J89">
        <v>340</v>
      </c>
      <c r="K89">
        <v>235</v>
      </c>
      <c r="M89">
        <v>4.916666666666667</v>
      </c>
      <c r="N89">
        <v>455</v>
      </c>
      <c r="O89">
        <v>12</v>
      </c>
    </row>
    <row r="90" spans="9:15" x14ac:dyDescent="0.25">
      <c r="I90">
        <v>2.5</v>
      </c>
      <c r="J90">
        <v>365</v>
      </c>
      <c r="K90">
        <v>235</v>
      </c>
      <c r="M90">
        <v>2.9166666666666665</v>
      </c>
      <c r="N90">
        <v>385</v>
      </c>
      <c r="O90">
        <v>12</v>
      </c>
    </row>
    <row r="91" spans="9:15" x14ac:dyDescent="0.25">
      <c r="I91">
        <v>2.5833333333333335</v>
      </c>
      <c r="J91">
        <v>377</v>
      </c>
      <c r="K91">
        <v>235</v>
      </c>
      <c r="M91">
        <v>4.916666666666667</v>
      </c>
      <c r="N91">
        <v>520</v>
      </c>
      <c r="O91">
        <v>12</v>
      </c>
    </row>
    <row r="92" spans="9:15" x14ac:dyDescent="0.25">
      <c r="I92">
        <v>2.5833333333333335</v>
      </c>
      <c r="J92">
        <v>330</v>
      </c>
      <c r="K92">
        <v>235</v>
      </c>
      <c r="M92">
        <v>3.9166666666666665</v>
      </c>
      <c r="N92">
        <v>432</v>
      </c>
      <c r="O92">
        <v>12</v>
      </c>
    </row>
    <row r="93" spans="9:15" x14ac:dyDescent="0.25">
      <c r="I93">
        <v>2.5833333333333335</v>
      </c>
      <c r="J93">
        <v>355</v>
      </c>
      <c r="K93">
        <v>235</v>
      </c>
      <c r="M93">
        <v>3.9166666666666665</v>
      </c>
      <c r="N93">
        <v>390</v>
      </c>
      <c r="O93">
        <v>12</v>
      </c>
    </row>
    <row r="94" spans="9:15" x14ac:dyDescent="0.25">
      <c r="I94">
        <v>2.5833333333333335</v>
      </c>
      <c r="J94">
        <v>325</v>
      </c>
      <c r="K94">
        <v>235</v>
      </c>
      <c r="M94">
        <v>3.9166666666666665</v>
      </c>
      <c r="N94">
        <v>362</v>
      </c>
      <c r="O94">
        <v>12</v>
      </c>
    </row>
    <row r="95" spans="9:15" x14ac:dyDescent="0.25">
      <c r="I95">
        <v>2.5833333333333335</v>
      </c>
      <c r="J95">
        <v>325</v>
      </c>
      <c r="K95">
        <v>235</v>
      </c>
      <c r="M95">
        <v>2.9166666666666665</v>
      </c>
      <c r="N95">
        <v>380</v>
      </c>
      <c r="O95">
        <v>12</v>
      </c>
    </row>
    <row r="96" spans="9:15" x14ac:dyDescent="0.25">
      <c r="I96">
        <v>2.6666666666666665</v>
      </c>
      <c r="J96">
        <v>385</v>
      </c>
      <c r="K96">
        <v>235</v>
      </c>
      <c r="M96">
        <v>2.9166666666666665</v>
      </c>
      <c r="N96">
        <v>390</v>
      </c>
      <c r="O96">
        <v>12</v>
      </c>
    </row>
    <row r="97" spans="9:15" x14ac:dyDescent="0.25">
      <c r="I97">
        <v>2.6666666666666665</v>
      </c>
      <c r="J97">
        <v>355</v>
      </c>
      <c r="K97">
        <v>235</v>
      </c>
      <c r="M97">
        <v>2.9166666666666665</v>
      </c>
      <c r="N97">
        <v>395</v>
      </c>
      <c r="O97">
        <v>12</v>
      </c>
    </row>
    <row r="98" spans="9:15" x14ac:dyDescent="0.25">
      <c r="I98">
        <v>2.6666666666666665</v>
      </c>
      <c r="J98">
        <v>365</v>
      </c>
      <c r="K98">
        <v>235</v>
      </c>
      <c r="M98">
        <v>2.9166666666666665</v>
      </c>
      <c r="N98">
        <v>370</v>
      </c>
      <c r="O98">
        <v>12</v>
      </c>
    </row>
    <row r="99" spans="9:15" x14ac:dyDescent="0.25">
      <c r="I99">
        <v>2.6666666666666665</v>
      </c>
      <c r="J99">
        <v>330</v>
      </c>
      <c r="K99">
        <v>235</v>
      </c>
      <c r="M99">
        <v>1.9166666666666667</v>
      </c>
      <c r="N99">
        <v>325</v>
      </c>
      <c r="O99">
        <v>12</v>
      </c>
    </row>
    <row r="100" spans="9:15" x14ac:dyDescent="0.25">
      <c r="I100">
        <v>2.6666666666666665</v>
      </c>
      <c r="J100">
        <v>345</v>
      </c>
      <c r="K100">
        <v>235</v>
      </c>
      <c r="M100">
        <v>3.9166666666666665</v>
      </c>
      <c r="N100">
        <v>415</v>
      </c>
      <c r="O100">
        <v>12</v>
      </c>
    </row>
    <row r="101" spans="9:15" x14ac:dyDescent="0.25">
      <c r="I101">
        <v>2.6666666666666665</v>
      </c>
      <c r="J101">
        <v>345</v>
      </c>
      <c r="K101">
        <v>235</v>
      </c>
      <c r="M101">
        <v>2.9166666666666665</v>
      </c>
      <c r="N101">
        <v>385</v>
      </c>
      <c r="O101">
        <v>12</v>
      </c>
    </row>
    <row r="102" spans="9:15" x14ac:dyDescent="0.25">
      <c r="I102">
        <v>2.75</v>
      </c>
      <c r="J102">
        <v>345</v>
      </c>
      <c r="K102">
        <v>235</v>
      </c>
      <c r="M102">
        <v>3.9166666666666665</v>
      </c>
      <c r="N102">
        <v>397</v>
      </c>
      <c r="O102">
        <v>12</v>
      </c>
    </row>
    <row r="103" spans="9:15" x14ac:dyDescent="0.25">
      <c r="I103">
        <v>2.75</v>
      </c>
      <c r="J103">
        <v>310</v>
      </c>
      <c r="K103">
        <v>235</v>
      </c>
      <c r="M103">
        <v>2.9166666666666665</v>
      </c>
      <c r="N103">
        <v>385</v>
      </c>
      <c r="O103">
        <v>12</v>
      </c>
    </row>
    <row r="104" spans="9:15" x14ac:dyDescent="0.25">
      <c r="I104">
        <v>2.5</v>
      </c>
      <c r="J104">
        <v>332</v>
      </c>
      <c r="K104">
        <v>235</v>
      </c>
      <c r="M104">
        <v>3.9166666666666665</v>
      </c>
      <c r="N104">
        <v>382</v>
      </c>
      <c r="O104">
        <v>12</v>
      </c>
    </row>
    <row r="105" spans="9:15" x14ac:dyDescent="0.25">
      <c r="I105">
        <v>2.5</v>
      </c>
      <c r="J105">
        <v>354</v>
      </c>
      <c r="K105">
        <v>235</v>
      </c>
      <c r="M105">
        <v>3.9166666666666665</v>
      </c>
      <c r="N105">
        <v>410</v>
      </c>
      <c r="O105">
        <v>12</v>
      </c>
    </row>
    <row r="106" spans="9:15" x14ac:dyDescent="0.25">
      <c r="I106">
        <v>2.5833333333333335</v>
      </c>
      <c r="J106">
        <v>352</v>
      </c>
      <c r="K106">
        <v>235</v>
      </c>
      <c r="M106">
        <v>2.9166666666666665</v>
      </c>
      <c r="N106">
        <v>420</v>
      </c>
      <c r="O106">
        <v>12</v>
      </c>
    </row>
    <row r="107" spans="9:15" x14ac:dyDescent="0.25">
      <c r="I107">
        <v>2.5833333333333335</v>
      </c>
      <c r="J107">
        <v>339</v>
      </c>
      <c r="K107">
        <v>235</v>
      </c>
      <c r="M107">
        <v>4</v>
      </c>
      <c r="N107">
        <v>410</v>
      </c>
      <c r="O107">
        <v>11</v>
      </c>
    </row>
    <row r="108" spans="9:15" x14ac:dyDescent="0.25">
      <c r="I108">
        <v>2.6666666666666665</v>
      </c>
      <c r="J108">
        <v>322</v>
      </c>
      <c r="K108">
        <v>235</v>
      </c>
      <c r="M108">
        <v>4</v>
      </c>
      <c r="N108">
        <v>420</v>
      </c>
      <c r="O108">
        <v>11</v>
      </c>
    </row>
    <row r="109" spans="9:15" x14ac:dyDescent="0.25">
      <c r="I109">
        <v>2.75</v>
      </c>
      <c r="J109">
        <v>323</v>
      </c>
      <c r="K109">
        <v>235</v>
      </c>
      <c r="M109">
        <v>2</v>
      </c>
      <c r="N109">
        <v>310</v>
      </c>
      <c r="O109">
        <v>11</v>
      </c>
    </row>
    <row r="110" spans="9:15" x14ac:dyDescent="0.25">
      <c r="I110">
        <v>2.75</v>
      </c>
      <c r="J110">
        <v>329</v>
      </c>
      <c r="K110">
        <v>235</v>
      </c>
      <c r="M110">
        <v>3</v>
      </c>
      <c r="N110">
        <v>402</v>
      </c>
      <c r="O110">
        <v>11</v>
      </c>
    </row>
    <row r="111" spans="9:15" x14ac:dyDescent="0.25">
      <c r="I111">
        <v>2.75</v>
      </c>
      <c r="J111">
        <v>367</v>
      </c>
      <c r="K111">
        <v>235</v>
      </c>
      <c r="M111">
        <v>2</v>
      </c>
      <c r="N111">
        <v>290</v>
      </c>
      <c r="O111">
        <v>12</v>
      </c>
    </row>
    <row r="112" spans="9:15" x14ac:dyDescent="0.25">
      <c r="I112">
        <v>2.75</v>
      </c>
      <c r="J112">
        <v>347</v>
      </c>
      <c r="K112">
        <v>235</v>
      </c>
      <c r="M112">
        <v>3</v>
      </c>
      <c r="N112">
        <v>375</v>
      </c>
      <c r="O112">
        <v>12</v>
      </c>
    </row>
    <row r="113" spans="9:15" x14ac:dyDescent="0.25">
      <c r="I113">
        <v>2.75</v>
      </c>
      <c r="J113">
        <v>283</v>
      </c>
      <c r="K113">
        <v>235</v>
      </c>
      <c r="M113">
        <v>2</v>
      </c>
      <c r="N113">
        <v>325</v>
      </c>
      <c r="O113">
        <v>12</v>
      </c>
    </row>
    <row r="114" spans="9:15" x14ac:dyDescent="0.25">
      <c r="I114">
        <v>2.75</v>
      </c>
      <c r="J114">
        <v>347</v>
      </c>
      <c r="K114">
        <v>235</v>
      </c>
      <c r="M114">
        <v>3</v>
      </c>
      <c r="N114">
        <v>365</v>
      </c>
      <c r="O114">
        <v>12</v>
      </c>
    </row>
    <row r="115" spans="9:15" x14ac:dyDescent="0.25">
      <c r="I115">
        <v>2.75</v>
      </c>
      <c r="J115">
        <v>380</v>
      </c>
      <c r="K115">
        <v>235</v>
      </c>
      <c r="M115">
        <v>3</v>
      </c>
      <c r="N115">
        <v>375</v>
      </c>
      <c r="O115">
        <v>12</v>
      </c>
    </row>
    <row r="116" spans="9:15" x14ac:dyDescent="0.25">
      <c r="I116">
        <v>2.75</v>
      </c>
      <c r="J116">
        <v>335</v>
      </c>
      <c r="K116">
        <v>235</v>
      </c>
      <c r="M116">
        <v>2</v>
      </c>
      <c r="N116">
        <v>335</v>
      </c>
      <c r="O116">
        <v>12</v>
      </c>
    </row>
    <row r="117" spans="9:15" x14ac:dyDescent="0.25">
      <c r="I117">
        <v>2.75</v>
      </c>
      <c r="J117">
        <v>345</v>
      </c>
      <c r="K117">
        <v>235</v>
      </c>
      <c r="M117">
        <v>2</v>
      </c>
      <c r="N117">
        <v>320</v>
      </c>
      <c r="O117">
        <v>12</v>
      </c>
    </row>
    <row r="118" spans="9:15" x14ac:dyDescent="0.25">
      <c r="I118">
        <v>2.75</v>
      </c>
      <c r="J118">
        <v>375</v>
      </c>
      <c r="K118">
        <v>235</v>
      </c>
      <c r="M118">
        <v>2</v>
      </c>
      <c r="N118">
        <v>310</v>
      </c>
      <c r="O118">
        <v>12</v>
      </c>
    </row>
    <row r="119" spans="9:15" x14ac:dyDescent="0.25">
      <c r="I119">
        <v>1.8333333333333333</v>
      </c>
      <c r="J119">
        <v>289</v>
      </c>
      <c r="K119">
        <v>235</v>
      </c>
      <c r="M119">
        <v>2</v>
      </c>
      <c r="N119">
        <v>235</v>
      </c>
      <c r="O119">
        <v>12</v>
      </c>
    </row>
    <row r="120" spans="9:15" x14ac:dyDescent="0.25">
      <c r="I120">
        <v>1.8333333333333333</v>
      </c>
      <c r="J120">
        <v>337</v>
      </c>
      <c r="K120">
        <v>235</v>
      </c>
      <c r="M120">
        <v>4</v>
      </c>
      <c r="N120">
        <v>365</v>
      </c>
      <c r="O120">
        <v>12</v>
      </c>
    </row>
    <row r="121" spans="9:15" x14ac:dyDescent="0.25">
      <c r="I121">
        <v>1.9166666666666667</v>
      </c>
      <c r="J121">
        <v>278</v>
      </c>
      <c r="K121">
        <v>235</v>
      </c>
      <c r="M121">
        <v>4</v>
      </c>
      <c r="N121">
        <v>465</v>
      </c>
      <c r="O121">
        <v>12</v>
      </c>
    </row>
    <row r="122" spans="9:15" x14ac:dyDescent="0.25">
      <c r="I122">
        <v>1.8333333333333333</v>
      </c>
      <c r="J122">
        <v>320</v>
      </c>
      <c r="K122">
        <v>235</v>
      </c>
      <c r="M122">
        <v>4</v>
      </c>
      <c r="N122">
        <v>397</v>
      </c>
      <c r="O122">
        <v>12</v>
      </c>
    </row>
    <row r="123" spans="9:15" x14ac:dyDescent="0.25">
      <c r="I123">
        <v>1.8333333333333333</v>
      </c>
      <c r="J123">
        <v>300</v>
      </c>
      <c r="K123">
        <v>235</v>
      </c>
      <c r="M123">
        <v>4</v>
      </c>
      <c r="N123">
        <v>375</v>
      </c>
      <c r="O123">
        <v>12</v>
      </c>
    </row>
    <row r="124" spans="9:15" x14ac:dyDescent="0.25">
      <c r="I124">
        <v>1.8333333333333333</v>
      </c>
      <c r="J124">
        <v>305</v>
      </c>
      <c r="K124">
        <v>235</v>
      </c>
      <c r="M124">
        <v>3</v>
      </c>
      <c r="N124">
        <v>375</v>
      </c>
      <c r="O124">
        <v>12</v>
      </c>
    </row>
    <row r="125" spans="9:15" x14ac:dyDescent="0.25">
      <c r="I125">
        <v>1.9166666666666667</v>
      </c>
      <c r="J125">
        <v>272</v>
      </c>
      <c r="K125">
        <v>235</v>
      </c>
      <c r="M125">
        <v>3</v>
      </c>
      <c r="N125">
        <v>370</v>
      </c>
      <c r="O125">
        <v>12</v>
      </c>
    </row>
    <row r="126" spans="9:15" x14ac:dyDescent="0.25">
      <c r="I126">
        <v>1.9166666666666667</v>
      </c>
      <c r="J126">
        <v>297</v>
      </c>
      <c r="K126">
        <v>235</v>
      </c>
      <c r="M126">
        <v>3</v>
      </c>
      <c r="N126">
        <v>420</v>
      </c>
      <c r="O126">
        <v>12</v>
      </c>
    </row>
    <row r="127" spans="9:15" x14ac:dyDescent="0.25">
      <c r="I127">
        <v>1.9166666666666667</v>
      </c>
      <c r="J127">
        <v>310</v>
      </c>
      <c r="K127">
        <v>235</v>
      </c>
      <c r="M127">
        <v>4</v>
      </c>
      <c r="N127">
        <v>392</v>
      </c>
      <c r="O127">
        <v>12</v>
      </c>
    </row>
    <row r="128" spans="9:15" x14ac:dyDescent="0.25">
      <c r="I128">
        <v>1.9166666666666667</v>
      </c>
      <c r="J128">
        <v>317</v>
      </c>
      <c r="K128">
        <v>235</v>
      </c>
      <c r="M128">
        <v>4</v>
      </c>
      <c r="N128">
        <v>460</v>
      </c>
      <c r="O128">
        <v>12</v>
      </c>
    </row>
    <row r="129" spans="9:15" x14ac:dyDescent="0.25">
      <c r="I129">
        <v>1.9166666666666667</v>
      </c>
      <c r="J129">
        <v>302</v>
      </c>
      <c r="K129">
        <v>235</v>
      </c>
      <c r="M129">
        <v>4</v>
      </c>
      <c r="N129">
        <v>472</v>
      </c>
      <c r="O129">
        <v>12</v>
      </c>
    </row>
    <row r="130" spans="9:15" x14ac:dyDescent="0.25">
      <c r="I130">
        <v>1.9166666666666667</v>
      </c>
      <c r="J130">
        <v>325</v>
      </c>
      <c r="K130">
        <v>235</v>
      </c>
      <c r="M130">
        <v>3</v>
      </c>
      <c r="N130">
        <v>355</v>
      </c>
      <c r="O130">
        <v>12</v>
      </c>
    </row>
    <row r="131" spans="9:15" x14ac:dyDescent="0.25">
      <c r="I131">
        <v>1.9166666666666667</v>
      </c>
      <c r="J131">
        <v>325</v>
      </c>
      <c r="K131">
        <v>235</v>
      </c>
      <c r="M131">
        <v>2</v>
      </c>
      <c r="N131">
        <v>305</v>
      </c>
      <c r="O131">
        <v>12</v>
      </c>
    </row>
    <row r="132" spans="9:15" x14ac:dyDescent="0.25">
      <c r="I132">
        <v>1.9166666666666667</v>
      </c>
      <c r="J132">
        <v>320</v>
      </c>
      <c r="K132">
        <v>235</v>
      </c>
      <c r="M132">
        <v>2</v>
      </c>
      <c r="N132">
        <v>315</v>
      </c>
      <c r="O132">
        <v>12</v>
      </c>
    </row>
    <row r="133" spans="9:15" x14ac:dyDescent="0.25">
      <c r="I133">
        <v>2</v>
      </c>
      <c r="J133">
        <v>293</v>
      </c>
      <c r="K133">
        <v>235</v>
      </c>
      <c r="M133">
        <v>3</v>
      </c>
      <c r="N133">
        <v>377</v>
      </c>
      <c r="O133">
        <v>12</v>
      </c>
    </row>
    <row r="134" spans="9:15" x14ac:dyDescent="0.25">
      <c r="I134">
        <v>2</v>
      </c>
      <c r="J134">
        <v>256</v>
      </c>
      <c r="K134">
        <v>235</v>
      </c>
      <c r="M134">
        <v>3</v>
      </c>
      <c r="N134">
        <v>340</v>
      </c>
      <c r="O134">
        <v>12</v>
      </c>
    </row>
    <row r="135" spans="9:15" x14ac:dyDescent="0.25">
      <c r="I135">
        <v>2</v>
      </c>
      <c r="J135">
        <v>301</v>
      </c>
      <c r="K135">
        <v>235</v>
      </c>
      <c r="M135">
        <v>3</v>
      </c>
      <c r="N135">
        <v>335</v>
      </c>
      <c r="O135">
        <v>12</v>
      </c>
    </row>
    <row r="136" spans="9:15" x14ac:dyDescent="0.25">
      <c r="I136">
        <v>2</v>
      </c>
      <c r="J136">
        <v>313</v>
      </c>
      <c r="K136">
        <v>235</v>
      </c>
      <c r="M136">
        <v>5</v>
      </c>
      <c r="N136">
        <v>360</v>
      </c>
      <c r="O136">
        <v>12</v>
      </c>
    </row>
    <row r="137" spans="9:15" x14ac:dyDescent="0.25">
      <c r="I137">
        <v>2</v>
      </c>
      <c r="J137">
        <v>299</v>
      </c>
      <c r="K137">
        <v>235</v>
      </c>
      <c r="M137">
        <v>3</v>
      </c>
      <c r="N137">
        <v>397</v>
      </c>
      <c r="O137">
        <v>12</v>
      </c>
    </row>
    <row r="138" spans="9:15" x14ac:dyDescent="0.25">
      <c r="I138">
        <v>2.0833333333333335</v>
      </c>
      <c r="J138">
        <v>305</v>
      </c>
      <c r="K138">
        <v>235</v>
      </c>
      <c r="M138">
        <v>1.9166666666666667</v>
      </c>
      <c r="N138">
        <v>330</v>
      </c>
      <c r="O138">
        <v>12</v>
      </c>
    </row>
    <row r="139" spans="9:15" x14ac:dyDescent="0.25">
      <c r="I139">
        <v>2.5</v>
      </c>
      <c r="J139">
        <v>311.71099999999996</v>
      </c>
      <c r="K139">
        <v>235</v>
      </c>
      <c r="M139">
        <v>2</v>
      </c>
      <c r="N139">
        <v>347</v>
      </c>
      <c r="O139">
        <v>12</v>
      </c>
    </row>
    <row r="140" spans="9:15" x14ac:dyDescent="0.25">
      <c r="I140">
        <v>2.5</v>
      </c>
      <c r="J140">
        <v>344.56099999999998</v>
      </c>
      <c r="K140">
        <v>235</v>
      </c>
      <c r="M140">
        <v>2.0833333333333335</v>
      </c>
      <c r="N140">
        <v>320</v>
      </c>
      <c r="O140">
        <v>12</v>
      </c>
    </row>
    <row r="141" spans="9:15" x14ac:dyDescent="0.25">
      <c r="I141">
        <v>2.5</v>
      </c>
      <c r="J141">
        <v>324.85099999999994</v>
      </c>
      <c r="K141">
        <v>235</v>
      </c>
      <c r="M141">
        <v>3.0833333333333335</v>
      </c>
      <c r="N141">
        <v>382</v>
      </c>
      <c r="O141">
        <v>12</v>
      </c>
    </row>
    <row r="142" spans="9:15" x14ac:dyDescent="0.25">
      <c r="I142">
        <v>2.5</v>
      </c>
      <c r="J142">
        <v>336.89599999999996</v>
      </c>
      <c r="K142">
        <v>235</v>
      </c>
      <c r="M142">
        <v>7.083333333333333</v>
      </c>
      <c r="N142">
        <v>535</v>
      </c>
      <c r="O142">
        <v>12</v>
      </c>
    </row>
    <row r="143" spans="9:15" x14ac:dyDescent="0.25">
      <c r="I143">
        <v>2.5</v>
      </c>
      <c r="J143">
        <v>353.32099999999997</v>
      </c>
      <c r="K143">
        <v>235</v>
      </c>
      <c r="M143">
        <v>2.0833333333333335</v>
      </c>
      <c r="N143">
        <v>305</v>
      </c>
      <c r="O143">
        <v>12</v>
      </c>
    </row>
    <row r="144" spans="9:15" x14ac:dyDescent="0.25">
      <c r="I144">
        <v>1.8333333333333333</v>
      </c>
      <c r="J144">
        <v>286</v>
      </c>
      <c r="K144">
        <v>235</v>
      </c>
      <c r="M144">
        <v>2.0833333333333335</v>
      </c>
      <c r="N144">
        <v>302</v>
      </c>
      <c r="O144">
        <v>12</v>
      </c>
    </row>
    <row r="145" spans="9:15" x14ac:dyDescent="0.25">
      <c r="I145">
        <v>1.9166666666666667</v>
      </c>
      <c r="J145">
        <v>304</v>
      </c>
      <c r="K145">
        <v>235</v>
      </c>
      <c r="M145">
        <v>2.0833333333333335</v>
      </c>
      <c r="N145">
        <v>337</v>
      </c>
      <c r="O145">
        <v>12</v>
      </c>
    </row>
    <row r="146" spans="9:15" x14ac:dyDescent="0.25">
      <c r="I146">
        <v>1.9166666666666667</v>
      </c>
      <c r="J146">
        <v>316</v>
      </c>
      <c r="K146">
        <v>235</v>
      </c>
      <c r="M146">
        <v>2.0833333333333335</v>
      </c>
      <c r="N146">
        <v>320</v>
      </c>
      <c r="O146">
        <v>12</v>
      </c>
    </row>
    <row r="147" spans="9:15" x14ac:dyDescent="0.25">
      <c r="I147">
        <v>1.9166666666666667</v>
      </c>
      <c r="J147">
        <v>280</v>
      </c>
      <c r="K147">
        <v>235</v>
      </c>
      <c r="M147">
        <v>2.0833333333333335</v>
      </c>
      <c r="N147">
        <v>290</v>
      </c>
      <c r="O147">
        <v>12</v>
      </c>
    </row>
    <row r="148" spans="9:15" x14ac:dyDescent="0.25">
      <c r="I148">
        <v>1.9166666666666667</v>
      </c>
      <c r="J148">
        <v>321</v>
      </c>
      <c r="K148">
        <v>235</v>
      </c>
      <c r="M148">
        <v>2.0833333333333335</v>
      </c>
      <c r="N148">
        <v>315</v>
      </c>
      <c r="O148">
        <v>12</v>
      </c>
    </row>
    <row r="149" spans="9:15" x14ac:dyDescent="0.25">
      <c r="I149">
        <v>1.9166666666666667</v>
      </c>
      <c r="J149">
        <v>347</v>
      </c>
      <c r="K149">
        <v>235</v>
      </c>
      <c r="M149">
        <v>2.0833333333333335</v>
      </c>
      <c r="N149">
        <v>325</v>
      </c>
      <c r="O149">
        <v>12</v>
      </c>
    </row>
    <row r="150" spans="9:15" x14ac:dyDescent="0.25">
      <c r="I150">
        <v>1.9166666666666667</v>
      </c>
      <c r="J150">
        <v>320</v>
      </c>
      <c r="K150">
        <v>235</v>
      </c>
      <c r="M150">
        <v>2.0833333333333335</v>
      </c>
      <c r="N150">
        <v>305</v>
      </c>
      <c r="O150">
        <v>12</v>
      </c>
    </row>
    <row r="151" spans="9:15" x14ac:dyDescent="0.25">
      <c r="I151">
        <v>1.9166666666666667</v>
      </c>
      <c r="J151">
        <v>317</v>
      </c>
      <c r="K151">
        <v>235</v>
      </c>
      <c r="M151">
        <v>2.0833333333333335</v>
      </c>
      <c r="N151">
        <v>310</v>
      </c>
      <c r="O151">
        <v>12</v>
      </c>
    </row>
    <row r="152" spans="9:15" x14ac:dyDescent="0.25">
      <c r="I152">
        <v>2.1666666666666665</v>
      </c>
      <c r="J152">
        <v>304</v>
      </c>
      <c r="K152">
        <v>235</v>
      </c>
      <c r="M152">
        <v>2.0833333333333335</v>
      </c>
      <c r="N152">
        <v>302</v>
      </c>
      <c r="O152">
        <v>12</v>
      </c>
    </row>
    <row r="153" spans="9:15" x14ac:dyDescent="0.25">
      <c r="I153">
        <v>2.1666666666666665</v>
      </c>
      <c r="J153">
        <v>313</v>
      </c>
      <c r="K153">
        <v>235</v>
      </c>
      <c r="M153">
        <v>5.083333333333333</v>
      </c>
      <c r="N153">
        <v>392</v>
      </c>
      <c r="O153">
        <v>12</v>
      </c>
    </row>
    <row r="154" spans="9:15" x14ac:dyDescent="0.25">
      <c r="I154">
        <v>2.1666666666666665</v>
      </c>
      <c r="J154">
        <v>310</v>
      </c>
      <c r="K154">
        <v>235</v>
      </c>
      <c r="M154">
        <v>4.083333333333333</v>
      </c>
      <c r="N154">
        <v>350</v>
      </c>
      <c r="O154">
        <v>12</v>
      </c>
    </row>
    <row r="155" spans="9:15" x14ac:dyDescent="0.25">
      <c r="I155">
        <v>2.1666666666666665</v>
      </c>
      <c r="J155">
        <v>304</v>
      </c>
      <c r="K155">
        <v>235</v>
      </c>
      <c r="M155">
        <v>2.0833333333333335</v>
      </c>
      <c r="N155">
        <v>305</v>
      </c>
      <c r="O155">
        <v>12</v>
      </c>
    </row>
    <row r="156" spans="9:15" x14ac:dyDescent="0.25">
      <c r="I156">
        <v>2.1666666666666665</v>
      </c>
      <c r="J156">
        <v>290</v>
      </c>
      <c r="K156">
        <v>235</v>
      </c>
      <c r="M156">
        <v>2.0833333333333335</v>
      </c>
      <c r="N156">
        <v>282</v>
      </c>
      <c r="O156">
        <v>12</v>
      </c>
    </row>
    <row r="157" spans="9:15" x14ac:dyDescent="0.25">
      <c r="I157">
        <v>2.1666666666666665</v>
      </c>
      <c r="J157">
        <v>327</v>
      </c>
      <c r="K157">
        <v>235</v>
      </c>
      <c r="M157">
        <v>2.0833333333333335</v>
      </c>
      <c r="N157">
        <v>305</v>
      </c>
      <c r="O157">
        <v>12</v>
      </c>
    </row>
    <row r="158" spans="9:15" x14ac:dyDescent="0.25">
      <c r="I158">
        <v>2.1666666666666665</v>
      </c>
      <c r="J158">
        <v>340</v>
      </c>
      <c r="K158">
        <v>235</v>
      </c>
      <c r="M158">
        <v>3.0833333333333335</v>
      </c>
      <c r="N158">
        <v>377</v>
      </c>
      <c r="O158">
        <v>12</v>
      </c>
    </row>
    <row r="159" spans="9:15" x14ac:dyDescent="0.25">
      <c r="I159">
        <v>2.1666666666666665</v>
      </c>
      <c r="J159">
        <v>317</v>
      </c>
      <c r="K159">
        <v>235</v>
      </c>
      <c r="M159">
        <v>2.0833333333333335</v>
      </c>
      <c r="N159">
        <v>320</v>
      </c>
      <c r="O159">
        <v>12</v>
      </c>
    </row>
    <row r="160" spans="9:15" x14ac:dyDescent="0.25">
      <c r="I160">
        <v>2.1666666666666665</v>
      </c>
      <c r="J160">
        <v>301</v>
      </c>
      <c r="K160">
        <v>235</v>
      </c>
      <c r="M160">
        <v>4.083333333333333</v>
      </c>
      <c r="N160">
        <v>535</v>
      </c>
      <c r="O160">
        <v>12</v>
      </c>
    </row>
    <row r="161" spans="9:15" x14ac:dyDescent="0.25">
      <c r="I161">
        <v>2.1666666666666665</v>
      </c>
      <c r="J161">
        <v>351</v>
      </c>
      <c r="K161">
        <v>235</v>
      </c>
      <c r="M161">
        <v>5.083333333333333</v>
      </c>
      <c r="N161">
        <v>520</v>
      </c>
      <c r="O161">
        <v>12</v>
      </c>
    </row>
    <row r="162" spans="9:15" x14ac:dyDescent="0.25">
      <c r="I162">
        <v>1.9166666666666667</v>
      </c>
      <c r="J162">
        <v>315</v>
      </c>
      <c r="K162">
        <v>235</v>
      </c>
      <c r="M162">
        <v>5.083333333333333</v>
      </c>
      <c r="N162">
        <v>532</v>
      </c>
      <c r="O162">
        <v>12</v>
      </c>
    </row>
    <row r="163" spans="9:15" x14ac:dyDescent="0.25">
      <c r="I163">
        <v>1.9166666666666667</v>
      </c>
      <c r="J163">
        <v>285</v>
      </c>
      <c r="K163">
        <v>235</v>
      </c>
      <c r="M163">
        <v>2.1666666666666665</v>
      </c>
      <c r="N163">
        <v>352</v>
      </c>
      <c r="O163">
        <v>12</v>
      </c>
    </row>
    <row r="164" spans="9:15" x14ac:dyDescent="0.25">
      <c r="I164">
        <v>2</v>
      </c>
      <c r="J164">
        <v>330</v>
      </c>
      <c r="K164">
        <v>235</v>
      </c>
      <c r="M164">
        <v>4.166666666666667</v>
      </c>
      <c r="N164">
        <v>450</v>
      </c>
      <c r="O164">
        <v>12</v>
      </c>
    </row>
    <row r="165" spans="9:15" x14ac:dyDescent="0.25">
      <c r="I165">
        <v>2</v>
      </c>
      <c r="J165">
        <v>317</v>
      </c>
      <c r="K165">
        <v>235</v>
      </c>
      <c r="M165">
        <v>2.1666666666666665</v>
      </c>
      <c r="N165">
        <v>337</v>
      </c>
      <c r="O165">
        <v>12</v>
      </c>
    </row>
    <row r="166" spans="9:15" x14ac:dyDescent="0.25">
      <c r="I166">
        <v>2</v>
      </c>
      <c r="J166">
        <v>292</v>
      </c>
      <c r="K166">
        <v>235</v>
      </c>
      <c r="M166">
        <v>5.166666666666667</v>
      </c>
      <c r="N166">
        <v>440</v>
      </c>
      <c r="O166">
        <v>12</v>
      </c>
    </row>
    <row r="167" spans="9:15" x14ac:dyDescent="0.25">
      <c r="I167">
        <v>2</v>
      </c>
      <c r="J167">
        <v>342</v>
      </c>
      <c r="K167">
        <v>235</v>
      </c>
      <c r="M167">
        <v>5.166666666666667</v>
      </c>
      <c r="N167">
        <v>542</v>
      </c>
      <c r="O167">
        <v>12</v>
      </c>
    </row>
    <row r="168" spans="9:15" x14ac:dyDescent="0.25">
      <c r="I168">
        <v>2.0833333333333335</v>
      </c>
      <c r="J168">
        <v>287</v>
      </c>
      <c r="K168">
        <v>235</v>
      </c>
      <c r="M168">
        <v>3.1666666666666665</v>
      </c>
      <c r="N168">
        <v>400</v>
      </c>
      <c r="O168">
        <v>12</v>
      </c>
    </row>
    <row r="169" spans="9:15" x14ac:dyDescent="0.25">
      <c r="I169">
        <v>2.0833333333333335</v>
      </c>
      <c r="J169">
        <v>307</v>
      </c>
      <c r="K169">
        <v>235</v>
      </c>
      <c r="M169">
        <v>5.166666666666667</v>
      </c>
      <c r="N169">
        <v>475</v>
      </c>
      <c r="O169">
        <v>12</v>
      </c>
    </row>
    <row r="170" spans="9:15" x14ac:dyDescent="0.25">
      <c r="I170">
        <v>2.0833333333333335</v>
      </c>
      <c r="J170">
        <v>332</v>
      </c>
      <c r="K170">
        <v>235</v>
      </c>
      <c r="M170">
        <v>7.166666666666667</v>
      </c>
      <c r="N170">
        <v>565</v>
      </c>
      <c r="O170">
        <v>12</v>
      </c>
    </row>
    <row r="171" spans="9:15" x14ac:dyDescent="0.25">
      <c r="I171">
        <v>2.0833333333333335</v>
      </c>
      <c r="J171">
        <v>325</v>
      </c>
      <c r="K171">
        <v>235</v>
      </c>
      <c r="M171">
        <v>13.166666666666666</v>
      </c>
      <c r="N171">
        <v>680</v>
      </c>
      <c r="O171">
        <v>12</v>
      </c>
    </row>
    <row r="172" spans="9:15" x14ac:dyDescent="0.25">
      <c r="I172">
        <v>2</v>
      </c>
      <c r="J172">
        <v>314.99599999999998</v>
      </c>
      <c r="K172">
        <v>235</v>
      </c>
      <c r="M172">
        <v>5.166666666666667</v>
      </c>
      <c r="N172">
        <v>502</v>
      </c>
      <c r="O172">
        <v>12</v>
      </c>
    </row>
    <row r="173" spans="9:15" x14ac:dyDescent="0.25">
      <c r="I173">
        <v>2</v>
      </c>
      <c r="J173">
        <v>301.85599999999999</v>
      </c>
      <c r="K173">
        <v>235</v>
      </c>
      <c r="M173">
        <v>5.166666666666667</v>
      </c>
      <c r="N173">
        <v>462</v>
      </c>
      <c r="O173">
        <v>12</v>
      </c>
    </row>
    <row r="174" spans="9:15" x14ac:dyDescent="0.25">
      <c r="I174">
        <v>2</v>
      </c>
      <c r="J174">
        <v>284.33599999999996</v>
      </c>
      <c r="K174">
        <v>235</v>
      </c>
      <c r="M174">
        <v>4.166666666666667</v>
      </c>
      <c r="N174">
        <v>405</v>
      </c>
      <c r="O174">
        <v>12</v>
      </c>
    </row>
    <row r="175" spans="9:15" x14ac:dyDescent="0.25">
      <c r="I175">
        <v>2</v>
      </c>
      <c r="J175">
        <v>305.14099999999996</v>
      </c>
      <c r="K175">
        <v>235</v>
      </c>
      <c r="M175">
        <v>2.1666666666666665</v>
      </c>
      <c r="N175">
        <v>317</v>
      </c>
      <c r="O175">
        <v>12</v>
      </c>
    </row>
    <row r="176" spans="9:15" x14ac:dyDescent="0.25">
      <c r="I176">
        <v>2</v>
      </c>
      <c r="J176">
        <v>300.76099999999997</v>
      </c>
      <c r="K176">
        <v>235</v>
      </c>
      <c r="M176">
        <v>2.1666666666666665</v>
      </c>
      <c r="N176">
        <v>317</v>
      </c>
      <c r="O176">
        <v>12</v>
      </c>
    </row>
    <row r="177" spans="9:15" x14ac:dyDescent="0.25">
      <c r="I177">
        <v>2</v>
      </c>
      <c r="J177">
        <v>295.28599999999994</v>
      </c>
      <c r="K177">
        <v>235</v>
      </c>
      <c r="M177">
        <v>3.1666666666666665</v>
      </c>
      <c r="N177">
        <v>312</v>
      </c>
      <c r="O177">
        <v>12</v>
      </c>
    </row>
    <row r="178" spans="9:15" x14ac:dyDescent="0.25">
      <c r="I178">
        <v>2</v>
      </c>
      <c r="J178">
        <v>317.18599999999998</v>
      </c>
      <c r="K178">
        <v>235</v>
      </c>
      <c r="M178">
        <v>4.166666666666667</v>
      </c>
      <c r="N178">
        <v>420</v>
      </c>
      <c r="O178">
        <v>12</v>
      </c>
    </row>
    <row r="179" spans="9:15" x14ac:dyDescent="0.25">
      <c r="I179">
        <v>2</v>
      </c>
      <c r="J179">
        <v>318.28099999999995</v>
      </c>
      <c r="K179">
        <v>235</v>
      </c>
      <c r="M179">
        <v>4.083333333333333</v>
      </c>
      <c r="N179">
        <v>455</v>
      </c>
      <c r="O179">
        <v>11</v>
      </c>
    </row>
    <row r="180" spans="9:15" x14ac:dyDescent="0.25">
      <c r="I180">
        <v>2</v>
      </c>
      <c r="J180">
        <v>295.28599999999994</v>
      </c>
      <c r="K180">
        <v>235</v>
      </c>
      <c r="M180">
        <v>2.0833333333333335</v>
      </c>
      <c r="N180">
        <v>331</v>
      </c>
      <c r="O180">
        <v>11</v>
      </c>
    </row>
    <row r="181" spans="9:15" x14ac:dyDescent="0.25">
      <c r="I181">
        <v>2</v>
      </c>
      <c r="J181">
        <v>313.90099999999995</v>
      </c>
      <c r="K181">
        <v>235</v>
      </c>
      <c r="M181">
        <v>3.1666666666666665</v>
      </c>
      <c r="N181">
        <v>370</v>
      </c>
      <c r="O181">
        <v>11</v>
      </c>
    </row>
    <row r="182" spans="9:15" x14ac:dyDescent="0.25">
      <c r="I182">
        <v>2</v>
      </c>
      <c r="J182">
        <v>310.61599999999999</v>
      </c>
      <c r="K182">
        <v>235</v>
      </c>
      <c r="M182">
        <v>2.25</v>
      </c>
      <c r="N182">
        <v>325</v>
      </c>
      <c r="O182">
        <v>11</v>
      </c>
    </row>
    <row r="183" spans="9:15" x14ac:dyDescent="0.25">
      <c r="I183">
        <v>2</v>
      </c>
      <c r="J183">
        <v>300.76099999999997</v>
      </c>
      <c r="K183">
        <v>235</v>
      </c>
      <c r="M183">
        <v>2.25</v>
      </c>
      <c r="N183">
        <v>323</v>
      </c>
      <c r="O183">
        <v>11</v>
      </c>
    </row>
    <row r="184" spans="9:15" x14ac:dyDescent="0.25">
      <c r="I184">
        <v>2</v>
      </c>
      <c r="J184">
        <v>301.85599999999999</v>
      </c>
      <c r="K184">
        <v>235</v>
      </c>
      <c r="M184">
        <v>2.3333333333333335</v>
      </c>
      <c r="N184">
        <v>324</v>
      </c>
      <c r="O184">
        <v>11</v>
      </c>
    </row>
    <row r="185" spans="9:15" x14ac:dyDescent="0.25">
      <c r="I185">
        <v>2</v>
      </c>
      <c r="J185">
        <v>308.42599999999999</v>
      </c>
      <c r="K185">
        <v>235</v>
      </c>
      <c r="M185">
        <v>4.333333333333333</v>
      </c>
      <c r="N185">
        <v>472</v>
      </c>
      <c r="O185">
        <v>11</v>
      </c>
    </row>
    <row r="186" spans="9:15" x14ac:dyDescent="0.25">
      <c r="I186">
        <v>2</v>
      </c>
      <c r="J186">
        <v>321.56599999999997</v>
      </c>
      <c r="K186">
        <v>235</v>
      </c>
      <c r="M186">
        <v>2.3333333333333335</v>
      </c>
      <c r="N186">
        <v>316</v>
      </c>
      <c r="O186">
        <v>11</v>
      </c>
    </row>
    <row r="187" spans="9:15" x14ac:dyDescent="0.25">
      <c r="I187">
        <v>2</v>
      </c>
      <c r="J187">
        <v>289.81099999999998</v>
      </c>
      <c r="K187">
        <v>235</v>
      </c>
      <c r="M187">
        <v>2.3333333333333335</v>
      </c>
      <c r="N187">
        <v>342</v>
      </c>
      <c r="O187">
        <v>11</v>
      </c>
    </row>
    <row r="188" spans="9:15" x14ac:dyDescent="0.25">
      <c r="I188">
        <v>2</v>
      </c>
      <c r="J188">
        <v>328.13599999999997</v>
      </c>
      <c r="K188">
        <v>235</v>
      </c>
      <c r="M188">
        <v>2.3333333333333335</v>
      </c>
      <c r="N188">
        <v>327</v>
      </c>
      <c r="O188">
        <v>11</v>
      </c>
    </row>
    <row r="189" spans="9:15" x14ac:dyDescent="0.25">
      <c r="I189">
        <v>2</v>
      </c>
      <c r="J189">
        <v>294.19099999999997</v>
      </c>
      <c r="K189">
        <v>235</v>
      </c>
      <c r="M189">
        <v>2.3333333333333335</v>
      </c>
      <c r="N189">
        <v>405</v>
      </c>
      <c r="O189">
        <v>11</v>
      </c>
    </row>
    <row r="190" spans="9:15" x14ac:dyDescent="0.25">
      <c r="I190">
        <v>2</v>
      </c>
      <c r="J190">
        <v>307.33099999999996</v>
      </c>
      <c r="K190">
        <v>235</v>
      </c>
      <c r="M190">
        <v>2.4166666666666665</v>
      </c>
      <c r="N190">
        <v>356</v>
      </c>
      <c r="O190">
        <v>11</v>
      </c>
    </row>
    <row r="191" spans="9:15" x14ac:dyDescent="0.25">
      <c r="I191">
        <v>2</v>
      </c>
      <c r="J191">
        <v>312.80599999999998</v>
      </c>
      <c r="K191">
        <v>235</v>
      </c>
      <c r="M191">
        <v>3.4166666666666665</v>
      </c>
      <c r="N191">
        <v>339</v>
      </c>
      <c r="O191">
        <v>11</v>
      </c>
    </row>
    <row r="192" spans="9:15" x14ac:dyDescent="0.25">
      <c r="I192">
        <v>2</v>
      </c>
      <c r="J192">
        <v>320.47099999999995</v>
      </c>
      <c r="K192">
        <v>235</v>
      </c>
      <c r="M192">
        <v>2.4166666666666665</v>
      </c>
      <c r="N192">
        <v>333.61099999999999</v>
      </c>
      <c r="O192">
        <v>11</v>
      </c>
    </row>
    <row r="193" spans="9:15" x14ac:dyDescent="0.25">
      <c r="I193">
        <v>2</v>
      </c>
      <c r="J193">
        <v>332.51599999999996</v>
      </c>
      <c r="K193">
        <v>235</v>
      </c>
      <c r="M193">
        <v>2.4166666666666665</v>
      </c>
      <c r="N193">
        <v>332</v>
      </c>
      <c r="O193">
        <v>11</v>
      </c>
    </row>
    <row r="194" spans="9:15" x14ac:dyDescent="0.25">
      <c r="I194">
        <v>2</v>
      </c>
      <c r="J194">
        <v>322.66099999999994</v>
      </c>
      <c r="K194">
        <v>235</v>
      </c>
      <c r="M194">
        <v>4.416666666666667</v>
      </c>
      <c r="N194">
        <v>422</v>
      </c>
      <c r="O194">
        <v>11</v>
      </c>
    </row>
    <row r="195" spans="9:15" x14ac:dyDescent="0.25">
      <c r="I195">
        <v>2</v>
      </c>
      <c r="J195">
        <v>306.23599999999999</v>
      </c>
      <c r="K195">
        <v>235</v>
      </c>
      <c r="M195">
        <v>3.4166666666666665</v>
      </c>
      <c r="N195">
        <v>444</v>
      </c>
      <c r="O195">
        <v>11</v>
      </c>
    </row>
    <row r="196" spans="9:15" x14ac:dyDescent="0.25">
      <c r="I196">
        <v>2</v>
      </c>
      <c r="J196">
        <v>292.00099999999998</v>
      </c>
      <c r="K196">
        <v>235</v>
      </c>
      <c r="M196">
        <v>5.5</v>
      </c>
      <c r="N196">
        <v>485</v>
      </c>
      <c r="O196">
        <v>11</v>
      </c>
    </row>
    <row r="197" spans="9:15" x14ac:dyDescent="0.25">
      <c r="I197">
        <v>2</v>
      </c>
      <c r="J197">
        <v>320.47099999999995</v>
      </c>
      <c r="K197">
        <v>235</v>
      </c>
      <c r="M197">
        <v>2.5</v>
      </c>
      <c r="N197">
        <v>291</v>
      </c>
      <c r="O197">
        <v>11</v>
      </c>
    </row>
    <row r="198" spans="9:15" x14ac:dyDescent="0.25">
      <c r="I198">
        <v>2</v>
      </c>
      <c r="J198">
        <v>305.14099999999996</v>
      </c>
      <c r="K198">
        <v>235</v>
      </c>
      <c r="M198">
        <v>2.5</v>
      </c>
      <c r="N198">
        <v>338</v>
      </c>
      <c r="O198">
        <v>11</v>
      </c>
    </row>
    <row r="199" spans="9:15" x14ac:dyDescent="0.25">
      <c r="I199">
        <v>2</v>
      </c>
      <c r="J199">
        <v>310.61599999999999</v>
      </c>
      <c r="K199">
        <v>235</v>
      </c>
      <c r="M199">
        <v>7.166666666666667</v>
      </c>
      <c r="N199">
        <v>590</v>
      </c>
      <c r="O199">
        <v>12</v>
      </c>
    </row>
    <row r="200" spans="9:15" x14ac:dyDescent="0.25">
      <c r="I200">
        <v>2</v>
      </c>
      <c r="J200">
        <v>322.66099999999994</v>
      </c>
      <c r="K200">
        <v>235</v>
      </c>
      <c r="M200">
        <v>9.25</v>
      </c>
      <c r="N200">
        <v>570</v>
      </c>
      <c r="O200">
        <v>12</v>
      </c>
    </row>
    <row r="201" spans="9:15" x14ac:dyDescent="0.25">
      <c r="I201">
        <v>2</v>
      </c>
      <c r="J201">
        <v>304.04599999999999</v>
      </c>
      <c r="K201">
        <v>235</v>
      </c>
      <c r="M201">
        <v>4.25</v>
      </c>
      <c r="N201">
        <v>455</v>
      </c>
      <c r="O201">
        <v>11</v>
      </c>
    </row>
    <row r="202" spans="9:15" x14ac:dyDescent="0.25">
      <c r="I202">
        <v>2</v>
      </c>
      <c r="J202">
        <v>335.80099999999999</v>
      </c>
      <c r="K202">
        <v>235</v>
      </c>
      <c r="M202">
        <v>3.25</v>
      </c>
      <c r="N202">
        <v>365</v>
      </c>
      <c r="O202">
        <v>11</v>
      </c>
    </row>
    <row r="203" spans="9:15" x14ac:dyDescent="0.25">
      <c r="I203">
        <v>2</v>
      </c>
      <c r="J203">
        <v>336.89599999999996</v>
      </c>
      <c r="K203">
        <v>235</v>
      </c>
      <c r="M203">
        <v>4.25</v>
      </c>
      <c r="N203">
        <v>415</v>
      </c>
      <c r="O203">
        <v>11</v>
      </c>
    </row>
    <row r="204" spans="9:15" x14ac:dyDescent="0.25">
      <c r="I204">
        <v>2</v>
      </c>
      <c r="J204">
        <v>288.71599999999995</v>
      </c>
      <c r="K204">
        <v>235</v>
      </c>
      <c r="M204">
        <v>2.25</v>
      </c>
      <c r="N204">
        <v>337</v>
      </c>
      <c r="O204">
        <v>12</v>
      </c>
    </row>
    <row r="205" spans="9:15" x14ac:dyDescent="0.25">
      <c r="I205">
        <v>2</v>
      </c>
      <c r="J205">
        <v>299.66599999999994</v>
      </c>
      <c r="K205">
        <v>235</v>
      </c>
      <c r="M205">
        <v>6.25</v>
      </c>
      <c r="N205">
        <v>510</v>
      </c>
      <c r="O205">
        <v>12</v>
      </c>
    </row>
    <row r="206" spans="9:15" x14ac:dyDescent="0.25">
      <c r="I206">
        <v>2</v>
      </c>
      <c r="J206">
        <v>292.00099999999998</v>
      </c>
      <c r="K206">
        <v>235</v>
      </c>
      <c r="M206">
        <v>4.25</v>
      </c>
      <c r="N206">
        <v>420</v>
      </c>
      <c r="O206">
        <v>12</v>
      </c>
    </row>
    <row r="207" spans="9:15" x14ac:dyDescent="0.25">
      <c r="I207">
        <v>2</v>
      </c>
      <c r="J207">
        <v>341.27599999999995</v>
      </c>
      <c r="K207">
        <v>235</v>
      </c>
      <c r="M207">
        <v>8.25</v>
      </c>
      <c r="N207">
        <v>625</v>
      </c>
      <c r="O207">
        <v>12</v>
      </c>
    </row>
    <row r="208" spans="9:15" x14ac:dyDescent="0.25">
      <c r="I208">
        <v>2.25</v>
      </c>
      <c r="J208">
        <v>345</v>
      </c>
      <c r="K208">
        <v>235</v>
      </c>
      <c r="M208">
        <v>3.25</v>
      </c>
      <c r="N208">
        <v>357</v>
      </c>
      <c r="O208">
        <v>12</v>
      </c>
    </row>
    <row r="209" spans="9:15" x14ac:dyDescent="0.25">
      <c r="I209">
        <v>2.3333333333333335</v>
      </c>
      <c r="J209">
        <v>317</v>
      </c>
      <c r="K209">
        <v>235</v>
      </c>
      <c r="M209">
        <v>2.25</v>
      </c>
      <c r="N209">
        <v>305</v>
      </c>
      <c r="O209">
        <v>12</v>
      </c>
    </row>
    <row r="210" spans="9:15" x14ac:dyDescent="0.25">
      <c r="I210">
        <v>2.3333333333333335</v>
      </c>
      <c r="J210">
        <v>317</v>
      </c>
      <c r="K210">
        <v>235</v>
      </c>
      <c r="M210">
        <v>2.25</v>
      </c>
      <c r="N210">
        <v>305</v>
      </c>
      <c r="O210">
        <v>12</v>
      </c>
    </row>
    <row r="211" spans="9:15" x14ac:dyDescent="0.25">
      <c r="I211">
        <v>2.3333333333333335</v>
      </c>
      <c r="J211">
        <v>303</v>
      </c>
      <c r="K211">
        <v>235</v>
      </c>
      <c r="M211">
        <v>12.25</v>
      </c>
      <c r="N211">
        <v>670</v>
      </c>
      <c r="O211">
        <v>12</v>
      </c>
    </row>
    <row r="212" spans="9:15" x14ac:dyDescent="0.25">
      <c r="I212">
        <v>2.3333333333333335</v>
      </c>
      <c r="J212">
        <v>344</v>
      </c>
      <c r="K212">
        <v>235</v>
      </c>
      <c r="M212">
        <v>5.25</v>
      </c>
      <c r="N212">
        <v>382</v>
      </c>
      <c r="O212">
        <v>12</v>
      </c>
    </row>
    <row r="213" spans="9:15" x14ac:dyDescent="0.25">
      <c r="I213">
        <v>2.3333333333333335</v>
      </c>
      <c r="J213">
        <v>322</v>
      </c>
      <c r="K213">
        <v>235</v>
      </c>
      <c r="M213">
        <v>5.25</v>
      </c>
      <c r="N213">
        <v>507</v>
      </c>
      <c r="O213">
        <v>12</v>
      </c>
    </row>
    <row r="214" spans="9:15" x14ac:dyDescent="0.25">
      <c r="I214">
        <v>2.1666666666666665</v>
      </c>
      <c r="J214">
        <v>305</v>
      </c>
      <c r="K214">
        <v>235</v>
      </c>
      <c r="M214">
        <v>2.3333333333333335</v>
      </c>
      <c r="N214">
        <v>365</v>
      </c>
      <c r="O214">
        <v>12</v>
      </c>
    </row>
    <row r="215" spans="9:15" x14ac:dyDescent="0.25">
      <c r="I215">
        <v>2.1666666666666665</v>
      </c>
      <c r="J215">
        <v>252</v>
      </c>
      <c r="K215">
        <v>235</v>
      </c>
      <c r="M215">
        <v>3.4166666666666665</v>
      </c>
      <c r="N215">
        <v>405</v>
      </c>
      <c r="O215">
        <v>11</v>
      </c>
    </row>
    <row r="216" spans="9:15" x14ac:dyDescent="0.25">
      <c r="I216">
        <v>2.1666666666666665</v>
      </c>
      <c r="J216">
        <v>382</v>
      </c>
      <c r="K216">
        <v>235</v>
      </c>
      <c r="M216">
        <v>4.416666666666667</v>
      </c>
      <c r="N216">
        <v>472</v>
      </c>
      <c r="O216">
        <v>11</v>
      </c>
    </row>
    <row r="217" spans="9:15" x14ac:dyDescent="0.25">
      <c r="I217">
        <v>2.1666666666666665</v>
      </c>
      <c r="J217">
        <v>327</v>
      </c>
      <c r="K217">
        <v>235</v>
      </c>
      <c r="M217">
        <v>2.4166666666666665</v>
      </c>
      <c r="N217">
        <v>330</v>
      </c>
      <c r="O217">
        <v>11</v>
      </c>
    </row>
    <row r="218" spans="9:15" x14ac:dyDescent="0.25">
      <c r="I218">
        <v>2.25</v>
      </c>
      <c r="J218">
        <v>340</v>
      </c>
      <c r="K218">
        <v>235</v>
      </c>
      <c r="M218">
        <v>8.4166666666666661</v>
      </c>
      <c r="N218">
        <v>632</v>
      </c>
      <c r="O218">
        <v>12</v>
      </c>
    </row>
    <row r="219" spans="9:15" x14ac:dyDescent="0.25">
      <c r="I219">
        <v>2.25</v>
      </c>
      <c r="J219">
        <v>346</v>
      </c>
      <c r="K219">
        <v>235</v>
      </c>
      <c r="M219">
        <v>4.416666666666667</v>
      </c>
      <c r="N219">
        <v>475</v>
      </c>
      <c r="O219">
        <v>12</v>
      </c>
    </row>
    <row r="220" spans="9:15" x14ac:dyDescent="0.25">
      <c r="I220">
        <v>2.25</v>
      </c>
      <c r="J220">
        <v>305</v>
      </c>
      <c r="K220">
        <v>235</v>
      </c>
      <c r="M220">
        <v>4.416666666666667</v>
      </c>
      <c r="N220">
        <v>430</v>
      </c>
      <c r="O220">
        <v>12</v>
      </c>
    </row>
    <row r="221" spans="9:15" x14ac:dyDescent="0.25">
      <c r="I221">
        <v>2.25</v>
      </c>
      <c r="J221">
        <v>292</v>
      </c>
      <c r="K221">
        <v>235</v>
      </c>
      <c r="M221">
        <v>4.416666666666667</v>
      </c>
      <c r="N221">
        <v>457</v>
      </c>
      <c r="O221">
        <v>12</v>
      </c>
    </row>
    <row r="222" spans="9:15" x14ac:dyDescent="0.25">
      <c r="I222">
        <v>2.25</v>
      </c>
      <c r="J222">
        <v>295</v>
      </c>
      <c r="K222">
        <v>235</v>
      </c>
      <c r="M222">
        <v>4.416666666666667</v>
      </c>
      <c r="N222">
        <v>450</v>
      </c>
      <c r="O222">
        <v>12</v>
      </c>
    </row>
    <row r="223" spans="9:15" x14ac:dyDescent="0.25">
      <c r="I223">
        <v>2.1666666666666665</v>
      </c>
      <c r="J223">
        <v>287</v>
      </c>
      <c r="K223">
        <v>235</v>
      </c>
      <c r="M223">
        <v>2.4166666666666665</v>
      </c>
      <c r="N223">
        <v>295</v>
      </c>
      <c r="O223">
        <v>12</v>
      </c>
    </row>
    <row r="224" spans="9:15" x14ac:dyDescent="0.25">
      <c r="I224">
        <v>2.25</v>
      </c>
      <c r="J224">
        <v>328</v>
      </c>
      <c r="K224">
        <v>235</v>
      </c>
      <c r="M224">
        <v>2.4166666666666665</v>
      </c>
      <c r="N224">
        <v>295</v>
      </c>
      <c r="O224">
        <v>12</v>
      </c>
    </row>
    <row r="225" spans="9:15" x14ac:dyDescent="0.25">
      <c r="I225">
        <v>2.25</v>
      </c>
      <c r="J225">
        <v>304</v>
      </c>
      <c r="K225">
        <v>235</v>
      </c>
      <c r="M225">
        <v>2.4166666666666665</v>
      </c>
      <c r="N225">
        <v>380</v>
      </c>
      <c r="O225">
        <v>12</v>
      </c>
    </row>
    <row r="226" spans="9:15" x14ac:dyDescent="0.25">
      <c r="I226">
        <v>2.25</v>
      </c>
      <c r="J226">
        <v>304</v>
      </c>
      <c r="K226">
        <v>235</v>
      </c>
      <c r="M226">
        <v>2.4166666666666665</v>
      </c>
      <c r="N226">
        <v>295</v>
      </c>
      <c r="O226">
        <v>12</v>
      </c>
    </row>
    <row r="227" spans="9:15" x14ac:dyDescent="0.25">
      <c r="I227">
        <v>2.25</v>
      </c>
      <c r="J227">
        <v>312</v>
      </c>
      <c r="K227">
        <v>235</v>
      </c>
      <c r="M227">
        <v>3.4166666666666665</v>
      </c>
      <c r="N227">
        <v>320</v>
      </c>
      <c r="O227">
        <v>12</v>
      </c>
    </row>
    <row r="228" spans="9:15" x14ac:dyDescent="0.25">
      <c r="I228">
        <v>2.25</v>
      </c>
      <c r="J228">
        <v>325</v>
      </c>
      <c r="K228">
        <v>235</v>
      </c>
      <c r="M228">
        <v>2.4166666666666665</v>
      </c>
      <c r="N228">
        <v>330</v>
      </c>
      <c r="O228">
        <v>12</v>
      </c>
    </row>
    <row r="229" spans="9:15" x14ac:dyDescent="0.25">
      <c r="I229">
        <v>2.25</v>
      </c>
      <c r="J229">
        <v>325</v>
      </c>
      <c r="K229">
        <v>235</v>
      </c>
      <c r="M229">
        <v>2.4166666666666665</v>
      </c>
      <c r="N229">
        <v>315</v>
      </c>
      <c r="O229">
        <v>12</v>
      </c>
    </row>
    <row r="230" spans="9:15" x14ac:dyDescent="0.25">
      <c r="I230">
        <v>2.3333333333333335</v>
      </c>
      <c r="J230">
        <v>342</v>
      </c>
      <c r="K230">
        <v>235</v>
      </c>
      <c r="M230">
        <v>2.4166666666666665</v>
      </c>
      <c r="N230">
        <v>347</v>
      </c>
      <c r="O230">
        <v>12</v>
      </c>
    </row>
    <row r="231" spans="9:15" x14ac:dyDescent="0.25">
      <c r="I231">
        <v>2.3333333333333335</v>
      </c>
      <c r="J231">
        <v>348</v>
      </c>
      <c r="K231">
        <v>235</v>
      </c>
      <c r="M231">
        <v>1.4166666666666667</v>
      </c>
      <c r="N231">
        <v>297</v>
      </c>
      <c r="O231">
        <v>12</v>
      </c>
    </row>
    <row r="232" spans="9:15" x14ac:dyDescent="0.25">
      <c r="I232">
        <v>2.3333333333333335</v>
      </c>
      <c r="J232">
        <v>313</v>
      </c>
      <c r="K232">
        <v>235</v>
      </c>
      <c r="M232">
        <v>2.5</v>
      </c>
      <c r="N232">
        <v>340</v>
      </c>
      <c r="O232">
        <v>12</v>
      </c>
    </row>
    <row r="233" spans="9:15" x14ac:dyDescent="0.25">
      <c r="I233">
        <v>2.4166666666666665</v>
      </c>
      <c r="J233">
        <v>311</v>
      </c>
      <c r="K233">
        <v>235</v>
      </c>
      <c r="M233">
        <v>3.5</v>
      </c>
      <c r="N233">
        <v>445</v>
      </c>
      <c r="O233">
        <v>11</v>
      </c>
    </row>
    <row r="234" spans="9:15" x14ac:dyDescent="0.25">
      <c r="I234">
        <v>2.4166666666666665</v>
      </c>
      <c r="J234">
        <v>347</v>
      </c>
      <c r="K234">
        <v>235</v>
      </c>
      <c r="M234">
        <v>3.5</v>
      </c>
      <c r="N234">
        <v>377</v>
      </c>
      <c r="O234">
        <v>12</v>
      </c>
    </row>
    <row r="235" spans="9:15" x14ac:dyDescent="0.25">
      <c r="I235">
        <v>2.4166666666666665</v>
      </c>
      <c r="J235">
        <v>355</v>
      </c>
      <c r="K235">
        <v>235</v>
      </c>
      <c r="M235">
        <v>5.5</v>
      </c>
      <c r="N235">
        <v>525</v>
      </c>
      <c r="O235">
        <v>12</v>
      </c>
    </row>
    <row r="236" spans="9:15" x14ac:dyDescent="0.25">
      <c r="I236">
        <v>2.4166666666666665</v>
      </c>
      <c r="J236">
        <v>317</v>
      </c>
      <c r="K236">
        <v>235</v>
      </c>
      <c r="M236">
        <v>4.5</v>
      </c>
      <c r="N236">
        <v>445</v>
      </c>
      <c r="O236">
        <v>12</v>
      </c>
    </row>
    <row r="237" spans="9:15" x14ac:dyDescent="0.25">
      <c r="I237">
        <v>2.4166666666666665</v>
      </c>
      <c r="J237">
        <v>316</v>
      </c>
      <c r="K237">
        <v>235</v>
      </c>
      <c r="M237">
        <v>3.5</v>
      </c>
      <c r="N237">
        <v>520</v>
      </c>
      <c r="O237">
        <v>12</v>
      </c>
    </row>
    <row r="238" spans="9:15" x14ac:dyDescent="0.25">
      <c r="I238">
        <v>2.4166666666666665</v>
      </c>
      <c r="J238">
        <v>314</v>
      </c>
      <c r="K238">
        <v>235</v>
      </c>
      <c r="M238">
        <v>3.5</v>
      </c>
      <c r="N238">
        <v>497</v>
      </c>
      <c r="O238">
        <v>12</v>
      </c>
    </row>
    <row r="239" spans="9:15" x14ac:dyDescent="0.25">
      <c r="I239">
        <v>2.4166666666666665</v>
      </c>
      <c r="J239">
        <v>306</v>
      </c>
      <c r="K239">
        <v>235</v>
      </c>
      <c r="M239">
        <v>7.5</v>
      </c>
      <c r="N239">
        <v>640</v>
      </c>
      <c r="O239">
        <v>12</v>
      </c>
    </row>
    <row r="240" spans="9:15" x14ac:dyDescent="0.25">
      <c r="I240">
        <v>2.4166666666666665</v>
      </c>
      <c r="J240">
        <v>311</v>
      </c>
      <c r="K240">
        <v>235</v>
      </c>
      <c r="M240">
        <v>7.5</v>
      </c>
      <c r="N240">
        <v>565</v>
      </c>
      <c r="O240">
        <v>12</v>
      </c>
    </row>
    <row r="241" spans="9:15" x14ac:dyDescent="0.25">
      <c r="I241">
        <v>2.4166666666666665</v>
      </c>
      <c r="J241">
        <v>309.52099999999996</v>
      </c>
      <c r="K241">
        <v>235</v>
      </c>
      <c r="M241">
        <v>6.5</v>
      </c>
      <c r="N241">
        <v>540</v>
      </c>
      <c r="O241">
        <v>12</v>
      </c>
    </row>
    <row r="242" spans="9:15" x14ac:dyDescent="0.25">
      <c r="I242">
        <v>2.4166666666666665</v>
      </c>
      <c r="J242">
        <v>341</v>
      </c>
      <c r="K242">
        <v>235</v>
      </c>
      <c r="M242">
        <v>4.5</v>
      </c>
      <c r="N242">
        <v>440</v>
      </c>
      <c r="O242">
        <v>12</v>
      </c>
    </row>
    <row r="243" spans="9:15" x14ac:dyDescent="0.25">
      <c r="I243">
        <v>2.4166666666666665</v>
      </c>
      <c r="J243">
        <v>371</v>
      </c>
      <c r="K243">
        <v>235</v>
      </c>
      <c r="M243">
        <v>8.5</v>
      </c>
      <c r="N243">
        <v>470</v>
      </c>
      <c r="O243">
        <v>12</v>
      </c>
    </row>
    <row r="244" spans="9:15" x14ac:dyDescent="0.25">
      <c r="I244">
        <v>2.4166666666666665</v>
      </c>
      <c r="J244">
        <v>327</v>
      </c>
      <c r="K244">
        <v>235</v>
      </c>
      <c r="M244">
        <v>8.5</v>
      </c>
      <c r="N244">
        <v>480</v>
      </c>
      <c r="O244">
        <v>12</v>
      </c>
    </row>
    <row r="245" spans="9:15" x14ac:dyDescent="0.25">
      <c r="I245">
        <v>2.5</v>
      </c>
      <c r="J245">
        <v>349</v>
      </c>
      <c r="K245">
        <v>235</v>
      </c>
      <c r="M245">
        <v>3.5</v>
      </c>
      <c r="N245">
        <v>395</v>
      </c>
      <c r="O245">
        <v>12</v>
      </c>
    </row>
    <row r="246" spans="9:15" x14ac:dyDescent="0.25">
      <c r="I246">
        <v>2.5</v>
      </c>
      <c r="J246">
        <v>326</v>
      </c>
      <c r="K246">
        <v>235</v>
      </c>
      <c r="M246">
        <v>4.5</v>
      </c>
      <c r="N246">
        <v>407</v>
      </c>
      <c r="O246">
        <v>12</v>
      </c>
    </row>
    <row r="247" spans="9:15" x14ac:dyDescent="0.25">
      <c r="I247">
        <v>2.1666666666666665</v>
      </c>
      <c r="J247">
        <v>373.03099999999995</v>
      </c>
      <c r="K247">
        <v>235</v>
      </c>
      <c r="M247">
        <v>6.5</v>
      </c>
      <c r="N247">
        <v>420</v>
      </c>
      <c r="O247">
        <v>12</v>
      </c>
    </row>
    <row r="248" spans="9:15" x14ac:dyDescent="0.25">
      <c r="I248">
        <v>2.1666666666666665</v>
      </c>
      <c r="J248">
        <v>359.89099999999996</v>
      </c>
      <c r="K248">
        <v>235</v>
      </c>
      <c r="M248">
        <v>2.5</v>
      </c>
      <c r="N248">
        <v>365</v>
      </c>
      <c r="O248">
        <v>12</v>
      </c>
    </row>
    <row r="249" spans="9:15" x14ac:dyDescent="0.25">
      <c r="I249">
        <v>2.1666666666666665</v>
      </c>
      <c r="J249">
        <v>365.36599999999999</v>
      </c>
      <c r="K249">
        <v>235</v>
      </c>
      <c r="M249">
        <v>1.5833333333333335</v>
      </c>
      <c r="N249">
        <v>270</v>
      </c>
      <c r="O249">
        <v>12</v>
      </c>
    </row>
    <row r="250" spans="9:15" x14ac:dyDescent="0.25">
      <c r="I250">
        <v>2.1666666666666665</v>
      </c>
      <c r="J250">
        <v>308.42599999999999</v>
      </c>
      <c r="K250">
        <v>235</v>
      </c>
      <c r="M250">
        <v>3.5833333333333335</v>
      </c>
      <c r="N250">
        <v>362</v>
      </c>
      <c r="O250">
        <v>12</v>
      </c>
    </row>
    <row r="251" spans="9:15" x14ac:dyDescent="0.25">
      <c r="I251">
        <v>2.1666666666666665</v>
      </c>
      <c r="J251">
        <v>308.42599999999999</v>
      </c>
      <c r="K251">
        <v>235</v>
      </c>
      <c r="M251">
        <v>1.5833333333333335</v>
      </c>
      <c r="N251">
        <v>255</v>
      </c>
      <c r="O251">
        <v>12</v>
      </c>
    </row>
    <row r="252" spans="9:15" x14ac:dyDescent="0.25">
      <c r="I252">
        <v>2.1666666666666665</v>
      </c>
      <c r="J252">
        <v>294.19099999999997</v>
      </c>
      <c r="K252">
        <v>235</v>
      </c>
      <c r="M252">
        <v>3.5833333333333335</v>
      </c>
      <c r="N252">
        <v>395</v>
      </c>
      <c r="O252">
        <v>12</v>
      </c>
    </row>
    <row r="253" spans="9:15" x14ac:dyDescent="0.25">
      <c r="I253">
        <v>2.1666666666666665</v>
      </c>
      <c r="J253">
        <v>364.27099999999996</v>
      </c>
      <c r="K253">
        <v>235</v>
      </c>
      <c r="M253">
        <v>3.5833333333333335</v>
      </c>
      <c r="N253">
        <v>402</v>
      </c>
      <c r="O253">
        <v>12</v>
      </c>
    </row>
    <row r="254" spans="9:15" x14ac:dyDescent="0.25">
      <c r="I254">
        <v>2.1666666666666665</v>
      </c>
      <c r="J254">
        <v>310.61599999999999</v>
      </c>
      <c r="K254">
        <v>235</v>
      </c>
      <c r="M254">
        <v>1.5833333333333335</v>
      </c>
      <c r="N254">
        <v>322</v>
      </c>
      <c r="O254">
        <v>12</v>
      </c>
    </row>
    <row r="255" spans="9:15" x14ac:dyDescent="0.25">
      <c r="I255">
        <v>3</v>
      </c>
      <c r="J255">
        <v>310</v>
      </c>
      <c r="K255">
        <v>235</v>
      </c>
      <c r="M255">
        <v>2.5833333333333335</v>
      </c>
      <c r="N255">
        <v>377</v>
      </c>
      <c r="O255">
        <v>12</v>
      </c>
    </row>
    <row r="256" spans="9:15" x14ac:dyDescent="0.25">
      <c r="I256">
        <v>3</v>
      </c>
      <c r="J256">
        <v>372</v>
      </c>
      <c r="K256">
        <v>235</v>
      </c>
      <c r="M256">
        <v>1.5833333333333335</v>
      </c>
      <c r="N256">
        <v>375</v>
      </c>
      <c r="O256">
        <v>12</v>
      </c>
    </row>
    <row r="257" spans="9:15" x14ac:dyDescent="0.25">
      <c r="I257">
        <v>3</v>
      </c>
      <c r="J257">
        <v>285</v>
      </c>
      <c r="K257">
        <v>235</v>
      </c>
      <c r="M257">
        <v>2.5833333333333335</v>
      </c>
      <c r="N257">
        <v>330</v>
      </c>
      <c r="O257">
        <v>12</v>
      </c>
    </row>
    <row r="258" spans="9:15" x14ac:dyDescent="0.25">
      <c r="I258">
        <v>3.0833333333333335</v>
      </c>
      <c r="J258">
        <v>349</v>
      </c>
      <c r="K258">
        <v>235</v>
      </c>
      <c r="M258">
        <v>2.5833333333333335</v>
      </c>
      <c r="N258">
        <v>355</v>
      </c>
      <c r="O258">
        <v>12</v>
      </c>
    </row>
    <row r="259" spans="9:15" x14ac:dyDescent="0.25">
      <c r="I259">
        <v>3.0833333333333335</v>
      </c>
      <c r="J259">
        <v>362</v>
      </c>
      <c r="K259">
        <v>235</v>
      </c>
      <c r="M259">
        <v>2.5833333333333335</v>
      </c>
      <c r="N259">
        <v>325</v>
      </c>
      <c r="O259">
        <v>12</v>
      </c>
    </row>
    <row r="260" spans="9:15" x14ac:dyDescent="0.25">
      <c r="I260">
        <v>3.0833333333333335</v>
      </c>
      <c r="J260">
        <v>318</v>
      </c>
      <c r="K260">
        <v>235</v>
      </c>
      <c r="M260">
        <v>3.5833333333333335</v>
      </c>
      <c r="N260">
        <v>345</v>
      </c>
      <c r="O260">
        <v>12</v>
      </c>
    </row>
    <row r="261" spans="9:15" x14ac:dyDescent="0.25">
      <c r="I261">
        <v>3.0833333333333335</v>
      </c>
      <c r="J261">
        <v>363</v>
      </c>
      <c r="K261">
        <v>235</v>
      </c>
      <c r="M261">
        <v>2.5833333333333335</v>
      </c>
      <c r="N261">
        <v>325</v>
      </c>
      <c r="O261">
        <v>12</v>
      </c>
    </row>
    <row r="262" spans="9:15" x14ac:dyDescent="0.25">
      <c r="I262">
        <v>2.8333333333333335</v>
      </c>
      <c r="J262">
        <v>387</v>
      </c>
      <c r="K262">
        <v>235</v>
      </c>
      <c r="M262">
        <v>4.583333333333333</v>
      </c>
      <c r="N262">
        <v>440</v>
      </c>
      <c r="O262">
        <v>12</v>
      </c>
    </row>
    <row r="263" spans="9:15" x14ac:dyDescent="0.25">
      <c r="I263">
        <v>2.8333333333333335</v>
      </c>
      <c r="J263">
        <v>300</v>
      </c>
      <c r="K263">
        <v>235</v>
      </c>
      <c r="M263">
        <v>4.666666666666667</v>
      </c>
      <c r="N263">
        <v>445</v>
      </c>
      <c r="O263">
        <v>12</v>
      </c>
    </row>
    <row r="264" spans="9:15" x14ac:dyDescent="0.25">
      <c r="I264">
        <v>2.9166666666666665</v>
      </c>
      <c r="J264">
        <v>420</v>
      </c>
      <c r="K264">
        <v>235</v>
      </c>
      <c r="M264">
        <v>4.666666666666667</v>
      </c>
      <c r="N264">
        <v>397</v>
      </c>
      <c r="O264">
        <v>12</v>
      </c>
    </row>
    <row r="265" spans="9:15" x14ac:dyDescent="0.25">
      <c r="I265">
        <v>2.9166666666666665</v>
      </c>
      <c r="J265">
        <v>415</v>
      </c>
      <c r="K265">
        <v>235</v>
      </c>
      <c r="M265">
        <v>2.6666666666666665</v>
      </c>
      <c r="N265">
        <v>385</v>
      </c>
      <c r="O265">
        <v>12</v>
      </c>
    </row>
    <row r="266" spans="9:15" x14ac:dyDescent="0.25">
      <c r="I266">
        <v>2.9166666666666665</v>
      </c>
      <c r="J266">
        <v>365</v>
      </c>
      <c r="K266">
        <v>235</v>
      </c>
      <c r="M266">
        <v>2.6666666666666665</v>
      </c>
      <c r="N266">
        <v>355</v>
      </c>
      <c r="O266">
        <v>12</v>
      </c>
    </row>
    <row r="267" spans="9:15" x14ac:dyDescent="0.25">
      <c r="I267">
        <v>2.9166666666666665</v>
      </c>
      <c r="J267">
        <v>390</v>
      </c>
      <c r="K267">
        <v>235</v>
      </c>
      <c r="M267">
        <v>1.6666666666666665</v>
      </c>
      <c r="N267">
        <v>275</v>
      </c>
      <c r="O267">
        <v>12</v>
      </c>
    </row>
    <row r="268" spans="9:15" x14ac:dyDescent="0.25">
      <c r="I268">
        <v>2.9166666666666665</v>
      </c>
      <c r="J268">
        <v>347</v>
      </c>
      <c r="K268">
        <v>235</v>
      </c>
      <c r="M268">
        <v>1.6666666666666665</v>
      </c>
      <c r="N268">
        <v>282</v>
      </c>
      <c r="O268">
        <v>12</v>
      </c>
    </row>
    <row r="269" spans="9:15" x14ac:dyDescent="0.25">
      <c r="I269">
        <v>2.9166666666666665</v>
      </c>
      <c r="J269">
        <v>402</v>
      </c>
      <c r="K269">
        <v>235</v>
      </c>
      <c r="M269">
        <v>1.6666666666666665</v>
      </c>
      <c r="N269">
        <v>305</v>
      </c>
      <c r="O269">
        <v>12</v>
      </c>
    </row>
    <row r="270" spans="9:15" x14ac:dyDescent="0.25">
      <c r="I270">
        <v>2.9166666666666665</v>
      </c>
      <c r="J270">
        <v>375</v>
      </c>
      <c r="K270">
        <v>235</v>
      </c>
      <c r="M270">
        <v>1.6666666666666665</v>
      </c>
      <c r="N270">
        <v>310</v>
      </c>
      <c r="O270">
        <v>12</v>
      </c>
    </row>
    <row r="271" spans="9:15" x14ac:dyDescent="0.25">
      <c r="I271">
        <v>2.9166666666666665</v>
      </c>
      <c r="J271">
        <v>385</v>
      </c>
      <c r="K271">
        <v>235</v>
      </c>
      <c r="M271">
        <v>2.6666666666666665</v>
      </c>
      <c r="N271">
        <v>365</v>
      </c>
      <c r="O271">
        <v>12</v>
      </c>
    </row>
    <row r="272" spans="9:15" x14ac:dyDescent="0.25">
      <c r="I272">
        <v>2.9166666666666665</v>
      </c>
      <c r="J272">
        <v>380</v>
      </c>
      <c r="K272">
        <v>235</v>
      </c>
      <c r="M272">
        <v>2.6666666666666665</v>
      </c>
      <c r="N272">
        <v>330</v>
      </c>
      <c r="O272">
        <v>12</v>
      </c>
    </row>
    <row r="273" spans="9:15" x14ac:dyDescent="0.25">
      <c r="I273">
        <v>2.9166666666666665</v>
      </c>
      <c r="J273">
        <v>390</v>
      </c>
      <c r="K273">
        <v>235</v>
      </c>
      <c r="M273">
        <v>1.6666666666666665</v>
      </c>
      <c r="N273">
        <v>290</v>
      </c>
      <c r="O273">
        <v>12</v>
      </c>
    </row>
    <row r="274" spans="9:15" x14ac:dyDescent="0.25">
      <c r="I274">
        <v>2.9166666666666665</v>
      </c>
      <c r="J274">
        <v>395</v>
      </c>
      <c r="K274">
        <v>235</v>
      </c>
      <c r="M274">
        <v>2.6666666666666665</v>
      </c>
      <c r="N274">
        <v>345</v>
      </c>
      <c r="O274">
        <v>12</v>
      </c>
    </row>
    <row r="275" spans="9:15" x14ac:dyDescent="0.25">
      <c r="I275">
        <v>2.9166666666666665</v>
      </c>
      <c r="J275">
        <v>370</v>
      </c>
      <c r="K275">
        <v>235</v>
      </c>
      <c r="M275">
        <v>1.6666666666666665</v>
      </c>
      <c r="N275">
        <v>297</v>
      </c>
      <c r="O275">
        <v>12</v>
      </c>
    </row>
    <row r="276" spans="9:15" x14ac:dyDescent="0.25">
      <c r="I276">
        <v>2.9166666666666665</v>
      </c>
      <c r="J276">
        <v>385</v>
      </c>
      <c r="K276">
        <v>235</v>
      </c>
      <c r="M276">
        <v>1.6666666666666665</v>
      </c>
      <c r="N276">
        <v>280</v>
      </c>
      <c r="O276">
        <v>12</v>
      </c>
    </row>
    <row r="277" spans="9:15" x14ac:dyDescent="0.25">
      <c r="I277">
        <v>2.9166666666666665</v>
      </c>
      <c r="J277">
        <v>385</v>
      </c>
      <c r="K277">
        <v>235</v>
      </c>
      <c r="M277">
        <v>5.666666666666667</v>
      </c>
      <c r="N277">
        <v>405</v>
      </c>
      <c r="O277">
        <v>12</v>
      </c>
    </row>
    <row r="278" spans="9:15" x14ac:dyDescent="0.25">
      <c r="I278">
        <v>2.9166666666666665</v>
      </c>
      <c r="J278">
        <v>420</v>
      </c>
      <c r="K278">
        <v>235</v>
      </c>
      <c r="M278">
        <v>2.6666666666666665</v>
      </c>
      <c r="N278">
        <v>345</v>
      </c>
      <c r="O278">
        <v>11</v>
      </c>
    </row>
    <row r="279" spans="9:15" x14ac:dyDescent="0.25">
      <c r="I279">
        <v>3</v>
      </c>
      <c r="J279">
        <v>402</v>
      </c>
      <c r="K279">
        <v>235</v>
      </c>
      <c r="M279">
        <v>2.75</v>
      </c>
      <c r="N279">
        <v>345</v>
      </c>
      <c r="O279">
        <v>12</v>
      </c>
    </row>
    <row r="280" spans="9:15" x14ac:dyDescent="0.25">
      <c r="I280">
        <v>3</v>
      </c>
      <c r="J280">
        <v>375</v>
      </c>
      <c r="K280">
        <v>235</v>
      </c>
      <c r="M280">
        <v>2.75</v>
      </c>
      <c r="N280">
        <v>310</v>
      </c>
      <c r="O280">
        <v>12</v>
      </c>
    </row>
    <row r="281" spans="9:15" x14ac:dyDescent="0.25">
      <c r="I281">
        <v>3</v>
      </c>
      <c r="J281">
        <v>365</v>
      </c>
      <c r="K281">
        <v>235</v>
      </c>
      <c r="M281">
        <v>2.5</v>
      </c>
      <c r="N281">
        <v>332</v>
      </c>
      <c r="O281">
        <v>11</v>
      </c>
    </row>
    <row r="282" spans="9:15" x14ac:dyDescent="0.25">
      <c r="I282">
        <v>3</v>
      </c>
      <c r="J282">
        <v>375</v>
      </c>
      <c r="K282">
        <v>235</v>
      </c>
      <c r="M282">
        <v>2.5</v>
      </c>
      <c r="N282">
        <v>354</v>
      </c>
      <c r="O282">
        <v>11</v>
      </c>
    </row>
    <row r="283" spans="9:15" x14ac:dyDescent="0.25">
      <c r="I283">
        <v>3</v>
      </c>
      <c r="J283">
        <v>375</v>
      </c>
      <c r="K283">
        <v>235</v>
      </c>
      <c r="M283">
        <v>2.5833333333333335</v>
      </c>
      <c r="N283">
        <v>352</v>
      </c>
      <c r="O283">
        <v>11</v>
      </c>
    </row>
    <row r="284" spans="9:15" x14ac:dyDescent="0.25">
      <c r="I284">
        <v>3</v>
      </c>
      <c r="J284">
        <v>370</v>
      </c>
      <c r="K284">
        <v>235</v>
      </c>
      <c r="M284">
        <v>2.5833333333333335</v>
      </c>
      <c r="N284">
        <v>339</v>
      </c>
      <c r="O284">
        <v>11</v>
      </c>
    </row>
    <row r="285" spans="9:15" x14ac:dyDescent="0.25">
      <c r="I285">
        <v>3</v>
      </c>
      <c r="J285">
        <v>420</v>
      </c>
      <c r="K285">
        <v>235</v>
      </c>
      <c r="M285">
        <v>2.6666666666666665</v>
      </c>
      <c r="N285">
        <v>322</v>
      </c>
      <c r="O285">
        <v>11</v>
      </c>
    </row>
    <row r="286" spans="9:15" x14ac:dyDescent="0.25">
      <c r="I286">
        <v>3</v>
      </c>
      <c r="J286">
        <v>355</v>
      </c>
      <c r="K286">
        <v>235</v>
      </c>
      <c r="M286">
        <v>2.75</v>
      </c>
      <c r="N286">
        <v>323</v>
      </c>
      <c r="O286">
        <v>11</v>
      </c>
    </row>
    <row r="287" spans="9:15" x14ac:dyDescent="0.25">
      <c r="I287">
        <v>3</v>
      </c>
      <c r="J287">
        <v>377</v>
      </c>
      <c r="K287">
        <v>235</v>
      </c>
      <c r="M287">
        <v>2.75</v>
      </c>
      <c r="N287">
        <v>329</v>
      </c>
      <c r="O287">
        <v>11</v>
      </c>
    </row>
    <row r="288" spans="9:15" x14ac:dyDescent="0.25">
      <c r="I288">
        <v>3</v>
      </c>
      <c r="J288">
        <v>340</v>
      </c>
      <c r="K288">
        <v>235</v>
      </c>
      <c r="M288">
        <v>2.75</v>
      </c>
      <c r="N288">
        <v>367</v>
      </c>
      <c r="O288">
        <v>11</v>
      </c>
    </row>
    <row r="289" spans="9:15" x14ac:dyDescent="0.25">
      <c r="I289">
        <v>3</v>
      </c>
      <c r="J289">
        <v>335</v>
      </c>
      <c r="K289">
        <v>235</v>
      </c>
      <c r="M289">
        <v>2.75</v>
      </c>
      <c r="N289">
        <v>347</v>
      </c>
      <c r="O289">
        <v>11</v>
      </c>
    </row>
    <row r="290" spans="9:15" x14ac:dyDescent="0.25">
      <c r="I290">
        <v>3</v>
      </c>
      <c r="J290">
        <v>397</v>
      </c>
      <c r="K290">
        <v>235</v>
      </c>
      <c r="M290">
        <v>3.75</v>
      </c>
      <c r="N290">
        <v>413</v>
      </c>
      <c r="O290">
        <v>11</v>
      </c>
    </row>
    <row r="291" spans="9:15" x14ac:dyDescent="0.25">
      <c r="I291">
        <v>3.0833333333333335</v>
      </c>
      <c r="J291">
        <v>382</v>
      </c>
      <c r="K291">
        <v>235</v>
      </c>
      <c r="M291">
        <v>2.75</v>
      </c>
      <c r="N291">
        <v>283</v>
      </c>
      <c r="O291">
        <v>11</v>
      </c>
    </row>
    <row r="292" spans="9:15" x14ac:dyDescent="0.25">
      <c r="I292">
        <v>3.0833333333333335</v>
      </c>
      <c r="J292">
        <v>377</v>
      </c>
      <c r="K292">
        <v>235</v>
      </c>
      <c r="M292">
        <v>1.75</v>
      </c>
      <c r="N292">
        <v>349</v>
      </c>
      <c r="O292">
        <v>11</v>
      </c>
    </row>
    <row r="293" spans="9:15" x14ac:dyDescent="0.25">
      <c r="I293">
        <v>3.1666666666666665</v>
      </c>
      <c r="J293">
        <v>400</v>
      </c>
      <c r="K293">
        <v>235</v>
      </c>
      <c r="M293">
        <v>6.75</v>
      </c>
      <c r="N293">
        <v>527</v>
      </c>
      <c r="O293">
        <v>12</v>
      </c>
    </row>
    <row r="294" spans="9:15" x14ac:dyDescent="0.25">
      <c r="I294">
        <v>3.1666666666666665</v>
      </c>
      <c r="J294">
        <v>312</v>
      </c>
      <c r="K294">
        <v>235</v>
      </c>
      <c r="M294">
        <v>2.75</v>
      </c>
      <c r="N294">
        <v>347</v>
      </c>
      <c r="O294">
        <v>12</v>
      </c>
    </row>
    <row r="295" spans="9:15" x14ac:dyDescent="0.25">
      <c r="I295">
        <v>3.1666666666666665</v>
      </c>
      <c r="J295">
        <v>370</v>
      </c>
      <c r="K295">
        <v>235</v>
      </c>
      <c r="M295">
        <v>3.75</v>
      </c>
      <c r="N295">
        <v>412</v>
      </c>
      <c r="O295">
        <v>12</v>
      </c>
    </row>
    <row r="296" spans="9:15" x14ac:dyDescent="0.25">
      <c r="I296">
        <v>3.4166666666666665</v>
      </c>
      <c r="J296">
        <v>339</v>
      </c>
      <c r="K296">
        <v>235</v>
      </c>
      <c r="M296">
        <v>4.75</v>
      </c>
      <c r="N296">
        <v>395</v>
      </c>
      <c r="O296">
        <v>12</v>
      </c>
    </row>
    <row r="297" spans="9:15" x14ac:dyDescent="0.25">
      <c r="I297">
        <v>3.4166666666666665</v>
      </c>
      <c r="J297">
        <v>444</v>
      </c>
      <c r="K297">
        <v>235</v>
      </c>
      <c r="M297">
        <v>2.75</v>
      </c>
      <c r="N297">
        <v>380</v>
      </c>
      <c r="O297">
        <v>12</v>
      </c>
    </row>
    <row r="298" spans="9:15" x14ac:dyDescent="0.25">
      <c r="I298">
        <v>3.25</v>
      </c>
      <c r="J298">
        <v>365</v>
      </c>
      <c r="K298">
        <v>235</v>
      </c>
      <c r="M298">
        <v>4.75</v>
      </c>
      <c r="N298">
        <v>452</v>
      </c>
      <c r="O298">
        <v>12</v>
      </c>
    </row>
    <row r="299" spans="9:15" x14ac:dyDescent="0.25">
      <c r="I299">
        <v>3.25</v>
      </c>
      <c r="J299">
        <v>357</v>
      </c>
      <c r="K299">
        <v>235</v>
      </c>
      <c r="M299">
        <v>4.75</v>
      </c>
      <c r="N299">
        <v>415</v>
      </c>
      <c r="O299">
        <v>12</v>
      </c>
    </row>
    <row r="300" spans="9:15" x14ac:dyDescent="0.25">
      <c r="I300">
        <v>3.4166666666666665</v>
      </c>
      <c r="J300">
        <v>405</v>
      </c>
      <c r="K300">
        <v>235</v>
      </c>
      <c r="M300">
        <v>7.75</v>
      </c>
      <c r="N300">
        <v>445</v>
      </c>
      <c r="O300">
        <v>12</v>
      </c>
    </row>
    <row r="301" spans="9:15" x14ac:dyDescent="0.25">
      <c r="I301">
        <v>3.4166666666666665</v>
      </c>
      <c r="J301">
        <v>320</v>
      </c>
      <c r="K301">
        <v>235</v>
      </c>
      <c r="M301">
        <v>6.75</v>
      </c>
      <c r="N301">
        <v>445</v>
      </c>
      <c r="O301">
        <v>12</v>
      </c>
    </row>
    <row r="302" spans="9:15" x14ac:dyDescent="0.25">
      <c r="I302">
        <v>3.5</v>
      </c>
      <c r="J302">
        <v>445</v>
      </c>
      <c r="K302">
        <v>235</v>
      </c>
      <c r="M302">
        <v>2.75</v>
      </c>
      <c r="N302">
        <v>335</v>
      </c>
      <c r="O302">
        <v>12</v>
      </c>
    </row>
    <row r="303" spans="9:15" x14ac:dyDescent="0.25">
      <c r="I303">
        <v>3.5</v>
      </c>
      <c r="J303">
        <v>377</v>
      </c>
      <c r="K303">
        <v>235</v>
      </c>
      <c r="M303">
        <v>1.75</v>
      </c>
      <c r="N303">
        <v>332</v>
      </c>
      <c r="O303">
        <v>12</v>
      </c>
    </row>
    <row r="304" spans="9:15" x14ac:dyDescent="0.25">
      <c r="I304">
        <v>3.5</v>
      </c>
      <c r="J304">
        <v>520</v>
      </c>
      <c r="K304">
        <v>235</v>
      </c>
      <c r="M304">
        <v>2.75</v>
      </c>
      <c r="N304">
        <v>345</v>
      </c>
      <c r="O304">
        <v>12</v>
      </c>
    </row>
    <row r="305" spans="9:15" x14ac:dyDescent="0.25">
      <c r="I305">
        <v>3.5</v>
      </c>
      <c r="J305">
        <v>497</v>
      </c>
      <c r="K305">
        <v>235</v>
      </c>
      <c r="M305">
        <v>1.75</v>
      </c>
      <c r="N305">
        <v>290</v>
      </c>
      <c r="O305">
        <v>12</v>
      </c>
    </row>
    <row r="306" spans="9:15" x14ac:dyDescent="0.25">
      <c r="I306">
        <v>3.5</v>
      </c>
      <c r="J306">
        <v>395</v>
      </c>
      <c r="K306">
        <v>235</v>
      </c>
      <c r="M306">
        <v>2.75</v>
      </c>
      <c r="N306">
        <v>375</v>
      </c>
      <c r="O306">
        <v>12</v>
      </c>
    </row>
    <row r="307" spans="9:15" x14ac:dyDescent="0.25">
      <c r="I307">
        <v>3.5833333333333335</v>
      </c>
      <c r="J307">
        <v>362</v>
      </c>
      <c r="K307">
        <v>235</v>
      </c>
      <c r="M307">
        <v>1.8333333333333333</v>
      </c>
      <c r="N307">
        <v>289</v>
      </c>
      <c r="O307">
        <v>11</v>
      </c>
    </row>
    <row r="308" spans="9:15" x14ac:dyDescent="0.25">
      <c r="I308">
        <v>3.5833333333333335</v>
      </c>
      <c r="J308">
        <v>395</v>
      </c>
      <c r="K308">
        <v>235</v>
      </c>
      <c r="M308">
        <v>1.8333333333333333</v>
      </c>
      <c r="N308">
        <v>337</v>
      </c>
      <c r="O308">
        <v>11</v>
      </c>
    </row>
    <row r="309" spans="9:15" x14ac:dyDescent="0.25">
      <c r="I309">
        <v>3.5833333333333335</v>
      </c>
      <c r="J309">
        <v>402</v>
      </c>
      <c r="K309">
        <v>235</v>
      </c>
      <c r="M309">
        <v>1.9166666666666667</v>
      </c>
      <c r="N309">
        <v>278</v>
      </c>
      <c r="O309">
        <v>11</v>
      </c>
    </row>
    <row r="310" spans="9:15" x14ac:dyDescent="0.25">
      <c r="I310">
        <v>3.5833333333333335</v>
      </c>
      <c r="J310">
        <v>345</v>
      </c>
      <c r="K310">
        <v>235</v>
      </c>
      <c r="M310">
        <v>2.9166666666666665</v>
      </c>
      <c r="N310">
        <v>359</v>
      </c>
      <c r="O310">
        <v>11</v>
      </c>
    </row>
    <row r="311" spans="9:15" x14ac:dyDescent="0.25">
      <c r="I311">
        <v>3.75</v>
      </c>
      <c r="J311">
        <v>413</v>
      </c>
      <c r="K311">
        <v>235</v>
      </c>
      <c r="M311">
        <v>2.9166666666666665</v>
      </c>
      <c r="N311">
        <v>351</v>
      </c>
      <c r="O311">
        <v>11</v>
      </c>
    </row>
    <row r="312" spans="9:15" x14ac:dyDescent="0.25">
      <c r="I312">
        <v>3.75</v>
      </c>
      <c r="J312">
        <v>412</v>
      </c>
      <c r="K312">
        <v>235</v>
      </c>
      <c r="M312">
        <v>2.9166666666666665</v>
      </c>
      <c r="N312">
        <v>370</v>
      </c>
      <c r="O312">
        <v>11</v>
      </c>
    </row>
    <row r="313" spans="9:15" x14ac:dyDescent="0.25">
      <c r="I313">
        <v>2.9166666666666665</v>
      </c>
      <c r="J313">
        <v>359</v>
      </c>
      <c r="K313">
        <v>235</v>
      </c>
      <c r="M313">
        <v>5.916666666666667</v>
      </c>
      <c r="N313">
        <v>490</v>
      </c>
      <c r="O313">
        <v>11</v>
      </c>
    </row>
    <row r="314" spans="9:15" x14ac:dyDescent="0.25">
      <c r="I314">
        <v>2.9166666666666665</v>
      </c>
      <c r="J314">
        <v>351</v>
      </c>
      <c r="K314">
        <v>235</v>
      </c>
      <c r="M314">
        <v>5.833333333333333</v>
      </c>
      <c r="N314">
        <v>445</v>
      </c>
      <c r="O314">
        <v>12</v>
      </c>
    </row>
    <row r="315" spans="9:15" x14ac:dyDescent="0.25">
      <c r="I315">
        <v>2.9166666666666665</v>
      </c>
      <c r="J315">
        <v>370</v>
      </c>
      <c r="K315">
        <v>235</v>
      </c>
      <c r="M315">
        <v>3.8333333333333335</v>
      </c>
      <c r="N315">
        <v>410</v>
      </c>
      <c r="O315">
        <v>12</v>
      </c>
    </row>
    <row r="316" spans="9:15" x14ac:dyDescent="0.25">
      <c r="I316">
        <v>2.8333333333333335</v>
      </c>
      <c r="J316">
        <v>365</v>
      </c>
      <c r="K316">
        <v>235</v>
      </c>
      <c r="M316">
        <v>2.8333333333333335</v>
      </c>
      <c r="N316">
        <v>365</v>
      </c>
      <c r="O316">
        <v>12</v>
      </c>
    </row>
    <row r="317" spans="9:15" x14ac:dyDescent="0.25">
      <c r="I317">
        <v>2.8333333333333335</v>
      </c>
      <c r="J317">
        <v>360</v>
      </c>
      <c r="K317">
        <v>235</v>
      </c>
      <c r="M317">
        <v>2.8333333333333335</v>
      </c>
      <c r="N317">
        <v>360</v>
      </c>
      <c r="O317">
        <v>12</v>
      </c>
    </row>
    <row r="318" spans="9:15" x14ac:dyDescent="0.25">
      <c r="I318">
        <v>2.8333333333333335</v>
      </c>
      <c r="J318">
        <v>345</v>
      </c>
      <c r="K318">
        <v>235</v>
      </c>
      <c r="M318">
        <v>2.8333333333333335</v>
      </c>
      <c r="N318">
        <v>345</v>
      </c>
      <c r="O318">
        <v>12</v>
      </c>
    </row>
    <row r="319" spans="9:15" x14ac:dyDescent="0.25">
      <c r="I319">
        <v>2.8333333333333335</v>
      </c>
      <c r="J319">
        <v>400</v>
      </c>
      <c r="K319">
        <v>235</v>
      </c>
      <c r="M319">
        <v>3.8333333333333335</v>
      </c>
      <c r="N319">
        <v>415</v>
      </c>
      <c r="O319">
        <v>12</v>
      </c>
    </row>
    <row r="320" spans="9:15" x14ac:dyDescent="0.25">
      <c r="I320">
        <v>2.8333333333333335</v>
      </c>
      <c r="J320">
        <v>380</v>
      </c>
      <c r="K320">
        <v>235</v>
      </c>
      <c r="M320">
        <v>3.8333333333333335</v>
      </c>
      <c r="N320">
        <v>402</v>
      </c>
      <c r="O320">
        <v>12</v>
      </c>
    </row>
    <row r="321" spans="9:15" x14ac:dyDescent="0.25">
      <c r="I321">
        <v>2.8333333333333335</v>
      </c>
      <c r="J321">
        <v>395</v>
      </c>
      <c r="K321">
        <v>235</v>
      </c>
      <c r="M321">
        <v>6.833333333333333</v>
      </c>
      <c r="N321">
        <v>585</v>
      </c>
      <c r="O321">
        <v>12</v>
      </c>
    </row>
    <row r="322" spans="9:15" x14ac:dyDescent="0.25">
      <c r="I322">
        <v>2.8333333333333335</v>
      </c>
      <c r="J322">
        <v>415</v>
      </c>
      <c r="K322">
        <v>235</v>
      </c>
      <c r="M322">
        <v>5.833333333333333</v>
      </c>
      <c r="N322">
        <v>497</v>
      </c>
      <c r="O322">
        <v>12</v>
      </c>
    </row>
    <row r="323" spans="9:15" x14ac:dyDescent="0.25">
      <c r="I323">
        <v>2.8333333333333335</v>
      </c>
      <c r="J323">
        <v>365</v>
      </c>
      <c r="K323">
        <v>235</v>
      </c>
      <c r="M323">
        <v>4.833333333333333</v>
      </c>
      <c r="N323">
        <v>452</v>
      </c>
      <c r="O323">
        <v>12</v>
      </c>
    </row>
    <row r="324" spans="9:15" x14ac:dyDescent="0.25">
      <c r="I324">
        <v>2.8333333333333335</v>
      </c>
      <c r="J324">
        <v>320</v>
      </c>
      <c r="K324">
        <v>235</v>
      </c>
      <c r="M324">
        <v>2.8333333333333335</v>
      </c>
      <c r="N324">
        <v>400</v>
      </c>
      <c r="O324">
        <v>12</v>
      </c>
    </row>
    <row r="325" spans="9:15" x14ac:dyDescent="0.25">
      <c r="I325">
        <v>2.9166666666666665</v>
      </c>
      <c r="J325">
        <v>387</v>
      </c>
      <c r="K325">
        <v>235</v>
      </c>
      <c r="M325">
        <v>2.8333333333333335</v>
      </c>
      <c r="N325">
        <v>380</v>
      </c>
      <c r="O325">
        <v>12</v>
      </c>
    </row>
    <row r="326" spans="9:15" x14ac:dyDescent="0.25">
      <c r="I326">
        <v>2.9166666666666665</v>
      </c>
      <c r="J326">
        <v>342</v>
      </c>
      <c r="K326">
        <v>235</v>
      </c>
      <c r="M326">
        <v>3.8333333333333335</v>
      </c>
      <c r="N326">
        <v>375</v>
      </c>
      <c r="O326">
        <v>12</v>
      </c>
    </row>
    <row r="327" spans="9:15" x14ac:dyDescent="0.25">
      <c r="I327">
        <v>2.9166666666666665</v>
      </c>
      <c r="J327">
        <v>360</v>
      </c>
      <c r="K327">
        <v>235</v>
      </c>
      <c r="M327">
        <v>1.8333333333333333</v>
      </c>
      <c r="N327">
        <v>320</v>
      </c>
      <c r="O327">
        <v>12</v>
      </c>
    </row>
    <row r="328" spans="9:15" x14ac:dyDescent="0.25">
      <c r="I328">
        <v>2.9166666666666665</v>
      </c>
      <c r="J328">
        <v>347</v>
      </c>
      <c r="K328">
        <v>235</v>
      </c>
      <c r="M328">
        <v>2.8333333333333335</v>
      </c>
      <c r="N328">
        <v>395</v>
      </c>
      <c r="O328">
        <v>12</v>
      </c>
    </row>
    <row r="329" spans="9:15" x14ac:dyDescent="0.25">
      <c r="I329">
        <v>2.9166666666666665</v>
      </c>
      <c r="J329">
        <v>350</v>
      </c>
      <c r="K329">
        <v>235</v>
      </c>
      <c r="M329">
        <v>3.8333333333333335</v>
      </c>
      <c r="N329">
        <v>342</v>
      </c>
      <c r="O329">
        <v>12</v>
      </c>
    </row>
    <row r="330" spans="9:15" x14ac:dyDescent="0.25">
      <c r="I330">
        <v>2.9166666666666665</v>
      </c>
      <c r="J330">
        <v>400</v>
      </c>
      <c r="K330">
        <v>235</v>
      </c>
      <c r="M330">
        <v>5.833333333333333</v>
      </c>
      <c r="N330">
        <v>380</v>
      </c>
      <c r="O330">
        <v>12</v>
      </c>
    </row>
    <row r="331" spans="9:15" x14ac:dyDescent="0.25">
      <c r="I331">
        <v>2.9166666666666665</v>
      </c>
      <c r="J331">
        <v>360</v>
      </c>
      <c r="K331">
        <v>235</v>
      </c>
      <c r="M331">
        <v>2.8333333333333335</v>
      </c>
      <c r="N331">
        <v>415</v>
      </c>
      <c r="O331">
        <v>12</v>
      </c>
    </row>
    <row r="332" spans="9:15" x14ac:dyDescent="0.25">
      <c r="I332">
        <v>2.9166666666666665</v>
      </c>
      <c r="J332">
        <v>380</v>
      </c>
      <c r="K332">
        <v>235</v>
      </c>
      <c r="M332">
        <v>2.8333333333333335</v>
      </c>
      <c r="N332">
        <v>365</v>
      </c>
      <c r="O332">
        <v>12</v>
      </c>
    </row>
    <row r="333" spans="9:15" x14ac:dyDescent="0.25">
      <c r="I333">
        <v>2.9166666666666665</v>
      </c>
      <c r="J333">
        <v>370</v>
      </c>
      <c r="K333">
        <v>235</v>
      </c>
      <c r="M333">
        <v>1.8333333333333333</v>
      </c>
      <c r="N333">
        <v>300</v>
      </c>
      <c r="O333">
        <v>12</v>
      </c>
    </row>
    <row r="334" spans="9:15" x14ac:dyDescent="0.25">
      <c r="I334">
        <v>3</v>
      </c>
      <c r="J334">
        <v>284</v>
      </c>
      <c r="K334">
        <v>235</v>
      </c>
      <c r="M334">
        <v>1.8333333333333333</v>
      </c>
      <c r="N334">
        <v>305</v>
      </c>
      <c r="O334">
        <v>12</v>
      </c>
    </row>
    <row r="335" spans="9:15" x14ac:dyDescent="0.25">
      <c r="I335">
        <v>3</v>
      </c>
      <c r="J335">
        <v>316</v>
      </c>
      <c r="K335">
        <v>235</v>
      </c>
      <c r="M335">
        <v>2.8333333333333335</v>
      </c>
      <c r="N335">
        <v>320</v>
      </c>
      <c r="O335">
        <v>12</v>
      </c>
    </row>
    <row r="336" spans="9:15" x14ac:dyDescent="0.25">
      <c r="I336">
        <v>3</v>
      </c>
      <c r="J336">
        <v>325</v>
      </c>
      <c r="K336">
        <v>235</v>
      </c>
      <c r="M336">
        <v>3.9166666666666665</v>
      </c>
      <c r="N336">
        <v>430</v>
      </c>
      <c r="O336">
        <v>12</v>
      </c>
    </row>
    <row r="337" spans="9:15" x14ac:dyDescent="0.25">
      <c r="I337">
        <v>3</v>
      </c>
      <c r="J337">
        <v>316</v>
      </c>
      <c r="K337">
        <v>235</v>
      </c>
      <c r="M337">
        <v>2.9166666666666665</v>
      </c>
      <c r="N337">
        <v>387</v>
      </c>
      <c r="O337">
        <v>12</v>
      </c>
    </row>
    <row r="338" spans="9:15" x14ac:dyDescent="0.25">
      <c r="I338">
        <v>3</v>
      </c>
      <c r="J338">
        <v>365</v>
      </c>
      <c r="K338">
        <v>235</v>
      </c>
      <c r="M338">
        <v>3.9166666666666665</v>
      </c>
      <c r="N338">
        <v>427</v>
      </c>
      <c r="O338">
        <v>12</v>
      </c>
    </row>
    <row r="339" spans="9:15" x14ac:dyDescent="0.25">
      <c r="I339">
        <v>3.0833333333333335</v>
      </c>
      <c r="J339">
        <v>380</v>
      </c>
      <c r="K339">
        <v>235</v>
      </c>
      <c r="M339">
        <v>4.916666666666667</v>
      </c>
      <c r="N339">
        <v>387</v>
      </c>
      <c r="O339">
        <v>12</v>
      </c>
    </row>
    <row r="340" spans="9:15" x14ac:dyDescent="0.25">
      <c r="I340">
        <v>3.0833333333333335</v>
      </c>
      <c r="J340">
        <v>357</v>
      </c>
      <c r="K340">
        <v>235</v>
      </c>
      <c r="M340">
        <v>1.9166666666666667</v>
      </c>
      <c r="N340">
        <v>272</v>
      </c>
      <c r="O340">
        <v>12</v>
      </c>
    </row>
    <row r="341" spans="9:15" x14ac:dyDescent="0.25">
      <c r="I341">
        <v>3.0833333333333335</v>
      </c>
      <c r="J341">
        <v>469.39099999999996</v>
      </c>
      <c r="K341">
        <v>235</v>
      </c>
      <c r="M341">
        <v>1.9166666666666667</v>
      </c>
      <c r="N341">
        <v>297</v>
      </c>
      <c r="O341">
        <v>12</v>
      </c>
    </row>
    <row r="342" spans="9:15" x14ac:dyDescent="0.25">
      <c r="I342">
        <v>2.8333333333333335</v>
      </c>
      <c r="J342">
        <v>345</v>
      </c>
      <c r="K342">
        <v>235</v>
      </c>
      <c r="M342">
        <v>2.9166666666666665</v>
      </c>
      <c r="N342">
        <v>342</v>
      </c>
      <c r="O342">
        <v>12</v>
      </c>
    </row>
    <row r="343" spans="9:15" x14ac:dyDescent="0.25">
      <c r="I343">
        <v>2.9166666666666665</v>
      </c>
      <c r="J343">
        <v>391</v>
      </c>
      <c r="K343">
        <v>235</v>
      </c>
      <c r="M343">
        <v>1.9166666666666667</v>
      </c>
      <c r="N343">
        <v>310</v>
      </c>
      <c r="O343">
        <v>12</v>
      </c>
    </row>
    <row r="344" spans="9:15" x14ac:dyDescent="0.25">
      <c r="I344">
        <v>2.9166666666666665</v>
      </c>
      <c r="J344">
        <v>356</v>
      </c>
      <c r="K344">
        <v>235</v>
      </c>
      <c r="M344">
        <v>5.916666666666667</v>
      </c>
      <c r="N344">
        <v>515</v>
      </c>
      <c r="O344">
        <v>12</v>
      </c>
    </row>
    <row r="345" spans="9:15" x14ac:dyDescent="0.25">
      <c r="I345">
        <v>2.9166666666666665</v>
      </c>
      <c r="J345">
        <v>410</v>
      </c>
      <c r="K345">
        <v>235</v>
      </c>
      <c r="M345">
        <v>2.9166666666666665</v>
      </c>
      <c r="N345">
        <v>360</v>
      </c>
      <c r="O345">
        <v>12</v>
      </c>
    </row>
    <row r="346" spans="9:15" x14ac:dyDescent="0.25">
      <c r="I346">
        <v>2.9166666666666665</v>
      </c>
      <c r="J346">
        <v>375</v>
      </c>
      <c r="K346">
        <v>235</v>
      </c>
      <c r="M346">
        <v>2.9166666666666665</v>
      </c>
      <c r="N346">
        <v>347</v>
      </c>
      <c r="O346">
        <v>12</v>
      </c>
    </row>
    <row r="347" spans="9:15" x14ac:dyDescent="0.25">
      <c r="I347">
        <v>2.9166666666666665</v>
      </c>
      <c r="J347">
        <v>315</v>
      </c>
      <c r="K347">
        <v>235</v>
      </c>
      <c r="M347">
        <v>2.9166666666666665</v>
      </c>
      <c r="N347">
        <v>350</v>
      </c>
      <c r="O347">
        <v>12</v>
      </c>
    </row>
    <row r="348" spans="9:15" x14ac:dyDescent="0.25">
      <c r="I348">
        <v>2.9166666666666665</v>
      </c>
      <c r="J348">
        <v>335</v>
      </c>
      <c r="K348">
        <v>235</v>
      </c>
      <c r="M348">
        <v>1.9166666666666667</v>
      </c>
      <c r="N348">
        <v>317</v>
      </c>
      <c r="O348">
        <v>12</v>
      </c>
    </row>
    <row r="349" spans="9:15" x14ac:dyDescent="0.25">
      <c r="I349">
        <v>2.9166666666666665</v>
      </c>
      <c r="J349">
        <v>312</v>
      </c>
      <c r="K349">
        <v>235</v>
      </c>
      <c r="M349">
        <v>3.9166666666666665</v>
      </c>
      <c r="N349">
        <v>387</v>
      </c>
      <c r="O349">
        <v>12</v>
      </c>
    </row>
    <row r="350" spans="9:15" x14ac:dyDescent="0.25">
      <c r="I350">
        <v>2.9166666666666665</v>
      </c>
      <c r="J350">
        <v>345</v>
      </c>
      <c r="K350">
        <v>235</v>
      </c>
      <c r="M350">
        <v>1.9166666666666667</v>
      </c>
      <c r="N350">
        <v>302</v>
      </c>
      <c r="O350">
        <v>12</v>
      </c>
    </row>
    <row r="351" spans="9:15" x14ac:dyDescent="0.25">
      <c r="I351">
        <v>2.9166666666666665</v>
      </c>
      <c r="J351">
        <v>412</v>
      </c>
      <c r="K351">
        <v>235</v>
      </c>
      <c r="M351">
        <v>2.9166666666666665</v>
      </c>
      <c r="N351">
        <v>400</v>
      </c>
      <c r="O351">
        <v>12</v>
      </c>
    </row>
    <row r="352" spans="9:15" x14ac:dyDescent="0.25">
      <c r="I352">
        <v>2.9166666666666665</v>
      </c>
      <c r="J352">
        <v>377</v>
      </c>
      <c r="K352">
        <v>235</v>
      </c>
      <c r="M352">
        <v>2.9166666666666665</v>
      </c>
      <c r="N352">
        <v>360</v>
      </c>
      <c r="O352">
        <v>12</v>
      </c>
    </row>
    <row r="353" spans="9:15" x14ac:dyDescent="0.25">
      <c r="I353">
        <v>3.1666666666666665</v>
      </c>
      <c r="J353">
        <v>377</v>
      </c>
      <c r="K353">
        <v>235</v>
      </c>
      <c r="M353">
        <v>1.9166666666666667</v>
      </c>
      <c r="N353">
        <v>325</v>
      </c>
      <c r="O353">
        <v>12</v>
      </c>
    </row>
    <row r="354" spans="9:15" x14ac:dyDescent="0.25">
      <c r="I354">
        <v>2.9166666666666665</v>
      </c>
      <c r="J354">
        <v>370</v>
      </c>
      <c r="K354">
        <v>235</v>
      </c>
      <c r="M354">
        <v>1.9166666666666667</v>
      </c>
      <c r="N354">
        <v>325</v>
      </c>
      <c r="O354">
        <v>12</v>
      </c>
    </row>
    <row r="355" spans="9:15" x14ac:dyDescent="0.25">
      <c r="I355">
        <v>2.9166666666666665</v>
      </c>
      <c r="J355">
        <v>352</v>
      </c>
      <c r="K355">
        <v>235</v>
      </c>
      <c r="M355">
        <v>5.916666666666667</v>
      </c>
      <c r="N355">
        <v>462</v>
      </c>
      <c r="O355">
        <v>12</v>
      </c>
    </row>
    <row r="356" spans="9:15" x14ac:dyDescent="0.25">
      <c r="I356">
        <v>3</v>
      </c>
      <c r="J356">
        <v>352</v>
      </c>
      <c r="K356">
        <v>235</v>
      </c>
      <c r="M356">
        <v>6.916666666666667</v>
      </c>
      <c r="N356">
        <v>445</v>
      </c>
      <c r="O356">
        <v>12</v>
      </c>
    </row>
    <row r="357" spans="9:15" x14ac:dyDescent="0.25">
      <c r="I357">
        <v>3</v>
      </c>
      <c r="J357">
        <v>340</v>
      </c>
      <c r="K357">
        <v>235</v>
      </c>
      <c r="M357">
        <v>2.9166666666666665</v>
      </c>
      <c r="N357">
        <v>380</v>
      </c>
      <c r="O357">
        <v>12</v>
      </c>
    </row>
    <row r="358" spans="9:15" x14ac:dyDescent="0.25">
      <c r="I358">
        <v>3</v>
      </c>
      <c r="J358">
        <v>375</v>
      </c>
      <c r="K358">
        <v>235</v>
      </c>
      <c r="M358">
        <v>2.9166666666666665</v>
      </c>
      <c r="N358">
        <v>370</v>
      </c>
      <c r="O358">
        <v>12</v>
      </c>
    </row>
    <row r="359" spans="9:15" x14ac:dyDescent="0.25">
      <c r="I359">
        <v>3.0833333333333335</v>
      </c>
      <c r="J359">
        <v>397</v>
      </c>
      <c r="K359">
        <v>235</v>
      </c>
      <c r="M359">
        <v>1.9166666666666667</v>
      </c>
      <c r="N359">
        <v>320</v>
      </c>
      <c r="O359">
        <v>12</v>
      </c>
    </row>
    <row r="360" spans="9:15" x14ac:dyDescent="0.25">
      <c r="I360">
        <v>3.0833333333333335</v>
      </c>
      <c r="J360">
        <v>430</v>
      </c>
      <c r="K360">
        <v>235</v>
      </c>
      <c r="M360">
        <v>2</v>
      </c>
      <c r="N360">
        <v>293</v>
      </c>
      <c r="O360">
        <v>11</v>
      </c>
    </row>
    <row r="361" spans="9:15" x14ac:dyDescent="0.25">
      <c r="I361">
        <v>3.0833333333333335</v>
      </c>
      <c r="J361">
        <v>380</v>
      </c>
      <c r="K361">
        <v>235</v>
      </c>
      <c r="M361">
        <v>3</v>
      </c>
      <c r="N361">
        <v>284</v>
      </c>
      <c r="O361">
        <v>11</v>
      </c>
    </row>
    <row r="362" spans="9:15" x14ac:dyDescent="0.25">
      <c r="I362">
        <v>3.0833333333333335</v>
      </c>
      <c r="J362">
        <v>465</v>
      </c>
      <c r="K362">
        <v>235</v>
      </c>
      <c r="M362">
        <v>2</v>
      </c>
      <c r="N362">
        <v>256</v>
      </c>
      <c r="O362">
        <v>11</v>
      </c>
    </row>
    <row r="363" spans="9:15" x14ac:dyDescent="0.25">
      <c r="I363">
        <v>3.0833333333333335</v>
      </c>
      <c r="J363">
        <v>350</v>
      </c>
      <c r="K363">
        <v>235</v>
      </c>
      <c r="M363">
        <v>3</v>
      </c>
      <c r="N363">
        <v>316</v>
      </c>
      <c r="O363">
        <v>11</v>
      </c>
    </row>
    <row r="364" spans="9:15" x14ac:dyDescent="0.25">
      <c r="I364">
        <v>3.0833333333333335</v>
      </c>
      <c r="J364">
        <v>390</v>
      </c>
      <c r="K364">
        <v>235</v>
      </c>
      <c r="M364">
        <v>3</v>
      </c>
      <c r="N364">
        <v>325</v>
      </c>
      <c r="O364">
        <v>11</v>
      </c>
    </row>
    <row r="365" spans="9:15" x14ac:dyDescent="0.25">
      <c r="I365">
        <v>3</v>
      </c>
      <c r="J365">
        <v>330.32599999999996</v>
      </c>
      <c r="K365">
        <v>235</v>
      </c>
      <c r="M365">
        <v>2</v>
      </c>
      <c r="N365">
        <v>301</v>
      </c>
      <c r="O365">
        <v>11</v>
      </c>
    </row>
    <row r="366" spans="9:15" x14ac:dyDescent="0.25">
      <c r="I366">
        <v>3</v>
      </c>
      <c r="J366">
        <v>351.13099999999997</v>
      </c>
      <c r="K366">
        <v>235</v>
      </c>
      <c r="M366">
        <v>4</v>
      </c>
      <c r="N366">
        <v>352</v>
      </c>
      <c r="O366">
        <v>11</v>
      </c>
    </row>
    <row r="367" spans="9:15" x14ac:dyDescent="0.25">
      <c r="I367">
        <v>3</v>
      </c>
      <c r="J367">
        <v>378.50599999999997</v>
      </c>
      <c r="K367">
        <v>235</v>
      </c>
      <c r="M367">
        <v>3</v>
      </c>
      <c r="N367">
        <v>316</v>
      </c>
      <c r="O367">
        <v>11</v>
      </c>
    </row>
    <row r="368" spans="9:15" x14ac:dyDescent="0.25">
      <c r="I368">
        <v>3</v>
      </c>
      <c r="J368">
        <v>394.93099999999998</v>
      </c>
      <c r="K368">
        <v>235</v>
      </c>
      <c r="M368">
        <v>2</v>
      </c>
      <c r="N368">
        <v>313</v>
      </c>
      <c r="O368">
        <v>11</v>
      </c>
    </row>
    <row r="369" spans="9:15" x14ac:dyDescent="0.25">
      <c r="I369">
        <v>3</v>
      </c>
      <c r="J369">
        <v>355.51099999999997</v>
      </c>
      <c r="K369">
        <v>235</v>
      </c>
      <c r="M369">
        <v>2</v>
      </c>
      <c r="N369">
        <v>299</v>
      </c>
      <c r="O369">
        <v>11</v>
      </c>
    </row>
    <row r="370" spans="9:15" x14ac:dyDescent="0.25">
      <c r="I370">
        <v>3</v>
      </c>
      <c r="J370">
        <v>382.88599999999997</v>
      </c>
      <c r="K370">
        <v>235</v>
      </c>
      <c r="M370">
        <v>3</v>
      </c>
      <c r="N370">
        <v>365</v>
      </c>
      <c r="O370">
        <v>11</v>
      </c>
    </row>
    <row r="371" spans="9:15" x14ac:dyDescent="0.25">
      <c r="I371">
        <v>3</v>
      </c>
      <c r="J371">
        <v>363.17599999999999</v>
      </c>
      <c r="K371">
        <v>235</v>
      </c>
      <c r="M371">
        <v>3.0833333333333335</v>
      </c>
      <c r="N371">
        <v>380</v>
      </c>
      <c r="O371">
        <v>11</v>
      </c>
    </row>
    <row r="372" spans="9:15" x14ac:dyDescent="0.25">
      <c r="I372">
        <v>3</v>
      </c>
      <c r="J372">
        <v>362.08099999999996</v>
      </c>
      <c r="K372">
        <v>235</v>
      </c>
      <c r="M372">
        <v>3.0833333333333335</v>
      </c>
      <c r="N372">
        <v>357</v>
      </c>
      <c r="O372">
        <v>11</v>
      </c>
    </row>
    <row r="373" spans="9:15" x14ac:dyDescent="0.25">
      <c r="I373">
        <v>3</v>
      </c>
      <c r="J373">
        <v>350.03599999999994</v>
      </c>
      <c r="K373">
        <v>235</v>
      </c>
      <c r="M373">
        <v>2.0833333333333335</v>
      </c>
      <c r="N373">
        <v>305</v>
      </c>
      <c r="O373">
        <v>11</v>
      </c>
    </row>
    <row r="374" spans="9:15" x14ac:dyDescent="0.25">
      <c r="I374">
        <v>3</v>
      </c>
      <c r="J374">
        <v>355.51099999999997</v>
      </c>
      <c r="K374">
        <v>235</v>
      </c>
      <c r="M374">
        <v>1.6666666666666665</v>
      </c>
      <c r="N374">
        <v>250</v>
      </c>
      <c r="O374">
        <v>748</v>
      </c>
    </row>
    <row r="375" spans="9:15" x14ac:dyDescent="0.25">
      <c r="I375">
        <v>3</v>
      </c>
      <c r="J375">
        <v>375.22099999999995</v>
      </c>
      <c r="K375">
        <v>235</v>
      </c>
      <c r="M375">
        <v>2.5</v>
      </c>
      <c r="N375">
        <v>311.71099999999996</v>
      </c>
      <c r="O375">
        <v>12</v>
      </c>
    </row>
    <row r="376" spans="9:15" x14ac:dyDescent="0.25">
      <c r="I376">
        <v>3</v>
      </c>
      <c r="J376">
        <v>364.27099999999996</v>
      </c>
      <c r="K376">
        <v>235</v>
      </c>
      <c r="M376">
        <v>2.5</v>
      </c>
      <c r="N376">
        <v>344.56099999999998</v>
      </c>
      <c r="O376">
        <v>12</v>
      </c>
    </row>
    <row r="377" spans="9:15" x14ac:dyDescent="0.25">
      <c r="I377">
        <v>3</v>
      </c>
      <c r="J377">
        <v>366.46099999999996</v>
      </c>
      <c r="K377">
        <v>235</v>
      </c>
      <c r="M377">
        <v>2.5</v>
      </c>
      <c r="N377">
        <v>324.85099999999994</v>
      </c>
      <c r="O377">
        <v>12</v>
      </c>
    </row>
    <row r="378" spans="9:15" x14ac:dyDescent="0.25">
      <c r="I378">
        <v>3</v>
      </c>
      <c r="J378">
        <v>366.46099999999996</v>
      </c>
      <c r="K378">
        <v>235</v>
      </c>
      <c r="M378">
        <v>1.5</v>
      </c>
      <c r="N378">
        <v>284.33599999999996</v>
      </c>
      <c r="O378">
        <v>12</v>
      </c>
    </row>
    <row r="379" spans="9:15" x14ac:dyDescent="0.25">
      <c r="I379">
        <v>3</v>
      </c>
      <c r="J379">
        <v>360.98599999999999</v>
      </c>
      <c r="K379">
        <v>235</v>
      </c>
      <c r="M379">
        <v>2.5</v>
      </c>
      <c r="N379">
        <v>336.89599999999996</v>
      </c>
      <c r="O379">
        <v>12</v>
      </c>
    </row>
    <row r="380" spans="9:15" x14ac:dyDescent="0.25">
      <c r="I380">
        <v>3</v>
      </c>
      <c r="J380">
        <v>353.32099999999997</v>
      </c>
      <c r="K380">
        <v>235</v>
      </c>
      <c r="M380">
        <v>2.5</v>
      </c>
      <c r="N380">
        <v>353.32099999999997</v>
      </c>
      <c r="O380">
        <v>12</v>
      </c>
    </row>
    <row r="381" spans="9:15" x14ac:dyDescent="0.25">
      <c r="I381">
        <v>3</v>
      </c>
      <c r="J381">
        <v>345.65599999999995</v>
      </c>
      <c r="K381">
        <v>235</v>
      </c>
      <c r="M381">
        <v>3.0833333333333335</v>
      </c>
      <c r="N381">
        <v>469.39099999999996</v>
      </c>
      <c r="O381">
        <v>11</v>
      </c>
    </row>
    <row r="382" spans="9:15" x14ac:dyDescent="0.25">
      <c r="I382">
        <v>3</v>
      </c>
      <c r="J382">
        <v>364.27099999999996</v>
      </c>
      <c r="K382">
        <v>235</v>
      </c>
      <c r="M382">
        <v>4.5</v>
      </c>
      <c r="N382">
        <v>457</v>
      </c>
      <c r="O382">
        <v>12</v>
      </c>
    </row>
    <row r="383" spans="9:15" x14ac:dyDescent="0.25">
      <c r="I383">
        <v>3</v>
      </c>
      <c r="J383">
        <v>358.79599999999999</v>
      </c>
      <c r="K383">
        <v>235</v>
      </c>
      <c r="M383">
        <v>6.5</v>
      </c>
      <c r="N383">
        <v>599</v>
      </c>
      <c r="O383">
        <v>12</v>
      </c>
    </row>
    <row r="384" spans="9:15" x14ac:dyDescent="0.25">
      <c r="I384">
        <v>3.5833333333333335</v>
      </c>
      <c r="J384">
        <v>380</v>
      </c>
      <c r="K384">
        <v>235</v>
      </c>
      <c r="M384">
        <v>4.5</v>
      </c>
      <c r="N384">
        <v>453</v>
      </c>
      <c r="O384">
        <v>12</v>
      </c>
    </row>
    <row r="385" spans="9:15" x14ac:dyDescent="0.25">
      <c r="I385">
        <v>3.25</v>
      </c>
      <c r="J385">
        <v>367</v>
      </c>
      <c r="K385">
        <v>235</v>
      </c>
      <c r="M385">
        <v>6.5</v>
      </c>
      <c r="N385">
        <v>513</v>
      </c>
      <c r="O385">
        <v>12</v>
      </c>
    </row>
    <row r="386" spans="9:15" x14ac:dyDescent="0.25">
      <c r="I386">
        <v>3.25</v>
      </c>
      <c r="J386">
        <v>423</v>
      </c>
      <c r="K386">
        <v>235</v>
      </c>
      <c r="M386">
        <v>8.5</v>
      </c>
      <c r="N386">
        <v>596</v>
      </c>
      <c r="O386">
        <v>12</v>
      </c>
    </row>
    <row r="387" spans="9:15" x14ac:dyDescent="0.25">
      <c r="I387">
        <v>3.25</v>
      </c>
      <c r="J387">
        <v>315</v>
      </c>
      <c r="K387">
        <v>235</v>
      </c>
      <c r="M387">
        <v>6.5</v>
      </c>
      <c r="N387">
        <v>586</v>
      </c>
      <c r="O387">
        <v>12</v>
      </c>
    </row>
    <row r="388" spans="9:15" x14ac:dyDescent="0.25">
      <c r="I388">
        <v>3.25</v>
      </c>
      <c r="J388">
        <v>366</v>
      </c>
      <c r="K388">
        <v>235</v>
      </c>
      <c r="M388">
        <v>2.8333333333333335</v>
      </c>
      <c r="N388">
        <v>345</v>
      </c>
      <c r="O388">
        <v>11</v>
      </c>
    </row>
    <row r="389" spans="9:15" x14ac:dyDescent="0.25">
      <c r="I389">
        <v>3.3333333333333335</v>
      </c>
      <c r="J389">
        <v>370</v>
      </c>
      <c r="K389">
        <v>235</v>
      </c>
      <c r="M389">
        <v>3.8333333333333335</v>
      </c>
      <c r="N389">
        <v>320</v>
      </c>
      <c r="O389">
        <v>11</v>
      </c>
    </row>
    <row r="390" spans="9:15" x14ac:dyDescent="0.25">
      <c r="I390">
        <v>3.3333333333333335</v>
      </c>
      <c r="J390">
        <v>331</v>
      </c>
      <c r="K390">
        <v>235</v>
      </c>
      <c r="M390">
        <v>1.8333333333333333</v>
      </c>
      <c r="N390">
        <v>286</v>
      </c>
      <c r="O390">
        <v>11</v>
      </c>
    </row>
    <row r="391" spans="9:15" x14ac:dyDescent="0.25">
      <c r="I391">
        <v>3.3333333333333335</v>
      </c>
      <c r="J391">
        <v>385</v>
      </c>
      <c r="K391">
        <v>235</v>
      </c>
      <c r="M391">
        <v>2.9166666666666665</v>
      </c>
      <c r="N391">
        <v>391</v>
      </c>
      <c r="O391">
        <v>11</v>
      </c>
    </row>
    <row r="392" spans="9:15" x14ac:dyDescent="0.25">
      <c r="I392">
        <v>3.3333333333333335</v>
      </c>
      <c r="J392">
        <v>366</v>
      </c>
      <c r="K392">
        <v>235</v>
      </c>
      <c r="M392">
        <v>4.916666666666667</v>
      </c>
      <c r="N392">
        <v>449</v>
      </c>
      <c r="O392">
        <v>11</v>
      </c>
    </row>
    <row r="393" spans="9:15" x14ac:dyDescent="0.25">
      <c r="I393">
        <v>3.0833333333333335</v>
      </c>
      <c r="J393">
        <v>385</v>
      </c>
      <c r="K393">
        <v>235</v>
      </c>
      <c r="M393">
        <v>1.9166666666666667</v>
      </c>
      <c r="N393">
        <v>304</v>
      </c>
      <c r="O393">
        <v>11</v>
      </c>
    </row>
    <row r="394" spans="9:15" x14ac:dyDescent="0.25">
      <c r="I394">
        <v>3.0833333333333335</v>
      </c>
      <c r="J394">
        <v>445</v>
      </c>
      <c r="K394">
        <v>235</v>
      </c>
      <c r="M394">
        <v>3.9166666666666665</v>
      </c>
      <c r="N394">
        <v>445</v>
      </c>
      <c r="O394">
        <v>11</v>
      </c>
    </row>
    <row r="395" spans="9:15" x14ac:dyDescent="0.25">
      <c r="I395">
        <v>3.0833333333333335</v>
      </c>
      <c r="J395">
        <v>385</v>
      </c>
      <c r="K395">
        <v>235</v>
      </c>
      <c r="M395">
        <v>1.9166666666666667</v>
      </c>
      <c r="N395">
        <v>316</v>
      </c>
      <c r="O395">
        <v>11</v>
      </c>
    </row>
    <row r="396" spans="9:15" x14ac:dyDescent="0.25">
      <c r="I396">
        <v>3.0833333333333335</v>
      </c>
      <c r="J396">
        <v>375</v>
      </c>
      <c r="K396">
        <v>235</v>
      </c>
      <c r="M396">
        <v>1.9166666666666667</v>
      </c>
      <c r="N396">
        <v>280</v>
      </c>
      <c r="O396">
        <v>11</v>
      </c>
    </row>
    <row r="397" spans="9:15" x14ac:dyDescent="0.25">
      <c r="I397">
        <v>3.0833333333333335</v>
      </c>
      <c r="J397">
        <v>355</v>
      </c>
      <c r="K397">
        <v>235</v>
      </c>
      <c r="M397">
        <v>2.9166666666666665</v>
      </c>
      <c r="N397">
        <v>356</v>
      </c>
      <c r="O397">
        <v>11</v>
      </c>
    </row>
    <row r="398" spans="9:15" x14ac:dyDescent="0.25">
      <c r="I398">
        <v>3.1666666666666665</v>
      </c>
      <c r="J398">
        <v>360</v>
      </c>
      <c r="K398">
        <v>235</v>
      </c>
      <c r="M398">
        <v>1.9166666666666667</v>
      </c>
      <c r="N398">
        <v>321</v>
      </c>
      <c r="O398">
        <v>11</v>
      </c>
    </row>
    <row r="399" spans="9:15" x14ac:dyDescent="0.25">
      <c r="I399">
        <v>3.1666666666666665</v>
      </c>
      <c r="J399">
        <v>335</v>
      </c>
      <c r="K399">
        <v>235</v>
      </c>
      <c r="M399">
        <v>3.9166666666666665</v>
      </c>
      <c r="N399">
        <v>357</v>
      </c>
      <c r="O399">
        <v>12</v>
      </c>
    </row>
    <row r="400" spans="9:15" x14ac:dyDescent="0.25">
      <c r="I400">
        <v>3.1666666666666665</v>
      </c>
      <c r="J400">
        <v>357</v>
      </c>
      <c r="K400">
        <v>235</v>
      </c>
      <c r="M400">
        <v>2.9166666666666665</v>
      </c>
      <c r="N400">
        <v>410</v>
      </c>
      <c r="O400">
        <v>12</v>
      </c>
    </row>
    <row r="401" spans="9:15" x14ac:dyDescent="0.25">
      <c r="I401">
        <v>3.1666666666666665</v>
      </c>
      <c r="J401">
        <v>345</v>
      </c>
      <c r="K401">
        <v>235</v>
      </c>
      <c r="M401">
        <v>2.9166666666666665</v>
      </c>
      <c r="N401">
        <v>375</v>
      </c>
      <c r="O401">
        <v>12</v>
      </c>
    </row>
    <row r="402" spans="9:15" x14ac:dyDescent="0.25">
      <c r="I402">
        <v>3.1666666666666665</v>
      </c>
      <c r="J402">
        <v>382</v>
      </c>
      <c r="K402">
        <v>235</v>
      </c>
      <c r="M402">
        <v>2.9166666666666665</v>
      </c>
      <c r="N402">
        <v>315</v>
      </c>
      <c r="O402">
        <v>12</v>
      </c>
    </row>
    <row r="403" spans="9:15" x14ac:dyDescent="0.25">
      <c r="I403">
        <v>3.25</v>
      </c>
      <c r="J403">
        <v>355</v>
      </c>
      <c r="K403">
        <v>235</v>
      </c>
      <c r="M403">
        <v>1.9166666666666667</v>
      </c>
      <c r="N403">
        <v>347</v>
      </c>
      <c r="O403">
        <v>12</v>
      </c>
    </row>
    <row r="404" spans="9:15" x14ac:dyDescent="0.25">
      <c r="I404">
        <v>3.25</v>
      </c>
      <c r="J404">
        <v>350</v>
      </c>
      <c r="K404">
        <v>235</v>
      </c>
      <c r="M404">
        <v>4.916666666666667</v>
      </c>
      <c r="N404">
        <v>522</v>
      </c>
      <c r="O404">
        <v>12</v>
      </c>
    </row>
    <row r="405" spans="9:15" x14ac:dyDescent="0.25">
      <c r="I405">
        <v>3.25</v>
      </c>
      <c r="J405">
        <v>344</v>
      </c>
      <c r="K405">
        <v>235</v>
      </c>
      <c r="M405">
        <v>2.9166666666666665</v>
      </c>
      <c r="N405">
        <v>335</v>
      </c>
      <c r="O405">
        <v>12</v>
      </c>
    </row>
    <row r="406" spans="9:15" x14ac:dyDescent="0.25">
      <c r="I406">
        <v>3.4166666666666665</v>
      </c>
      <c r="J406">
        <v>348</v>
      </c>
      <c r="K406">
        <v>235</v>
      </c>
      <c r="M406">
        <v>2.9166666666666665</v>
      </c>
      <c r="N406">
        <v>312</v>
      </c>
      <c r="O406">
        <v>12</v>
      </c>
    </row>
    <row r="407" spans="9:15" x14ac:dyDescent="0.25">
      <c r="I407">
        <v>3.4166666666666665</v>
      </c>
      <c r="J407">
        <v>316</v>
      </c>
      <c r="K407">
        <v>235</v>
      </c>
      <c r="M407">
        <v>2.9166666666666665</v>
      </c>
      <c r="N407">
        <v>345</v>
      </c>
      <c r="O407">
        <v>12</v>
      </c>
    </row>
    <row r="408" spans="9:15" x14ac:dyDescent="0.25">
      <c r="I408">
        <v>3.4166666666666665</v>
      </c>
      <c r="J408">
        <v>385</v>
      </c>
      <c r="K408">
        <v>235</v>
      </c>
      <c r="M408">
        <v>2.9166666666666665</v>
      </c>
      <c r="N408">
        <v>412</v>
      </c>
      <c r="O408">
        <v>12</v>
      </c>
    </row>
    <row r="409" spans="9:15" x14ac:dyDescent="0.25">
      <c r="I409">
        <v>3.0833333333333335</v>
      </c>
      <c r="J409">
        <v>362</v>
      </c>
      <c r="K409">
        <v>235</v>
      </c>
      <c r="M409">
        <v>2.9166666666666665</v>
      </c>
      <c r="N409">
        <v>377</v>
      </c>
      <c r="O409">
        <v>12</v>
      </c>
    </row>
    <row r="410" spans="9:15" x14ac:dyDescent="0.25">
      <c r="I410">
        <v>3.1666666666666665</v>
      </c>
      <c r="J410">
        <v>364.27099999999996</v>
      </c>
      <c r="K410">
        <v>235</v>
      </c>
      <c r="M410">
        <v>3.9166666666666665</v>
      </c>
      <c r="N410">
        <v>375</v>
      </c>
      <c r="O410">
        <v>12</v>
      </c>
    </row>
    <row r="411" spans="9:15" x14ac:dyDescent="0.25">
      <c r="I411">
        <v>3.1666666666666665</v>
      </c>
      <c r="J411">
        <v>325.94599999999997</v>
      </c>
      <c r="K411">
        <v>235</v>
      </c>
      <c r="M411">
        <v>1.9166666666666667</v>
      </c>
      <c r="N411">
        <v>320</v>
      </c>
      <c r="O411">
        <v>12</v>
      </c>
    </row>
    <row r="412" spans="9:15" x14ac:dyDescent="0.25">
      <c r="I412">
        <v>3.1666666666666665</v>
      </c>
      <c r="J412">
        <v>383.98099999999994</v>
      </c>
      <c r="K412">
        <v>235</v>
      </c>
      <c r="M412">
        <v>1.9166666666666667</v>
      </c>
      <c r="N412">
        <v>317</v>
      </c>
      <c r="O412">
        <v>12</v>
      </c>
    </row>
    <row r="413" spans="9:15" x14ac:dyDescent="0.25">
      <c r="I413">
        <v>3.1666666666666665</v>
      </c>
      <c r="J413">
        <v>300.76099999999997</v>
      </c>
      <c r="K413">
        <v>235</v>
      </c>
      <c r="M413">
        <v>2.1666666666666665</v>
      </c>
      <c r="N413">
        <v>304</v>
      </c>
      <c r="O413">
        <v>11</v>
      </c>
    </row>
    <row r="414" spans="9:15" x14ac:dyDescent="0.25">
      <c r="I414">
        <v>4</v>
      </c>
      <c r="J414">
        <v>392</v>
      </c>
      <c r="K414">
        <v>235</v>
      </c>
      <c r="M414">
        <v>2.1666666666666665</v>
      </c>
      <c r="N414">
        <v>313</v>
      </c>
      <c r="O414">
        <v>11</v>
      </c>
    </row>
    <row r="415" spans="9:15" x14ac:dyDescent="0.25">
      <c r="I415">
        <v>4</v>
      </c>
      <c r="J415">
        <v>353</v>
      </c>
      <c r="K415">
        <v>235</v>
      </c>
      <c r="M415">
        <v>2.1666666666666665</v>
      </c>
      <c r="N415">
        <v>310</v>
      </c>
      <c r="O415">
        <v>11</v>
      </c>
    </row>
    <row r="416" spans="9:15" x14ac:dyDescent="0.25">
      <c r="I416">
        <v>4.083333333333333</v>
      </c>
      <c r="J416">
        <v>399</v>
      </c>
      <c r="K416">
        <v>235</v>
      </c>
      <c r="M416">
        <v>3.1666666666666665</v>
      </c>
      <c r="N416">
        <v>377</v>
      </c>
      <c r="O416">
        <v>11</v>
      </c>
    </row>
    <row r="417" spans="9:15" x14ac:dyDescent="0.25">
      <c r="I417">
        <v>3.9166666666666665</v>
      </c>
      <c r="J417">
        <v>423</v>
      </c>
      <c r="K417">
        <v>235</v>
      </c>
      <c r="M417">
        <v>4.166666666666667</v>
      </c>
      <c r="N417">
        <v>395</v>
      </c>
      <c r="O417">
        <v>11</v>
      </c>
    </row>
    <row r="418" spans="9:15" x14ac:dyDescent="0.25">
      <c r="I418">
        <v>4</v>
      </c>
      <c r="J418">
        <v>409</v>
      </c>
      <c r="K418">
        <v>235</v>
      </c>
      <c r="M418">
        <v>2.1666666666666665</v>
      </c>
      <c r="N418">
        <v>304</v>
      </c>
      <c r="O418">
        <v>11</v>
      </c>
    </row>
    <row r="419" spans="9:15" x14ac:dyDescent="0.25">
      <c r="I419">
        <v>4</v>
      </c>
      <c r="J419">
        <v>396</v>
      </c>
      <c r="K419">
        <v>235</v>
      </c>
      <c r="M419">
        <v>5.166666666666667</v>
      </c>
      <c r="N419">
        <v>393</v>
      </c>
      <c r="O419">
        <v>11</v>
      </c>
    </row>
    <row r="420" spans="9:15" x14ac:dyDescent="0.25">
      <c r="I420">
        <v>3.8333333333333335</v>
      </c>
      <c r="J420">
        <v>360</v>
      </c>
      <c r="K420">
        <v>235</v>
      </c>
      <c r="M420">
        <v>2.1666666666666665</v>
      </c>
      <c r="N420">
        <v>290</v>
      </c>
      <c r="O420">
        <v>11</v>
      </c>
    </row>
    <row r="421" spans="9:15" x14ac:dyDescent="0.25">
      <c r="I421">
        <v>3.8333333333333335</v>
      </c>
      <c r="J421">
        <v>425</v>
      </c>
      <c r="K421">
        <v>235</v>
      </c>
      <c r="M421">
        <v>2.1666666666666665</v>
      </c>
      <c r="N421">
        <v>327</v>
      </c>
      <c r="O421">
        <v>11</v>
      </c>
    </row>
    <row r="422" spans="9:15" x14ac:dyDescent="0.25">
      <c r="I422">
        <v>3.8333333333333335</v>
      </c>
      <c r="J422">
        <v>465</v>
      </c>
      <c r="K422">
        <v>235</v>
      </c>
      <c r="M422">
        <v>2.1666666666666665</v>
      </c>
      <c r="N422">
        <v>340</v>
      </c>
      <c r="O422">
        <v>11</v>
      </c>
    </row>
    <row r="423" spans="9:15" x14ac:dyDescent="0.25">
      <c r="I423">
        <v>3.8333333333333335</v>
      </c>
      <c r="J423">
        <v>385</v>
      </c>
      <c r="K423">
        <v>235</v>
      </c>
      <c r="M423">
        <v>2.1666666666666665</v>
      </c>
      <c r="N423">
        <v>317</v>
      </c>
      <c r="O423">
        <v>11</v>
      </c>
    </row>
    <row r="424" spans="9:15" x14ac:dyDescent="0.25">
      <c r="I424">
        <v>3.8333333333333335</v>
      </c>
      <c r="J424">
        <v>340</v>
      </c>
      <c r="K424">
        <v>235</v>
      </c>
      <c r="M424">
        <v>4.166666666666667</v>
      </c>
      <c r="N424">
        <v>445</v>
      </c>
      <c r="O424">
        <v>11</v>
      </c>
    </row>
    <row r="425" spans="9:15" x14ac:dyDescent="0.25">
      <c r="I425">
        <v>3.8333333333333335</v>
      </c>
      <c r="J425">
        <v>357</v>
      </c>
      <c r="K425">
        <v>235</v>
      </c>
      <c r="M425">
        <v>2.1666666666666665</v>
      </c>
      <c r="N425">
        <v>301</v>
      </c>
      <c r="O425">
        <v>11</v>
      </c>
    </row>
    <row r="426" spans="9:15" x14ac:dyDescent="0.25">
      <c r="I426">
        <v>3.8333333333333335</v>
      </c>
      <c r="J426">
        <v>445</v>
      </c>
      <c r="K426">
        <v>235</v>
      </c>
      <c r="M426">
        <v>2.1666666666666665</v>
      </c>
      <c r="N426">
        <v>351</v>
      </c>
      <c r="O426">
        <v>11</v>
      </c>
    </row>
    <row r="427" spans="9:15" x14ac:dyDescent="0.25">
      <c r="I427">
        <v>3.9166666666666665</v>
      </c>
      <c r="J427">
        <v>420</v>
      </c>
      <c r="K427">
        <v>235</v>
      </c>
      <c r="M427">
        <v>7.166666666666667</v>
      </c>
      <c r="N427">
        <v>461</v>
      </c>
      <c r="O427">
        <v>11</v>
      </c>
    </row>
    <row r="428" spans="9:15" x14ac:dyDescent="0.25">
      <c r="I428">
        <v>3.9166666666666665</v>
      </c>
      <c r="J428">
        <v>475</v>
      </c>
      <c r="K428">
        <v>235</v>
      </c>
      <c r="M428">
        <v>1.9166666666666667</v>
      </c>
      <c r="N428">
        <v>315</v>
      </c>
      <c r="O428">
        <v>12</v>
      </c>
    </row>
    <row r="429" spans="9:15" x14ac:dyDescent="0.25">
      <c r="I429">
        <v>3.9166666666666665</v>
      </c>
      <c r="J429">
        <v>440</v>
      </c>
      <c r="K429">
        <v>235</v>
      </c>
      <c r="M429">
        <v>1.9166666666666667</v>
      </c>
      <c r="N429">
        <v>285</v>
      </c>
      <c r="O429">
        <v>12</v>
      </c>
    </row>
    <row r="430" spans="9:15" x14ac:dyDescent="0.25">
      <c r="I430">
        <v>3.9166666666666665</v>
      </c>
      <c r="J430">
        <v>512</v>
      </c>
      <c r="K430">
        <v>235</v>
      </c>
      <c r="M430">
        <v>3.9166666666666665</v>
      </c>
      <c r="N430">
        <v>440</v>
      </c>
      <c r="O430">
        <v>12</v>
      </c>
    </row>
    <row r="431" spans="9:15" x14ac:dyDescent="0.25">
      <c r="I431">
        <v>3.9166666666666665</v>
      </c>
      <c r="J431">
        <v>445</v>
      </c>
      <c r="K431">
        <v>235</v>
      </c>
      <c r="M431">
        <v>2.9166666666666665</v>
      </c>
      <c r="N431">
        <v>370</v>
      </c>
      <c r="O431">
        <v>12</v>
      </c>
    </row>
    <row r="432" spans="9:15" x14ac:dyDescent="0.25">
      <c r="I432">
        <v>3.9166666666666665</v>
      </c>
      <c r="J432">
        <v>390</v>
      </c>
      <c r="K432">
        <v>235</v>
      </c>
      <c r="M432">
        <v>2.9166666666666665</v>
      </c>
      <c r="N432">
        <v>352</v>
      </c>
      <c r="O432">
        <v>12</v>
      </c>
    </row>
    <row r="433" spans="9:15" x14ac:dyDescent="0.25">
      <c r="I433">
        <v>3.9166666666666665</v>
      </c>
      <c r="J433">
        <v>470</v>
      </c>
      <c r="K433">
        <v>235</v>
      </c>
      <c r="M433">
        <v>2</v>
      </c>
      <c r="N433">
        <v>330</v>
      </c>
      <c r="O433">
        <v>12</v>
      </c>
    </row>
    <row r="434" spans="9:15" x14ac:dyDescent="0.25">
      <c r="I434">
        <v>3.9166666666666665</v>
      </c>
      <c r="J434">
        <v>370</v>
      </c>
      <c r="K434">
        <v>235</v>
      </c>
      <c r="M434">
        <v>3</v>
      </c>
      <c r="N434">
        <v>352</v>
      </c>
      <c r="O434">
        <v>12</v>
      </c>
    </row>
    <row r="435" spans="9:15" x14ac:dyDescent="0.25">
      <c r="I435">
        <v>3.9166666666666665</v>
      </c>
      <c r="J435">
        <v>382</v>
      </c>
      <c r="K435">
        <v>235</v>
      </c>
      <c r="M435">
        <v>4</v>
      </c>
      <c r="N435">
        <v>455</v>
      </c>
      <c r="O435">
        <v>12</v>
      </c>
    </row>
    <row r="436" spans="9:15" x14ac:dyDescent="0.25">
      <c r="I436">
        <v>3.9166666666666665</v>
      </c>
      <c r="J436">
        <v>465</v>
      </c>
      <c r="K436">
        <v>235</v>
      </c>
      <c r="M436">
        <v>5</v>
      </c>
      <c r="N436">
        <v>411</v>
      </c>
      <c r="O436">
        <v>12</v>
      </c>
    </row>
    <row r="437" spans="9:15" x14ac:dyDescent="0.25">
      <c r="I437">
        <v>3.9166666666666665</v>
      </c>
      <c r="J437">
        <v>452</v>
      </c>
      <c r="K437">
        <v>235</v>
      </c>
      <c r="M437">
        <v>2</v>
      </c>
      <c r="N437">
        <v>317</v>
      </c>
      <c r="O437">
        <v>12</v>
      </c>
    </row>
    <row r="438" spans="9:15" x14ac:dyDescent="0.25">
      <c r="I438">
        <v>3.9166666666666665</v>
      </c>
      <c r="J438">
        <v>425</v>
      </c>
      <c r="K438">
        <v>235</v>
      </c>
      <c r="M438">
        <v>3</v>
      </c>
      <c r="N438">
        <v>340</v>
      </c>
      <c r="O438">
        <v>12</v>
      </c>
    </row>
    <row r="439" spans="9:15" x14ac:dyDescent="0.25">
      <c r="I439">
        <v>3.9166666666666665</v>
      </c>
      <c r="J439">
        <v>435</v>
      </c>
      <c r="K439">
        <v>235</v>
      </c>
      <c r="M439">
        <v>4</v>
      </c>
      <c r="N439">
        <v>447</v>
      </c>
      <c r="O439">
        <v>11</v>
      </c>
    </row>
    <row r="440" spans="9:15" x14ac:dyDescent="0.25">
      <c r="I440">
        <v>3.9166666666666665</v>
      </c>
      <c r="J440">
        <v>417</v>
      </c>
      <c r="K440">
        <v>235</v>
      </c>
      <c r="M440">
        <v>2</v>
      </c>
      <c r="N440">
        <v>292</v>
      </c>
      <c r="O440">
        <v>12</v>
      </c>
    </row>
    <row r="441" spans="9:15" x14ac:dyDescent="0.25">
      <c r="I441">
        <v>3.9166666666666665</v>
      </c>
      <c r="J441">
        <v>445</v>
      </c>
      <c r="K441">
        <v>235</v>
      </c>
      <c r="M441">
        <v>2</v>
      </c>
      <c r="N441">
        <v>342</v>
      </c>
      <c r="O441">
        <v>12</v>
      </c>
    </row>
    <row r="442" spans="9:15" x14ac:dyDescent="0.25">
      <c r="I442">
        <v>3.9166666666666665</v>
      </c>
      <c r="J442">
        <v>455</v>
      </c>
      <c r="K442">
        <v>235</v>
      </c>
      <c r="M442">
        <v>3</v>
      </c>
      <c r="N442">
        <v>375</v>
      </c>
      <c r="O442">
        <v>12</v>
      </c>
    </row>
    <row r="443" spans="9:15" x14ac:dyDescent="0.25">
      <c r="I443">
        <v>3.9166666666666665</v>
      </c>
      <c r="J443">
        <v>485</v>
      </c>
      <c r="K443">
        <v>235</v>
      </c>
      <c r="M443">
        <v>12</v>
      </c>
      <c r="N443">
        <v>680</v>
      </c>
      <c r="O443">
        <v>12</v>
      </c>
    </row>
    <row r="444" spans="9:15" x14ac:dyDescent="0.25">
      <c r="I444">
        <v>3.9166666666666665</v>
      </c>
      <c r="J444">
        <v>410</v>
      </c>
      <c r="K444">
        <v>235</v>
      </c>
      <c r="M444">
        <v>4</v>
      </c>
      <c r="N444">
        <v>415</v>
      </c>
      <c r="O444">
        <v>12</v>
      </c>
    </row>
    <row r="445" spans="9:15" x14ac:dyDescent="0.25">
      <c r="I445">
        <v>3.9166666666666665</v>
      </c>
      <c r="J445">
        <v>365</v>
      </c>
      <c r="K445">
        <v>235</v>
      </c>
      <c r="M445">
        <v>7</v>
      </c>
      <c r="N445">
        <v>605</v>
      </c>
      <c r="O445">
        <v>12</v>
      </c>
    </row>
    <row r="446" spans="9:15" x14ac:dyDescent="0.25">
      <c r="I446">
        <v>3.9166666666666665</v>
      </c>
      <c r="J446">
        <v>420</v>
      </c>
      <c r="K446">
        <v>235</v>
      </c>
      <c r="M446">
        <v>7</v>
      </c>
      <c r="N446">
        <v>410</v>
      </c>
      <c r="O446">
        <v>12</v>
      </c>
    </row>
    <row r="447" spans="9:15" x14ac:dyDescent="0.25">
      <c r="I447">
        <v>3.9166666666666665</v>
      </c>
      <c r="J447">
        <v>430</v>
      </c>
      <c r="K447">
        <v>235</v>
      </c>
      <c r="M447">
        <v>5</v>
      </c>
      <c r="N447">
        <v>480</v>
      </c>
      <c r="O447">
        <v>12</v>
      </c>
    </row>
    <row r="448" spans="9:15" x14ac:dyDescent="0.25">
      <c r="I448">
        <v>3.9166666666666665</v>
      </c>
      <c r="J448">
        <v>410</v>
      </c>
      <c r="K448">
        <v>235</v>
      </c>
      <c r="M448">
        <v>5.083333333333333</v>
      </c>
      <c r="N448">
        <v>500</v>
      </c>
      <c r="O448">
        <v>12</v>
      </c>
    </row>
    <row r="449" spans="9:15" x14ac:dyDescent="0.25">
      <c r="I449">
        <v>3.9166666666666665</v>
      </c>
      <c r="J449">
        <v>412</v>
      </c>
      <c r="K449">
        <v>235</v>
      </c>
      <c r="M449">
        <v>6.083333333333333</v>
      </c>
      <c r="N449">
        <v>432</v>
      </c>
      <c r="O449">
        <v>12</v>
      </c>
    </row>
    <row r="450" spans="9:15" x14ac:dyDescent="0.25">
      <c r="I450">
        <v>3.9166666666666665</v>
      </c>
      <c r="J450">
        <v>397</v>
      </c>
      <c r="K450">
        <v>235</v>
      </c>
      <c r="M450">
        <v>5.083333333333333</v>
      </c>
      <c r="N450">
        <v>480</v>
      </c>
      <c r="O450">
        <v>12</v>
      </c>
    </row>
    <row r="451" spans="9:15" x14ac:dyDescent="0.25">
      <c r="I451">
        <v>3.9166666666666665</v>
      </c>
      <c r="J451">
        <v>412</v>
      </c>
      <c r="K451">
        <v>235</v>
      </c>
      <c r="M451">
        <v>3.0833333333333335</v>
      </c>
      <c r="N451">
        <v>397</v>
      </c>
      <c r="O451">
        <v>12</v>
      </c>
    </row>
    <row r="452" spans="9:15" x14ac:dyDescent="0.25">
      <c r="I452">
        <v>3.9166666666666665</v>
      </c>
      <c r="J452">
        <v>457</v>
      </c>
      <c r="K452">
        <v>235</v>
      </c>
      <c r="M452">
        <v>5.083333333333333</v>
      </c>
      <c r="N452">
        <v>545</v>
      </c>
      <c r="O452">
        <v>12</v>
      </c>
    </row>
    <row r="453" spans="9:15" x14ac:dyDescent="0.25">
      <c r="I453">
        <v>3.9166666666666665</v>
      </c>
      <c r="J453">
        <v>400</v>
      </c>
      <c r="K453">
        <v>235</v>
      </c>
      <c r="M453">
        <v>3.0833333333333335</v>
      </c>
      <c r="N453">
        <v>430</v>
      </c>
      <c r="O453">
        <v>12</v>
      </c>
    </row>
    <row r="454" spans="9:15" x14ac:dyDescent="0.25">
      <c r="I454">
        <v>3.9166666666666665</v>
      </c>
      <c r="J454">
        <v>475</v>
      </c>
      <c r="K454">
        <v>235</v>
      </c>
      <c r="M454">
        <v>3.0833333333333335</v>
      </c>
      <c r="N454">
        <v>380</v>
      </c>
      <c r="O454">
        <v>12</v>
      </c>
    </row>
    <row r="455" spans="9:15" x14ac:dyDescent="0.25">
      <c r="I455">
        <v>3.9166666666666665</v>
      </c>
      <c r="J455">
        <v>365</v>
      </c>
      <c r="K455">
        <v>235</v>
      </c>
      <c r="M455">
        <v>4.083333333333333</v>
      </c>
      <c r="N455">
        <v>420</v>
      </c>
      <c r="O455">
        <v>12</v>
      </c>
    </row>
    <row r="456" spans="9:15" x14ac:dyDescent="0.25">
      <c r="I456">
        <v>3.9166666666666665</v>
      </c>
      <c r="J456">
        <v>432</v>
      </c>
      <c r="K456">
        <v>235</v>
      </c>
      <c r="M456">
        <v>3.0833333333333335</v>
      </c>
      <c r="N456">
        <v>465</v>
      </c>
      <c r="O456">
        <v>12</v>
      </c>
    </row>
    <row r="457" spans="9:15" x14ac:dyDescent="0.25">
      <c r="I457">
        <v>3.9166666666666665</v>
      </c>
      <c r="J457">
        <v>390</v>
      </c>
      <c r="K457">
        <v>235</v>
      </c>
      <c r="M457">
        <v>6.083333333333333</v>
      </c>
      <c r="N457">
        <v>485</v>
      </c>
      <c r="O457">
        <v>12</v>
      </c>
    </row>
    <row r="458" spans="9:15" x14ac:dyDescent="0.25">
      <c r="I458">
        <v>3.9166666666666665</v>
      </c>
      <c r="J458">
        <v>362</v>
      </c>
      <c r="K458">
        <v>235</v>
      </c>
      <c r="M458">
        <v>5.083333333333333</v>
      </c>
      <c r="N458">
        <v>407</v>
      </c>
      <c r="O458">
        <v>12</v>
      </c>
    </row>
    <row r="459" spans="9:15" x14ac:dyDescent="0.25">
      <c r="I459">
        <v>3.9166666666666665</v>
      </c>
      <c r="J459">
        <v>415</v>
      </c>
      <c r="K459">
        <v>235</v>
      </c>
      <c r="M459">
        <v>2.0833333333333335</v>
      </c>
      <c r="N459">
        <v>287</v>
      </c>
      <c r="O459">
        <v>12</v>
      </c>
    </row>
    <row r="460" spans="9:15" x14ac:dyDescent="0.25">
      <c r="I460">
        <v>3.9166666666666665</v>
      </c>
      <c r="J460">
        <v>397</v>
      </c>
      <c r="K460">
        <v>235</v>
      </c>
      <c r="M460">
        <v>3.0833333333333335</v>
      </c>
      <c r="N460">
        <v>350</v>
      </c>
      <c r="O460">
        <v>12</v>
      </c>
    </row>
    <row r="461" spans="9:15" x14ac:dyDescent="0.25">
      <c r="I461">
        <v>3.9166666666666665</v>
      </c>
      <c r="J461">
        <v>382</v>
      </c>
      <c r="K461">
        <v>235</v>
      </c>
      <c r="M461">
        <v>3.0833333333333335</v>
      </c>
      <c r="N461">
        <v>390</v>
      </c>
      <c r="O461">
        <v>12</v>
      </c>
    </row>
    <row r="462" spans="9:15" x14ac:dyDescent="0.25">
      <c r="I462">
        <v>3.9166666666666665</v>
      </c>
      <c r="J462">
        <v>410</v>
      </c>
      <c r="K462">
        <v>235</v>
      </c>
      <c r="M462">
        <v>2.0833333333333335</v>
      </c>
      <c r="N462">
        <v>307</v>
      </c>
      <c r="O462">
        <v>12</v>
      </c>
    </row>
    <row r="463" spans="9:15" x14ac:dyDescent="0.25">
      <c r="I463">
        <v>4</v>
      </c>
      <c r="J463">
        <v>410</v>
      </c>
      <c r="K463">
        <v>235</v>
      </c>
      <c r="M463">
        <v>2.0833333333333335</v>
      </c>
      <c r="N463">
        <v>332</v>
      </c>
      <c r="O463">
        <v>12</v>
      </c>
    </row>
    <row r="464" spans="9:15" x14ac:dyDescent="0.25">
      <c r="I464">
        <v>4</v>
      </c>
      <c r="J464">
        <v>420</v>
      </c>
      <c r="K464">
        <v>235</v>
      </c>
      <c r="M464">
        <v>2.0833333333333335</v>
      </c>
      <c r="N464">
        <v>325</v>
      </c>
      <c r="O464">
        <v>12</v>
      </c>
    </row>
    <row r="465" spans="9:15" x14ac:dyDescent="0.25">
      <c r="I465">
        <v>4</v>
      </c>
      <c r="J465">
        <v>365</v>
      </c>
      <c r="K465">
        <v>235</v>
      </c>
      <c r="M465">
        <v>3</v>
      </c>
      <c r="N465">
        <v>330.32599999999996</v>
      </c>
      <c r="O465">
        <v>12</v>
      </c>
    </row>
    <row r="466" spans="9:15" x14ac:dyDescent="0.25">
      <c r="I466">
        <v>4</v>
      </c>
      <c r="J466">
        <v>465</v>
      </c>
      <c r="K466">
        <v>235</v>
      </c>
      <c r="M466">
        <v>2</v>
      </c>
      <c r="N466">
        <v>314.99599999999998</v>
      </c>
      <c r="O466">
        <v>12</v>
      </c>
    </row>
    <row r="467" spans="9:15" x14ac:dyDescent="0.25">
      <c r="I467">
        <v>4</v>
      </c>
      <c r="J467">
        <v>397</v>
      </c>
      <c r="K467">
        <v>235</v>
      </c>
      <c r="M467">
        <v>2</v>
      </c>
      <c r="N467">
        <v>301.85599999999999</v>
      </c>
      <c r="O467">
        <v>12</v>
      </c>
    </row>
    <row r="468" spans="9:15" x14ac:dyDescent="0.25">
      <c r="I468">
        <v>4</v>
      </c>
      <c r="J468">
        <v>375</v>
      </c>
      <c r="K468">
        <v>235</v>
      </c>
      <c r="M468">
        <v>2</v>
      </c>
      <c r="N468">
        <v>284.33599999999996</v>
      </c>
      <c r="O468">
        <v>12</v>
      </c>
    </row>
    <row r="469" spans="9:15" x14ac:dyDescent="0.25">
      <c r="I469">
        <v>4</v>
      </c>
      <c r="J469">
        <v>392</v>
      </c>
      <c r="K469">
        <v>235</v>
      </c>
      <c r="M469">
        <v>2</v>
      </c>
      <c r="N469">
        <v>305.14099999999996</v>
      </c>
      <c r="O469">
        <v>12</v>
      </c>
    </row>
    <row r="470" spans="9:15" x14ac:dyDescent="0.25">
      <c r="I470">
        <v>4</v>
      </c>
      <c r="J470">
        <v>460</v>
      </c>
      <c r="K470">
        <v>235</v>
      </c>
      <c r="M470">
        <v>2</v>
      </c>
      <c r="N470">
        <v>300.76099999999997</v>
      </c>
      <c r="O470">
        <v>12</v>
      </c>
    </row>
    <row r="471" spans="9:15" x14ac:dyDescent="0.25">
      <c r="I471">
        <v>4</v>
      </c>
      <c r="J471">
        <v>472</v>
      </c>
      <c r="K471">
        <v>235</v>
      </c>
      <c r="M471">
        <v>2</v>
      </c>
      <c r="N471">
        <v>295.28599999999994</v>
      </c>
      <c r="O471">
        <v>12</v>
      </c>
    </row>
    <row r="472" spans="9:15" x14ac:dyDescent="0.25">
      <c r="I472">
        <v>4.083333333333333</v>
      </c>
      <c r="J472">
        <v>350</v>
      </c>
      <c r="K472">
        <v>235</v>
      </c>
      <c r="M472">
        <v>2</v>
      </c>
      <c r="N472">
        <v>317.18599999999998</v>
      </c>
      <c r="O472">
        <v>12</v>
      </c>
    </row>
    <row r="473" spans="9:15" x14ac:dyDescent="0.25">
      <c r="I473">
        <v>4.083333333333333</v>
      </c>
      <c r="J473">
        <v>535</v>
      </c>
      <c r="K473">
        <v>235</v>
      </c>
      <c r="M473">
        <v>2</v>
      </c>
      <c r="N473">
        <v>318.28099999999995</v>
      </c>
      <c r="O473">
        <v>12</v>
      </c>
    </row>
    <row r="474" spans="9:15" x14ac:dyDescent="0.25">
      <c r="I474">
        <v>4.166666666666667</v>
      </c>
      <c r="J474">
        <v>450</v>
      </c>
      <c r="K474">
        <v>235</v>
      </c>
      <c r="M474">
        <v>2</v>
      </c>
      <c r="N474">
        <v>295.28599999999994</v>
      </c>
      <c r="O474">
        <v>12</v>
      </c>
    </row>
    <row r="475" spans="9:15" x14ac:dyDescent="0.25">
      <c r="I475">
        <v>4.166666666666667</v>
      </c>
      <c r="J475">
        <v>405</v>
      </c>
      <c r="K475">
        <v>235</v>
      </c>
      <c r="M475">
        <v>2</v>
      </c>
      <c r="N475">
        <v>313.90099999999995</v>
      </c>
      <c r="O475">
        <v>12</v>
      </c>
    </row>
    <row r="476" spans="9:15" x14ac:dyDescent="0.25">
      <c r="I476">
        <v>4.166666666666667</v>
      </c>
      <c r="J476">
        <v>420</v>
      </c>
      <c r="K476">
        <v>235</v>
      </c>
      <c r="M476">
        <v>2</v>
      </c>
      <c r="N476">
        <v>310.61599999999999</v>
      </c>
      <c r="O476">
        <v>12</v>
      </c>
    </row>
    <row r="477" spans="9:15" x14ac:dyDescent="0.25">
      <c r="I477">
        <v>4.083333333333333</v>
      </c>
      <c r="J477">
        <v>455</v>
      </c>
      <c r="K477">
        <v>235</v>
      </c>
      <c r="M477">
        <v>2</v>
      </c>
      <c r="N477">
        <v>300.76099999999997</v>
      </c>
      <c r="O477">
        <v>12</v>
      </c>
    </row>
    <row r="478" spans="9:15" x14ac:dyDescent="0.25">
      <c r="I478">
        <v>4.333333333333333</v>
      </c>
      <c r="J478">
        <v>472</v>
      </c>
      <c r="K478">
        <v>235</v>
      </c>
      <c r="M478">
        <v>3</v>
      </c>
      <c r="N478">
        <v>351.13099999999997</v>
      </c>
      <c r="O478">
        <v>12</v>
      </c>
    </row>
    <row r="479" spans="9:15" x14ac:dyDescent="0.25">
      <c r="I479">
        <v>4.416666666666667</v>
      </c>
      <c r="J479">
        <v>422</v>
      </c>
      <c r="K479">
        <v>235</v>
      </c>
      <c r="M479">
        <v>3</v>
      </c>
      <c r="N479">
        <v>378.50599999999997</v>
      </c>
      <c r="O479">
        <v>12</v>
      </c>
    </row>
    <row r="480" spans="9:15" x14ac:dyDescent="0.25">
      <c r="I480">
        <v>4.25</v>
      </c>
      <c r="J480">
        <v>455</v>
      </c>
      <c r="K480">
        <v>235</v>
      </c>
      <c r="M480">
        <v>3</v>
      </c>
      <c r="N480">
        <v>394.93099999999998</v>
      </c>
      <c r="O480">
        <v>12</v>
      </c>
    </row>
    <row r="481" spans="9:15" x14ac:dyDescent="0.25">
      <c r="I481">
        <v>4.25</v>
      </c>
      <c r="J481">
        <v>415</v>
      </c>
      <c r="K481">
        <v>235</v>
      </c>
      <c r="M481">
        <v>3</v>
      </c>
      <c r="N481">
        <v>355.51099999999997</v>
      </c>
      <c r="O481">
        <v>12</v>
      </c>
    </row>
    <row r="482" spans="9:15" x14ac:dyDescent="0.25">
      <c r="I482">
        <v>4.25</v>
      </c>
      <c r="J482">
        <v>420</v>
      </c>
      <c r="K482">
        <v>235</v>
      </c>
      <c r="M482">
        <v>3</v>
      </c>
      <c r="N482">
        <v>382.88599999999997</v>
      </c>
      <c r="O482">
        <v>12</v>
      </c>
    </row>
    <row r="483" spans="9:15" x14ac:dyDescent="0.25">
      <c r="I483">
        <v>4.416666666666667</v>
      </c>
      <c r="J483">
        <v>472</v>
      </c>
      <c r="K483">
        <v>235</v>
      </c>
      <c r="M483">
        <v>3</v>
      </c>
      <c r="N483">
        <v>363.17599999999999</v>
      </c>
      <c r="O483">
        <v>12</v>
      </c>
    </row>
    <row r="484" spans="9:15" x14ac:dyDescent="0.25">
      <c r="I484">
        <v>4.416666666666667</v>
      </c>
      <c r="J484">
        <v>475</v>
      </c>
      <c r="K484">
        <v>235</v>
      </c>
      <c r="M484">
        <v>3</v>
      </c>
      <c r="N484">
        <v>362.08099999999996</v>
      </c>
      <c r="O484">
        <v>12</v>
      </c>
    </row>
    <row r="485" spans="9:15" x14ac:dyDescent="0.25">
      <c r="I485">
        <v>4.416666666666667</v>
      </c>
      <c r="J485">
        <v>430</v>
      </c>
      <c r="K485">
        <v>235</v>
      </c>
      <c r="M485">
        <v>3</v>
      </c>
      <c r="N485">
        <v>350.03599999999994</v>
      </c>
      <c r="O485">
        <v>12</v>
      </c>
    </row>
    <row r="486" spans="9:15" x14ac:dyDescent="0.25">
      <c r="I486">
        <v>4.416666666666667</v>
      </c>
      <c r="J486">
        <v>457</v>
      </c>
      <c r="K486">
        <v>235</v>
      </c>
      <c r="M486">
        <v>2</v>
      </c>
      <c r="N486">
        <v>301.85599999999999</v>
      </c>
      <c r="O486">
        <v>12</v>
      </c>
    </row>
    <row r="487" spans="9:15" x14ac:dyDescent="0.25">
      <c r="I487">
        <v>4.416666666666667</v>
      </c>
      <c r="J487">
        <v>450</v>
      </c>
      <c r="K487">
        <v>235</v>
      </c>
      <c r="M487">
        <v>2</v>
      </c>
      <c r="N487">
        <v>308.42599999999999</v>
      </c>
      <c r="O487">
        <v>12</v>
      </c>
    </row>
    <row r="488" spans="9:15" x14ac:dyDescent="0.25">
      <c r="I488">
        <v>4.5</v>
      </c>
      <c r="J488">
        <v>445</v>
      </c>
      <c r="K488">
        <v>235</v>
      </c>
      <c r="M488">
        <v>3</v>
      </c>
      <c r="N488">
        <v>355.51099999999997</v>
      </c>
      <c r="O488">
        <v>12</v>
      </c>
    </row>
    <row r="489" spans="9:15" x14ac:dyDescent="0.25">
      <c r="I489">
        <v>4.5</v>
      </c>
      <c r="J489">
        <v>440</v>
      </c>
      <c r="K489">
        <v>235</v>
      </c>
      <c r="M489">
        <v>2</v>
      </c>
      <c r="N489">
        <v>321.56599999999997</v>
      </c>
      <c r="O489">
        <v>12</v>
      </c>
    </row>
    <row r="490" spans="9:15" x14ac:dyDescent="0.25">
      <c r="I490">
        <v>4.5</v>
      </c>
      <c r="J490">
        <v>407</v>
      </c>
      <c r="K490">
        <v>235</v>
      </c>
      <c r="M490">
        <v>2</v>
      </c>
      <c r="N490">
        <v>289.81099999999998</v>
      </c>
      <c r="O490">
        <v>12</v>
      </c>
    </row>
    <row r="491" spans="9:15" x14ac:dyDescent="0.25">
      <c r="I491">
        <v>4.583333333333333</v>
      </c>
      <c r="J491">
        <v>440</v>
      </c>
      <c r="K491">
        <v>235</v>
      </c>
      <c r="M491">
        <v>2</v>
      </c>
      <c r="N491">
        <v>328.13599999999997</v>
      </c>
      <c r="O491">
        <v>12</v>
      </c>
    </row>
    <row r="492" spans="9:15" x14ac:dyDescent="0.25">
      <c r="I492">
        <v>4.666666666666667</v>
      </c>
      <c r="J492">
        <v>445</v>
      </c>
      <c r="K492">
        <v>235</v>
      </c>
      <c r="M492">
        <v>2</v>
      </c>
      <c r="N492">
        <v>294.19099999999997</v>
      </c>
      <c r="O492">
        <v>12</v>
      </c>
    </row>
    <row r="493" spans="9:15" x14ac:dyDescent="0.25">
      <c r="I493">
        <v>4.666666666666667</v>
      </c>
      <c r="J493">
        <v>397</v>
      </c>
      <c r="K493">
        <v>235</v>
      </c>
      <c r="M493">
        <v>2</v>
      </c>
      <c r="N493">
        <v>307.33099999999996</v>
      </c>
      <c r="O493">
        <v>12</v>
      </c>
    </row>
    <row r="494" spans="9:15" x14ac:dyDescent="0.25">
      <c r="I494">
        <v>4.75</v>
      </c>
      <c r="J494">
        <v>395</v>
      </c>
      <c r="K494">
        <v>235</v>
      </c>
      <c r="M494">
        <v>2</v>
      </c>
      <c r="N494">
        <v>312.80599999999998</v>
      </c>
      <c r="O494">
        <v>12</v>
      </c>
    </row>
    <row r="495" spans="9:15" x14ac:dyDescent="0.25">
      <c r="I495">
        <v>4.75</v>
      </c>
      <c r="J495">
        <v>452</v>
      </c>
      <c r="K495">
        <v>235</v>
      </c>
      <c r="M495">
        <v>2</v>
      </c>
      <c r="N495">
        <v>320.47099999999995</v>
      </c>
      <c r="O495">
        <v>12</v>
      </c>
    </row>
    <row r="496" spans="9:15" x14ac:dyDescent="0.25">
      <c r="I496">
        <v>4.75</v>
      </c>
      <c r="J496">
        <v>415</v>
      </c>
      <c r="K496">
        <v>235</v>
      </c>
      <c r="M496">
        <v>2</v>
      </c>
      <c r="N496">
        <v>332.51599999999996</v>
      </c>
      <c r="O496">
        <v>11</v>
      </c>
    </row>
    <row r="497" spans="9:15" x14ac:dyDescent="0.25">
      <c r="I497">
        <v>3.8333333333333335</v>
      </c>
      <c r="J497">
        <v>410</v>
      </c>
      <c r="K497">
        <v>235</v>
      </c>
      <c r="M497">
        <v>2</v>
      </c>
      <c r="N497">
        <v>322.66099999999994</v>
      </c>
      <c r="O497">
        <v>11</v>
      </c>
    </row>
    <row r="498" spans="9:15" x14ac:dyDescent="0.25">
      <c r="I498">
        <v>3.8333333333333335</v>
      </c>
      <c r="J498">
        <v>415</v>
      </c>
      <c r="K498">
        <v>235</v>
      </c>
      <c r="M498">
        <v>2</v>
      </c>
      <c r="N498">
        <v>306.23599999999999</v>
      </c>
      <c r="O498">
        <v>11</v>
      </c>
    </row>
    <row r="499" spans="9:15" x14ac:dyDescent="0.25">
      <c r="I499">
        <v>3.8333333333333335</v>
      </c>
      <c r="J499">
        <v>402</v>
      </c>
      <c r="K499">
        <v>235</v>
      </c>
      <c r="M499">
        <v>2</v>
      </c>
      <c r="N499">
        <v>292.00099999999998</v>
      </c>
      <c r="O499">
        <v>11</v>
      </c>
    </row>
    <row r="500" spans="9:15" x14ac:dyDescent="0.25">
      <c r="I500">
        <v>3.8333333333333335</v>
      </c>
      <c r="J500">
        <v>375</v>
      </c>
      <c r="K500">
        <v>235</v>
      </c>
      <c r="M500">
        <v>2</v>
      </c>
      <c r="N500">
        <v>320.47099999999995</v>
      </c>
      <c r="O500">
        <v>11</v>
      </c>
    </row>
    <row r="501" spans="9:15" x14ac:dyDescent="0.25">
      <c r="I501">
        <v>3.8333333333333335</v>
      </c>
      <c r="J501">
        <v>342</v>
      </c>
      <c r="K501">
        <v>235</v>
      </c>
      <c r="M501">
        <v>2</v>
      </c>
      <c r="N501">
        <v>305.14099999999996</v>
      </c>
      <c r="O501">
        <v>11</v>
      </c>
    </row>
    <row r="502" spans="9:15" x14ac:dyDescent="0.25">
      <c r="I502">
        <v>3.9166666666666665</v>
      </c>
      <c r="J502">
        <v>430</v>
      </c>
      <c r="K502">
        <v>235</v>
      </c>
      <c r="M502">
        <v>2</v>
      </c>
      <c r="N502">
        <v>310.61599999999999</v>
      </c>
      <c r="O502">
        <v>11</v>
      </c>
    </row>
    <row r="503" spans="9:15" x14ac:dyDescent="0.25">
      <c r="I503">
        <v>3.9166666666666665</v>
      </c>
      <c r="J503">
        <v>427</v>
      </c>
      <c r="K503">
        <v>235</v>
      </c>
      <c r="M503">
        <v>4</v>
      </c>
      <c r="N503">
        <v>382.88599999999997</v>
      </c>
      <c r="O503">
        <v>11</v>
      </c>
    </row>
    <row r="504" spans="9:15" x14ac:dyDescent="0.25">
      <c r="I504">
        <v>3.9166666666666665</v>
      </c>
      <c r="J504">
        <v>387</v>
      </c>
      <c r="K504">
        <v>235</v>
      </c>
      <c r="M504">
        <v>2</v>
      </c>
      <c r="N504">
        <v>322.66099999999994</v>
      </c>
      <c r="O504">
        <v>11</v>
      </c>
    </row>
    <row r="505" spans="9:15" x14ac:dyDescent="0.25">
      <c r="I505">
        <v>4</v>
      </c>
      <c r="J505">
        <v>352</v>
      </c>
      <c r="K505">
        <v>235</v>
      </c>
      <c r="M505">
        <v>2</v>
      </c>
      <c r="N505">
        <v>304.04599999999999</v>
      </c>
      <c r="O505">
        <v>11</v>
      </c>
    </row>
    <row r="506" spans="9:15" x14ac:dyDescent="0.25">
      <c r="I506">
        <v>4.5</v>
      </c>
      <c r="J506">
        <v>457</v>
      </c>
      <c r="K506">
        <v>235</v>
      </c>
      <c r="M506">
        <v>2</v>
      </c>
      <c r="N506">
        <v>335.80099999999999</v>
      </c>
      <c r="O506">
        <v>11</v>
      </c>
    </row>
    <row r="507" spans="9:15" x14ac:dyDescent="0.25">
      <c r="I507">
        <v>4.5</v>
      </c>
      <c r="J507">
        <v>453</v>
      </c>
      <c r="K507">
        <v>235</v>
      </c>
      <c r="M507">
        <v>2</v>
      </c>
      <c r="N507">
        <v>336.89599999999996</v>
      </c>
      <c r="O507">
        <v>11</v>
      </c>
    </row>
    <row r="508" spans="9:15" x14ac:dyDescent="0.25">
      <c r="I508">
        <v>3.8333333333333335</v>
      </c>
      <c r="J508">
        <v>320</v>
      </c>
      <c r="K508">
        <v>235</v>
      </c>
      <c r="M508">
        <v>2</v>
      </c>
      <c r="N508">
        <v>288.71599999999995</v>
      </c>
      <c r="O508">
        <v>11</v>
      </c>
    </row>
    <row r="509" spans="9:15" x14ac:dyDescent="0.25">
      <c r="I509">
        <v>3.9166666666666665</v>
      </c>
      <c r="J509">
        <v>445</v>
      </c>
      <c r="K509">
        <v>235</v>
      </c>
      <c r="M509">
        <v>2</v>
      </c>
      <c r="N509">
        <v>299.66599999999994</v>
      </c>
      <c r="O509">
        <v>11</v>
      </c>
    </row>
    <row r="510" spans="9:15" x14ac:dyDescent="0.25">
      <c r="I510">
        <v>3.9166666666666665</v>
      </c>
      <c r="J510">
        <v>357</v>
      </c>
      <c r="K510">
        <v>235</v>
      </c>
      <c r="M510">
        <v>2</v>
      </c>
      <c r="N510">
        <v>292.00099999999998</v>
      </c>
      <c r="O510">
        <v>11</v>
      </c>
    </row>
    <row r="511" spans="9:15" x14ac:dyDescent="0.25">
      <c r="I511">
        <v>3.9166666666666665</v>
      </c>
      <c r="J511">
        <v>375</v>
      </c>
      <c r="K511">
        <v>235</v>
      </c>
      <c r="M511">
        <v>3</v>
      </c>
      <c r="N511">
        <v>375.22099999999995</v>
      </c>
      <c r="O511">
        <v>11</v>
      </c>
    </row>
    <row r="512" spans="9:15" x14ac:dyDescent="0.25">
      <c r="I512">
        <v>4.166666666666667</v>
      </c>
      <c r="J512">
        <v>395</v>
      </c>
      <c r="K512">
        <v>235</v>
      </c>
      <c r="M512">
        <v>3</v>
      </c>
      <c r="N512">
        <v>364.27099999999996</v>
      </c>
      <c r="O512">
        <v>11</v>
      </c>
    </row>
    <row r="513" spans="9:15" x14ac:dyDescent="0.25">
      <c r="I513">
        <v>4.166666666666667</v>
      </c>
      <c r="J513">
        <v>445</v>
      </c>
      <c r="K513">
        <v>235</v>
      </c>
      <c r="M513">
        <v>3</v>
      </c>
      <c r="N513">
        <v>366.46099999999996</v>
      </c>
      <c r="O513">
        <v>11</v>
      </c>
    </row>
    <row r="514" spans="9:15" x14ac:dyDescent="0.25">
      <c r="I514">
        <v>3.9166666666666665</v>
      </c>
      <c r="J514">
        <v>440</v>
      </c>
      <c r="K514">
        <v>235</v>
      </c>
      <c r="M514">
        <v>3</v>
      </c>
      <c r="N514">
        <v>366.46099999999996</v>
      </c>
      <c r="O514">
        <v>11</v>
      </c>
    </row>
    <row r="515" spans="9:15" x14ac:dyDescent="0.25">
      <c r="I515">
        <v>4</v>
      </c>
      <c r="J515">
        <v>455</v>
      </c>
      <c r="K515">
        <v>235</v>
      </c>
      <c r="M515">
        <v>3</v>
      </c>
      <c r="N515">
        <v>360.98599999999999</v>
      </c>
      <c r="O515">
        <v>11</v>
      </c>
    </row>
    <row r="516" spans="9:15" x14ac:dyDescent="0.25">
      <c r="I516">
        <v>4</v>
      </c>
      <c r="J516">
        <v>447</v>
      </c>
      <c r="K516">
        <v>235</v>
      </c>
      <c r="M516">
        <v>2</v>
      </c>
      <c r="N516">
        <v>341.27599999999995</v>
      </c>
      <c r="O516">
        <v>11</v>
      </c>
    </row>
    <row r="517" spans="9:15" x14ac:dyDescent="0.25">
      <c r="I517">
        <v>4</v>
      </c>
      <c r="J517">
        <v>415</v>
      </c>
      <c r="K517">
        <v>235</v>
      </c>
      <c r="M517">
        <v>3</v>
      </c>
      <c r="N517">
        <v>353.32099999999997</v>
      </c>
      <c r="O517">
        <v>11</v>
      </c>
    </row>
    <row r="518" spans="9:15" x14ac:dyDescent="0.25">
      <c r="I518">
        <v>4.083333333333333</v>
      </c>
      <c r="J518">
        <v>420</v>
      </c>
      <c r="K518">
        <v>235</v>
      </c>
      <c r="M518">
        <v>3</v>
      </c>
      <c r="N518">
        <v>345.65599999999995</v>
      </c>
      <c r="O518">
        <v>11</v>
      </c>
    </row>
    <row r="519" spans="9:15" x14ac:dyDescent="0.25">
      <c r="I519">
        <v>4</v>
      </c>
      <c r="J519">
        <v>382.88599999999997</v>
      </c>
      <c r="K519">
        <v>235</v>
      </c>
      <c r="M519">
        <v>3</v>
      </c>
      <c r="N519">
        <v>364.27099999999996</v>
      </c>
      <c r="O519">
        <v>11</v>
      </c>
    </row>
    <row r="520" spans="9:15" x14ac:dyDescent="0.25">
      <c r="I520">
        <v>4</v>
      </c>
      <c r="J520">
        <v>330.32599999999996</v>
      </c>
      <c r="K520">
        <v>235</v>
      </c>
      <c r="M520">
        <v>3</v>
      </c>
      <c r="N520">
        <v>358.79599999999999</v>
      </c>
      <c r="O520">
        <v>11</v>
      </c>
    </row>
    <row r="521" spans="9:15" x14ac:dyDescent="0.25">
      <c r="I521">
        <v>4.75</v>
      </c>
      <c r="J521">
        <v>431</v>
      </c>
      <c r="K521">
        <v>235</v>
      </c>
      <c r="M521">
        <v>4</v>
      </c>
      <c r="N521">
        <v>330.32599999999996</v>
      </c>
      <c r="O521">
        <v>11</v>
      </c>
    </row>
    <row r="522" spans="9:15" x14ac:dyDescent="0.25">
      <c r="I522">
        <v>4.333333333333333</v>
      </c>
      <c r="J522">
        <v>375</v>
      </c>
      <c r="K522">
        <v>235</v>
      </c>
      <c r="M522">
        <v>3.5833333333333335</v>
      </c>
      <c r="N522">
        <v>380</v>
      </c>
      <c r="O522">
        <v>11</v>
      </c>
    </row>
    <row r="523" spans="9:15" x14ac:dyDescent="0.25">
      <c r="I523">
        <v>4.083333333333333</v>
      </c>
      <c r="J523">
        <v>450</v>
      </c>
      <c r="K523">
        <v>235</v>
      </c>
      <c r="M523">
        <v>5.75</v>
      </c>
      <c r="N523">
        <v>329.23099999999999</v>
      </c>
      <c r="O523">
        <v>11</v>
      </c>
    </row>
    <row r="524" spans="9:15" x14ac:dyDescent="0.25">
      <c r="I524">
        <v>4.083333333333333</v>
      </c>
      <c r="J524">
        <v>475</v>
      </c>
      <c r="K524">
        <v>235</v>
      </c>
      <c r="M524">
        <v>4.75</v>
      </c>
      <c r="N524">
        <v>431</v>
      </c>
      <c r="O524">
        <v>11</v>
      </c>
    </row>
    <row r="525" spans="9:15" x14ac:dyDescent="0.25">
      <c r="I525">
        <v>4.083333333333333</v>
      </c>
      <c r="J525">
        <v>490</v>
      </c>
      <c r="K525">
        <v>235</v>
      </c>
      <c r="M525">
        <v>3.25</v>
      </c>
      <c r="N525">
        <v>367</v>
      </c>
      <c r="O525">
        <v>11</v>
      </c>
    </row>
    <row r="526" spans="9:15" x14ac:dyDescent="0.25">
      <c r="I526">
        <v>4.166666666666667</v>
      </c>
      <c r="J526">
        <v>470</v>
      </c>
      <c r="K526">
        <v>235</v>
      </c>
      <c r="M526">
        <v>3.25</v>
      </c>
      <c r="N526">
        <v>423</v>
      </c>
      <c r="O526">
        <v>11</v>
      </c>
    </row>
    <row r="527" spans="9:15" x14ac:dyDescent="0.25">
      <c r="I527">
        <v>4.166666666666667</v>
      </c>
      <c r="J527">
        <v>410</v>
      </c>
      <c r="K527">
        <v>235</v>
      </c>
      <c r="M527">
        <v>3.25</v>
      </c>
      <c r="N527">
        <v>315</v>
      </c>
      <c r="O527">
        <v>11</v>
      </c>
    </row>
    <row r="528" spans="9:15" x14ac:dyDescent="0.25">
      <c r="I528">
        <v>4.166666666666667</v>
      </c>
      <c r="J528">
        <v>420</v>
      </c>
      <c r="K528">
        <v>235</v>
      </c>
      <c r="M528">
        <v>3.25</v>
      </c>
      <c r="N528">
        <v>366</v>
      </c>
      <c r="O528">
        <v>11</v>
      </c>
    </row>
    <row r="529" spans="9:15" x14ac:dyDescent="0.25">
      <c r="I529">
        <v>4.25</v>
      </c>
      <c r="J529">
        <v>375</v>
      </c>
      <c r="K529">
        <v>235</v>
      </c>
      <c r="M529">
        <v>2.25</v>
      </c>
      <c r="N529">
        <v>345</v>
      </c>
      <c r="O529">
        <v>11</v>
      </c>
    </row>
    <row r="530" spans="9:15" x14ac:dyDescent="0.25">
      <c r="I530">
        <v>4.416666666666667</v>
      </c>
      <c r="J530">
        <v>280</v>
      </c>
      <c r="K530">
        <v>235</v>
      </c>
      <c r="M530">
        <v>7.333333333333333</v>
      </c>
      <c r="N530">
        <v>332</v>
      </c>
      <c r="O530">
        <v>11</v>
      </c>
    </row>
    <row r="531" spans="9:15" x14ac:dyDescent="0.25">
      <c r="I531">
        <v>4.416666666666667</v>
      </c>
      <c r="J531">
        <v>375</v>
      </c>
      <c r="K531">
        <v>235</v>
      </c>
      <c r="M531">
        <v>7.333333333333333</v>
      </c>
      <c r="N531">
        <v>467</v>
      </c>
      <c r="O531">
        <v>11</v>
      </c>
    </row>
    <row r="532" spans="9:15" x14ac:dyDescent="0.25">
      <c r="I532">
        <v>4.166666666666667</v>
      </c>
      <c r="J532">
        <v>467.20099999999996</v>
      </c>
      <c r="K532">
        <v>235</v>
      </c>
      <c r="M532">
        <v>8.3333333333333339</v>
      </c>
      <c r="N532">
        <v>539</v>
      </c>
      <c r="O532">
        <v>11</v>
      </c>
    </row>
    <row r="533" spans="9:15" x14ac:dyDescent="0.25">
      <c r="I533">
        <v>4.166666666666667</v>
      </c>
      <c r="J533">
        <v>423.40099999999995</v>
      </c>
      <c r="K533">
        <v>235</v>
      </c>
      <c r="M533">
        <v>3.3333333333333335</v>
      </c>
      <c r="N533">
        <v>370</v>
      </c>
      <c r="O533">
        <v>11</v>
      </c>
    </row>
    <row r="534" spans="9:15" x14ac:dyDescent="0.25">
      <c r="I534">
        <v>5.083333333333333</v>
      </c>
      <c r="J534">
        <v>480</v>
      </c>
      <c r="K534">
        <v>235</v>
      </c>
      <c r="M534">
        <v>2.3333333333333335</v>
      </c>
      <c r="N534">
        <v>317</v>
      </c>
      <c r="O534">
        <v>11</v>
      </c>
    </row>
    <row r="535" spans="9:15" x14ac:dyDescent="0.25">
      <c r="I535">
        <v>5.166666666666667</v>
      </c>
      <c r="J535">
        <v>420</v>
      </c>
      <c r="K535">
        <v>235</v>
      </c>
      <c r="M535">
        <v>3.3333333333333335</v>
      </c>
      <c r="N535">
        <v>331</v>
      </c>
      <c r="O535">
        <v>11</v>
      </c>
    </row>
    <row r="536" spans="9:15" x14ac:dyDescent="0.25">
      <c r="I536">
        <v>4.833333333333333</v>
      </c>
      <c r="J536">
        <v>600</v>
      </c>
      <c r="K536">
        <v>235</v>
      </c>
      <c r="M536">
        <v>3.3333333333333335</v>
      </c>
      <c r="N536">
        <v>385</v>
      </c>
      <c r="O536">
        <v>11</v>
      </c>
    </row>
    <row r="537" spans="9:15" x14ac:dyDescent="0.25">
      <c r="I537">
        <v>4.833333333333333</v>
      </c>
      <c r="J537">
        <v>407</v>
      </c>
      <c r="K537">
        <v>235</v>
      </c>
      <c r="M537">
        <v>4.333333333333333</v>
      </c>
      <c r="N537">
        <v>375</v>
      </c>
      <c r="O537">
        <v>11</v>
      </c>
    </row>
    <row r="538" spans="9:15" x14ac:dyDescent="0.25">
      <c r="I538">
        <v>4.833333333333333</v>
      </c>
      <c r="J538">
        <v>445</v>
      </c>
      <c r="K538">
        <v>235</v>
      </c>
      <c r="M538">
        <v>3.3333333333333335</v>
      </c>
      <c r="N538">
        <v>366</v>
      </c>
      <c r="O538">
        <v>11</v>
      </c>
    </row>
    <row r="539" spans="9:15" x14ac:dyDescent="0.25">
      <c r="I539">
        <v>4.833333333333333</v>
      </c>
      <c r="J539">
        <v>380</v>
      </c>
      <c r="K539">
        <v>235</v>
      </c>
      <c r="M539">
        <v>2.3333333333333335</v>
      </c>
      <c r="N539">
        <v>317</v>
      </c>
      <c r="O539">
        <v>11</v>
      </c>
    </row>
    <row r="540" spans="9:15" x14ac:dyDescent="0.25">
      <c r="I540">
        <v>4.833333333333333</v>
      </c>
      <c r="J540">
        <v>382</v>
      </c>
      <c r="K540">
        <v>235</v>
      </c>
      <c r="M540">
        <v>2.3333333333333335</v>
      </c>
      <c r="N540">
        <v>303</v>
      </c>
      <c r="O540">
        <v>11</v>
      </c>
    </row>
    <row r="541" spans="9:15" x14ac:dyDescent="0.25">
      <c r="I541">
        <v>4.833333333333333</v>
      </c>
      <c r="J541">
        <v>395</v>
      </c>
      <c r="K541">
        <v>235</v>
      </c>
      <c r="M541">
        <v>2.3333333333333335</v>
      </c>
      <c r="N541">
        <v>344</v>
      </c>
      <c r="O541">
        <v>11</v>
      </c>
    </row>
    <row r="542" spans="9:15" x14ac:dyDescent="0.25">
      <c r="I542">
        <v>4.833333333333333</v>
      </c>
      <c r="J542">
        <v>422</v>
      </c>
      <c r="K542">
        <v>235</v>
      </c>
      <c r="M542">
        <v>2.3333333333333335</v>
      </c>
      <c r="N542">
        <v>322</v>
      </c>
      <c r="O542">
        <v>11</v>
      </c>
    </row>
    <row r="543" spans="9:15" x14ac:dyDescent="0.25">
      <c r="I543">
        <v>4.916666666666667</v>
      </c>
      <c r="J543">
        <v>460</v>
      </c>
      <c r="K543">
        <v>235</v>
      </c>
      <c r="M543">
        <v>3.0833333333333335</v>
      </c>
      <c r="N543">
        <v>385</v>
      </c>
      <c r="O543">
        <v>12</v>
      </c>
    </row>
    <row r="544" spans="9:15" x14ac:dyDescent="0.25">
      <c r="I544">
        <v>4.916666666666667</v>
      </c>
      <c r="J544">
        <v>480</v>
      </c>
      <c r="K544">
        <v>235</v>
      </c>
      <c r="M544">
        <v>7.083333333333333</v>
      </c>
      <c r="N544">
        <v>560</v>
      </c>
      <c r="O544">
        <v>12</v>
      </c>
    </row>
    <row r="545" spans="9:15" x14ac:dyDescent="0.25">
      <c r="I545">
        <v>4.916666666666667</v>
      </c>
      <c r="J545">
        <v>450</v>
      </c>
      <c r="K545">
        <v>235</v>
      </c>
      <c r="M545">
        <v>4.083333333333333</v>
      </c>
      <c r="N545">
        <v>450</v>
      </c>
      <c r="O545">
        <v>12</v>
      </c>
    </row>
    <row r="546" spans="9:15" x14ac:dyDescent="0.25">
      <c r="I546">
        <v>4.916666666666667</v>
      </c>
      <c r="J546">
        <v>455</v>
      </c>
      <c r="K546">
        <v>235</v>
      </c>
      <c r="M546">
        <v>3.0833333333333335</v>
      </c>
      <c r="N546">
        <v>445</v>
      </c>
      <c r="O546">
        <v>12</v>
      </c>
    </row>
    <row r="547" spans="9:15" x14ac:dyDescent="0.25">
      <c r="I547">
        <v>4.916666666666667</v>
      </c>
      <c r="J547">
        <v>520</v>
      </c>
      <c r="K547">
        <v>235</v>
      </c>
      <c r="M547">
        <v>5.083333333333333</v>
      </c>
      <c r="N547">
        <v>435</v>
      </c>
      <c r="O547">
        <v>12</v>
      </c>
    </row>
    <row r="548" spans="9:15" x14ac:dyDescent="0.25">
      <c r="I548">
        <v>5</v>
      </c>
      <c r="J548">
        <v>360</v>
      </c>
      <c r="K548">
        <v>235</v>
      </c>
      <c r="M548">
        <v>4.083333333333333</v>
      </c>
      <c r="N548">
        <v>475</v>
      </c>
      <c r="O548">
        <v>12</v>
      </c>
    </row>
    <row r="549" spans="9:15" x14ac:dyDescent="0.25">
      <c r="I549">
        <v>5.083333333333333</v>
      </c>
      <c r="J549">
        <v>392</v>
      </c>
      <c r="K549">
        <v>235</v>
      </c>
      <c r="M549">
        <v>4.083333333333333</v>
      </c>
      <c r="N549">
        <v>490</v>
      </c>
      <c r="O549">
        <v>12</v>
      </c>
    </row>
    <row r="550" spans="9:15" x14ac:dyDescent="0.25">
      <c r="I550">
        <v>5.083333333333333</v>
      </c>
      <c r="J550">
        <v>520</v>
      </c>
      <c r="K550">
        <v>235</v>
      </c>
      <c r="M550">
        <v>6.083333333333333</v>
      </c>
      <c r="N550">
        <v>610</v>
      </c>
      <c r="O550">
        <v>12</v>
      </c>
    </row>
    <row r="551" spans="9:15" x14ac:dyDescent="0.25">
      <c r="I551">
        <v>5.083333333333333</v>
      </c>
      <c r="J551">
        <v>532</v>
      </c>
      <c r="K551">
        <v>235</v>
      </c>
      <c r="M551">
        <v>3.0833333333333335</v>
      </c>
      <c r="N551">
        <v>385</v>
      </c>
      <c r="O551">
        <v>12</v>
      </c>
    </row>
    <row r="552" spans="9:15" x14ac:dyDescent="0.25">
      <c r="I552">
        <v>5.166666666666667</v>
      </c>
      <c r="J552">
        <v>440</v>
      </c>
      <c r="K552">
        <v>235</v>
      </c>
      <c r="M552">
        <v>3.0833333333333335</v>
      </c>
      <c r="N552">
        <v>375</v>
      </c>
      <c r="O552">
        <v>12</v>
      </c>
    </row>
    <row r="553" spans="9:15" x14ac:dyDescent="0.25">
      <c r="I553">
        <v>5.166666666666667</v>
      </c>
      <c r="J553">
        <v>542</v>
      </c>
      <c r="K553">
        <v>235</v>
      </c>
      <c r="M553">
        <v>3.0833333333333335</v>
      </c>
      <c r="N553">
        <v>355</v>
      </c>
      <c r="O553">
        <v>12</v>
      </c>
    </row>
    <row r="554" spans="9:15" x14ac:dyDescent="0.25">
      <c r="I554">
        <v>5.166666666666667</v>
      </c>
      <c r="J554">
        <v>475</v>
      </c>
      <c r="K554">
        <v>235</v>
      </c>
      <c r="M554">
        <v>3.1666666666666665</v>
      </c>
      <c r="N554">
        <v>360</v>
      </c>
      <c r="O554">
        <v>12</v>
      </c>
    </row>
    <row r="555" spans="9:15" x14ac:dyDescent="0.25">
      <c r="I555">
        <v>5.166666666666667</v>
      </c>
      <c r="J555">
        <v>502</v>
      </c>
      <c r="K555">
        <v>235</v>
      </c>
      <c r="M555">
        <v>2.1666666666666665</v>
      </c>
      <c r="N555">
        <v>305</v>
      </c>
      <c r="O555">
        <v>12</v>
      </c>
    </row>
    <row r="556" spans="9:15" x14ac:dyDescent="0.25">
      <c r="I556">
        <v>5.166666666666667</v>
      </c>
      <c r="J556">
        <v>462</v>
      </c>
      <c r="K556">
        <v>235</v>
      </c>
      <c r="M556">
        <v>8.1666666666666661</v>
      </c>
      <c r="N556">
        <v>520</v>
      </c>
      <c r="O556">
        <v>12</v>
      </c>
    </row>
    <row r="557" spans="9:15" x14ac:dyDescent="0.25">
      <c r="I557">
        <v>5.5</v>
      </c>
      <c r="J557">
        <v>485</v>
      </c>
      <c r="K557">
        <v>235</v>
      </c>
      <c r="M557">
        <v>6.166666666666667</v>
      </c>
      <c r="N557">
        <v>552</v>
      </c>
      <c r="O557">
        <v>12</v>
      </c>
    </row>
    <row r="558" spans="9:15" x14ac:dyDescent="0.25">
      <c r="I558">
        <v>5.25</v>
      </c>
      <c r="J558">
        <v>382</v>
      </c>
      <c r="K558">
        <v>235</v>
      </c>
      <c r="M558">
        <v>5.166666666666667</v>
      </c>
      <c r="N558">
        <v>435</v>
      </c>
      <c r="O558">
        <v>12</v>
      </c>
    </row>
    <row r="559" spans="9:15" x14ac:dyDescent="0.25">
      <c r="I559">
        <v>5.25</v>
      </c>
      <c r="J559">
        <v>507</v>
      </c>
      <c r="K559">
        <v>235</v>
      </c>
      <c r="M559">
        <v>8.1666666666666661</v>
      </c>
      <c r="N559">
        <v>497</v>
      </c>
      <c r="O559">
        <v>12</v>
      </c>
    </row>
    <row r="560" spans="9:15" x14ac:dyDescent="0.25">
      <c r="I560">
        <v>5.5</v>
      </c>
      <c r="J560">
        <v>525</v>
      </c>
      <c r="K560">
        <v>235</v>
      </c>
      <c r="M560">
        <v>7.166666666666667</v>
      </c>
      <c r="N560">
        <v>510</v>
      </c>
      <c r="O560">
        <v>12</v>
      </c>
    </row>
    <row r="561" spans="9:15" x14ac:dyDescent="0.25">
      <c r="I561">
        <v>5.666666666666667</v>
      </c>
      <c r="J561">
        <v>405</v>
      </c>
      <c r="K561">
        <v>235</v>
      </c>
      <c r="M561">
        <v>5.166666666666667</v>
      </c>
      <c r="N561">
        <v>480</v>
      </c>
      <c r="O561">
        <v>12</v>
      </c>
    </row>
    <row r="562" spans="9:15" x14ac:dyDescent="0.25">
      <c r="I562">
        <v>4.833333333333333</v>
      </c>
      <c r="J562">
        <v>452</v>
      </c>
      <c r="K562">
        <v>235</v>
      </c>
      <c r="M562">
        <v>5.166666666666667</v>
      </c>
      <c r="N562">
        <v>390</v>
      </c>
      <c r="O562">
        <v>12</v>
      </c>
    </row>
    <row r="563" spans="9:15" x14ac:dyDescent="0.25">
      <c r="I563">
        <v>4.916666666666667</v>
      </c>
      <c r="J563">
        <v>387</v>
      </c>
      <c r="K563">
        <v>235</v>
      </c>
      <c r="M563">
        <v>4.166666666666667</v>
      </c>
      <c r="N563">
        <v>470</v>
      </c>
      <c r="O563">
        <v>12</v>
      </c>
    </row>
    <row r="564" spans="9:15" x14ac:dyDescent="0.25">
      <c r="I564">
        <v>4.916666666666667</v>
      </c>
      <c r="J564">
        <v>449</v>
      </c>
      <c r="K564">
        <v>235</v>
      </c>
      <c r="M564">
        <v>3.1666666666666665</v>
      </c>
      <c r="N564">
        <v>335</v>
      </c>
      <c r="O564">
        <v>12</v>
      </c>
    </row>
    <row r="565" spans="9:15" x14ac:dyDescent="0.25">
      <c r="I565">
        <v>4.916666666666667</v>
      </c>
      <c r="J565">
        <v>522</v>
      </c>
      <c r="K565">
        <v>235</v>
      </c>
      <c r="M565">
        <v>4.166666666666667</v>
      </c>
      <c r="N565">
        <v>410</v>
      </c>
      <c r="O565">
        <v>12</v>
      </c>
    </row>
    <row r="566" spans="9:15" x14ac:dyDescent="0.25">
      <c r="I566">
        <v>5.166666666666667</v>
      </c>
      <c r="J566">
        <v>393</v>
      </c>
      <c r="K566">
        <v>235</v>
      </c>
      <c r="M566">
        <v>3.1666666666666665</v>
      </c>
      <c r="N566">
        <v>357</v>
      </c>
      <c r="O566">
        <v>12</v>
      </c>
    </row>
    <row r="567" spans="9:15" x14ac:dyDescent="0.25">
      <c r="I567">
        <v>5</v>
      </c>
      <c r="J567">
        <v>411</v>
      </c>
      <c r="K567">
        <v>235</v>
      </c>
      <c r="M567">
        <v>3.1666666666666665</v>
      </c>
      <c r="N567">
        <v>345</v>
      </c>
      <c r="O567">
        <v>12</v>
      </c>
    </row>
    <row r="568" spans="9:15" x14ac:dyDescent="0.25">
      <c r="I568">
        <v>5</v>
      </c>
      <c r="J568">
        <v>480</v>
      </c>
      <c r="K568">
        <v>235</v>
      </c>
      <c r="M568">
        <v>2.1666666666666665</v>
      </c>
      <c r="N568">
        <v>252</v>
      </c>
      <c r="O568">
        <v>12</v>
      </c>
    </row>
    <row r="569" spans="9:15" x14ac:dyDescent="0.25">
      <c r="I569">
        <v>5.083333333333333</v>
      </c>
      <c r="J569">
        <v>500</v>
      </c>
      <c r="K569">
        <v>235</v>
      </c>
      <c r="M569">
        <v>6.166666666666667</v>
      </c>
      <c r="N569">
        <v>467</v>
      </c>
      <c r="O569">
        <v>12</v>
      </c>
    </row>
    <row r="570" spans="9:15" x14ac:dyDescent="0.25">
      <c r="I570">
        <v>5.083333333333333</v>
      </c>
      <c r="J570">
        <v>480</v>
      </c>
      <c r="K570">
        <v>235</v>
      </c>
      <c r="M570">
        <v>3.1666666666666665</v>
      </c>
      <c r="N570">
        <v>382</v>
      </c>
      <c r="O570">
        <v>12</v>
      </c>
    </row>
    <row r="571" spans="9:15" x14ac:dyDescent="0.25">
      <c r="I571">
        <v>5.083333333333333</v>
      </c>
      <c r="J571">
        <v>545</v>
      </c>
      <c r="K571">
        <v>235</v>
      </c>
      <c r="M571">
        <v>2.1666666666666665</v>
      </c>
      <c r="N571">
        <v>382</v>
      </c>
      <c r="O571">
        <v>11</v>
      </c>
    </row>
    <row r="572" spans="9:15" x14ac:dyDescent="0.25">
      <c r="I572">
        <v>5.083333333333333</v>
      </c>
      <c r="J572">
        <v>407</v>
      </c>
      <c r="K572">
        <v>235</v>
      </c>
      <c r="M572">
        <v>4.166666666666667</v>
      </c>
      <c r="N572">
        <v>420</v>
      </c>
      <c r="O572">
        <v>11</v>
      </c>
    </row>
    <row r="573" spans="9:15" x14ac:dyDescent="0.25">
      <c r="I573">
        <v>5.75</v>
      </c>
      <c r="J573">
        <v>329.23099999999999</v>
      </c>
      <c r="K573">
        <v>235</v>
      </c>
      <c r="M573">
        <v>2.1666666666666665</v>
      </c>
      <c r="N573">
        <v>327</v>
      </c>
      <c r="O573">
        <v>12</v>
      </c>
    </row>
    <row r="574" spans="9:15" x14ac:dyDescent="0.25">
      <c r="I574">
        <v>5.083333333333333</v>
      </c>
      <c r="J574">
        <v>435</v>
      </c>
      <c r="K574">
        <v>235</v>
      </c>
      <c r="M574">
        <v>6.25</v>
      </c>
      <c r="N574">
        <v>485</v>
      </c>
      <c r="O574">
        <v>12</v>
      </c>
    </row>
    <row r="575" spans="9:15" x14ac:dyDescent="0.25">
      <c r="I575">
        <v>5.166666666666667</v>
      </c>
      <c r="J575">
        <v>435</v>
      </c>
      <c r="K575">
        <v>235</v>
      </c>
      <c r="M575">
        <v>3.25</v>
      </c>
      <c r="N575">
        <v>355</v>
      </c>
      <c r="O575">
        <v>12</v>
      </c>
    </row>
    <row r="576" spans="9:15" x14ac:dyDescent="0.25">
      <c r="I576">
        <v>5.166666666666667</v>
      </c>
      <c r="J576">
        <v>480</v>
      </c>
      <c r="K576">
        <v>235</v>
      </c>
      <c r="M576">
        <v>3.25</v>
      </c>
      <c r="N576">
        <v>350</v>
      </c>
      <c r="O576">
        <v>12</v>
      </c>
    </row>
    <row r="577" spans="9:15" x14ac:dyDescent="0.25">
      <c r="I577">
        <v>5.166666666666667</v>
      </c>
      <c r="J577">
        <v>390</v>
      </c>
      <c r="K577">
        <v>235</v>
      </c>
      <c r="M577">
        <v>4.25</v>
      </c>
      <c r="N577">
        <v>375</v>
      </c>
      <c r="O577">
        <v>12</v>
      </c>
    </row>
    <row r="578" spans="9:15" x14ac:dyDescent="0.25">
      <c r="I578">
        <v>5.083333333333333</v>
      </c>
      <c r="J578">
        <v>435</v>
      </c>
      <c r="K578">
        <v>235</v>
      </c>
      <c r="M578">
        <v>2.25</v>
      </c>
      <c r="N578">
        <v>340</v>
      </c>
      <c r="O578">
        <v>12</v>
      </c>
    </row>
    <row r="579" spans="9:15" x14ac:dyDescent="0.25">
      <c r="I579">
        <v>5.166666666666667</v>
      </c>
      <c r="J579">
        <v>455.15599999999995</v>
      </c>
      <c r="K579">
        <v>235</v>
      </c>
      <c r="M579">
        <v>2.25</v>
      </c>
      <c r="N579">
        <v>346</v>
      </c>
      <c r="O579">
        <v>12</v>
      </c>
    </row>
    <row r="580" spans="9:15" x14ac:dyDescent="0.25">
      <c r="I580">
        <v>6</v>
      </c>
      <c r="J580">
        <v>456</v>
      </c>
      <c r="K580">
        <v>235</v>
      </c>
      <c r="M580">
        <v>2.25</v>
      </c>
      <c r="N580">
        <v>305</v>
      </c>
      <c r="O580">
        <v>12</v>
      </c>
    </row>
    <row r="581" spans="9:15" x14ac:dyDescent="0.25">
      <c r="I581">
        <v>5.833333333333333</v>
      </c>
      <c r="J581">
        <v>440</v>
      </c>
      <c r="K581">
        <v>235</v>
      </c>
      <c r="M581">
        <v>2.25</v>
      </c>
      <c r="N581">
        <v>292</v>
      </c>
      <c r="O581">
        <v>12</v>
      </c>
    </row>
    <row r="582" spans="9:15" x14ac:dyDescent="0.25">
      <c r="I582">
        <v>5.833333333333333</v>
      </c>
      <c r="J582">
        <v>470</v>
      </c>
      <c r="K582">
        <v>235</v>
      </c>
      <c r="M582">
        <v>3.25</v>
      </c>
      <c r="N582">
        <v>344</v>
      </c>
      <c r="O582">
        <v>12</v>
      </c>
    </row>
    <row r="583" spans="9:15" x14ac:dyDescent="0.25">
      <c r="I583">
        <v>6.25</v>
      </c>
      <c r="J583">
        <v>510</v>
      </c>
      <c r="K583">
        <v>235</v>
      </c>
      <c r="M583">
        <v>2.25</v>
      </c>
      <c r="N583">
        <v>295</v>
      </c>
      <c r="O583">
        <v>12</v>
      </c>
    </row>
    <row r="584" spans="9:15" x14ac:dyDescent="0.25">
      <c r="I584">
        <v>6.5</v>
      </c>
      <c r="J584">
        <v>540</v>
      </c>
      <c r="K584">
        <v>235</v>
      </c>
      <c r="M584">
        <v>2.1666666666666665</v>
      </c>
      <c r="N584">
        <v>287</v>
      </c>
      <c r="O584">
        <v>12</v>
      </c>
    </row>
    <row r="585" spans="9:15" x14ac:dyDescent="0.25">
      <c r="I585">
        <v>6.5</v>
      </c>
      <c r="J585">
        <v>420</v>
      </c>
      <c r="K585">
        <v>235</v>
      </c>
      <c r="M585">
        <v>6.25</v>
      </c>
      <c r="N585">
        <v>480</v>
      </c>
      <c r="O585">
        <v>12</v>
      </c>
    </row>
    <row r="586" spans="9:15" x14ac:dyDescent="0.25">
      <c r="I586">
        <v>6.75</v>
      </c>
      <c r="J586">
        <v>527</v>
      </c>
      <c r="K586">
        <v>235</v>
      </c>
      <c r="M586">
        <v>9.25</v>
      </c>
      <c r="N586">
        <v>475</v>
      </c>
      <c r="O586">
        <v>12</v>
      </c>
    </row>
    <row r="587" spans="9:15" x14ac:dyDescent="0.25">
      <c r="I587">
        <v>6.75</v>
      </c>
      <c r="J587">
        <v>445</v>
      </c>
      <c r="K587">
        <v>235</v>
      </c>
      <c r="M587">
        <v>7.25</v>
      </c>
      <c r="N587">
        <v>440</v>
      </c>
      <c r="O587">
        <v>12</v>
      </c>
    </row>
    <row r="588" spans="9:15" x14ac:dyDescent="0.25">
      <c r="I588">
        <v>5.916666666666667</v>
      </c>
      <c r="J588">
        <v>490</v>
      </c>
      <c r="K588">
        <v>235</v>
      </c>
      <c r="M588">
        <v>2.25</v>
      </c>
      <c r="N588">
        <v>328</v>
      </c>
      <c r="O588">
        <v>12</v>
      </c>
    </row>
    <row r="589" spans="9:15" x14ac:dyDescent="0.25">
      <c r="I589">
        <v>5.833333333333333</v>
      </c>
      <c r="J589">
        <v>445</v>
      </c>
      <c r="K589">
        <v>235</v>
      </c>
      <c r="M589">
        <v>2.25</v>
      </c>
      <c r="N589">
        <v>304</v>
      </c>
      <c r="O589">
        <v>12</v>
      </c>
    </row>
    <row r="590" spans="9:15" x14ac:dyDescent="0.25">
      <c r="I590">
        <v>5.833333333333333</v>
      </c>
      <c r="J590">
        <v>497</v>
      </c>
      <c r="K590">
        <v>235</v>
      </c>
      <c r="M590">
        <v>2.25</v>
      </c>
      <c r="N590">
        <v>304</v>
      </c>
      <c r="O590">
        <v>12</v>
      </c>
    </row>
    <row r="591" spans="9:15" x14ac:dyDescent="0.25">
      <c r="I591">
        <v>5.833333333333333</v>
      </c>
      <c r="J591">
        <v>380</v>
      </c>
      <c r="K591">
        <v>235</v>
      </c>
      <c r="M591">
        <v>2.25</v>
      </c>
      <c r="N591">
        <v>312</v>
      </c>
      <c r="O591">
        <v>12</v>
      </c>
    </row>
    <row r="592" spans="9:15" x14ac:dyDescent="0.25">
      <c r="I592">
        <v>5.916666666666667</v>
      </c>
      <c r="J592">
        <v>515</v>
      </c>
      <c r="K592">
        <v>235</v>
      </c>
      <c r="M592">
        <v>2.25</v>
      </c>
      <c r="N592">
        <v>325</v>
      </c>
      <c r="O592">
        <v>12</v>
      </c>
    </row>
    <row r="593" spans="9:15" x14ac:dyDescent="0.25">
      <c r="I593">
        <v>5.916666666666667</v>
      </c>
      <c r="J593">
        <v>462</v>
      </c>
      <c r="K593">
        <v>235</v>
      </c>
      <c r="M593">
        <v>2.25</v>
      </c>
      <c r="N593">
        <v>325</v>
      </c>
      <c r="O593">
        <v>11</v>
      </c>
    </row>
    <row r="594" spans="9:15" x14ac:dyDescent="0.25">
      <c r="I594">
        <v>6.5</v>
      </c>
      <c r="J594">
        <v>599</v>
      </c>
      <c r="K594">
        <v>235</v>
      </c>
      <c r="M594">
        <v>2.3333333333333335</v>
      </c>
      <c r="N594">
        <v>342</v>
      </c>
      <c r="O594">
        <v>12</v>
      </c>
    </row>
    <row r="595" spans="9:15" x14ac:dyDescent="0.25">
      <c r="I595">
        <v>6.5</v>
      </c>
      <c r="J595">
        <v>513</v>
      </c>
      <c r="K595">
        <v>235</v>
      </c>
      <c r="M595">
        <v>2.3333333333333335</v>
      </c>
      <c r="N595">
        <v>348</v>
      </c>
      <c r="O595">
        <v>11</v>
      </c>
    </row>
    <row r="596" spans="9:15" x14ac:dyDescent="0.25">
      <c r="I596">
        <v>6.5</v>
      </c>
      <c r="J596">
        <v>586</v>
      </c>
      <c r="K596">
        <v>235</v>
      </c>
      <c r="M596">
        <v>2.3333333333333335</v>
      </c>
      <c r="N596">
        <v>313</v>
      </c>
      <c r="O596">
        <v>11</v>
      </c>
    </row>
    <row r="597" spans="9:15" x14ac:dyDescent="0.25">
      <c r="I597">
        <v>6.083333333333333</v>
      </c>
      <c r="J597">
        <v>432</v>
      </c>
      <c r="K597">
        <v>235</v>
      </c>
      <c r="M597">
        <v>2.4166666666666665</v>
      </c>
      <c r="N597">
        <v>311</v>
      </c>
      <c r="O597">
        <v>11</v>
      </c>
    </row>
    <row r="598" spans="9:15" x14ac:dyDescent="0.25">
      <c r="I598">
        <v>6.083333333333333</v>
      </c>
      <c r="J598">
        <v>485</v>
      </c>
      <c r="K598">
        <v>235</v>
      </c>
      <c r="M598">
        <v>2.4166666666666665</v>
      </c>
      <c r="N598">
        <v>347</v>
      </c>
      <c r="O598">
        <v>11</v>
      </c>
    </row>
    <row r="599" spans="9:15" x14ac:dyDescent="0.25">
      <c r="I599">
        <v>6.083333333333333</v>
      </c>
      <c r="J599">
        <v>610</v>
      </c>
      <c r="K599">
        <v>235</v>
      </c>
      <c r="M599">
        <v>4.416666666666667</v>
      </c>
      <c r="N599">
        <v>280</v>
      </c>
      <c r="O599">
        <v>11</v>
      </c>
    </row>
    <row r="600" spans="9:15" x14ac:dyDescent="0.25">
      <c r="I600">
        <v>6.166666666666667</v>
      </c>
      <c r="J600">
        <v>552</v>
      </c>
      <c r="K600">
        <v>235</v>
      </c>
      <c r="M600">
        <v>3.4166666666666665</v>
      </c>
      <c r="N600">
        <v>348</v>
      </c>
      <c r="O600">
        <v>11</v>
      </c>
    </row>
    <row r="601" spans="9:15" x14ac:dyDescent="0.25">
      <c r="I601">
        <v>6.166666666666667</v>
      </c>
      <c r="J601">
        <v>467</v>
      </c>
      <c r="K601">
        <v>235</v>
      </c>
      <c r="M601">
        <v>2.4166666666666665</v>
      </c>
      <c r="N601">
        <v>355</v>
      </c>
      <c r="O601">
        <v>11</v>
      </c>
    </row>
    <row r="602" spans="9:15" x14ac:dyDescent="0.25">
      <c r="I602">
        <v>6.25</v>
      </c>
      <c r="J602">
        <v>485</v>
      </c>
      <c r="K602">
        <v>235</v>
      </c>
      <c r="M602">
        <v>2.4166666666666665</v>
      </c>
      <c r="N602">
        <v>317</v>
      </c>
      <c r="O602">
        <v>11</v>
      </c>
    </row>
    <row r="603" spans="9:15" x14ac:dyDescent="0.25">
      <c r="I603">
        <v>6.25</v>
      </c>
      <c r="J603">
        <v>480</v>
      </c>
      <c r="K603">
        <v>235</v>
      </c>
      <c r="M603">
        <v>4.416666666666667</v>
      </c>
      <c r="N603">
        <v>375</v>
      </c>
      <c r="O603">
        <v>11</v>
      </c>
    </row>
    <row r="604" spans="9:15" x14ac:dyDescent="0.25">
      <c r="I604">
        <v>6.083333333333333</v>
      </c>
      <c r="J604">
        <v>485</v>
      </c>
      <c r="K604">
        <v>235</v>
      </c>
      <c r="M604">
        <v>2.4166666666666665</v>
      </c>
      <c r="N604">
        <v>316</v>
      </c>
      <c r="O604">
        <v>11</v>
      </c>
    </row>
    <row r="605" spans="9:15" x14ac:dyDescent="0.25">
      <c r="I605">
        <v>6.083333333333333</v>
      </c>
      <c r="J605">
        <v>490</v>
      </c>
      <c r="K605">
        <v>235</v>
      </c>
      <c r="M605">
        <v>2.4166666666666665</v>
      </c>
      <c r="N605">
        <v>314</v>
      </c>
      <c r="O605">
        <v>11</v>
      </c>
    </row>
    <row r="606" spans="9:15" x14ac:dyDescent="0.25">
      <c r="I606">
        <v>6.833333333333333</v>
      </c>
      <c r="J606">
        <v>625</v>
      </c>
      <c r="K606">
        <v>235</v>
      </c>
      <c r="M606">
        <v>2.4166666666666665</v>
      </c>
      <c r="N606">
        <v>306</v>
      </c>
      <c r="O606">
        <v>11</v>
      </c>
    </row>
    <row r="607" spans="9:15" x14ac:dyDescent="0.25">
      <c r="I607">
        <v>7.083333333333333</v>
      </c>
      <c r="J607">
        <v>535</v>
      </c>
      <c r="K607">
        <v>235</v>
      </c>
      <c r="M607">
        <v>2.4166666666666665</v>
      </c>
      <c r="N607">
        <v>311</v>
      </c>
      <c r="O607">
        <v>11</v>
      </c>
    </row>
    <row r="608" spans="9:15" x14ac:dyDescent="0.25">
      <c r="I608">
        <v>7.166666666666667</v>
      </c>
      <c r="J608">
        <v>565</v>
      </c>
      <c r="K608">
        <v>235</v>
      </c>
      <c r="M608">
        <v>3.4166666666666665</v>
      </c>
      <c r="N608">
        <v>316</v>
      </c>
      <c r="O608">
        <v>11</v>
      </c>
    </row>
    <row r="609" spans="9:15" x14ac:dyDescent="0.25">
      <c r="I609">
        <v>7.166666666666667</v>
      </c>
      <c r="J609">
        <v>590</v>
      </c>
      <c r="K609">
        <v>235</v>
      </c>
      <c r="M609">
        <v>1.4166666666666667</v>
      </c>
      <c r="N609">
        <v>332</v>
      </c>
      <c r="O609">
        <v>11</v>
      </c>
    </row>
    <row r="610" spans="9:15" x14ac:dyDescent="0.25">
      <c r="I610">
        <v>7.5</v>
      </c>
      <c r="J610">
        <v>640</v>
      </c>
      <c r="K610">
        <v>235</v>
      </c>
      <c r="M610">
        <v>2.4166666666666665</v>
      </c>
      <c r="N610">
        <v>309.52099999999996</v>
      </c>
      <c r="O610">
        <v>11</v>
      </c>
    </row>
    <row r="611" spans="9:15" x14ac:dyDescent="0.25">
      <c r="I611">
        <v>7.5</v>
      </c>
      <c r="J611">
        <v>565</v>
      </c>
      <c r="K611">
        <v>235</v>
      </c>
      <c r="M611">
        <v>2.4166666666666665</v>
      </c>
      <c r="N611">
        <v>341</v>
      </c>
      <c r="O611">
        <v>11</v>
      </c>
    </row>
    <row r="612" spans="9:15" x14ac:dyDescent="0.25">
      <c r="I612">
        <v>7.75</v>
      </c>
      <c r="J612">
        <v>445</v>
      </c>
      <c r="K612">
        <v>235</v>
      </c>
      <c r="M612">
        <v>2.4166666666666665</v>
      </c>
      <c r="N612">
        <v>371</v>
      </c>
      <c r="O612">
        <v>11</v>
      </c>
    </row>
    <row r="613" spans="9:15" x14ac:dyDescent="0.25">
      <c r="I613">
        <v>6.833333333333333</v>
      </c>
      <c r="J613">
        <v>585</v>
      </c>
      <c r="K613">
        <v>235</v>
      </c>
      <c r="M613">
        <v>2.4166666666666665</v>
      </c>
      <c r="N613">
        <v>327</v>
      </c>
      <c r="O613">
        <v>11</v>
      </c>
    </row>
    <row r="614" spans="9:15" x14ac:dyDescent="0.25">
      <c r="I614">
        <v>6.916666666666667</v>
      </c>
      <c r="J614">
        <v>445</v>
      </c>
      <c r="K614">
        <v>235</v>
      </c>
      <c r="M614">
        <v>3.4166666666666665</v>
      </c>
      <c r="N614">
        <v>385</v>
      </c>
      <c r="O614">
        <v>11</v>
      </c>
    </row>
    <row r="615" spans="9:15" x14ac:dyDescent="0.25">
      <c r="I615">
        <v>7.166666666666667</v>
      </c>
      <c r="J615">
        <v>461</v>
      </c>
      <c r="K615">
        <v>235</v>
      </c>
      <c r="M615">
        <v>2.5</v>
      </c>
      <c r="N615">
        <v>349</v>
      </c>
      <c r="O615">
        <v>11</v>
      </c>
    </row>
    <row r="616" spans="9:15" x14ac:dyDescent="0.25">
      <c r="I616">
        <v>7</v>
      </c>
      <c r="J616">
        <v>605</v>
      </c>
      <c r="K616">
        <v>235</v>
      </c>
      <c r="M616">
        <v>2.5</v>
      </c>
      <c r="N616">
        <v>326</v>
      </c>
      <c r="O616">
        <v>11</v>
      </c>
    </row>
    <row r="617" spans="9:15" x14ac:dyDescent="0.25">
      <c r="I617">
        <v>7</v>
      </c>
      <c r="J617">
        <v>410</v>
      </c>
      <c r="K617">
        <v>235</v>
      </c>
      <c r="M617">
        <v>6.083333333333333</v>
      </c>
      <c r="N617">
        <v>485</v>
      </c>
      <c r="O617">
        <v>11</v>
      </c>
    </row>
    <row r="618" spans="9:15" x14ac:dyDescent="0.25">
      <c r="I618">
        <v>7.333333333333333</v>
      </c>
      <c r="J618">
        <v>332</v>
      </c>
      <c r="K618">
        <v>235</v>
      </c>
      <c r="M618">
        <v>7.083333333333333</v>
      </c>
      <c r="N618">
        <v>522</v>
      </c>
      <c r="O618">
        <v>11</v>
      </c>
    </row>
    <row r="619" spans="9:15" x14ac:dyDescent="0.25">
      <c r="I619">
        <v>7.333333333333333</v>
      </c>
      <c r="J619">
        <v>467</v>
      </c>
      <c r="K619">
        <v>235</v>
      </c>
      <c r="M619">
        <v>5.083333333333333</v>
      </c>
      <c r="N619">
        <v>435</v>
      </c>
      <c r="O619">
        <v>11</v>
      </c>
    </row>
    <row r="620" spans="9:15" x14ac:dyDescent="0.25">
      <c r="I620">
        <v>7.083333333333333</v>
      </c>
      <c r="J620">
        <v>560</v>
      </c>
      <c r="K620">
        <v>235</v>
      </c>
      <c r="M620">
        <v>3.0833333333333335</v>
      </c>
      <c r="N620">
        <v>362</v>
      </c>
      <c r="O620">
        <v>11</v>
      </c>
    </row>
    <row r="621" spans="9:15" x14ac:dyDescent="0.25">
      <c r="I621">
        <v>7.166666666666667</v>
      </c>
      <c r="J621">
        <v>510</v>
      </c>
      <c r="K621">
        <v>235</v>
      </c>
      <c r="M621">
        <v>6.083333333333333</v>
      </c>
      <c r="N621">
        <v>490</v>
      </c>
      <c r="O621">
        <v>11</v>
      </c>
    </row>
    <row r="622" spans="9:15" x14ac:dyDescent="0.25">
      <c r="I622">
        <v>7.25</v>
      </c>
      <c r="J622">
        <v>440</v>
      </c>
      <c r="K622">
        <v>235</v>
      </c>
      <c r="M622">
        <v>5.166666666666667</v>
      </c>
      <c r="N622">
        <v>455.15599999999995</v>
      </c>
      <c r="O622">
        <v>11</v>
      </c>
    </row>
    <row r="623" spans="9:15" x14ac:dyDescent="0.25">
      <c r="I623">
        <v>7.083333333333333</v>
      </c>
      <c r="J623">
        <v>522</v>
      </c>
      <c r="K623">
        <v>235</v>
      </c>
      <c r="M623">
        <v>3.1666666666666665</v>
      </c>
      <c r="N623">
        <v>364.27099999999996</v>
      </c>
      <c r="O623">
        <v>11</v>
      </c>
    </row>
    <row r="624" spans="9:15" x14ac:dyDescent="0.25">
      <c r="I624">
        <v>8.25</v>
      </c>
      <c r="J624">
        <v>625</v>
      </c>
      <c r="K624">
        <v>235</v>
      </c>
      <c r="M624">
        <v>4.166666666666667</v>
      </c>
      <c r="N624">
        <v>467.20099999999996</v>
      </c>
      <c r="O624">
        <v>11</v>
      </c>
    </row>
    <row r="625" spans="9:15" x14ac:dyDescent="0.25">
      <c r="I625">
        <v>8.4166666666666661</v>
      </c>
      <c r="J625">
        <v>632</v>
      </c>
      <c r="K625">
        <v>235</v>
      </c>
      <c r="M625">
        <v>2.1666666666666665</v>
      </c>
      <c r="N625">
        <v>373.03099999999995</v>
      </c>
      <c r="O625">
        <v>11</v>
      </c>
    </row>
    <row r="626" spans="9:15" x14ac:dyDescent="0.25">
      <c r="I626">
        <v>8.5</v>
      </c>
      <c r="J626">
        <v>470</v>
      </c>
      <c r="K626">
        <v>235</v>
      </c>
      <c r="M626">
        <v>2.1666666666666665</v>
      </c>
      <c r="N626">
        <v>359.89099999999996</v>
      </c>
      <c r="O626">
        <v>11</v>
      </c>
    </row>
    <row r="627" spans="9:15" x14ac:dyDescent="0.25">
      <c r="I627">
        <v>8.5</v>
      </c>
      <c r="J627">
        <v>480</v>
      </c>
      <c r="K627">
        <v>235</v>
      </c>
      <c r="M627">
        <v>2.1666666666666665</v>
      </c>
      <c r="N627">
        <v>365.36599999999999</v>
      </c>
      <c r="O627">
        <v>11</v>
      </c>
    </row>
    <row r="628" spans="9:15" x14ac:dyDescent="0.25">
      <c r="I628">
        <v>8.5</v>
      </c>
      <c r="J628">
        <v>596</v>
      </c>
      <c r="K628">
        <v>235</v>
      </c>
      <c r="M628">
        <v>4.166666666666667</v>
      </c>
      <c r="N628">
        <v>423.40099999999995</v>
      </c>
      <c r="O628">
        <v>12</v>
      </c>
    </row>
    <row r="629" spans="9:15" x14ac:dyDescent="0.25">
      <c r="I629">
        <v>8.3333333333333339</v>
      </c>
      <c r="J629">
        <v>539</v>
      </c>
      <c r="K629">
        <v>235</v>
      </c>
      <c r="M629">
        <v>2.1666666666666665</v>
      </c>
      <c r="N629">
        <v>308.42599999999999</v>
      </c>
      <c r="O629">
        <v>12</v>
      </c>
    </row>
    <row r="630" spans="9:15" x14ac:dyDescent="0.25">
      <c r="I630">
        <v>8.1666666666666661</v>
      </c>
      <c r="J630">
        <v>520</v>
      </c>
      <c r="K630">
        <v>235</v>
      </c>
      <c r="M630">
        <v>3.1666666666666665</v>
      </c>
      <c r="N630">
        <v>325.94599999999997</v>
      </c>
      <c r="O630">
        <v>12</v>
      </c>
    </row>
    <row r="631" spans="9:15" x14ac:dyDescent="0.25">
      <c r="I631">
        <v>8.1666666666666661</v>
      </c>
      <c r="J631">
        <v>497</v>
      </c>
      <c r="M631">
        <v>2.1666666666666665</v>
      </c>
      <c r="N631">
        <v>308.42599999999999</v>
      </c>
      <c r="O631">
        <v>12</v>
      </c>
    </row>
    <row r="632" spans="9:15" x14ac:dyDescent="0.25">
      <c r="I632">
        <v>9.25</v>
      </c>
      <c r="J632">
        <v>570</v>
      </c>
      <c r="M632">
        <v>2.1666666666666665</v>
      </c>
      <c r="N632">
        <v>294.19099999999997</v>
      </c>
      <c r="O632">
        <v>12</v>
      </c>
    </row>
    <row r="633" spans="9:15" x14ac:dyDescent="0.25">
      <c r="I633">
        <v>9.25</v>
      </c>
      <c r="J633">
        <v>475</v>
      </c>
      <c r="M633">
        <v>2.1666666666666665</v>
      </c>
      <c r="N633">
        <v>364.27099999999996</v>
      </c>
      <c r="O633">
        <v>12</v>
      </c>
    </row>
    <row r="634" spans="9:15" x14ac:dyDescent="0.25">
      <c r="I634">
        <v>12.25</v>
      </c>
      <c r="J634">
        <v>670</v>
      </c>
      <c r="M634">
        <v>3.1666666666666665</v>
      </c>
      <c r="N634">
        <v>383.98099999999994</v>
      </c>
      <c r="O634">
        <v>12</v>
      </c>
    </row>
    <row r="635" spans="9:15" x14ac:dyDescent="0.25">
      <c r="I635">
        <v>12</v>
      </c>
      <c r="J635">
        <v>680</v>
      </c>
      <c r="M635">
        <v>2.1666666666666665</v>
      </c>
      <c r="N635">
        <v>310.61599999999999</v>
      </c>
      <c r="O635">
        <v>12</v>
      </c>
    </row>
    <row r="636" spans="9:15" x14ac:dyDescent="0.25">
      <c r="I636">
        <v>13.166666666666666</v>
      </c>
      <c r="J636">
        <v>680</v>
      </c>
      <c r="M636">
        <v>3.1666666666666665</v>
      </c>
      <c r="N636">
        <v>300.76099999999997</v>
      </c>
      <c r="O636">
        <v>12</v>
      </c>
    </row>
  </sheetData>
  <sortState ref="I2:K640">
    <sortCondition ref="I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3"/>
  <sheetViews>
    <sheetView workbookViewId="0">
      <selection activeCell="F24" sqref="F24"/>
    </sheetView>
  </sheetViews>
  <sheetFormatPr defaultRowHeight="15" x14ac:dyDescent="0.25"/>
  <cols>
    <col min="1" max="1" width="13.140625" bestFit="1" customWidth="1"/>
    <col min="2" max="2" width="17.5703125" bestFit="1" customWidth="1"/>
    <col min="3" max="3" width="15.42578125" customWidth="1"/>
    <col min="4" max="4" width="17.5703125" customWidth="1"/>
  </cols>
  <sheetData>
    <row r="3" spans="1:5" x14ac:dyDescent="0.25">
      <c r="A3" s="5" t="s">
        <v>308</v>
      </c>
      <c r="B3" t="s">
        <v>502</v>
      </c>
      <c r="C3" t="s">
        <v>503</v>
      </c>
      <c r="D3" t="s">
        <v>504</v>
      </c>
      <c r="E3" t="s">
        <v>505</v>
      </c>
    </row>
    <row r="4" spans="1:5" x14ac:dyDescent="0.25">
      <c r="A4" s="6">
        <v>1</v>
      </c>
      <c r="B4" s="7">
        <v>299.74088888888889</v>
      </c>
      <c r="C4" s="7">
        <v>18</v>
      </c>
      <c r="D4" s="7">
        <v>32.46641015480251</v>
      </c>
    </row>
    <row r="5" spans="1:5" x14ac:dyDescent="0.25">
      <c r="A5" s="6">
        <v>2</v>
      </c>
      <c r="B5" s="7">
        <v>319.55913191489361</v>
      </c>
      <c r="C5" s="7">
        <v>235</v>
      </c>
      <c r="D5" s="7">
        <v>24.958830449132691</v>
      </c>
    </row>
    <row r="6" spans="1:5" x14ac:dyDescent="0.25">
      <c r="A6" s="6">
        <v>3</v>
      </c>
      <c r="B6" s="7">
        <v>369.9112515723271</v>
      </c>
      <c r="C6" s="7">
        <v>159</v>
      </c>
      <c r="D6" s="7">
        <v>35.629215420147005</v>
      </c>
    </row>
    <row r="7" spans="1:5" x14ac:dyDescent="0.25">
      <c r="A7" s="6">
        <v>4</v>
      </c>
      <c r="B7" s="7">
        <v>418.05678333333333</v>
      </c>
      <c r="C7" s="7">
        <v>120</v>
      </c>
      <c r="D7" s="7">
        <v>41.720785134088466</v>
      </c>
    </row>
    <row r="8" spans="1:5" x14ac:dyDescent="0.25">
      <c r="A8" s="6">
        <v>5</v>
      </c>
      <c r="B8" s="7">
        <v>452.39971739130431</v>
      </c>
      <c r="C8" s="7">
        <v>46</v>
      </c>
      <c r="D8" s="7">
        <v>56.946141824891072</v>
      </c>
    </row>
    <row r="9" spans="1:5" x14ac:dyDescent="0.25">
      <c r="A9" s="6">
        <v>6</v>
      </c>
      <c r="B9" s="7">
        <v>491.57692307692309</v>
      </c>
      <c r="C9" s="7">
        <v>26</v>
      </c>
      <c r="D9" s="7">
        <v>54.664923361821707</v>
      </c>
    </row>
    <row r="10" spans="1:5" x14ac:dyDescent="0.25">
      <c r="A10" s="6">
        <v>7</v>
      </c>
      <c r="B10" s="7">
        <v>516.77777777777783</v>
      </c>
      <c r="C10" s="7">
        <v>18</v>
      </c>
      <c r="D10" s="7">
        <v>83.648814594150281</v>
      </c>
    </row>
    <row r="11" spans="1:5" x14ac:dyDescent="0.25">
      <c r="A11" s="6">
        <v>8</v>
      </c>
      <c r="B11" s="7">
        <v>544.875</v>
      </c>
      <c r="C11" s="7">
        <v>8</v>
      </c>
      <c r="D11" s="7">
        <v>64.790734566867542</v>
      </c>
    </row>
    <row r="12" spans="1:5" x14ac:dyDescent="0.25">
      <c r="A12" s="6">
        <v>9</v>
      </c>
      <c r="B12" s="7">
        <v>522.5</v>
      </c>
      <c r="C12" s="7">
        <v>2</v>
      </c>
      <c r="D12" s="7">
        <v>67.175144212722017</v>
      </c>
    </row>
    <row r="13" spans="1:5" x14ac:dyDescent="0.25">
      <c r="A13" s="6">
        <v>12</v>
      </c>
      <c r="B13" s="7">
        <v>675</v>
      </c>
      <c r="C13" s="7">
        <v>2</v>
      </c>
      <c r="D13" s="7">
        <v>7.0710678118654755</v>
      </c>
    </row>
    <row r="14" spans="1:5" x14ac:dyDescent="0.25">
      <c r="A14" s="6">
        <v>13</v>
      </c>
      <c r="B14" s="7">
        <v>680</v>
      </c>
      <c r="C14" s="7">
        <v>1</v>
      </c>
      <c r="D14" s="7" t="e">
        <v>#DIV/0!</v>
      </c>
    </row>
    <row r="15" spans="1:5" x14ac:dyDescent="0.25">
      <c r="A15" s="6">
        <v>15</v>
      </c>
      <c r="B15" s="7">
        <v>360</v>
      </c>
      <c r="C15" s="7">
        <v>1</v>
      </c>
      <c r="D15" s="7" t="e">
        <v>#DIV/0!</v>
      </c>
    </row>
    <row r="16" spans="1:5" x14ac:dyDescent="0.25">
      <c r="A16" s="6" t="s">
        <v>491</v>
      </c>
      <c r="B16" s="7">
        <v>316.99866666666668</v>
      </c>
      <c r="C16" s="7">
        <v>3</v>
      </c>
      <c r="D16" s="7">
        <v>7.2116575995631385</v>
      </c>
    </row>
    <row r="17" spans="1:5" x14ac:dyDescent="0.25">
      <c r="A17" s="6" t="s">
        <v>309</v>
      </c>
      <c r="B17" s="7">
        <v>377.32835367762129</v>
      </c>
      <c r="C17" s="7">
        <v>639</v>
      </c>
      <c r="D17" s="7">
        <v>74.497991432351142</v>
      </c>
    </row>
    <row r="22" spans="1:5" x14ac:dyDescent="0.25">
      <c r="A22" t="s">
        <v>308</v>
      </c>
      <c r="B22" t="s">
        <v>502</v>
      </c>
      <c r="C22" t="s">
        <v>503</v>
      </c>
      <c r="D22" t="s">
        <v>504</v>
      </c>
      <c r="E22" t="s">
        <v>505</v>
      </c>
    </row>
    <row r="23" spans="1:5" x14ac:dyDescent="0.25">
      <c r="A23">
        <v>1</v>
      </c>
      <c r="B23">
        <v>299.74088888888889</v>
      </c>
      <c r="C23">
        <v>18</v>
      </c>
      <c r="D23">
        <v>32.46641015480251</v>
      </c>
      <c r="E23">
        <f>(D23/B23)*100</f>
        <v>10.831491917953677</v>
      </c>
    </row>
    <row r="24" spans="1:5" x14ac:dyDescent="0.25">
      <c r="A24">
        <v>2</v>
      </c>
      <c r="B24">
        <v>319.55913191489361</v>
      </c>
      <c r="C24">
        <v>235</v>
      </c>
      <c r="D24">
        <v>24.958830449132691</v>
      </c>
      <c r="E24">
        <f t="shared" ref="E24:E32" si="0">(D24/B24)*100</f>
        <v>7.8103949962474664</v>
      </c>
    </row>
    <row r="25" spans="1:5" x14ac:dyDescent="0.25">
      <c r="A25">
        <v>3</v>
      </c>
      <c r="B25">
        <v>369.9112515723271</v>
      </c>
      <c r="C25">
        <v>159</v>
      </c>
      <c r="D25">
        <v>35.629215420147005</v>
      </c>
      <c r="E25">
        <f t="shared" si="0"/>
        <v>9.6318279773062212</v>
      </c>
    </row>
    <row r="26" spans="1:5" x14ac:dyDescent="0.25">
      <c r="A26">
        <v>4</v>
      </c>
      <c r="B26">
        <v>418.05678333333333</v>
      </c>
      <c r="C26">
        <v>120</v>
      </c>
      <c r="D26">
        <v>41.720785134088466</v>
      </c>
      <c r="E26">
        <f t="shared" si="0"/>
        <v>9.9796933807489072</v>
      </c>
    </row>
    <row r="27" spans="1:5" x14ac:dyDescent="0.25">
      <c r="A27">
        <v>5</v>
      </c>
      <c r="B27">
        <v>452.39971739130431</v>
      </c>
      <c r="C27">
        <v>46</v>
      </c>
      <c r="D27">
        <v>56.946141824891072</v>
      </c>
      <c r="E27">
        <f t="shared" si="0"/>
        <v>12.587572369245173</v>
      </c>
    </row>
    <row r="28" spans="1:5" x14ac:dyDescent="0.25">
      <c r="A28">
        <v>6</v>
      </c>
      <c r="B28">
        <v>491.57692307692309</v>
      </c>
      <c r="C28">
        <v>26</v>
      </c>
      <c r="D28">
        <v>54.664923361821707</v>
      </c>
      <c r="E28">
        <f t="shared" si="0"/>
        <v>11.120319281803962</v>
      </c>
    </row>
    <row r="29" spans="1:5" x14ac:dyDescent="0.25">
      <c r="A29">
        <v>7</v>
      </c>
      <c r="B29">
        <v>516.77777777777783</v>
      </c>
      <c r="C29">
        <v>18</v>
      </c>
      <c r="D29">
        <v>83.648814594150281</v>
      </c>
      <c r="E29">
        <f t="shared" si="0"/>
        <v>16.186612155393519</v>
      </c>
    </row>
    <row r="30" spans="1:5" x14ac:dyDescent="0.25">
      <c r="A30">
        <v>8</v>
      </c>
      <c r="B30">
        <v>544.875</v>
      </c>
      <c r="C30">
        <v>8</v>
      </c>
      <c r="D30">
        <v>64.790734566867542</v>
      </c>
      <c r="E30">
        <f t="shared" si="0"/>
        <v>11.890935456181243</v>
      </c>
    </row>
    <row r="31" spans="1:5" x14ac:dyDescent="0.25">
      <c r="A31">
        <v>9</v>
      </c>
      <c r="B31">
        <v>522.5</v>
      </c>
      <c r="C31">
        <v>2</v>
      </c>
      <c r="D31">
        <v>67.175144212722017</v>
      </c>
      <c r="E31">
        <f t="shared" si="0"/>
        <v>12.856486930664502</v>
      </c>
    </row>
    <row r="32" spans="1:5" x14ac:dyDescent="0.25">
      <c r="A32">
        <v>12</v>
      </c>
      <c r="B32">
        <v>675</v>
      </c>
      <c r="C32">
        <v>2</v>
      </c>
      <c r="D32">
        <v>7.0710678118654755</v>
      </c>
      <c r="E32">
        <f t="shared" si="0"/>
        <v>1.0475656017578483</v>
      </c>
    </row>
    <row r="33" spans="1:4" x14ac:dyDescent="0.25">
      <c r="A33">
        <v>13</v>
      </c>
      <c r="B33">
        <v>680</v>
      </c>
      <c r="C33">
        <v>1</v>
      </c>
      <c r="D33" t="e">
        <v>#DIV/0!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6"/>
  <sheetViews>
    <sheetView topLeftCell="A197" workbookViewId="0">
      <selection activeCell="B207" sqref="B207"/>
    </sheetView>
  </sheetViews>
  <sheetFormatPr defaultRowHeight="15" x14ac:dyDescent="0.25"/>
  <sheetData>
    <row r="1" spans="1:7" x14ac:dyDescent="0.25">
      <c r="A1" t="s">
        <v>324</v>
      </c>
      <c r="B1" t="s">
        <v>314</v>
      </c>
      <c r="C1" t="s">
        <v>7</v>
      </c>
      <c r="E1" t="s">
        <v>429</v>
      </c>
      <c r="F1" t="s">
        <v>430</v>
      </c>
      <c r="G1" t="s">
        <v>445</v>
      </c>
    </row>
    <row r="2" spans="1:7" x14ac:dyDescent="0.25">
      <c r="A2">
        <v>1.9166666666666667</v>
      </c>
      <c r="B2">
        <v>289</v>
      </c>
      <c r="C2">
        <v>11</v>
      </c>
      <c r="E2">
        <v>1</v>
      </c>
      <c r="F2">
        <v>254.11047914957533</v>
      </c>
      <c r="G2">
        <v>241.59143878438229</v>
      </c>
    </row>
    <row r="3" spans="1:7" x14ac:dyDescent="0.25">
      <c r="A3">
        <v>1.9166666666666667</v>
      </c>
      <c r="B3">
        <v>290</v>
      </c>
      <c r="C3">
        <v>11</v>
      </c>
      <c r="E3">
        <v>2</v>
      </c>
      <c r="F3">
        <v>317.19601826089985</v>
      </c>
      <c r="G3">
        <v>304.61414448031383</v>
      </c>
    </row>
    <row r="4" spans="1:7" x14ac:dyDescent="0.25">
      <c r="A4">
        <v>1.9166666666666667</v>
      </c>
      <c r="B4">
        <v>309</v>
      </c>
      <c r="C4">
        <v>11</v>
      </c>
      <c r="E4">
        <v>3</v>
      </c>
      <c r="F4">
        <v>372.03995122190344</v>
      </c>
      <c r="G4">
        <v>359.40345269418714</v>
      </c>
    </row>
    <row r="5" spans="1:7" x14ac:dyDescent="0.25">
      <c r="A5">
        <v>1.9166666666666667</v>
      </c>
      <c r="B5">
        <v>260</v>
      </c>
      <c r="C5">
        <v>11</v>
      </c>
      <c r="E5">
        <v>4</v>
      </c>
      <c r="F5">
        <v>419.71897600321182</v>
      </c>
      <c r="G5">
        <v>407.03498900172127</v>
      </c>
    </row>
    <row r="6" spans="1:7" x14ac:dyDescent="0.25">
      <c r="A6">
        <v>3</v>
      </c>
      <c r="B6">
        <v>310</v>
      </c>
      <c r="C6">
        <v>11</v>
      </c>
      <c r="E6">
        <v>5</v>
      </c>
      <c r="F6">
        <v>461.16912885262616</v>
      </c>
      <c r="G6">
        <v>448.44385735537338</v>
      </c>
    </row>
    <row r="7" spans="1:7" x14ac:dyDescent="0.25">
      <c r="A7">
        <v>4</v>
      </c>
      <c r="B7">
        <v>392</v>
      </c>
      <c r="C7">
        <v>11</v>
      </c>
      <c r="E7">
        <v>6</v>
      </c>
      <c r="F7">
        <v>497.20416059080372</v>
      </c>
      <c r="G7">
        <v>484.44299807716573</v>
      </c>
    </row>
    <row r="8" spans="1:7" x14ac:dyDescent="0.25">
      <c r="A8">
        <v>2</v>
      </c>
      <c r="B8">
        <v>309</v>
      </c>
      <c r="C8">
        <v>11</v>
      </c>
      <c r="E8">
        <v>7</v>
      </c>
      <c r="F8">
        <v>528.53151219524568</v>
      </c>
      <c r="G8">
        <v>515.73914753093652</v>
      </c>
    </row>
    <row r="9" spans="1:7" x14ac:dyDescent="0.25">
      <c r="A9">
        <v>4</v>
      </c>
      <c r="B9">
        <v>353</v>
      </c>
      <c r="C9">
        <v>11</v>
      </c>
      <c r="E9">
        <v>8</v>
      </c>
      <c r="F9">
        <v>555.76620330580124</v>
      </c>
      <c r="G9">
        <v>542.94671279484385</v>
      </c>
    </row>
    <row r="10" spans="1:7" x14ac:dyDescent="0.25">
      <c r="A10">
        <v>6</v>
      </c>
      <c r="B10">
        <v>456</v>
      </c>
      <c r="C10">
        <v>11</v>
      </c>
      <c r="E10">
        <v>9</v>
      </c>
      <c r="F10">
        <v>579.44290631130548</v>
      </c>
      <c r="G10">
        <v>566.59983372217232</v>
      </c>
    </row>
    <row r="11" spans="1:7" x14ac:dyDescent="0.25">
      <c r="A11">
        <v>4.083333333333333</v>
      </c>
      <c r="B11">
        <v>399</v>
      </c>
      <c r="C11">
        <v>11</v>
      </c>
      <c r="E11">
        <v>10</v>
      </c>
      <c r="F11">
        <v>600.02644305623221</v>
      </c>
      <c r="G11">
        <v>587.16286919322908</v>
      </c>
    </row>
    <row r="12" spans="1:7" x14ac:dyDescent="0.25">
      <c r="A12">
        <v>3.8333333333333335</v>
      </c>
      <c r="B12">
        <v>360</v>
      </c>
      <c r="C12">
        <v>11</v>
      </c>
      <c r="E12">
        <v>11</v>
      </c>
      <c r="F12">
        <v>617.92091023906823</v>
      </c>
      <c r="G12">
        <v>605.03951342479013</v>
      </c>
    </row>
    <row r="13" spans="1:7" x14ac:dyDescent="0.25">
      <c r="A13">
        <v>3.8333333333333335</v>
      </c>
      <c r="B13">
        <v>425</v>
      </c>
      <c r="C13">
        <v>11</v>
      </c>
      <c r="E13">
        <v>12</v>
      </c>
      <c r="F13">
        <v>633.4776126525403</v>
      </c>
      <c r="G13">
        <v>620.58072130879225</v>
      </c>
    </row>
    <row r="14" spans="1:7" x14ac:dyDescent="0.25">
      <c r="A14">
        <v>4.833333333333333</v>
      </c>
      <c r="B14">
        <v>600</v>
      </c>
      <c r="C14">
        <v>11</v>
      </c>
      <c r="E14">
        <v>13</v>
      </c>
      <c r="F14">
        <v>647.00196001134077</v>
      </c>
      <c r="G14">
        <v>634.09159837079426</v>
      </c>
    </row>
    <row r="15" spans="1:7" x14ac:dyDescent="0.25">
      <c r="A15">
        <v>3.8333333333333335</v>
      </c>
      <c r="B15">
        <v>465</v>
      </c>
      <c r="C15">
        <v>11</v>
      </c>
    </row>
    <row r="16" spans="1:7" x14ac:dyDescent="0.25">
      <c r="A16">
        <v>4</v>
      </c>
      <c r="B16">
        <v>410</v>
      </c>
      <c r="C16">
        <v>11</v>
      </c>
    </row>
    <row r="17" spans="1:3" x14ac:dyDescent="0.25">
      <c r="A17">
        <v>4</v>
      </c>
      <c r="B17">
        <v>420</v>
      </c>
      <c r="C17">
        <v>11</v>
      </c>
    </row>
    <row r="18" spans="1:3" x14ac:dyDescent="0.25">
      <c r="A18">
        <v>2</v>
      </c>
      <c r="B18">
        <v>310</v>
      </c>
      <c r="C18">
        <v>11</v>
      </c>
    </row>
    <row r="19" spans="1:3" x14ac:dyDescent="0.25">
      <c r="A19">
        <v>3</v>
      </c>
      <c r="B19">
        <v>402</v>
      </c>
      <c r="C19">
        <v>11</v>
      </c>
    </row>
    <row r="20" spans="1:3" x14ac:dyDescent="0.25">
      <c r="A20">
        <v>4.083333333333333</v>
      </c>
      <c r="B20">
        <v>455</v>
      </c>
      <c r="C20">
        <v>11</v>
      </c>
    </row>
    <row r="21" spans="1:3" x14ac:dyDescent="0.25">
      <c r="A21">
        <v>2.0833333333333335</v>
      </c>
      <c r="B21">
        <v>331</v>
      </c>
      <c r="C21">
        <v>11</v>
      </c>
    </row>
    <row r="22" spans="1:3" x14ac:dyDescent="0.25">
      <c r="A22">
        <v>3.1666666666666665</v>
      </c>
      <c r="B22">
        <v>370</v>
      </c>
      <c r="C22">
        <v>11</v>
      </c>
    </row>
    <row r="23" spans="1:3" x14ac:dyDescent="0.25">
      <c r="A23">
        <v>2.25</v>
      </c>
      <c r="B23">
        <v>325</v>
      </c>
      <c r="C23">
        <v>11</v>
      </c>
    </row>
    <row r="24" spans="1:3" x14ac:dyDescent="0.25">
      <c r="A24">
        <v>2.25</v>
      </c>
      <c r="B24">
        <v>323</v>
      </c>
      <c r="C24">
        <v>11</v>
      </c>
    </row>
    <row r="25" spans="1:3" x14ac:dyDescent="0.25">
      <c r="A25">
        <v>2.3333333333333335</v>
      </c>
      <c r="B25">
        <v>324</v>
      </c>
      <c r="C25">
        <v>11</v>
      </c>
    </row>
    <row r="26" spans="1:3" x14ac:dyDescent="0.25">
      <c r="A26">
        <v>4.333333333333333</v>
      </c>
      <c r="B26">
        <v>472</v>
      </c>
      <c r="C26">
        <v>11</v>
      </c>
    </row>
    <row r="27" spans="1:3" x14ac:dyDescent="0.25">
      <c r="A27">
        <v>2.3333333333333335</v>
      </c>
      <c r="B27">
        <v>316</v>
      </c>
      <c r="C27">
        <v>11</v>
      </c>
    </row>
    <row r="28" spans="1:3" x14ac:dyDescent="0.25">
      <c r="A28">
        <v>2.3333333333333335</v>
      </c>
      <c r="B28">
        <v>342</v>
      </c>
      <c r="C28">
        <v>11</v>
      </c>
    </row>
    <row r="29" spans="1:3" x14ac:dyDescent="0.25">
      <c r="A29">
        <v>2.3333333333333335</v>
      </c>
      <c r="B29">
        <v>327</v>
      </c>
      <c r="C29">
        <v>11</v>
      </c>
    </row>
    <row r="30" spans="1:3" x14ac:dyDescent="0.25">
      <c r="A30">
        <v>2.3333333333333335</v>
      </c>
      <c r="B30">
        <v>405</v>
      </c>
      <c r="C30">
        <v>11</v>
      </c>
    </row>
    <row r="31" spans="1:3" x14ac:dyDescent="0.25">
      <c r="A31">
        <v>2.4166666666666665</v>
      </c>
      <c r="B31">
        <v>356</v>
      </c>
      <c r="C31">
        <v>11</v>
      </c>
    </row>
    <row r="32" spans="1:3" x14ac:dyDescent="0.25">
      <c r="A32">
        <v>3.4166666666666665</v>
      </c>
      <c r="B32">
        <v>339</v>
      </c>
      <c r="C32">
        <v>11</v>
      </c>
    </row>
    <row r="33" spans="1:3" x14ac:dyDescent="0.25">
      <c r="A33">
        <v>2.4166666666666665</v>
      </c>
      <c r="B33">
        <v>333.61099999999999</v>
      </c>
      <c r="C33">
        <v>11</v>
      </c>
    </row>
    <row r="34" spans="1:3" x14ac:dyDescent="0.25">
      <c r="A34">
        <v>2.4166666666666665</v>
      </c>
      <c r="B34">
        <v>332</v>
      </c>
      <c r="C34">
        <v>11</v>
      </c>
    </row>
    <row r="35" spans="1:3" x14ac:dyDescent="0.25">
      <c r="A35">
        <v>4.416666666666667</v>
      </c>
      <c r="B35">
        <v>422</v>
      </c>
      <c r="C35">
        <v>11</v>
      </c>
    </row>
    <row r="36" spans="1:3" x14ac:dyDescent="0.25">
      <c r="A36">
        <v>3.4166666666666665</v>
      </c>
      <c r="B36">
        <v>444</v>
      </c>
      <c r="C36">
        <v>11</v>
      </c>
    </row>
    <row r="37" spans="1:3" x14ac:dyDescent="0.25">
      <c r="A37">
        <v>5.5</v>
      </c>
      <c r="B37">
        <v>485</v>
      </c>
      <c r="C37">
        <v>11</v>
      </c>
    </row>
    <row r="38" spans="1:3" x14ac:dyDescent="0.25">
      <c r="A38">
        <v>2.5</v>
      </c>
      <c r="B38">
        <v>291</v>
      </c>
      <c r="C38">
        <v>11</v>
      </c>
    </row>
    <row r="39" spans="1:3" x14ac:dyDescent="0.25">
      <c r="A39">
        <v>2.5</v>
      </c>
      <c r="B39">
        <v>338</v>
      </c>
      <c r="C39">
        <v>11</v>
      </c>
    </row>
    <row r="40" spans="1:3" x14ac:dyDescent="0.25">
      <c r="A40">
        <v>4.25</v>
      </c>
      <c r="B40">
        <v>455</v>
      </c>
      <c r="C40">
        <v>11</v>
      </c>
    </row>
    <row r="41" spans="1:3" x14ac:dyDescent="0.25">
      <c r="A41">
        <v>3.25</v>
      </c>
      <c r="B41">
        <v>365</v>
      </c>
      <c r="C41">
        <v>11</v>
      </c>
    </row>
    <row r="42" spans="1:3" x14ac:dyDescent="0.25">
      <c r="A42">
        <v>4.25</v>
      </c>
      <c r="B42">
        <v>415</v>
      </c>
      <c r="C42">
        <v>11</v>
      </c>
    </row>
    <row r="43" spans="1:3" x14ac:dyDescent="0.25">
      <c r="A43">
        <v>3.4166666666666665</v>
      </c>
      <c r="B43">
        <v>405</v>
      </c>
      <c r="C43">
        <v>11</v>
      </c>
    </row>
    <row r="44" spans="1:3" x14ac:dyDescent="0.25">
      <c r="A44">
        <v>4.416666666666667</v>
      </c>
      <c r="B44">
        <v>472</v>
      </c>
      <c r="C44">
        <v>11</v>
      </c>
    </row>
    <row r="45" spans="1:3" x14ac:dyDescent="0.25">
      <c r="A45">
        <v>2.4166666666666665</v>
      </c>
      <c r="B45">
        <v>330</v>
      </c>
      <c r="C45">
        <v>11</v>
      </c>
    </row>
    <row r="46" spans="1:3" x14ac:dyDescent="0.25">
      <c r="A46">
        <v>3.5</v>
      </c>
      <c r="B46">
        <v>445</v>
      </c>
      <c r="C46">
        <v>11</v>
      </c>
    </row>
    <row r="47" spans="1:3" x14ac:dyDescent="0.25">
      <c r="A47">
        <v>2.6666666666666665</v>
      </c>
      <c r="B47">
        <v>345</v>
      </c>
      <c r="C47">
        <v>11</v>
      </c>
    </row>
    <row r="48" spans="1:3" x14ac:dyDescent="0.25">
      <c r="A48">
        <v>2.5</v>
      </c>
      <c r="B48">
        <v>332</v>
      </c>
      <c r="C48">
        <v>11</v>
      </c>
    </row>
    <row r="49" spans="1:3" x14ac:dyDescent="0.25">
      <c r="A49">
        <v>2.5</v>
      </c>
      <c r="B49">
        <v>354</v>
      </c>
      <c r="C49">
        <v>11</v>
      </c>
    </row>
    <row r="50" spans="1:3" x14ac:dyDescent="0.25">
      <c r="A50">
        <v>2.5833333333333335</v>
      </c>
      <c r="B50">
        <v>352</v>
      </c>
      <c r="C50">
        <v>11</v>
      </c>
    </row>
    <row r="51" spans="1:3" x14ac:dyDescent="0.25">
      <c r="A51">
        <v>2.5833333333333335</v>
      </c>
      <c r="B51">
        <v>339</v>
      </c>
      <c r="C51">
        <v>11</v>
      </c>
    </row>
    <row r="52" spans="1:3" x14ac:dyDescent="0.25">
      <c r="A52">
        <v>2.6666666666666665</v>
      </c>
      <c r="B52">
        <v>322</v>
      </c>
      <c r="C52">
        <v>11</v>
      </c>
    </row>
    <row r="53" spans="1:3" x14ac:dyDescent="0.25">
      <c r="A53">
        <v>2.75</v>
      </c>
      <c r="B53">
        <v>323</v>
      </c>
      <c r="C53">
        <v>11</v>
      </c>
    </row>
    <row r="54" spans="1:3" x14ac:dyDescent="0.25">
      <c r="A54">
        <v>2.75</v>
      </c>
      <c r="B54">
        <v>329</v>
      </c>
      <c r="C54">
        <v>11</v>
      </c>
    </row>
    <row r="55" spans="1:3" x14ac:dyDescent="0.25">
      <c r="A55">
        <v>2.75</v>
      </c>
      <c r="B55">
        <v>367</v>
      </c>
      <c r="C55">
        <v>11</v>
      </c>
    </row>
    <row r="56" spans="1:3" x14ac:dyDescent="0.25">
      <c r="A56">
        <v>2.75</v>
      </c>
      <c r="B56">
        <v>347</v>
      </c>
      <c r="C56">
        <v>11</v>
      </c>
    </row>
    <row r="57" spans="1:3" x14ac:dyDescent="0.25">
      <c r="A57">
        <v>3.75</v>
      </c>
      <c r="B57">
        <v>413</v>
      </c>
      <c r="C57">
        <v>11</v>
      </c>
    </row>
    <row r="58" spans="1:3" x14ac:dyDescent="0.25">
      <c r="A58">
        <v>2.75</v>
      </c>
      <c r="B58">
        <v>283</v>
      </c>
      <c r="C58">
        <v>11</v>
      </c>
    </row>
    <row r="59" spans="1:3" x14ac:dyDescent="0.25">
      <c r="A59">
        <v>1.75</v>
      </c>
      <c r="B59">
        <v>349</v>
      </c>
      <c r="C59">
        <v>11</v>
      </c>
    </row>
    <row r="60" spans="1:3" x14ac:dyDescent="0.25">
      <c r="A60">
        <v>1.8333333333333333</v>
      </c>
      <c r="B60">
        <v>289</v>
      </c>
      <c r="C60">
        <v>11</v>
      </c>
    </row>
    <row r="61" spans="1:3" x14ac:dyDescent="0.25">
      <c r="A61">
        <v>1.8333333333333333</v>
      </c>
      <c r="B61">
        <v>337</v>
      </c>
      <c r="C61">
        <v>11</v>
      </c>
    </row>
    <row r="62" spans="1:3" x14ac:dyDescent="0.25">
      <c r="A62">
        <v>1.9166666666666667</v>
      </c>
      <c r="B62">
        <v>278</v>
      </c>
      <c r="C62">
        <v>11</v>
      </c>
    </row>
    <row r="63" spans="1:3" x14ac:dyDescent="0.25">
      <c r="A63">
        <v>2.9166666666666665</v>
      </c>
      <c r="B63">
        <v>359</v>
      </c>
      <c r="C63">
        <v>11</v>
      </c>
    </row>
    <row r="64" spans="1:3" x14ac:dyDescent="0.25">
      <c r="A64">
        <v>2.9166666666666665</v>
      </c>
      <c r="B64">
        <v>351</v>
      </c>
      <c r="C64">
        <v>11</v>
      </c>
    </row>
    <row r="65" spans="1:3" x14ac:dyDescent="0.25">
      <c r="A65">
        <v>2.9166666666666665</v>
      </c>
      <c r="B65">
        <v>370</v>
      </c>
      <c r="C65">
        <v>11</v>
      </c>
    </row>
    <row r="66" spans="1:3" x14ac:dyDescent="0.25">
      <c r="A66">
        <v>5.916666666666667</v>
      </c>
      <c r="B66">
        <v>490</v>
      </c>
      <c r="C66">
        <v>11</v>
      </c>
    </row>
    <row r="67" spans="1:3" x14ac:dyDescent="0.25">
      <c r="A67">
        <v>2</v>
      </c>
      <c r="B67">
        <v>293</v>
      </c>
      <c r="C67">
        <v>11</v>
      </c>
    </row>
    <row r="68" spans="1:3" x14ac:dyDescent="0.25">
      <c r="A68">
        <v>3</v>
      </c>
      <c r="B68">
        <v>284</v>
      </c>
      <c r="C68">
        <v>11</v>
      </c>
    </row>
    <row r="69" spans="1:3" x14ac:dyDescent="0.25">
      <c r="A69">
        <v>2</v>
      </c>
      <c r="B69">
        <v>256</v>
      </c>
      <c r="C69">
        <v>11</v>
      </c>
    </row>
    <row r="70" spans="1:3" x14ac:dyDescent="0.25">
      <c r="A70">
        <v>3</v>
      </c>
      <c r="B70">
        <v>316</v>
      </c>
      <c r="C70">
        <v>11</v>
      </c>
    </row>
    <row r="71" spans="1:3" x14ac:dyDescent="0.25">
      <c r="A71">
        <v>3</v>
      </c>
      <c r="B71">
        <v>325</v>
      </c>
      <c r="C71">
        <v>11</v>
      </c>
    </row>
    <row r="72" spans="1:3" x14ac:dyDescent="0.25">
      <c r="A72">
        <v>2</v>
      </c>
      <c r="B72">
        <v>301</v>
      </c>
      <c r="C72">
        <v>11</v>
      </c>
    </row>
    <row r="73" spans="1:3" x14ac:dyDescent="0.25">
      <c r="A73">
        <v>4</v>
      </c>
      <c r="B73">
        <v>352</v>
      </c>
      <c r="C73">
        <v>11</v>
      </c>
    </row>
    <row r="74" spans="1:3" x14ac:dyDescent="0.25">
      <c r="A74">
        <v>3</v>
      </c>
      <c r="B74">
        <v>316</v>
      </c>
      <c r="C74">
        <v>11</v>
      </c>
    </row>
    <row r="75" spans="1:3" x14ac:dyDescent="0.25">
      <c r="A75">
        <v>2</v>
      </c>
      <c r="B75">
        <v>313</v>
      </c>
      <c r="C75">
        <v>11</v>
      </c>
    </row>
    <row r="76" spans="1:3" x14ac:dyDescent="0.25">
      <c r="A76">
        <v>2</v>
      </c>
      <c r="B76">
        <v>299</v>
      </c>
      <c r="C76">
        <v>11</v>
      </c>
    </row>
    <row r="77" spans="1:3" x14ac:dyDescent="0.25">
      <c r="A77">
        <v>3</v>
      </c>
      <c r="B77">
        <v>365</v>
      </c>
      <c r="C77">
        <v>11</v>
      </c>
    </row>
    <row r="78" spans="1:3" x14ac:dyDescent="0.25">
      <c r="A78">
        <v>3.0833333333333335</v>
      </c>
      <c r="B78">
        <v>380</v>
      </c>
      <c r="C78">
        <v>11</v>
      </c>
    </row>
    <row r="79" spans="1:3" x14ac:dyDescent="0.25">
      <c r="A79">
        <v>3.0833333333333335</v>
      </c>
      <c r="B79">
        <v>357</v>
      </c>
      <c r="C79">
        <v>11</v>
      </c>
    </row>
    <row r="80" spans="1:3" x14ac:dyDescent="0.25">
      <c r="A80">
        <v>2.0833333333333335</v>
      </c>
      <c r="B80">
        <v>305</v>
      </c>
      <c r="C80">
        <v>11</v>
      </c>
    </row>
    <row r="81" spans="1:3" x14ac:dyDescent="0.25">
      <c r="A81">
        <v>3.0833333333333335</v>
      </c>
      <c r="B81">
        <v>469.39099999999996</v>
      </c>
      <c r="C81">
        <v>11</v>
      </c>
    </row>
    <row r="82" spans="1:3" x14ac:dyDescent="0.25">
      <c r="A82">
        <v>2.8333333333333335</v>
      </c>
      <c r="B82">
        <v>345</v>
      </c>
      <c r="C82">
        <v>11</v>
      </c>
    </row>
    <row r="83" spans="1:3" x14ac:dyDescent="0.25">
      <c r="A83">
        <v>3.8333333333333335</v>
      </c>
      <c r="B83">
        <v>320</v>
      </c>
      <c r="C83">
        <v>11</v>
      </c>
    </row>
    <row r="84" spans="1:3" x14ac:dyDescent="0.25">
      <c r="A84">
        <v>1.8333333333333333</v>
      </c>
      <c r="B84">
        <v>286</v>
      </c>
      <c r="C84">
        <v>11</v>
      </c>
    </row>
    <row r="85" spans="1:3" x14ac:dyDescent="0.25">
      <c r="A85">
        <v>2.9166666666666665</v>
      </c>
      <c r="B85">
        <v>391</v>
      </c>
      <c r="C85">
        <v>11</v>
      </c>
    </row>
    <row r="86" spans="1:3" x14ac:dyDescent="0.25">
      <c r="A86">
        <v>4.916666666666667</v>
      </c>
      <c r="B86">
        <v>449</v>
      </c>
      <c r="C86">
        <v>11</v>
      </c>
    </row>
    <row r="87" spans="1:3" x14ac:dyDescent="0.25">
      <c r="A87">
        <v>1.9166666666666667</v>
      </c>
      <c r="B87">
        <v>304</v>
      </c>
      <c r="C87">
        <v>11</v>
      </c>
    </row>
    <row r="88" spans="1:3" x14ac:dyDescent="0.25">
      <c r="A88">
        <v>3.9166666666666665</v>
      </c>
      <c r="B88">
        <v>445</v>
      </c>
      <c r="C88">
        <v>11</v>
      </c>
    </row>
    <row r="89" spans="1:3" x14ac:dyDescent="0.25">
      <c r="A89">
        <v>1.9166666666666667</v>
      </c>
      <c r="B89">
        <v>316</v>
      </c>
      <c r="C89">
        <v>11</v>
      </c>
    </row>
    <row r="90" spans="1:3" x14ac:dyDescent="0.25">
      <c r="A90">
        <v>1.9166666666666667</v>
      </c>
      <c r="B90">
        <v>280</v>
      </c>
      <c r="C90">
        <v>11</v>
      </c>
    </row>
    <row r="91" spans="1:3" x14ac:dyDescent="0.25">
      <c r="A91">
        <v>2.9166666666666665</v>
      </c>
      <c r="B91">
        <v>356</v>
      </c>
      <c r="C91">
        <v>11</v>
      </c>
    </row>
    <row r="92" spans="1:3" x14ac:dyDescent="0.25">
      <c r="A92">
        <v>1.9166666666666667</v>
      </c>
      <c r="B92">
        <v>321</v>
      </c>
      <c r="C92">
        <v>11</v>
      </c>
    </row>
    <row r="93" spans="1:3" x14ac:dyDescent="0.25">
      <c r="A93">
        <v>2.1666666666666665</v>
      </c>
      <c r="B93">
        <v>304</v>
      </c>
      <c r="C93">
        <v>11</v>
      </c>
    </row>
    <row r="94" spans="1:3" x14ac:dyDescent="0.25">
      <c r="A94">
        <v>2.1666666666666665</v>
      </c>
      <c r="B94">
        <v>313</v>
      </c>
      <c r="C94">
        <v>11</v>
      </c>
    </row>
    <row r="95" spans="1:3" x14ac:dyDescent="0.25">
      <c r="A95">
        <v>2.1666666666666665</v>
      </c>
      <c r="B95">
        <v>310</v>
      </c>
      <c r="C95">
        <v>11</v>
      </c>
    </row>
    <row r="96" spans="1:3" x14ac:dyDescent="0.25">
      <c r="A96">
        <v>3.1666666666666665</v>
      </c>
      <c r="B96">
        <v>377</v>
      </c>
      <c r="C96">
        <v>11</v>
      </c>
    </row>
    <row r="97" spans="1:3" x14ac:dyDescent="0.25">
      <c r="A97">
        <v>4.166666666666667</v>
      </c>
      <c r="B97">
        <v>395</v>
      </c>
      <c r="C97">
        <v>11</v>
      </c>
    </row>
    <row r="98" spans="1:3" x14ac:dyDescent="0.25">
      <c r="A98">
        <v>2.1666666666666665</v>
      </c>
      <c r="B98">
        <v>304</v>
      </c>
      <c r="C98">
        <v>11</v>
      </c>
    </row>
    <row r="99" spans="1:3" x14ac:dyDescent="0.25">
      <c r="A99">
        <v>5.166666666666667</v>
      </c>
      <c r="B99">
        <v>393</v>
      </c>
      <c r="C99">
        <v>11</v>
      </c>
    </row>
    <row r="100" spans="1:3" x14ac:dyDescent="0.25">
      <c r="A100">
        <v>2.1666666666666665</v>
      </c>
      <c r="B100">
        <v>290</v>
      </c>
      <c r="C100">
        <v>11</v>
      </c>
    </row>
    <row r="101" spans="1:3" x14ac:dyDescent="0.25">
      <c r="A101">
        <v>2.1666666666666665</v>
      </c>
      <c r="B101">
        <v>327</v>
      </c>
      <c r="C101">
        <v>11</v>
      </c>
    </row>
    <row r="102" spans="1:3" x14ac:dyDescent="0.25">
      <c r="A102">
        <v>2.1666666666666665</v>
      </c>
      <c r="B102">
        <v>340</v>
      </c>
      <c r="C102">
        <v>11</v>
      </c>
    </row>
    <row r="103" spans="1:3" x14ac:dyDescent="0.25">
      <c r="A103">
        <v>2.1666666666666665</v>
      </c>
      <c r="B103">
        <v>317</v>
      </c>
      <c r="C103">
        <v>11</v>
      </c>
    </row>
    <row r="104" spans="1:3" x14ac:dyDescent="0.25">
      <c r="A104">
        <v>4.166666666666667</v>
      </c>
      <c r="B104">
        <v>445</v>
      </c>
      <c r="C104">
        <v>11</v>
      </c>
    </row>
    <row r="105" spans="1:3" x14ac:dyDescent="0.25">
      <c r="A105">
        <v>2.1666666666666665</v>
      </c>
      <c r="B105">
        <v>301</v>
      </c>
      <c r="C105">
        <v>11</v>
      </c>
    </row>
    <row r="106" spans="1:3" x14ac:dyDescent="0.25">
      <c r="A106">
        <v>2.1666666666666665</v>
      </c>
      <c r="B106">
        <v>351</v>
      </c>
      <c r="C106">
        <v>11</v>
      </c>
    </row>
    <row r="107" spans="1:3" x14ac:dyDescent="0.25">
      <c r="A107">
        <v>7.166666666666667</v>
      </c>
      <c r="B107">
        <v>461</v>
      </c>
      <c r="C107">
        <v>11</v>
      </c>
    </row>
    <row r="108" spans="1:3" x14ac:dyDescent="0.25">
      <c r="A108">
        <v>4</v>
      </c>
      <c r="B108">
        <v>447</v>
      </c>
      <c r="C108">
        <v>11</v>
      </c>
    </row>
    <row r="109" spans="1:3" x14ac:dyDescent="0.25">
      <c r="A109">
        <v>2</v>
      </c>
      <c r="B109">
        <v>332.51599999999996</v>
      </c>
      <c r="C109">
        <v>11</v>
      </c>
    </row>
    <row r="110" spans="1:3" x14ac:dyDescent="0.25">
      <c r="A110">
        <v>2</v>
      </c>
      <c r="B110">
        <v>322.66099999999994</v>
      </c>
      <c r="C110">
        <v>11</v>
      </c>
    </row>
    <row r="111" spans="1:3" x14ac:dyDescent="0.25">
      <c r="A111">
        <v>2</v>
      </c>
      <c r="B111">
        <v>306.23599999999999</v>
      </c>
      <c r="C111">
        <v>11</v>
      </c>
    </row>
    <row r="112" spans="1:3" x14ac:dyDescent="0.25">
      <c r="A112">
        <v>2</v>
      </c>
      <c r="B112">
        <v>292.00099999999998</v>
      </c>
      <c r="C112">
        <v>11</v>
      </c>
    </row>
    <row r="113" spans="1:3" x14ac:dyDescent="0.25">
      <c r="A113">
        <v>2</v>
      </c>
      <c r="B113">
        <v>320.47099999999995</v>
      </c>
      <c r="C113">
        <v>11</v>
      </c>
    </row>
    <row r="114" spans="1:3" x14ac:dyDescent="0.25">
      <c r="A114">
        <v>2</v>
      </c>
      <c r="B114">
        <v>305.14099999999996</v>
      </c>
      <c r="C114">
        <v>11</v>
      </c>
    </row>
    <row r="115" spans="1:3" x14ac:dyDescent="0.25">
      <c r="A115">
        <v>2</v>
      </c>
      <c r="B115">
        <v>310.61599999999999</v>
      </c>
      <c r="C115">
        <v>11</v>
      </c>
    </row>
    <row r="116" spans="1:3" x14ac:dyDescent="0.25">
      <c r="A116">
        <v>4</v>
      </c>
      <c r="B116">
        <v>382.88599999999997</v>
      </c>
      <c r="C116">
        <v>11</v>
      </c>
    </row>
    <row r="117" spans="1:3" x14ac:dyDescent="0.25">
      <c r="A117">
        <v>2</v>
      </c>
      <c r="B117">
        <v>322.66099999999994</v>
      </c>
      <c r="C117">
        <v>11</v>
      </c>
    </row>
    <row r="118" spans="1:3" x14ac:dyDescent="0.25">
      <c r="A118">
        <v>2</v>
      </c>
      <c r="B118">
        <v>304.04599999999999</v>
      </c>
      <c r="C118">
        <v>11</v>
      </c>
    </row>
    <row r="119" spans="1:3" x14ac:dyDescent="0.25">
      <c r="A119">
        <v>2</v>
      </c>
      <c r="B119">
        <v>335.80099999999999</v>
      </c>
      <c r="C119">
        <v>11</v>
      </c>
    </row>
    <row r="120" spans="1:3" x14ac:dyDescent="0.25">
      <c r="A120">
        <v>2</v>
      </c>
      <c r="B120">
        <v>336.89599999999996</v>
      </c>
      <c r="C120">
        <v>11</v>
      </c>
    </row>
    <row r="121" spans="1:3" x14ac:dyDescent="0.25">
      <c r="A121">
        <v>2</v>
      </c>
      <c r="B121">
        <v>288.71599999999995</v>
      </c>
      <c r="C121">
        <v>11</v>
      </c>
    </row>
    <row r="122" spans="1:3" x14ac:dyDescent="0.25">
      <c r="A122">
        <v>2</v>
      </c>
      <c r="B122">
        <v>299.66599999999994</v>
      </c>
      <c r="C122">
        <v>11</v>
      </c>
    </row>
    <row r="123" spans="1:3" x14ac:dyDescent="0.25">
      <c r="A123">
        <v>2</v>
      </c>
      <c r="B123">
        <v>292.00099999999998</v>
      </c>
      <c r="C123">
        <v>11</v>
      </c>
    </row>
    <row r="124" spans="1:3" x14ac:dyDescent="0.25">
      <c r="A124">
        <v>3</v>
      </c>
      <c r="B124">
        <v>375.22099999999995</v>
      </c>
      <c r="C124">
        <v>11</v>
      </c>
    </row>
    <row r="125" spans="1:3" x14ac:dyDescent="0.25">
      <c r="A125">
        <v>3</v>
      </c>
      <c r="B125">
        <v>364.27099999999996</v>
      </c>
      <c r="C125">
        <v>11</v>
      </c>
    </row>
    <row r="126" spans="1:3" x14ac:dyDescent="0.25">
      <c r="A126">
        <v>3</v>
      </c>
      <c r="B126">
        <v>366.46099999999996</v>
      </c>
      <c r="C126">
        <v>11</v>
      </c>
    </row>
    <row r="127" spans="1:3" x14ac:dyDescent="0.25">
      <c r="A127">
        <v>3</v>
      </c>
      <c r="B127">
        <v>366.46099999999996</v>
      </c>
      <c r="C127">
        <v>11</v>
      </c>
    </row>
    <row r="128" spans="1:3" x14ac:dyDescent="0.25">
      <c r="A128">
        <v>3</v>
      </c>
      <c r="B128">
        <v>360.98599999999999</v>
      </c>
      <c r="C128">
        <v>11</v>
      </c>
    </row>
    <row r="129" spans="1:3" x14ac:dyDescent="0.25">
      <c r="A129">
        <v>2</v>
      </c>
      <c r="B129">
        <v>341.27599999999995</v>
      </c>
      <c r="C129">
        <v>11</v>
      </c>
    </row>
    <row r="130" spans="1:3" x14ac:dyDescent="0.25">
      <c r="A130">
        <v>3</v>
      </c>
      <c r="B130">
        <v>353.32099999999997</v>
      </c>
      <c r="C130">
        <v>11</v>
      </c>
    </row>
    <row r="131" spans="1:3" x14ac:dyDescent="0.25">
      <c r="A131">
        <v>3</v>
      </c>
      <c r="B131">
        <v>345.65599999999995</v>
      </c>
      <c r="C131">
        <v>11</v>
      </c>
    </row>
    <row r="132" spans="1:3" x14ac:dyDescent="0.25">
      <c r="A132">
        <v>3</v>
      </c>
      <c r="B132">
        <v>364.27099999999996</v>
      </c>
      <c r="C132">
        <v>11</v>
      </c>
    </row>
    <row r="133" spans="1:3" x14ac:dyDescent="0.25">
      <c r="A133">
        <v>3</v>
      </c>
      <c r="B133">
        <v>358.79599999999999</v>
      </c>
      <c r="C133">
        <v>11</v>
      </c>
    </row>
    <row r="134" spans="1:3" x14ac:dyDescent="0.25">
      <c r="A134">
        <v>4</v>
      </c>
      <c r="B134">
        <v>330.32599999999996</v>
      </c>
      <c r="C134">
        <v>11</v>
      </c>
    </row>
    <row r="135" spans="1:3" x14ac:dyDescent="0.25">
      <c r="A135">
        <v>3.5833333333333335</v>
      </c>
      <c r="B135">
        <v>380</v>
      </c>
      <c r="C135">
        <v>11</v>
      </c>
    </row>
    <row r="136" spans="1:3" x14ac:dyDescent="0.25">
      <c r="A136">
        <v>5.75</v>
      </c>
      <c r="B136">
        <v>329.23099999999999</v>
      </c>
      <c r="C136">
        <v>11</v>
      </c>
    </row>
    <row r="137" spans="1:3" x14ac:dyDescent="0.25">
      <c r="A137">
        <v>4.75</v>
      </c>
      <c r="B137">
        <v>431</v>
      </c>
      <c r="C137">
        <v>11</v>
      </c>
    </row>
    <row r="138" spans="1:3" x14ac:dyDescent="0.25">
      <c r="A138">
        <v>3.25</v>
      </c>
      <c r="B138">
        <v>367</v>
      </c>
      <c r="C138">
        <v>11</v>
      </c>
    </row>
    <row r="139" spans="1:3" x14ac:dyDescent="0.25">
      <c r="A139">
        <v>3.25</v>
      </c>
      <c r="B139">
        <v>423</v>
      </c>
      <c r="C139">
        <v>11</v>
      </c>
    </row>
    <row r="140" spans="1:3" x14ac:dyDescent="0.25">
      <c r="A140">
        <v>3.25</v>
      </c>
      <c r="B140">
        <v>315</v>
      </c>
      <c r="C140">
        <v>11</v>
      </c>
    </row>
    <row r="141" spans="1:3" x14ac:dyDescent="0.25">
      <c r="A141">
        <v>3.25</v>
      </c>
      <c r="B141">
        <v>366</v>
      </c>
      <c r="C141">
        <v>11</v>
      </c>
    </row>
    <row r="142" spans="1:3" x14ac:dyDescent="0.25">
      <c r="A142">
        <v>2.25</v>
      </c>
      <c r="B142">
        <v>345</v>
      </c>
      <c r="C142">
        <v>11</v>
      </c>
    </row>
    <row r="143" spans="1:3" x14ac:dyDescent="0.25">
      <c r="A143">
        <v>7.333333333333333</v>
      </c>
      <c r="B143">
        <v>332</v>
      </c>
      <c r="C143">
        <v>11</v>
      </c>
    </row>
    <row r="144" spans="1:3" x14ac:dyDescent="0.25">
      <c r="A144">
        <v>7.333333333333333</v>
      </c>
      <c r="B144">
        <v>467</v>
      </c>
      <c r="C144">
        <v>11</v>
      </c>
    </row>
    <row r="145" spans="1:3" x14ac:dyDescent="0.25">
      <c r="A145">
        <v>8.3333333333333339</v>
      </c>
      <c r="B145">
        <v>539</v>
      </c>
      <c r="C145">
        <v>11</v>
      </c>
    </row>
    <row r="146" spans="1:3" x14ac:dyDescent="0.25">
      <c r="A146">
        <v>3.3333333333333335</v>
      </c>
      <c r="B146">
        <v>370</v>
      </c>
      <c r="C146">
        <v>11</v>
      </c>
    </row>
    <row r="147" spans="1:3" x14ac:dyDescent="0.25">
      <c r="A147">
        <v>2.3333333333333335</v>
      </c>
      <c r="B147">
        <v>317</v>
      </c>
      <c r="C147">
        <v>11</v>
      </c>
    </row>
    <row r="148" spans="1:3" x14ac:dyDescent="0.25">
      <c r="A148">
        <v>3.3333333333333335</v>
      </c>
      <c r="B148">
        <v>331</v>
      </c>
      <c r="C148">
        <v>11</v>
      </c>
    </row>
    <row r="149" spans="1:3" x14ac:dyDescent="0.25">
      <c r="A149">
        <v>3.3333333333333335</v>
      </c>
      <c r="B149">
        <v>385</v>
      </c>
      <c r="C149">
        <v>11</v>
      </c>
    </row>
    <row r="150" spans="1:3" x14ac:dyDescent="0.25">
      <c r="A150">
        <v>4.333333333333333</v>
      </c>
      <c r="B150">
        <v>375</v>
      </c>
      <c r="C150">
        <v>11</v>
      </c>
    </row>
    <row r="151" spans="1:3" x14ac:dyDescent="0.25">
      <c r="A151">
        <v>3.3333333333333335</v>
      </c>
      <c r="B151">
        <v>366</v>
      </c>
      <c r="C151">
        <v>11</v>
      </c>
    </row>
    <row r="152" spans="1:3" x14ac:dyDescent="0.25">
      <c r="A152">
        <v>2.3333333333333335</v>
      </c>
      <c r="B152">
        <v>317</v>
      </c>
      <c r="C152">
        <v>11</v>
      </c>
    </row>
    <row r="153" spans="1:3" x14ac:dyDescent="0.25">
      <c r="A153">
        <v>2.3333333333333335</v>
      </c>
      <c r="B153">
        <v>303</v>
      </c>
      <c r="C153">
        <v>11</v>
      </c>
    </row>
    <row r="154" spans="1:3" x14ac:dyDescent="0.25">
      <c r="A154">
        <v>2.3333333333333335</v>
      </c>
      <c r="B154">
        <v>344</v>
      </c>
      <c r="C154">
        <v>11</v>
      </c>
    </row>
    <row r="155" spans="1:3" x14ac:dyDescent="0.25">
      <c r="A155">
        <v>2.3333333333333335</v>
      </c>
      <c r="B155">
        <v>322</v>
      </c>
      <c r="C155">
        <v>11</v>
      </c>
    </row>
    <row r="156" spans="1:3" x14ac:dyDescent="0.25">
      <c r="A156">
        <v>2.1666666666666665</v>
      </c>
      <c r="B156">
        <v>382</v>
      </c>
      <c r="C156">
        <v>11</v>
      </c>
    </row>
    <row r="157" spans="1:3" x14ac:dyDescent="0.25">
      <c r="A157">
        <v>4.166666666666667</v>
      </c>
      <c r="B157">
        <v>420</v>
      </c>
      <c r="C157">
        <v>11</v>
      </c>
    </row>
    <row r="158" spans="1:3" x14ac:dyDescent="0.25">
      <c r="A158">
        <v>2.25</v>
      </c>
      <c r="B158">
        <v>325</v>
      </c>
      <c r="C158">
        <v>11</v>
      </c>
    </row>
    <row r="159" spans="1:3" x14ac:dyDescent="0.25">
      <c r="A159">
        <v>2.3333333333333335</v>
      </c>
      <c r="B159">
        <v>348</v>
      </c>
      <c r="C159">
        <v>11</v>
      </c>
    </row>
    <row r="160" spans="1:3" x14ac:dyDescent="0.25">
      <c r="A160">
        <v>2.3333333333333335</v>
      </c>
      <c r="B160">
        <v>313</v>
      </c>
      <c r="C160">
        <v>11</v>
      </c>
    </row>
    <row r="161" spans="1:3" x14ac:dyDescent="0.25">
      <c r="A161">
        <v>2.4166666666666665</v>
      </c>
      <c r="B161">
        <v>311</v>
      </c>
      <c r="C161">
        <v>11</v>
      </c>
    </row>
    <row r="162" spans="1:3" x14ac:dyDescent="0.25">
      <c r="A162">
        <v>2.4166666666666665</v>
      </c>
      <c r="B162">
        <v>347</v>
      </c>
      <c r="C162">
        <v>11</v>
      </c>
    </row>
    <row r="163" spans="1:3" x14ac:dyDescent="0.25">
      <c r="A163">
        <v>4.416666666666667</v>
      </c>
      <c r="B163">
        <v>280</v>
      </c>
      <c r="C163">
        <v>11</v>
      </c>
    </row>
    <row r="164" spans="1:3" x14ac:dyDescent="0.25">
      <c r="A164">
        <v>3.4166666666666665</v>
      </c>
      <c r="B164">
        <v>348</v>
      </c>
      <c r="C164">
        <v>11</v>
      </c>
    </row>
    <row r="165" spans="1:3" x14ac:dyDescent="0.25">
      <c r="A165">
        <v>2.4166666666666665</v>
      </c>
      <c r="B165">
        <v>355</v>
      </c>
      <c r="C165">
        <v>11</v>
      </c>
    </row>
    <row r="166" spans="1:3" x14ac:dyDescent="0.25">
      <c r="A166">
        <v>2.4166666666666665</v>
      </c>
      <c r="B166">
        <v>317</v>
      </c>
      <c r="C166">
        <v>11</v>
      </c>
    </row>
    <row r="167" spans="1:3" x14ac:dyDescent="0.25">
      <c r="A167">
        <v>4.416666666666667</v>
      </c>
      <c r="B167">
        <v>375</v>
      </c>
      <c r="C167">
        <v>11</v>
      </c>
    </row>
    <row r="168" spans="1:3" x14ac:dyDescent="0.25">
      <c r="A168">
        <v>2.4166666666666665</v>
      </c>
      <c r="B168">
        <v>316</v>
      </c>
      <c r="C168">
        <v>11</v>
      </c>
    </row>
    <row r="169" spans="1:3" x14ac:dyDescent="0.25">
      <c r="A169">
        <v>2.4166666666666665</v>
      </c>
      <c r="B169">
        <v>314</v>
      </c>
      <c r="C169">
        <v>11</v>
      </c>
    </row>
    <row r="170" spans="1:3" x14ac:dyDescent="0.25">
      <c r="A170">
        <v>2.4166666666666665</v>
      </c>
      <c r="B170">
        <v>306</v>
      </c>
      <c r="C170">
        <v>11</v>
      </c>
    </row>
    <row r="171" spans="1:3" x14ac:dyDescent="0.25">
      <c r="A171">
        <v>2.4166666666666665</v>
      </c>
      <c r="B171">
        <v>311</v>
      </c>
      <c r="C171">
        <v>11</v>
      </c>
    </row>
    <row r="172" spans="1:3" x14ac:dyDescent="0.25">
      <c r="A172">
        <v>3.4166666666666665</v>
      </c>
      <c r="B172">
        <v>316</v>
      </c>
      <c r="C172">
        <v>11</v>
      </c>
    </row>
    <row r="173" spans="1:3" x14ac:dyDescent="0.25">
      <c r="A173">
        <v>1.4166666666666667</v>
      </c>
      <c r="B173">
        <v>332</v>
      </c>
      <c r="C173">
        <v>11</v>
      </c>
    </row>
    <row r="174" spans="1:3" x14ac:dyDescent="0.25">
      <c r="A174">
        <v>2.4166666666666665</v>
      </c>
      <c r="B174">
        <v>309.52099999999996</v>
      </c>
      <c r="C174">
        <v>11</v>
      </c>
    </row>
    <row r="175" spans="1:3" x14ac:dyDescent="0.25">
      <c r="A175">
        <v>2.4166666666666665</v>
      </c>
      <c r="B175">
        <v>341</v>
      </c>
      <c r="C175">
        <v>11</v>
      </c>
    </row>
    <row r="176" spans="1:3" x14ac:dyDescent="0.25">
      <c r="A176">
        <v>2.4166666666666665</v>
      </c>
      <c r="B176">
        <v>371</v>
      </c>
      <c r="C176">
        <v>11</v>
      </c>
    </row>
    <row r="177" spans="1:3" x14ac:dyDescent="0.25">
      <c r="A177">
        <v>2.4166666666666665</v>
      </c>
      <c r="B177">
        <v>327</v>
      </c>
      <c r="C177">
        <v>11</v>
      </c>
    </row>
    <row r="178" spans="1:3" x14ac:dyDescent="0.25">
      <c r="A178">
        <v>3.4166666666666665</v>
      </c>
      <c r="B178">
        <v>385</v>
      </c>
      <c r="C178">
        <v>11</v>
      </c>
    </row>
    <row r="179" spans="1:3" x14ac:dyDescent="0.25">
      <c r="A179">
        <v>2.5</v>
      </c>
      <c r="B179">
        <v>349</v>
      </c>
      <c r="C179">
        <v>11</v>
      </c>
    </row>
    <row r="180" spans="1:3" x14ac:dyDescent="0.25">
      <c r="A180">
        <v>2.5</v>
      </c>
      <c r="B180">
        <v>326</v>
      </c>
      <c r="C180">
        <v>11</v>
      </c>
    </row>
    <row r="181" spans="1:3" x14ac:dyDescent="0.25">
      <c r="A181">
        <v>6.083333333333333</v>
      </c>
      <c r="B181">
        <v>485</v>
      </c>
      <c r="C181">
        <v>11</v>
      </c>
    </row>
    <row r="182" spans="1:3" x14ac:dyDescent="0.25">
      <c r="A182">
        <v>7.083333333333333</v>
      </c>
      <c r="B182">
        <v>522</v>
      </c>
      <c r="C182">
        <v>11</v>
      </c>
    </row>
    <row r="183" spans="1:3" x14ac:dyDescent="0.25">
      <c r="A183">
        <v>5.083333333333333</v>
      </c>
      <c r="B183">
        <v>435</v>
      </c>
      <c r="C183">
        <v>11</v>
      </c>
    </row>
    <row r="184" spans="1:3" x14ac:dyDescent="0.25">
      <c r="A184">
        <v>3.0833333333333335</v>
      </c>
      <c r="B184">
        <v>362</v>
      </c>
      <c r="C184">
        <v>11</v>
      </c>
    </row>
    <row r="185" spans="1:3" x14ac:dyDescent="0.25">
      <c r="A185">
        <v>6.083333333333333</v>
      </c>
      <c r="B185">
        <v>490</v>
      </c>
      <c r="C185">
        <v>11</v>
      </c>
    </row>
    <row r="186" spans="1:3" x14ac:dyDescent="0.25">
      <c r="A186">
        <v>5.166666666666667</v>
      </c>
      <c r="B186">
        <v>455.15599999999995</v>
      </c>
      <c r="C186">
        <v>11</v>
      </c>
    </row>
    <row r="187" spans="1:3" x14ac:dyDescent="0.25">
      <c r="A187">
        <v>3.1666666666666665</v>
      </c>
      <c r="B187">
        <v>364.27099999999996</v>
      </c>
      <c r="C187">
        <v>11</v>
      </c>
    </row>
    <row r="188" spans="1:3" x14ac:dyDescent="0.25">
      <c r="A188">
        <v>4.166666666666667</v>
      </c>
      <c r="B188">
        <v>467.20099999999996</v>
      </c>
      <c r="C188">
        <v>11</v>
      </c>
    </row>
    <row r="189" spans="1:3" x14ac:dyDescent="0.25">
      <c r="A189">
        <v>2.1666666666666665</v>
      </c>
      <c r="B189">
        <v>373.03099999999995</v>
      </c>
      <c r="C189">
        <v>11</v>
      </c>
    </row>
    <row r="190" spans="1:3" x14ac:dyDescent="0.25">
      <c r="A190">
        <v>2.1666666666666665</v>
      </c>
      <c r="B190">
        <v>359.89099999999996</v>
      </c>
      <c r="C190">
        <v>11</v>
      </c>
    </row>
    <row r="191" spans="1:3" x14ac:dyDescent="0.25">
      <c r="A191">
        <v>2.1666666666666665</v>
      </c>
      <c r="B191">
        <v>365.36599999999999</v>
      </c>
      <c r="C191">
        <v>11</v>
      </c>
    </row>
    <row r="192" spans="1:3" x14ac:dyDescent="0.25">
      <c r="A192">
        <v>3.9166666666666665</v>
      </c>
      <c r="B192">
        <v>423</v>
      </c>
      <c r="C192">
        <v>12</v>
      </c>
    </row>
    <row r="193" spans="1:3" x14ac:dyDescent="0.25">
      <c r="A193">
        <v>2</v>
      </c>
      <c r="B193">
        <v>284</v>
      </c>
      <c r="C193">
        <v>12</v>
      </c>
    </row>
    <row r="194" spans="1:3" x14ac:dyDescent="0.25">
      <c r="A194">
        <v>3</v>
      </c>
      <c r="B194">
        <v>372</v>
      </c>
      <c r="C194">
        <v>12</v>
      </c>
    </row>
    <row r="195" spans="1:3" x14ac:dyDescent="0.25">
      <c r="A195">
        <v>4</v>
      </c>
      <c r="B195">
        <v>409</v>
      </c>
      <c r="C195">
        <v>12</v>
      </c>
    </row>
    <row r="196" spans="1:3" x14ac:dyDescent="0.25">
      <c r="A196">
        <v>2</v>
      </c>
      <c r="B196">
        <v>332</v>
      </c>
      <c r="C196">
        <v>12</v>
      </c>
    </row>
    <row r="197" spans="1:3" x14ac:dyDescent="0.25">
      <c r="A197">
        <v>2</v>
      </c>
      <c r="B197">
        <v>306</v>
      </c>
      <c r="C197">
        <v>12</v>
      </c>
    </row>
    <row r="198" spans="1:3" x14ac:dyDescent="0.25">
      <c r="A198">
        <v>3</v>
      </c>
      <c r="B198">
        <v>285</v>
      </c>
      <c r="C198">
        <v>12</v>
      </c>
    </row>
    <row r="199" spans="1:3" x14ac:dyDescent="0.25">
      <c r="A199">
        <v>4</v>
      </c>
      <c r="B199">
        <v>396</v>
      </c>
      <c r="C199">
        <v>12</v>
      </c>
    </row>
    <row r="200" spans="1:3" x14ac:dyDescent="0.25">
      <c r="A200">
        <v>5.083333333333333</v>
      </c>
      <c r="B200">
        <v>480</v>
      </c>
      <c r="C200">
        <v>12</v>
      </c>
    </row>
    <row r="201" spans="1:3" x14ac:dyDescent="0.25">
      <c r="A201">
        <v>3.0833333333333335</v>
      </c>
      <c r="B201">
        <v>349</v>
      </c>
      <c r="C201">
        <v>12</v>
      </c>
    </row>
    <row r="202" spans="1:3" x14ac:dyDescent="0.25">
      <c r="A202">
        <v>2.0833333333333335</v>
      </c>
      <c r="B202">
        <v>310</v>
      </c>
      <c r="C202">
        <v>12</v>
      </c>
    </row>
    <row r="203" spans="1:3" x14ac:dyDescent="0.25">
      <c r="A203">
        <v>3.0833333333333335</v>
      </c>
      <c r="B203">
        <v>362</v>
      </c>
      <c r="C203">
        <v>12</v>
      </c>
    </row>
    <row r="204" spans="1:3" x14ac:dyDescent="0.25">
      <c r="A204">
        <v>2.0833333333333335</v>
      </c>
      <c r="B204">
        <v>299</v>
      </c>
      <c r="C204">
        <v>12</v>
      </c>
    </row>
    <row r="205" spans="1:3" x14ac:dyDescent="0.25">
      <c r="A205">
        <v>3.0833333333333335</v>
      </c>
      <c r="B205">
        <v>318</v>
      </c>
      <c r="C205">
        <v>12</v>
      </c>
    </row>
    <row r="206" spans="1:3" x14ac:dyDescent="0.25">
      <c r="A206">
        <v>3.0833333333333335</v>
      </c>
      <c r="B206">
        <v>363</v>
      </c>
      <c r="C206">
        <v>12</v>
      </c>
    </row>
    <row r="207" spans="1:3" x14ac:dyDescent="0.25">
      <c r="A207">
        <v>5.166666666666667</v>
      </c>
      <c r="B207">
        <v>420</v>
      </c>
      <c r="C207">
        <v>12</v>
      </c>
    </row>
    <row r="208" spans="1:3" x14ac:dyDescent="0.25">
      <c r="A208">
        <v>2.25</v>
      </c>
      <c r="B208">
        <v>295</v>
      </c>
      <c r="C208">
        <v>12</v>
      </c>
    </row>
    <row r="209" spans="1:3" x14ac:dyDescent="0.25">
      <c r="A209">
        <v>1.8333333333333333</v>
      </c>
      <c r="B209">
        <v>302</v>
      </c>
      <c r="C209">
        <v>12</v>
      </c>
    </row>
    <row r="210" spans="1:3" x14ac:dyDescent="0.25">
      <c r="A210">
        <v>1.8333333333333333</v>
      </c>
      <c r="B210">
        <v>295</v>
      </c>
      <c r="C210">
        <v>12</v>
      </c>
    </row>
    <row r="211" spans="1:3" x14ac:dyDescent="0.25">
      <c r="A211">
        <v>5.833333333333333</v>
      </c>
      <c r="B211">
        <v>440</v>
      </c>
      <c r="C211">
        <v>12</v>
      </c>
    </row>
    <row r="212" spans="1:3" x14ac:dyDescent="0.25">
      <c r="A212">
        <v>4.833333333333333</v>
      </c>
      <c r="B212">
        <v>407</v>
      </c>
      <c r="C212">
        <v>12</v>
      </c>
    </row>
    <row r="213" spans="1:3" x14ac:dyDescent="0.25">
      <c r="A213">
        <v>3.8333333333333335</v>
      </c>
      <c r="B213">
        <v>385</v>
      </c>
      <c r="C213">
        <v>12</v>
      </c>
    </row>
    <row r="214" spans="1:3" x14ac:dyDescent="0.25">
      <c r="A214">
        <v>5.833333333333333</v>
      </c>
      <c r="B214">
        <v>470</v>
      </c>
      <c r="C214">
        <v>12</v>
      </c>
    </row>
    <row r="215" spans="1:3" x14ac:dyDescent="0.25">
      <c r="A215">
        <v>4.833333333333333</v>
      </c>
      <c r="B215">
        <v>445</v>
      </c>
      <c r="C215">
        <v>12</v>
      </c>
    </row>
    <row r="216" spans="1:3" x14ac:dyDescent="0.25">
      <c r="A216">
        <v>2.8333333333333335</v>
      </c>
      <c r="B216">
        <v>387</v>
      </c>
      <c r="C216">
        <v>12</v>
      </c>
    </row>
    <row r="217" spans="1:3" x14ac:dyDescent="0.25">
      <c r="A217">
        <v>4.833333333333333</v>
      </c>
      <c r="B217">
        <v>380</v>
      </c>
      <c r="C217">
        <v>12</v>
      </c>
    </row>
    <row r="218" spans="1:3" x14ac:dyDescent="0.25">
      <c r="A218">
        <v>3.8333333333333335</v>
      </c>
      <c r="B218">
        <v>340</v>
      </c>
      <c r="C218">
        <v>12</v>
      </c>
    </row>
    <row r="219" spans="1:3" x14ac:dyDescent="0.25">
      <c r="A219">
        <v>3.8333333333333335</v>
      </c>
      <c r="B219">
        <v>357</v>
      </c>
      <c r="C219">
        <v>12</v>
      </c>
    </row>
    <row r="220" spans="1:3" x14ac:dyDescent="0.25">
      <c r="A220">
        <v>2.8333333333333335</v>
      </c>
      <c r="B220">
        <v>300</v>
      </c>
      <c r="C220">
        <v>12</v>
      </c>
    </row>
    <row r="221" spans="1:3" x14ac:dyDescent="0.25">
      <c r="A221">
        <v>4.833333333333333</v>
      </c>
      <c r="B221">
        <v>382</v>
      </c>
      <c r="C221">
        <v>12</v>
      </c>
    </row>
    <row r="222" spans="1:3" x14ac:dyDescent="0.25">
      <c r="A222">
        <v>4.833333333333333</v>
      </c>
      <c r="B222">
        <v>395</v>
      </c>
      <c r="C222">
        <v>12</v>
      </c>
    </row>
    <row r="223" spans="1:3" x14ac:dyDescent="0.25">
      <c r="A223">
        <v>3.8333333333333335</v>
      </c>
      <c r="B223">
        <v>445</v>
      </c>
      <c r="C223">
        <v>12</v>
      </c>
    </row>
    <row r="224" spans="1:3" x14ac:dyDescent="0.25">
      <c r="A224">
        <v>6.833333333333333</v>
      </c>
      <c r="B224">
        <v>625</v>
      </c>
      <c r="C224">
        <v>12</v>
      </c>
    </row>
    <row r="225" spans="1:3" x14ac:dyDescent="0.25">
      <c r="A225">
        <v>4.833333333333333</v>
      </c>
      <c r="B225">
        <v>422</v>
      </c>
      <c r="C225">
        <v>12</v>
      </c>
    </row>
    <row r="226" spans="1:3" x14ac:dyDescent="0.25">
      <c r="A226">
        <v>4.916666666666667</v>
      </c>
      <c r="B226">
        <v>460</v>
      </c>
      <c r="C226">
        <v>12</v>
      </c>
    </row>
    <row r="227" spans="1:3" x14ac:dyDescent="0.25">
      <c r="A227">
        <v>3.9166666666666665</v>
      </c>
      <c r="B227">
        <v>420</v>
      </c>
      <c r="C227">
        <v>12</v>
      </c>
    </row>
    <row r="228" spans="1:3" x14ac:dyDescent="0.25">
      <c r="A228">
        <v>3.9166666666666665</v>
      </c>
      <c r="B228">
        <v>475</v>
      </c>
      <c r="C228">
        <v>12</v>
      </c>
    </row>
    <row r="229" spans="1:3" x14ac:dyDescent="0.25">
      <c r="A229">
        <v>3.9166666666666665</v>
      </c>
      <c r="B229">
        <v>440</v>
      </c>
      <c r="C229">
        <v>12</v>
      </c>
    </row>
    <row r="230" spans="1:3" x14ac:dyDescent="0.25">
      <c r="A230">
        <v>3.9166666666666665</v>
      </c>
      <c r="B230">
        <v>512</v>
      </c>
      <c r="C230">
        <v>12</v>
      </c>
    </row>
    <row r="231" spans="1:3" x14ac:dyDescent="0.25">
      <c r="A231">
        <v>3.9166666666666665</v>
      </c>
      <c r="B231">
        <v>445</v>
      </c>
      <c r="C231">
        <v>12</v>
      </c>
    </row>
    <row r="232" spans="1:3" x14ac:dyDescent="0.25">
      <c r="A232">
        <v>3.9166666666666665</v>
      </c>
      <c r="B232">
        <v>390</v>
      </c>
      <c r="C232">
        <v>12</v>
      </c>
    </row>
    <row r="233" spans="1:3" x14ac:dyDescent="0.25">
      <c r="A233">
        <v>3.9166666666666665</v>
      </c>
      <c r="B233">
        <v>470</v>
      </c>
      <c r="C233">
        <v>12</v>
      </c>
    </row>
    <row r="234" spans="1:3" x14ac:dyDescent="0.25">
      <c r="A234">
        <v>3.9166666666666665</v>
      </c>
      <c r="B234">
        <v>370</v>
      </c>
      <c r="C234">
        <v>12</v>
      </c>
    </row>
    <row r="235" spans="1:3" x14ac:dyDescent="0.25">
      <c r="A235">
        <v>3.9166666666666665</v>
      </c>
      <c r="B235">
        <v>382</v>
      </c>
      <c r="C235">
        <v>12</v>
      </c>
    </row>
    <row r="236" spans="1:3" x14ac:dyDescent="0.25">
      <c r="A236">
        <v>3.9166666666666665</v>
      </c>
      <c r="B236">
        <v>465</v>
      </c>
      <c r="C236">
        <v>12</v>
      </c>
    </row>
    <row r="237" spans="1:3" x14ac:dyDescent="0.25">
      <c r="A237">
        <v>3.9166666666666665</v>
      </c>
      <c r="B237">
        <v>452</v>
      </c>
      <c r="C237">
        <v>12</v>
      </c>
    </row>
    <row r="238" spans="1:3" x14ac:dyDescent="0.25">
      <c r="A238">
        <v>4.916666666666667</v>
      </c>
      <c r="B238">
        <v>480</v>
      </c>
      <c r="C238">
        <v>12</v>
      </c>
    </row>
    <row r="239" spans="1:3" x14ac:dyDescent="0.25">
      <c r="A239">
        <v>3.9166666666666665</v>
      </c>
      <c r="B239">
        <v>425</v>
      </c>
      <c r="C239">
        <v>12</v>
      </c>
    </row>
    <row r="240" spans="1:3" x14ac:dyDescent="0.25">
      <c r="A240">
        <v>2.9166666666666665</v>
      </c>
      <c r="B240">
        <v>420</v>
      </c>
      <c r="C240">
        <v>12</v>
      </c>
    </row>
    <row r="241" spans="1:3" x14ac:dyDescent="0.25">
      <c r="A241">
        <v>3.9166666666666665</v>
      </c>
      <c r="B241">
        <v>435</v>
      </c>
      <c r="C241">
        <v>12</v>
      </c>
    </row>
    <row r="242" spans="1:3" x14ac:dyDescent="0.25">
      <c r="A242">
        <v>2.9166666666666665</v>
      </c>
      <c r="B242">
        <v>415</v>
      </c>
      <c r="C242">
        <v>12</v>
      </c>
    </row>
    <row r="243" spans="1:3" x14ac:dyDescent="0.25">
      <c r="A243">
        <v>3.9166666666666665</v>
      </c>
      <c r="B243">
        <v>417</v>
      </c>
      <c r="C243">
        <v>12</v>
      </c>
    </row>
    <row r="244" spans="1:3" x14ac:dyDescent="0.25">
      <c r="A244">
        <v>3.9166666666666665</v>
      </c>
      <c r="B244">
        <v>445</v>
      </c>
      <c r="C244">
        <v>12</v>
      </c>
    </row>
    <row r="245" spans="1:3" x14ac:dyDescent="0.25">
      <c r="A245">
        <v>3.9166666666666665</v>
      </c>
      <c r="B245">
        <v>455</v>
      </c>
      <c r="C245">
        <v>12</v>
      </c>
    </row>
    <row r="246" spans="1:3" x14ac:dyDescent="0.25">
      <c r="A246">
        <v>2.9166666666666665</v>
      </c>
      <c r="B246">
        <v>365</v>
      </c>
      <c r="C246">
        <v>12</v>
      </c>
    </row>
    <row r="247" spans="1:3" x14ac:dyDescent="0.25">
      <c r="A247">
        <v>3.9166666666666665</v>
      </c>
      <c r="B247">
        <v>485</v>
      </c>
      <c r="C247">
        <v>12</v>
      </c>
    </row>
    <row r="248" spans="1:3" x14ac:dyDescent="0.25">
      <c r="A248">
        <v>3.9166666666666665</v>
      </c>
      <c r="B248">
        <v>410</v>
      </c>
      <c r="C248">
        <v>12</v>
      </c>
    </row>
    <row r="249" spans="1:3" x14ac:dyDescent="0.25">
      <c r="A249">
        <v>3.9166666666666665</v>
      </c>
      <c r="B249">
        <v>365</v>
      </c>
      <c r="C249">
        <v>12</v>
      </c>
    </row>
    <row r="250" spans="1:3" x14ac:dyDescent="0.25">
      <c r="A250">
        <v>3.9166666666666665</v>
      </c>
      <c r="B250">
        <v>420</v>
      </c>
      <c r="C250">
        <v>12</v>
      </c>
    </row>
    <row r="251" spans="1:3" x14ac:dyDescent="0.25">
      <c r="A251">
        <v>2.9166666666666665</v>
      </c>
      <c r="B251">
        <v>390</v>
      </c>
      <c r="C251">
        <v>12</v>
      </c>
    </row>
    <row r="252" spans="1:3" x14ac:dyDescent="0.25">
      <c r="A252">
        <v>3.9166666666666665</v>
      </c>
      <c r="B252">
        <v>430</v>
      </c>
      <c r="C252">
        <v>12</v>
      </c>
    </row>
    <row r="253" spans="1:3" x14ac:dyDescent="0.25">
      <c r="A253">
        <v>3.9166666666666665</v>
      </c>
      <c r="B253">
        <v>410</v>
      </c>
      <c r="C253">
        <v>12</v>
      </c>
    </row>
    <row r="254" spans="1:3" x14ac:dyDescent="0.25">
      <c r="A254">
        <v>3.9166666666666665</v>
      </c>
      <c r="B254">
        <v>412</v>
      </c>
      <c r="C254">
        <v>12</v>
      </c>
    </row>
    <row r="255" spans="1:3" x14ac:dyDescent="0.25">
      <c r="A255">
        <v>3.9166666666666665</v>
      </c>
      <c r="B255">
        <v>397</v>
      </c>
      <c r="C255">
        <v>12</v>
      </c>
    </row>
    <row r="256" spans="1:3" x14ac:dyDescent="0.25">
      <c r="A256">
        <v>2.9166666666666665</v>
      </c>
      <c r="B256">
        <v>347</v>
      </c>
      <c r="C256">
        <v>12</v>
      </c>
    </row>
    <row r="257" spans="1:3" x14ac:dyDescent="0.25">
      <c r="A257">
        <v>3.9166666666666665</v>
      </c>
      <c r="B257">
        <v>412</v>
      </c>
      <c r="C257">
        <v>12</v>
      </c>
    </row>
    <row r="258" spans="1:3" x14ac:dyDescent="0.25">
      <c r="A258">
        <v>2.9166666666666665</v>
      </c>
      <c r="B258">
        <v>402</v>
      </c>
      <c r="C258">
        <v>12</v>
      </c>
    </row>
    <row r="259" spans="1:3" x14ac:dyDescent="0.25">
      <c r="A259">
        <v>4.916666666666667</v>
      </c>
      <c r="B259">
        <v>450</v>
      </c>
      <c r="C259">
        <v>12</v>
      </c>
    </row>
    <row r="260" spans="1:3" x14ac:dyDescent="0.25">
      <c r="A260">
        <v>3.9166666666666665</v>
      </c>
      <c r="B260">
        <v>457</v>
      </c>
      <c r="C260">
        <v>12</v>
      </c>
    </row>
    <row r="261" spans="1:3" x14ac:dyDescent="0.25">
      <c r="A261">
        <v>3.9166666666666665</v>
      </c>
      <c r="B261">
        <v>400</v>
      </c>
      <c r="C261">
        <v>12</v>
      </c>
    </row>
    <row r="262" spans="1:3" x14ac:dyDescent="0.25">
      <c r="A262">
        <v>3.9166666666666665</v>
      </c>
      <c r="B262">
        <v>475</v>
      </c>
      <c r="C262">
        <v>12</v>
      </c>
    </row>
    <row r="263" spans="1:3" x14ac:dyDescent="0.25">
      <c r="A263">
        <v>2.9166666666666665</v>
      </c>
      <c r="B263">
        <v>375</v>
      </c>
      <c r="C263">
        <v>12</v>
      </c>
    </row>
    <row r="264" spans="1:3" x14ac:dyDescent="0.25">
      <c r="A264">
        <v>3.9166666666666665</v>
      </c>
      <c r="B264">
        <v>365</v>
      </c>
      <c r="C264">
        <v>12</v>
      </c>
    </row>
    <row r="265" spans="1:3" x14ac:dyDescent="0.25">
      <c r="A265">
        <v>4.916666666666667</v>
      </c>
      <c r="B265">
        <v>455</v>
      </c>
      <c r="C265">
        <v>12</v>
      </c>
    </row>
    <row r="266" spans="1:3" x14ac:dyDescent="0.25">
      <c r="A266">
        <v>2.9166666666666665</v>
      </c>
      <c r="B266">
        <v>385</v>
      </c>
      <c r="C266">
        <v>12</v>
      </c>
    </row>
    <row r="267" spans="1:3" x14ac:dyDescent="0.25">
      <c r="A267">
        <v>4.916666666666667</v>
      </c>
      <c r="B267">
        <v>520</v>
      </c>
      <c r="C267">
        <v>12</v>
      </c>
    </row>
    <row r="268" spans="1:3" x14ac:dyDescent="0.25">
      <c r="A268">
        <v>3.9166666666666665</v>
      </c>
      <c r="B268">
        <v>432</v>
      </c>
      <c r="C268">
        <v>12</v>
      </c>
    </row>
    <row r="269" spans="1:3" x14ac:dyDescent="0.25">
      <c r="A269">
        <v>3.9166666666666665</v>
      </c>
      <c r="B269">
        <v>390</v>
      </c>
      <c r="C269">
        <v>12</v>
      </c>
    </row>
    <row r="270" spans="1:3" x14ac:dyDescent="0.25">
      <c r="A270">
        <v>3.9166666666666665</v>
      </c>
      <c r="B270">
        <v>362</v>
      </c>
      <c r="C270">
        <v>12</v>
      </c>
    </row>
    <row r="271" spans="1:3" x14ac:dyDescent="0.25">
      <c r="A271">
        <v>2.9166666666666665</v>
      </c>
      <c r="B271">
        <v>380</v>
      </c>
      <c r="C271">
        <v>12</v>
      </c>
    </row>
    <row r="272" spans="1:3" x14ac:dyDescent="0.25">
      <c r="A272">
        <v>2.9166666666666665</v>
      </c>
      <c r="B272">
        <v>390</v>
      </c>
      <c r="C272">
        <v>12</v>
      </c>
    </row>
    <row r="273" spans="1:3" x14ac:dyDescent="0.25">
      <c r="A273">
        <v>2.9166666666666665</v>
      </c>
      <c r="B273">
        <v>395</v>
      </c>
      <c r="C273">
        <v>12</v>
      </c>
    </row>
    <row r="274" spans="1:3" x14ac:dyDescent="0.25">
      <c r="A274">
        <v>2.9166666666666665</v>
      </c>
      <c r="B274">
        <v>370</v>
      </c>
      <c r="C274">
        <v>12</v>
      </c>
    </row>
    <row r="275" spans="1:3" x14ac:dyDescent="0.25">
      <c r="A275">
        <v>1.9166666666666667</v>
      </c>
      <c r="B275">
        <v>325</v>
      </c>
      <c r="C275">
        <v>12</v>
      </c>
    </row>
    <row r="276" spans="1:3" x14ac:dyDescent="0.25">
      <c r="A276">
        <v>3.9166666666666665</v>
      </c>
      <c r="B276">
        <v>415</v>
      </c>
      <c r="C276">
        <v>12</v>
      </c>
    </row>
    <row r="277" spans="1:3" x14ac:dyDescent="0.25">
      <c r="A277">
        <v>2.9166666666666665</v>
      </c>
      <c r="B277">
        <v>385</v>
      </c>
      <c r="C277">
        <v>12</v>
      </c>
    </row>
    <row r="278" spans="1:3" x14ac:dyDescent="0.25">
      <c r="A278">
        <v>3.9166666666666665</v>
      </c>
      <c r="B278">
        <v>397</v>
      </c>
      <c r="C278">
        <v>12</v>
      </c>
    </row>
    <row r="279" spans="1:3" x14ac:dyDescent="0.25">
      <c r="A279">
        <v>2.9166666666666665</v>
      </c>
      <c r="B279">
        <v>385</v>
      </c>
      <c r="C279">
        <v>12</v>
      </c>
    </row>
    <row r="280" spans="1:3" x14ac:dyDescent="0.25">
      <c r="A280">
        <v>3.9166666666666665</v>
      </c>
      <c r="B280">
        <v>382</v>
      </c>
      <c r="C280">
        <v>12</v>
      </c>
    </row>
    <row r="281" spans="1:3" x14ac:dyDescent="0.25">
      <c r="A281">
        <v>3.9166666666666665</v>
      </c>
      <c r="B281">
        <v>410</v>
      </c>
      <c r="C281">
        <v>12</v>
      </c>
    </row>
    <row r="282" spans="1:3" x14ac:dyDescent="0.25">
      <c r="A282">
        <v>2.9166666666666665</v>
      </c>
      <c r="B282">
        <v>420</v>
      </c>
      <c r="C282">
        <v>12</v>
      </c>
    </row>
    <row r="283" spans="1:3" x14ac:dyDescent="0.25">
      <c r="A283">
        <v>2</v>
      </c>
      <c r="B283">
        <v>290</v>
      </c>
      <c r="C283">
        <v>12</v>
      </c>
    </row>
    <row r="284" spans="1:3" x14ac:dyDescent="0.25">
      <c r="A284">
        <v>3</v>
      </c>
      <c r="B284">
        <v>375</v>
      </c>
      <c r="C284">
        <v>12</v>
      </c>
    </row>
    <row r="285" spans="1:3" x14ac:dyDescent="0.25">
      <c r="A285">
        <v>2</v>
      </c>
      <c r="B285">
        <v>325</v>
      </c>
      <c r="C285">
        <v>12</v>
      </c>
    </row>
    <row r="286" spans="1:3" x14ac:dyDescent="0.25">
      <c r="A286">
        <v>3</v>
      </c>
      <c r="B286">
        <v>365</v>
      </c>
      <c r="C286">
        <v>12</v>
      </c>
    </row>
    <row r="287" spans="1:3" x14ac:dyDescent="0.25">
      <c r="A287">
        <v>3</v>
      </c>
      <c r="B287">
        <v>375</v>
      </c>
      <c r="C287">
        <v>12</v>
      </c>
    </row>
    <row r="288" spans="1:3" x14ac:dyDescent="0.25">
      <c r="A288">
        <v>2</v>
      </c>
      <c r="B288">
        <v>335</v>
      </c>
      <c r="C288">
        <v>12</v>
      </c>
    </row>
    <row r="289" spans="1:3" x14ac:dyDescent="0.25">
      <c r="A289">
        <v>2</v>
      </c>
      <c r="B289">
        <v>320</v>
      </c>
      <c r="C289">
        <v>12</v>
      </c>
    </row>
    <row r="290" spans="1:3" x14ac:dyDescent="0.25">
      <c r="A290">
        <v>2</v>
      </c>
      <c r="B290">
        <v>310</v>
      </c>
      <c r="C290">
        <v>12</v>
      </c>
    </row>
    <row r="291" spans="1:3" x14ac:dyDescent="0.25">
      <c r="A291">
        <v>2</v>
      </c>
      <c r="B291">
        <v>235</v>
      </c>
      <c r="C291">
        <v>12</v>
      </c>
    </row>
    <row r="292" spans="1:3" x14ac:dyDescent="0.25">
      <c r="A292">
        <v>4</v>
      </c>
      <c r="B292">
        <v>365</v>
      </c>
      <c r="C292">
        <v>12</v>
      </c>
    </row>
    <row r="293" spans="1:3" x14ac:dyDescent="0.25">
      <c r="A293">
        <v>4</v>
      </c>
      <c r="B293">
        <v>465</v>
      </c>
      <c r="C293">
        <v>12</v>
      </c>
    </row>
    <row r="294" spans="1:3" x14ac:dyDescent="0.25">
      <c r="A294">
        <v>4</v>
      </c>
      <c r="B294">
        <v>397</v>
      </c>
      <c r="C294">
        <v>12</v>
      </c>
    </row>
    <row r="295" spans="1:3" x14ac:dyDescent="0.25">
      <c r="A295">
        <v>4</v>
      </c>
      <c r="B295">
        <v>375</v>
      </c>
      <c r="C295">
        <v>12</v>
      </c>
    </row>
    <row r="296" spans="1:3" x14ac:dyDescent="0.25">
      <c r="A296">
        <v>3</v>
      </c>
      <c r="B296">
        <v>375</v>
      </c>
      <c r="C296">
        <v>12</v>
      </c>
    </row>
    <row r="297" spans="1:3" x14ac:dyDescent="0.25">
      <c r="A297">
        <v>3</v>
      </c>
      <c r="B297">
        <v>370</v>
      </c>
      <c r="C297">
        <v>12</v>
      </c>
    </row>
    <row r="298" spans="1:3" x14ac:dyDescent="0.25">
      <c r="A298">
        <v>3</v>
      </c>
      <c r="B298">
        <v>420</v>
      </c>
      <c r="C298">
        <v>12</v>
      </c>
    </row>
    <row r="299" spans="1:3" x14ac:dyDescent="0.25">
      <c r="A299">
        <v>4</v>
      </c>
      <c r="B299">
        <v>392</v>
      </c>
      <c r="C299">
        <v>12</v>
      </c>
    </row>
    <row r="300" spans="1:3" x14ac:dyDescent="0.25">
      <c r="A300">
        <v>4</v>
      </c>
      <c r="B300">
        <v>460</v>
      </c>
      <c r="C300">
        <v>12</v>
      </c>
    </row>
    <row r="301" spans="1:3" x14ac:dyDescent="0.25">
      <c r="A301">
        <v>4</v>
      </c>
      <c r="B301">
        <v>472</v>
      </c>
      <c r="C301">
        <v>12</v>
      </c>
    </row>
    <row r="302" spans="1:3" x14ac:dyDescent="0.25">
      <c r="A302">
        <v>3</v>
      </c>
      <c r="B302">
        <v>355</v>
      </c>
      <c r="C302">
        <v>12</v>
      </c>
    </row>
    <row r="303" spans="1:3" x14ac:dyDescent="0.25">
      <c r="A303">
        <v>2</v>
      </c>
      <c r="B303">
        <v>305</v>
      </c>
      <c r="C303">
        <v>12</v>
      </c>
    </row>
    <row r="304" spans="1:3" x14ac:dyDescent="0.25">
      <c r="A304">
        <v>2</v>
      </c>
      <c r="B304">
        <v>315</v>
      </c>
      <c r="C304">
        <v>12</v>
      </c>
    </row>
    <row r="305" spans="1:3" x14ac:dyDescent="0.25">
      <c r="A305">
        <v>3</v>
      </c>
      <c r="B305">
        <v>377</v>
      </c>
      <c r="C305">
        <v>12</v>
      </c>
    </row>
    <row r="306" spans="1:3" x14ac:dyDescent="0.25">
      <c r="A306">
        <v>3</v>
      </c>
      <c r="B306">
        <v>340</v>
      </c>
      <c r="C306">
        <v>12</v>
      </c>
    </row>
    <row r="307" spans="1:3" x14ac:dyDescent="0.25">
      <c r="A307">
        <v>3</v>
      </c>
      <c r="B307">
        <v>335</v>
      </c>
      <c r="C307">
        <v>12</v>
      </c>
    </row>
    <row r="308" spans="1:3" x14ac:dyDescent="0.25">
      <c r="A308">
        <v>5</v>
      </c>
      <c r="B308">
        <v>360</v>
      </c>
      <c r="C308">
        <v>12</v>
      </c>
    </row>
    <row r="309" spans="1:3" x14ac:dyDescent="0.25">
      <c r="A309">
        <v>3</v>
      </c>
      <c r="B309">
        <v>397</v>
      </c>
      <c r="C309">
        <v>12</v>
      </c>
    </row>
    <row r="310" spans="1:3" x14ac:dyDescent="0.25">
      <c r="A310">
        <v>1.9166666666666667</v>
      </c>
      <c r="B310">
        <v>330</v>
      </c>
      <c r="C310">
        <v>12</v>
      </c>
    </row>
    <row r="311" spans="1:3" x14ac:dyDescent="0.25">
      <c r="A311">
        <v>2</v>
      </c>
      <c r="B311">
        <v>347</v>
      </c>
      <c r="C311">
        <v>12</v>
      </c>
    </row>
    <row r="312" spans="1:3" x14ac:dyDescent="0.25">
      <c r="A312">
        <v>2.0833333333333335</v>
      </c>
      <c r="B312">
        <v>320</v>
      </c>
      <c r="C312">
        <v>12</v>
      </c>
    </row>
    <row r="313" spans="1:3" x14ac:dyDescent="0.25">
      <c r="A313">
        <v>3.0833333333333335</v>
      </c>
      <c r="B313">
        <v>382</v>
      </c>
      <c r="C313">
        <v>12</v>
      </c>
    </row>
    <row r="314" spans="1:3" x14ac:dyDescent="0.25">
      <c r="A314">
        <v>7.083333333333333</v>
      </c>
      <c r="B314">
        <v>535</v>
      </c>
      <c r="C314">
        <v>12</v>
      </c>
    </row>
    <row r="315" spans="1:3" x14ac:dyDescent="0.25">
      <c r="A315">
        <v>2.0833333333333335</v>
      </c>
      <c r="B315">
        <v>305</v>
      </c>
      <c r="C315">
        <v>12</v>
      </c>
    </row>
    <row r="316" spans="1:3" x14ac:dyDescent="0.25">
      <c r="A316">
        <v>2.0833333333333335</v>
      </c>
      <c r="B316">
        <v>302</v>
      </c>
      <c r="C316">
        <v>12</v>
      </c>
    </row>
    <row r="317" spans="1:3" x14ac:dyDescent="0.25">
      <c r="A317">
        <v>2.0833333333333335</v>
      </c>
      <c r="B317">
        <v>337</v>
      </c>
      <c r="C317">
        <v>12</v>
      </c>
    </row>
    <row r="318" spans="1:3" x14ac:dyDescent="0.25">
      <c r="A318">
        <v>2.0833333333333335</v>
      </c>
      <c r="B318">
        <v>320</v>
      </c>
      <c r="C318">
        <v>12</v>
      </c>
    </row>
    <row r="319" spans="1:3" x14ac:dyDescent="0.25">
      <c r="A319">
        <v>2.0833333333333335</v>
      </c>
      <c r="B319">
        <v>290</v>
      </c>
      <c r="C319">
        <v>12</v>
      </c>
    </row>
    <row r="320" spans="1:3" x14ac:dyDescent="0.25">
      <c r="A320">
        <v>2.0833333333333335</v>
      </c>
      <c r="B320">
        <v>315</v>
      </c>
      <c r="C320">
        <v>12</v>
      </c>
    </row>
    <row r="321" spans="1:3" x14ac:dyDescent="0.25">
      <c r="A321">
        <v>2.0833333333333335</v>
      </c>
      <c r="B321">
        <v>325</v>
      </c>
      <c r="C321">
        <v>12</v>
      </c>
    </row>
    <row r="322" spans="1:3" x14ac:dyDescent="0.25">
      <c r="A322">
        <v>2.0833333333333335</v>
      </c>
      <c r="B322">
        <v>305</v>
      </c>
      <c r="C322">
        <v>12</v>
      </c>
    </row>
    <row r="323" spans="1:3" x14ac:dyDescent="0.25">
      <c r="A323">
        <v>2.0833333333333335</v>
      </c>
      <c r="B323">
        <v>310</v>
      </c>
      <c r="C323">
        <v>12</v>
      </c>
    </row>
    <row r="324" spans="1:3" x14ac:dyDescent="0.25">
      <c r="A324">
        <v>2.0833333333333335</v>
      </c>
      <c r="B324">
        <v>302</v>
      </c>
      <c r="C324">
        <v>12</v>
      </c>
    </row>
    <row r="325" spans="1:3" x14ac:dyDescent="0.25">
      <c r="A325">
        <v>5.083333333333333</v>
      </c>
      <c r="B325">
        <v>392</v>
      </c>
      <c r="C325">
        <v>12</v>
      </c>
    </row>
    <row r="326" spans="1:3" x14ac:dyDescent="0.25">
      <c r="A326">
        <v>4.083333333333333</v>
      </c>
      <c r="B326">
        <v>350</v>
      </c>
      <c r="C326">
        <v>12</v>
      </c>
    </row>
    <row r="327" spans="1:3" x14ac:dyDescent="0.25">
      <c r="A327">
        <v>2.0833333333333335</v>
      </c>
      <c r="B327">
        <v>305</v>
      </c>
      <c r="C327">
        <v>12</v>
      </c>
    </row>
    <row r="328" spans="1:3" x14ac:dyDescent="0.25">
      <c r="A328">
        <v>2.0833333333333335</v>
      </c>
      <c r="B328">
        <v>282</v>
      </c>
      <c r="C328">
        <v>12</v>
      </c>
    </row>
    <row r="329" spans="1:3" x14ac:dyDescent="0.25">
      <c r="A329">
        <v>2.0833333333333335</v>
      </c>
      <c r="B329">
        <v>305</v>
      </c>
      <c r="C329">
        <v>12</v>
      </c>
    </row>
    <row r="330" spans="1:3" x14ac:dyDescent="0.25">
      <c r="A330">
        <v>3.0833333333333335</v>
      </c>
      <c r="B330">
        <v>377</v>
      </c>
      <c r="C330">
        <v>12</v>
      </c>
    </row>
    <row r="331" spans="1:3" x14ac:dyDescent="0.25">
      <c r="A331">
        <v>2.0833333333333335</v>
      </c>
      <c r="B331">
        <v>320</v>
      </c>
      <c r="C331">
        <v>12</v>
      </c>
    </row>
    <row r="332" spans="1:3" x14ac:dyDescent="0.25">
      <c r="A332">
        <v>4.083333333333333</v>
      </c>
      <c r="B332">
        <v>535</v>
      </c>
      <c r="C332">
        <v>12</v>
      </c>
    </row>
    <row r="333" spans="1:3" x14ac:dyDescent="0.25">
      <c r="A333">
        <v>5.083333333333333</v>
      </c>
      <c r="B333">
        <v>520</v>
      </c>
      <c r="C333">
        <v>12</v>
      </c>
    </row>
    <row r="334" spans="1:3" x14ac:dyDescent="0.25">
      <c r="A334">
        <v>5.083333333333333</v>
      </c>
      <c r="B334">
        <v>532</v>
      </c>
      <c r="C334">
        <v>12</v>
      </c>
    </row>
    <row r="335" spans="1:3" x14ac:dyDescent="0.25">
      <c r="A335">
        <v>2.1666666666666665</v>
      </c>
      <c r="B335">
        <v>352</v>
      </c>
      <c r="C335">
        <v>12</v>
      </c>
    </row>
    <row r="336" spans="1:3" x14ac:dyDescent="0.25">
      <c r="A336">
        <v>4.166666666666667</v>
      </c>
      <c r="B336">
        <v>450</v>
      </c>
      <c r="C336">
        <v>12</v>
      </c>
    </row>
    <row r="337" spans="1:3" x14ac:dyDescent="0.25">
      <c r="A337">
        <v>2.1666666666666665</v>
      </c>
      <c r="B337">
        <v>337</v>
      </c>
      <c r="C337">
        <v>12</v>
      </c>
    </row>
    <row r="338" spans="1:3" x14ac:dyDescent="0.25">
      <c r="A338">
        <v>5.166666666666667</v>
      </c>
      <c r="B338">
        <v>440</v>
      </c>
      <c r="C338">
        <v>12</v>
      </c>
    </row>
    <row r="339" spans="1:3" x14ac:dyDescent="0.25">
      <c r="A339">
        <v>5.166666666666667</v>
      </c>
      <c r="B339">
        <v>542</v>
      </c>
      <c r="C339">
        <v>12</v>
      </c>
    </row>
    <row r="340" spans="1:3" x14ac:dyDescent="0.25">
      <c r="A340">
        <v>3.1666666666666665</v>
      </c>
      <c r="B340">
        <v>400</v>
      </c>
      <c r="C340">
        <v>12</v>
      </c>
    </row>
    <row r="341" spans="1:3" x14ac:dyDescent="0.25">
      <c r="A341">
        <v>5.166666666666667</v>
      </c>
      <c r="B341">
        <v>475</v>
      </c>
      <c r="C341">
        <v>12</v>
      </c>
    </row>
    <row r="342" spans="1:3" x14ac:dyDescent="0.25">
      <c r="A342">
        <v>7.166666666666667</v>
      </c>
      <c r="B342">
        <v>565</v>
      </c>
      <c r="C342">
        <v>12</v>
      </c>
    </row>
    <row r="343" spans="1:3" x14ac:dyDescent="0.25">
      <c r="A343">
        <v>13.166666666666666</v>
      </c>
      <c r="B343">
        <v>680</v>
      </c>
      <c r="C343">
        <v>12</v>
      </c>
    </row>
    <row r="344" spans="1:3" x14ac:dyDescent="0.25">
      <c r="A344">
        <v>5.166666666666667</v>
      </c>
      <c r="B344">
        <v>502</v>
      </c>
      <c r="C344">
        <v>12</v>
      </c>
    </row>
    <row r="345" spans="1:3" x14ac:dyDescent="0.25">
      <c r="A345">
        <v>5.166666666666667</v>
      </c>
      <c r="B345">
        <v>462</v>
      </c>
      <c r="C345">
        <v>12</v>
      </c>
    </row>
    <row r="346" spans="1:3" x14ac:dyDescent="0.25">
      <c r="A346">
        <v>4.166666666666667</v>
      </c>
      <c r="B346">
        <v>405</v>
      </c>
      <c r="C346">
        <v>12</v>
      </c>
    </row>
    <row r="347" spans="1:3" x14ac:dyDescent="0.25">
      <c r="A347">
        <v>2.1666666666666665</v>
      </c>
      <c r="B347">
        <v>317</v>
      </c>
      <c r="C347">
        <v>12</v>
      </c>
    </row>
    <row r="348" spans="1:3" x14ac:dyDescent="0.25">
      <c r="A348">
        <v>2.1666666666666665</v>
      </c>
      <c r="B348">
        <v>317</v>
      </c>
      <c r="C348">
        <v>12</v>
      </c>
    </row>
    <row r="349" spans="1:3" x14ac:dyDescent="0.25">
      <c r="A349">
        <v>3.1666666666666665</v>
      </c>
      <c r="B349">
        <v>312</v>
      </c>
      <c r="C349">
        <v>12</v>
      </c>
    </row>
    <row r="350" spans="1:3" x14ac:dyDescent="0.25">
      <c r="A350">
        <v>4.166666666666667</v>
      </c>
      <c r="B350">
        <v>420</v>
      </c>
      <c r="C350">
        <v>12</v>
      </c>
    </row>
    <row r="351" spans="1:3" x14ac:dyDescent="0.25">
      <c r="A351">
        <v>7.166666666666667</v>
      </c>
      <c r="B351">
        <v>590</v>
      </c>
      <c r="C351">
        <v>12</v>
      </c>
    </row>
    <row r="352" spans="1:3" x14ac:dyDescent="0.25">
      <c r="A352">
        <v>9.25</v>
      </c>
      <c r="B352">
        <v>570</v>
      </c>
      <c r="C352">
        <v>12</v>
      </c>
    </row>
    <row r="353" spans="1:3" x14ac:dyDescent="0.25">
      <c r="A353">
        <v>2.25</v>
      </c>
      <c r="B353">
        <v>337</v>
      </c>
      <c r="C353">
        <v>12</v>
      </c>
    </row>
    <row r="354" spans="1:3" x14ac:dyDescent="0.25">
      <c r="A354">
        <v>6.25</v>
      </c>
      <c r="B354">
        <v>510</v>
      </c>
      <c r="C354">
        <v>12</v>
      </c>
    </row>
    <row r="355" spans="1:3" x14ac:dyDescent="0.25">
      <c r="A355">
        <v>4.25</v>
      </c>
      <c r="B355">
        <v>420</v>
      </c>
      <c r="C355">
        <v>12</v>
      </c>
    </row>
    <row r="356" spans="1:3" x14ac:dyDescent="0.25">
      <c r="A356">
        <v>8.25</v>
      </c>
      <c r="B356">
        <v>625</v>
      </c>
      <c r="C356">
        <v>12</v>
      </c>
    </row>
    <row r="357" spans="1:3" x14ac:dyDescent="0.25">
      <c r="A357">
        <v>3.25</v>
      </c>
      <c r="B357">
        <v>357</v>
      </c>
      <c r="C357">
        <v>12</v>
      </c>
    </row>
    <row r="358" spans="1:3" x14ac:dyDescent="0.25">
      <c r="A358">
        <v>2.25</v>
      </c>
      <c r="B358">
        <v>305</v>
      </c>
      <c r="C358">
        <v>12</v>
      </c>
    </row>
    <row r="359" spans="1:3" x14ac:dyDescent="0.25">
      <c r="A359">
        <v>2.25</v>
      </c>
      <c r="B359">
        <v>305</v>
      </c>
      <c r="C359">
        <v>12</v>
      </c>
    </row>
    <row r="360" spans="1:3" x14ac:dyDescent="0.25">
      <c r="A360">
        <v>12.25</v>
      </c>
      <c r="B360">
        <v>670</v>
      </c>
      <c r="C360">
        <v>12</v>
      </c>
    </row>
    <row r="361" spans="1:3" x14ac:dyDescent="0.25">
      <c r="A361">
        <v>5.25</v>
      </c>
      <c r="B361">
        <v>382</v>
      </c>
      <c r="C361">
        <v>12</v>
      </c>
    </row>
    <row r="362" spans="1:3" x14ac:dyDescent="0.25">
      <c r="A362">
        <v>5.25</v>
      </c>
      <c r="B362">
        <v>507</v>
      </c>
      <c r="C362">
        <v>12</v>
      </c>
    </row>
    <row r="363" spans="1:3" x14ac:dyDescent="0.25">
      <c r="A363">
        <v>2.3333333333333335</v>
      </c>
      <c r="B363">
        <v>365</v>
      </c>
      <c r="C363">
        <v>12</v>
      </c>
    </row>
    <row r="364" spans="1:3" x14ac:dyDescent="0.25">
      <c r="A364">
        <v>8.4166666666666661</v>
      </c>
      <c r="B364">
        <v>632</v>
      </c>
      <c r="C364">
        <v>12</v>
      </c>
    </row>
    <row r="365" spans="1:3" x14ac:dyDescent="0.25">
      <c r="A365">
        <v>4.416666666666667</v>
      </c>
      <c r="B365">
        <v>475</v>
      </c>
      <c r="C365">
        <v>12</v>
      </c>
    </row>
    <row r="366" spans="1:3" x14ac:dyDescent="0.25">
      <c r="A366">
        <v>4.416666666666667</v>
      </c>
      <c r="B366">
        <v>430</v>
      </c>
      <c r="C366">
        <v>12</v>
      </c>
    </row>
    <row r="367" spans="1:3" x14ac:dyDescent="0.25">
      <c r="A367">
        <v>4.416666666666667</v>
      </c>
      <c r="B367">
        <v>457</v>
      </c>
      <c r="C367">
        <v>12</v>
      </c>
    </row>
    <row r="368" spans="1:3" x14ac:dyDescent="0.25">
      <c r="A368">
        <v>4.416666666666667</v>
      </c>
      <c r="B368">
        <v>450</v>
      </c>
      <c r="C368">
        <v>12</v>
      </c>
    </row>
    <row r="369" spans="1:3" x14ac:dyDescent="0.25">
      <c r="A369">
        <v>2.4166666666666665</v>
      </c>
      <c r="B369">
        <v>295</v>
      </c>
      <c r="C369">
        <v>12</v>
      </c>
    </row>
    <row r="370" spans="1:3" x14ac:dyDescent="0.25">
      <c r="A370">
        <v>2.4166666666666665</v>
      </c>
      <c r="B370">
        <v>295</v>
      </c>
      <c r="C370">
        <v>12</v>
      </c>
    </row>
    <row r="371" spans="1:3" x14ac:dyDescent="0.25">
      <c r="A371">
        <v>2.4166666666666665</v>
      </c>
      <c r="B371">
        <v>380</v>
      </c>
      <c r="C371">
        <v>12</v>
      </c>
    </row>
    <row r="372" spans="1:3" x14ac:dyDescent="0.25">
      <c r="A372">
        <v>2.4166666666666665</v>
      </c>
      <c r="B372">
        <v>295</v>
      </c>
      <c r="C372">
        <v>12</v>
      </c>
    </row>
    <row r="373" spans="1:3" x14ac:dyDescent="0.25">
      <c r="A373">
        <v>3.4166666666666665</v>
      </c>
      <c r="B373">
        <v>320</v>
      </c>
      <c r="C373">
        <v>12</v>
      </c>
    </row>
    <row r="374" spans="1:3" x14ac:dyDescent="0.25">
      <c r="A374">
        <v>2.4166666666666665</v>
      </c>
      <c r="B374">
        <v>330</v>
      </c>
      <c r="C374">
        <v>12</v>
      </c>
    </row>
    <row r="375" spans="1:3" x14ac:dyDescent="0.25">
      <c r="A375">
        <v>2.4166666666666665</v>
      </c>
      <c r="B375">
        <v>315</v>
      </c>
      <c r="C375">
        <v>12</v>
      </c>
    </row>
    <row r="376" spans="1:3" x14ac:dyDescent="0.25">
      <c r="A376">
        <v>2.4166666666666665</v>
      </c>
      <c r="B376">
        <v>347</v>
      </c>
      <c r="C376">
        <v>12</v>
      </c>
    </row>
    <row r="377" spans="1:3" x14ac:dyDescent="0.25">
      <c r="A377">
        <v>1.4166666666666667</v>
      </c>
      <c r="B377">
        <v>297</v>
      </c>
      <c r="C377">
        <v>12</v>
      </c>
    </row>
    <row r="378" spans="1:3" x14ac:dyDescent="0.25">
      <c r="A378">
        <v>2.5</v>
      </c>
      <c r="B378">
        <v>340</v>
      </c>
      <c r="C378">
        <v>12</v>
      </c>
    </row>
    <row r="379" spans="1:3" x14ac:dyDescent="0.25">
      <c r="A379">
        <v>3.5</v>
      </c>
      <c r="B379">
        <v>377</v>
      </c>
      <c r="C379">
        <v>12</v>
      </c>
    </row>
    <row r="380" spans="1:3" x14ac:dyDescent="0.25">
      <c r="A380">
        <v>5.5</v>
      </c>
      <c r="B380">
        <v>525</v>
      </c>
      <c r="C380">
        <v>12</v>
      </c>
    </row>
    <row r="381" spans="1:3" x14ac:dyDescent="0.25">
      <c r="A381">
        <v>4.5</v>
      </c>
      <c r="B381">
        <v>445</v>
      </c>
      <c r="C381">
        <v>12</v>
      </c>
    </row>
    <row r="382" spans="1:3" x14ac:dyDescent="0.25">
      <c r="A382">
        <v>3.5</v>
      </c>
      <c r="B382">
        <v>520</v>
      </c>
      <c r="C382">
        <v>12</v>
      </c>
    </row>
    <row r="383" spans="1:3" x14ac:dyDescent="0.25">
      <c r="A383">
        <v>3.5</v>
      </c>
      <c r="B383">
        <v>497</v>
      </c>
      <c r="C383">
        <v>12</v>
      </c>
    </row>
    <row r="384" spans="1:3" x14ac:dyDescent="0.25">
      <c r="A384">
        <v>7.5</v>
      </c>
      <c r="B384">
        <v>640</v>
      </c>
      <c r="C384">
        <v>12</v>
      </c>
    </row>
    <row r="385" spans="1:3" x14ac:dyDescent="0.25">
      <c r="A385">
        <v>7.5</v>
      </c>
      <c r="B385">
        <v>565</v>
      </c>
      <c r="C385">
        <v>12</v>
      </c>
    </row>
    <row r="386" spans="1:3" x14ac:dyDescent="0.25">
      <c r="A386">
        <v>6.5</v>
      </c>
      <c r="B386">
        <v>540</v>
      </c>
      <c r="C386">
        <v>12</v>
      </c>
    </row>
    <row r="387" spans="1:3" x14ac:dyDescent="0.25">
      <c r="A387">
        <v>4.5</v>
      </c>
      <c r="B387">
        <v>440</v>
      </c>
      <c r="C387">
        <v>12</v>
      </c>
    </row>
    <row r="388" spans="1:3" x14ac:dyDescent="0.25">
      <c r="A388">
        <v>8.5</v>
      </c>
      <c r="B388">
        <v>470</v>
      </c>
      <c r="C388">
        <v>12</v>
      </c>
    </row>
    <row r="389" spans="1:3" x14ac:dyDescent="0.25">
      <c r="A389">
        <v>8.5</v>
      </c>
      <c r="B389">
        <v>480</v>
      </c>
      <c r="C389">
        <v>12</v>
      </c>
    </row>
    <row r="390" spans="1:3" x14ac:dyDescent="0.25">
      <c r="A390">
        <v>3.5</v>
      </c>
      <c r="B390">
        <v>395</v>
      </c>
      <c r="C390">
        <v>12</v>
      </c>
    </row>
    <row r="391" spans="1:3" x14ac:dyDescent="0.25">
      <c r="A391">
        <v>4.5</v>
      </c>
      <c r="B391">
        <v>407</v>
      </c>
      <c r="C391">
        <v>12</v>
      </c>
    </row>
    <row r="392" spans="1:3" x14ac:dyDescent="0.25">
      <c r="A392">
        <v>6.5</v>
      </c>
      <c r="B392">
        <v>420</v>
      </c>
      <c r="C392">
        <v>12</v>
      </c>
    </row>
    <row r="393" spans="1:3" x14ac:dyDescent="0.25">
      <c r="A393">
        <v>2.5</v>
      </c>
      <c r="B393">
        <v>365</v>
      </c>
      <c r="C393">
        <v>12</v>
      </c>
    </row>
    <row r="394" spans="1:3" x14ac:dyDescent="0.25">
      <c r="A394">
        <v>1.5833333333333335</v>
      </c>
      <c r="B394">
        <v>270</v>
      </c>
      <c r="C394">
        <v>12</v>
      </c>
    </row>
    <row r="395" spans="1:3" x14ac:dyDescent="0.25">
      <c r="A395">
        <v>3.5833333333333335</v>
      </c>
      <c r="B395">
        <v>362</v>
      </c>
      <c r="C395">
        <v>12</v>
      </c>
    </row>
    <row r="396" spans="1:3" x14ac:dyDescent="0.25">
      <c r="A396">
        <v>1.5833333333333335</v>
      </c>
      <c r="B396">
        <v>255</v>
      </c>
      <c r="C396">
        <v>12</v>
      </c>
    </row>
    <row r="397" spans="1:3" x14ac:dyDescent="0.25">
      <c r="A397">
        <v>3.5833333333333335</v>
      </c>
      <c r="B397">
        <v>395</v>
      </c>
      <c r="C397">
        <v>12</v>
      </c>
    </row>
    <row r="398" spans="1:3" x14ac:dyDescent="0.25">
      <c r="A398">
        <v>3.5833333333333335</v>
      </c>
      <c r="B398">
        <v>402</v>
      </c>
      <c r="C398">
        <v>12</v>
      </c>
    </row>
    <row r="399" spans="1:3" x14ac:dyDescent="0.25">
      <c r="A399">
        <v>1.5833333333333335</v>
      </c>
      <c r="B399">
        <v>322</v>
      </c>
      <c r="C399">
        <v>12</v>
      </c>
    </row>
    <row r="400" spans="1:3" x14ac:dyDescent="0.25">
      <c r="A400">
        <v>2.5833333333333335</v>
      </c>
      <c r="B400">
        <v>377</v>
      </c>
      <c r="C400">
        <v>12</v>
      </c>
    </row>
    <row r="401" spans="1:3" x14ac:dyDescent="0.25">
      <c r="A401">
        <v>1.5833333333333335</v>
      </c>
      <c r="B401">
        <v>375</v>
      </c>
      <c r="C401">
        <v>12</v>
      </c>
    </row>
    <row r="402" spans="1:3" x14ac:dyDescent="0.25">
      <c r="A402">
        <v>2.5833333333333335</v>
      </c>
      <c r="B402">
        <v>330</v>
      </c>
      <c r="C402">
        <v>12</v>
      </c>
    </row>
    <row r="403" spans="1:3" x14ac:dyDescent="0.25">
      <c r="A403">
        <v>2.5833333333333335</v>
      </c>
      <c r="B403">
        <v>355</v>
      </c>
      <c r="C403">
        <v>12</v>
      </c>
    </row>
    <row r="404" spans="1:3" x14ac:dyDescent="0.25">
      <c r="A404">
        <v>2.5833333333333335</v>
      </c>
      <c r="B404">
        <v>325</v>
      </c>
      <c r="C404">
        <v>12</v>
      </c>
    </row>
    <row r="405" spans="1:3" x14ac:dyDescent="0.25">
      <c r="A405">
        <v>3.5833333333333335</v>
      </c>
      <c r="B405">
        <v>345</v>
      </c>
      <c r="C405">
        <v>12</v>
      </c>
    </row>
    <row r="406" spans="1:3" x14ac:dyDescent="0.25">
      <c r="A406">
        <v>2.5833333333333335</v>
      </c>
      <c r="B406">
        <v>325</v>
      </c>
      <c r="C406">
        <v>12</v>
      </c>
    </row>
    <row r="407" spans="1:3" x14ac:dyDescent="0.25">
      <c r="A407">
        <v>4.583333333333333</v>
      </c>
      <c r="B407">
        <v>440</v>
      </c>
      <c r="C407">
        <v>12</v>
      </c>
    </row>
    <row r="408" spans="1:3" x14ac:dyDescent="0.25">
      <c r="A408">
        <v>4.666666666666667</v>
      </c>
      <c r="B408">
        <v>445</v>
      </c>
      <c r="C408">
        <v>12</v>
      </c>
    </row>
    <row r="409" spans="1:3" x14ac:dyDescent="0.25">
      <c r="A409">
        <v>4.666666666666667</v>
      </c>
      <c r="B409">
        <v>397</v>
      </c>
      <c r="C409">
        <v>12</v>
      </c>
    </row>
    <row r="410" spans="1:3" x14ac:dyDescent="0.25">
      <c r="A410">
        <v>2.6666666666666665</v>
      </c>
      <c r="B410">
        <v>385</v>
      </c>
      <c r="C410">
        <v>12</v>
      </c>
    </row>
    <row r="411" spans="1:3" x14ac:dyDescent="0.25">
      <c r="A411">
        <v>2.6666666666666665</v>
      </c>
      <c r="B411">
        <v>355</v>
      </c>
      <c r="C411">
        <v>12</v>
      </c>
    </row>
    <row r="412" spans="1:3" x14ac:dyDescent="0.25">
      <c r="A412">
        <v>1.6666666666666665</v>
      </c>
      <c r="B412">
        <v>275</v>
      </c>
      <c r="C412">
        <v>12</v>
      </c>
    </row>
    <row r="413" spans="1:3" x14ac:dyDescent="0.25">
      <c r="A413">
        <v>1.6666666666666665</v>
      </c>
      <c r="B413">
        <v>282</v>
      </c>
      <c r="C413">
        <v>12</v>
      </c>
    </row>
    <row r="414" spans="1:3" x14ac:dyDescent="0.25">
      <c r="A414">
        <v>1.6666666666666665</v>
      </c>
      <c r="B414">
        <v>305</v>
      </c>
      <c r="C414">
        <v>12</v>
      </c>
    </row>
    <row r="415" spans="1:3" x14ac:dyDescent="0.25">
      <c r="A415">
        <v>1.6666666666666665</v>
      </c>
      <c r="B415">
        <v>310</v>
      </c>
      <c r="C415">
        <v>12</v>
      </c>
    </row>
    <row r="416" spans="1:3" x14ac:dyDescent="0.25">
      <c r="A416">
        <v>2.6666666666666665</v>
      </c>
      <c r="B416">
        <v>365</v>
      </c>
      <c r="C416">
        <v>12</v>
      </c>
    </row>
    <row r="417" spans="1:3" x14ac:dyDescent="0.25">
      <c r="A417">
        <v>2.6666666666666665</v>
      </c>
      <c r="B417">
        <v>330</v>
      </c>
      <c r="C417">
        <v>12</v>
      </c>
    </row>
    <row r="418" spans="1:3" x14ac:dyDescent="0.25">
      <c r="A418">
        <v>1.6666666666666665</v>
      </c>
      <c r="B418">
        <v>290</v>
      </c>
      <c r="C418">
        <v>12</v>
      </c>
    </row>
    <row r="419" spans="1:3" x14ac:dyDescent="0.25">
      <c r="A419">
        <v>2.6666666666666665</v>
      </c>
      <c r="B419">
        <v>345</v>
      </c>
      <c r="C419">
        <v>12</v>
      </c>
    </row>
    <row r="420" spans="1:3" x14ac:dyDescent="0.25">
      <c r="A420">
        <v>1.6666666666666665</v>
      </c>
      <c r="B420">
        <v>297</v>
      </c>
      <c r="C420">
        <v>12</v>
      </c>
    </row>
    <row r="421" spans="1:3" x14ac:dyDescent="0.25">
      <c r="A421">
        <v>1.6666666666666665</v>
      </c>
      <c r="B421">
        <v>280</v>
      </c>
      <c r="C421">
        <v>12</v>
      </c>
    </row>
    <row r="422" spans="1:3" x14ac:dyDescent="0.25">
      <c r="A422">
        <v>5.666666666666667</v>
      </c>
      <c r="B422">
        <v>405</v>
      </c>
      <c r="C422">
        <v>12</v>
      </c>
    </row>
    <row r="423" spans="1:3" x14ac:dyDescent="0.25">
      <c r="A423">
        <v>2.75</v>
      </c>
      <c r="B423">
        <v>345</v>
      </c>
      <c r="C423">
        <v>12</v>
      </c>
    </row>
    <row r="424" spans="1:3" x14ac:dyDescent="0.25">
      <c r="A424">
        <v>2.75</v>
      </c>
      <c r="B424">
        <v>310</v>
      </c>
      <c r="C424">
        <v>12</v>
      </c>
    </row>
    <row r="425" spans="1:3" x14ac:dyDescent="0.25">
      <c r="A425">
        <v>6.75</v>
      </c>
      <c r="B425">
        <v>527</v>
      </c>
      <c r="C425">
        <v>12</v>
      </c>
    </row>
    <row r="426" spans="1:3" x14ac:dyDescent="0.25">
      <c r="A426">
        <v>2.75</v>
      </c>
      <c r="B426">
        <v>347</v>
      </c>
      <c r="C426">
        <v>12</v>
      </c>
    </row>
    <row r="427" spans="1:3" x14ac:dyDescent="0.25">
      <c r="A427">
        <v>3.75</v>
      </c>
      <c r="B427">
        <v>412</v>
      </c>
      <c r="C427">
        <v>12</v>
      </c>
    </row>
    <row r="428" spans="1:3" x14ac:dyDescent="0.25">
      <c r="A428">
        <v>4.75</v>
      </c>
      <c r="B428">
        <v>395</v>
      </c>
      <c r="C428">
        <v>12</v>
      </c>
    </row>
    <row r="429" spans="1:3" x14ac:dyDescent="0.25">
      <c r="A429">
        <v>2.75</v>
      </c>
      <c r="B429">
        <v>380</v>
      </c>
      <c r="C429">
        <v>12</v>
      </c>
    </row>
    <row r="430" spans="1:3" x14ac:dyDescent="0.25">
      <c r="A430">
        <v>4.75</v>
      </c>
      <c r="B430">
        <v>452</v>
      </c>
      <c r="C430">
        <v>12</v>
      </c>
    </row>
    <row r="431" spans="1:3" x14ac:dyDescent="0.25">
      <c r="A431">
        <v>4.75</v>
      </c>
      <c r="B431">
        <v>415</v>
      </c>
      <c r="C431">
        <v>12</v>
      </c>
    </row>
    <row r="432" spans="1:3" x14ac:dyDescent="0.25">
      <c r="A432">
        <v>7.75</v>
      </c>
      <c r="B432">
        <v>445</v>
      </c>
      <c r="C432">
        <v>12</v>
      </c>
    </row>
    <row r="433" spans="1:3" x14ac:dyDescent="0.25">
      <c r="A433">
        <v>6.75</v>
      </c>
      <c r="B433">
        <v>445</v>
      </c>
      <c r="C433">
        <v>12</v>
      </c>
    </row>
    <row r="434" spans="1:3" x14ac:dyDescent="0.25">
      <c r="A434">
        <v>2.75</v>
      </c>
      <c r="B434">
        <v>335</v>
      </c>
      <c r="C434">
        <v>12</v>
      </c>
    </row>
    <row r="435" spans="1:3" x14ac:dyDescent="0.25">
      <c r="A435">
        <v>1.75</v>
      </c>
      <c r="B435">
        <v>332</v>
      </c>
      <c r="C435">
        <v>12</v>
      </c>
    </row>
    <row r="436" spans="1:3" x14ac:dyDescent="0.25">
      <c r="A436">
        <v>2.75</v>
      </c>
      <c r="B436">
        <v>345</v>
      </c>
      <c r="C436">
        <v>12</v>
      </c>
    </row>
    <row r="437" spans="1:3" x14ac:dyDescent="0.25">
      <c r="A437">
        <v>1.75</v>
      </c>
      <c r="B437">
        <v>290</v>
      </c>
      <c r="C437">
        <v>12</v>
      </c>
    </row>
    <row r="438" spans="1:3" x14ac:dyDescent="0.25">
      <c r="A438">
        <v>2.75</v>
      </c>
      <c r="B438">
        <v>375</v>
      </c>
      <c r="C438">
        <v>12</v>
      </c>
    </row>
    <row r="439" spans="1:3" x14ac:dyDescent="0.25">
      <c r="A439">
        <v>5.833333333333333</v>
      </c>
      <c r="B439">
        <v>445</v>
      </c>
      <c r="C439">
        <v>12</v>
      </c>
    </row>
    <row r="440" spans="1:3" x14ac:dyDescent="0.25">
      <c r="A440">
        <v>3.8333333333333335</v>
      </c>
      <c r="B440">
        <v>410</v>
      </c>
      <c r="C440">
        <v>12</v>
      </c>
    </row>
    <row r="441" spans="1:3" x14ac:dyDescent="0.25">
      <c r="A441">
        <v>2.8333333333333335</v>
      </c>
      <c r="B441">
        <v>365</v>
      </c>
      <c r="C441">
        <v>12</v>
      </c>
    </row>
    <row r="442" spans="1:3" x14ac:dyDescent="0.25">
      <c r="A442">
        <v>2.8333333333333335</v>
      </c>
      <c r="B442">
        <v>360</v>
      </c>
      <c r="C442">
        <v>12</v>
      </c>
    </row>
    <row r="443" spans="1:3" x14ac:dyDescent="0.25">
      <c r="A443">
        <v>2.8333333333333335</v>
      </c>
      <c r="B443">
        <v>345</v>
      </c>
      <c r="C443">
        <v>12</v>
      </c>
    </row>
    <row r="444" spans="1:3" x14ac:dyDescent="0.25">
      <c r="A444">
        <v>3.8333333333333335</v>
      </c>
      <c r="B444">
        <v>415</v>
      </c>
      <c r="C444">
        <v>12</v>
      </c>
    </row>
    <row r="445" spans="1:3" x14ac:dyDescent="0.25">
      <c r="A445">
        <v>3.8333333333333335</v>
      </c>
      <c r="B445">
        <v>402</v>
      </c>
      <c r="C445">
        <v>12</v>
      </c>
    </row>
    <row r="446" spans="1:3" x14ac:dyDescent="0.25">
      <c r="A446">
        <v>6.833333333333333</v>
      </c>
      <c r="B446">
        <v>585</v>
      </c>
      <c r="C446">
        <v>12</v>
      </c>
    </row>
    <row r="447" spans="1:3" x14ac:dyDescent="0.25">
      <c r="A447">
        <v>5.833333333333333</v>
      </c>
      <c r="B447">
        <v>497</v>
      </c>
      <c r="C447">
        <v>12</v>
      </c>
    </row>
    <row r="448" spans="1:3" x14ac:dyDescent="0.25">
      <c r="A448">
        <v>4.833333333333333</v>
      </c>
      <c r="B448">
        <v>452</v>
      </c>
      <c r="C448">
        <v>12</v>
      </c>
    </row>
    <row r="449" spans="1:3" x14ac:dyDescent="0.25">
      <c r="A449">
        <v>2.8333333333333335</v>
      </c>
      <c r="B449">
        <v>400</v>
      </c>
      <c r="C449">
        <v>12</v>
      </c>
    </row>
    <row r="450" spans="1:3" x14ac:dyDescent="0.25">
      <c r="A450">
        <v>2.8333333333333335</v>
      </c>
      <c r="B450">
        <v>380</v>
      </c>
      <c r="C450">
        <v>12</v>
      </c>
    </row>
    <row r="451" spans="1:3" x14ac:dyDescent="0.25">
      <c r="A451">
        <v>3.8333333333333335</v>
      </c>
      <c r="B451">
        <v>375</v>
      </c>
      <c r="C451">
        <v>12</v>
      </c>
    </row>
    <row r="452" spans="1:3" x14ac:dyDescent="0.25">
      <c r="A452">
        <v>1.8333333333333333</v>
      </c>
      <c r="B452">
        <v>320</v>
      </c>
      <c r="C452">
        <v>12</v>
      </c>
    </row>
    <row r="453" spans="1:3" x14ac:dyDescent="0.25">
      <c r="A453">
        <v>2.8333333333333335</v>
      </c>
      <c r="B453">
        <v>395</v>
      </c>
      <c r="C453">
        <v>12</v>
      </c>
    </row>
    <row r="454" spans="1:3" x14ac:dyDescent="0.25">
      <c r="A454">
        <v>3.8333333333333335</v>
      </c>
      <c r="B454">
        <v>342</v>
      </c>
      <c r="C454">
        <v>12</v>
      </c>
    </row>
    <row r="455" spans="1:3" x14ac:dyDescent="0.25">
      <c r="A455">
        <v>5.833333333333333</v>
      </c>
      <c r="B455">
        <v>380</v>
      </c>
      <c r="C455">
        <v>12</v>
      </c>
    </row>
    <row r="456" spans="1:3" x14ac:dyDescent="0.25">
      <c r="A456">
        <v>2.8333333333333335</v>
      </c>
      <c r="B456">
        <v>415</v>
      </c>
      <c r="C456">
        <v>12</v>
      </c>
    </row>
    <row r="457" spans="1:3" x14ac:dyDescent="0.25">
      <c r="A457">
        <v>2.8333333333333335</v>
      </c>
      <c r="B457">
        <v>365</v>
      </c>
      <c r="C457">
        <v>12</v>
      </c>
    </row>
    <row r="458" spans="1:3" x14ac:dyDescent="0.25">
      <c r="A458">
        <v>1.8333333333333333</v>
      </c>
      <c r="B458">
        <v>300</v>
      </c>
      <c r="C458">
        <v>12</v>
      </c>
    </row>
    <row r="459" spans="1:3" x14ac:dyDescent="0.25">
      <c r="A459">
        <v>1.8333333333333333</v>
      </c>
      <c r="B459">
        <v>305</v>
      </c>
      <c r="C459">
        <v>12</v>
      </c>
    </row>
    <row r="460" spans="1:3" x14ac:dyDescent="0.25">
      <c r="A460">
        <v>2.8333333333333335</v>
      </c>
      <c r="B460">
        <v>320</v>
      </c>
      <c r="C460">
        <v>12</v>
      </c>
    </row>
    <row r="461" spans="1:3" x14ac:dyDescent="0.25">
      <c r="A461">
        <v>3.9166666666666665</v>
      </c>
      <c r="B461">
        <v>430</v>
      </c>
      <c r="C461">
        <v>12</v>
      </c>
    </row>
    <row r="462" spans="1:3" x14ac:dyDescent="0.25">
      <c r="A462">
        <v>2.9166666666666665</v>
      </c>
      <c r="B462">
        <v>387</v>
      </c>
      <c r="C462">
        <v>12</v>
      </c>
    </row>
    <row r="463" spans="1:3" x14ac:dyDescent="0.25">
      <c r="A463">
        <v>3.9166666666666665</v>
      </c>
      <c r="B463">
        <v>427</v>
      </c>
      <c r="C463">
        <v>12</v>
      </c>
    </row>
    <row r="464" spans="1:3" x14ac:dyDescent="0.25">
      <c r="A464">
        <v>4.916666666666667</v>
      </c>
      <c r="B464">
        <v>387</v>
      </c>
      <c r="C464">
        <v>12</v>
      </c>
    </row>
    <row r="465" spans="1:3" x14ac:dyDescent="0.25">
      <c r="A465">
        <v>1.9166666666666667</v>
      </c>
      <c r="B465">
        <v>272</v>
      </c>
      <c r="C465">
        <v>12</v>
      </c>
    </row>
    <row r="466" spans="1:3" x14ac:dyDescent="0.25">
      <c r="A466">
        <v>1.9166666666666667</v>
      </c>
      <c r="B466">
        <v>297</v>
      </c>
      <c r="C466">
        <v>12</v>
      </c>
    </row>
    <row r="467" spans="1:3" x14ac:dyDescent="0.25">
      <c r="A467">
        <v>2.9166666666666665</v>
      </c>
      <c r="B467">
        <v>342</v>
      </c>
      <c r="C467">
        <v>12</v>
      </c>
    </row>
    <row r="468" spans="1:3" x14ac:dyDescent="0.25">
      <c r="A468">
        <v>1.9166666666666667</v>
      </c>
      <c r="B468">
        <v>310</v>
      </c>
      <c r="C468">
        <v>12</v>
      </c>
    </row>
    <row r="469" spans="1:3" x14ac:dyDescent="0.25">
      <c r="A469">
        <v>5.916666666666667</v>
      </c>
      <c r="B469">
        <v>515</v>
      </c>
      <c r="C469">
        <v>12</v>
      </c>
    </row>
    <row r="470" spans="1:3" x14ac:dyDescent="0.25">
      <c r="A470">
        <v>2.9166666666666665</v>
      </c>
      <c r="B470">
        <v>360</v>
      </c>
      <c r="C470">
        <v>12</v>
      </c>
    </row>
    <row r="471" spans="1:3" x14ac:dyDescent="0.25">
      <c r="A471">
        <v>2.9166666666666665</v>
      </c>
      <c r="B471">
        <v>347</v>
      </c>
      <c r="C471">
        <v>12</v>
      </c>
    </row>
    <row r="472" spans="1:3" x14ac:dyDescent="0.25">
      <c r="A472">
        <v>2.9166666666666665</v>
      </c>
      <c r="B472">
        <v>350</v>
      </c>
      <c r="C472">
        <v>12</v>
      </c>
    </row>
    <row r="473" spans="1:3" x14ac:dyDescent="0.25">
      <c r="A473">
        <v>1.9166666666666667</v>
      </c>
      <c r="B473">
        <v>317</v>
      </c>
      <c r="C473">
        <v>12</v>
      </c>
    </row>
    <row r="474" spans="1:3" x14ac:dyDescent="0.25">
      <c r="A474">
        <v>3.9166666666666665</v>
      </c>
      <c r="B474">
        <v>387</v>
      </c>
      <c r="C474">
        <v>12</v>
      </c>
    </row>
    <row r="475" spans="1:3" x14ac:dyDescent="0.25">
      <c r="A475">
        <v>1.9166666666666667</v>
      </c>
      <c r="B475">
        <v>302</v>
      </c>
      <c r="C475">
        <v>12</v>
      </c>
    </row>
    <row r="476" spans="1:3" x14ac:dyDescent="0.25">
      <c r="A476">
        <v>2.9166666666666665</v>
      </c>
      <c r="B476">
        <v>400</v>
      </c>
      <c r="C476">
        <v>12</v>
      </c>
    </row>
    <row r="477" spans="1:3" x14ac:dyDescent="0.25">
      <c r="A477">
        <v>2.9166666666666665</v>
      </c>
      <c r="B477">
        <v>360</v>
      </c>
      <c r="C477">
        <v>12</v>
      </c>
    </row>
    <row r="478" spans="1:3" x14ac:dyDescent="0.25">
      <c r="A478">
        <v>1.9166666666666667</v>
      </c>
      <c r="B478">
        <v>325</v>
      </c>
      <c r="C478">
        <v>12</v>
      </c>
    </row>
    <row r="479" spans="1:3" x14ac:dyDescent="0.25">
      <c r="A479">
        <v>1.9166666666666667</v>
      </c>
      <c r="B479">
        <v>325</v>
      </c>
      <c r="C479">
        <v>12</v>
      </c>
    </row>
    <row r="480" spans="1:3" x14ac:dyDescent="0.25">
      <c r="A480">
        <v>5.916666666666667</v>
      </c>
      <c r="B480">
        <v>462</v>
      </c>
      <c r="C480">
        <v>12</v>
      </c>
    </row>
    <row r="481" spans="1:3" x14ac:dyDescent="0.25">
      <c r="A481">
        <v>6.916666666666667</v>
      </c>
      <c r="B481">
        <v>445</v>
      </c>
      <c r="C481">
        <v>12</v>
      </c>
    </row>
    <row r="482" spans="1:3" x14ac:dyDescent="0.25">
      <c r="A482">
        <v>2.9166666666666665</v>
      </c>
      <c r="B482">
        <v>380</v>
      </c>
      <c r="C482">
        <v>12</v>
      </c>
    </row>
    <row r="483" spans="1:3" x14ac:dyDescent="0.25">
      <c r="A483">
        <v>2.9166666666666665</v>
      </c>
      <c r="B483">
        <v>370</v>
      </c>
      <c r="C483">
        <v>12</v>
      </c>
    </row>
    <row r="484" spans="1:3" x14ac:dyDescent="0.25">
      <c r="A484">
        <v>1.9166666666666667</v>
      </c>
      <c r="B484">
        <v>320</v>
      </c>
      <c r="C484">
        <v>12</v>
      </c>
    </row>
    <row r="485" spans="1:3" x14ac:dyDescent="0.25">
      <c r="A485">
        <v>2.5</v>
      </c>
      <c r="B485">
        <v>311.71099999999996</v>
      </c>
      <c r="C485">
        <v>12</v>
      </c>
    </row>
    <row r="486" spans="1:3" x14ac:dyDescent="0.25">
      <c r="A486">
        <v>2.5</v>
      </c>
      <c r="B486">
        <v>344.56099999999998</v>
      </c>
      <c r="C486">
        <v>12</v>
      </c>
    </row>
    <row r="487" spans="1:3" x14ac:dyDescent="0.25">
      <c r="A487">
        <v>2.5</v>
      </c>
      <c r="B487">
        <v>324.85099999999994</v>
      </c>
      <c r="C487">
        <v>12</v>
      </c>
    </row>
    <row r="488" spans="1:3" x14ac:dyDescent="0.25">
      <c r="A488">
        <v>1.5</v>
      </c>
      <c r="B488">
        <v>284.33599999999996</v>
      </c>
      <c r="C488">
        <v>12</v>
      </c>
    </row>
    <row r="489" spans="1:3" x14ac:dyDescent="0.25">
      <c r="A489">
        <v>2.5</v>
      </c>
      <c r="B489">
        <v>336.89599999999996</v>
      </c>
      <c r="C489">
        <v>12</v>
      </c>
    </row>
    <row r="490" spans="1:3" x14ac:dyDescent="0.25">
      <c r="A490">
        <v>2.5</v>
      </c>
      <c r="B490">
        <v>353.32099999999997</v>
      </c>
      <c r="C490">
        <v>12</v>
      </c>
    </row>
    <row r="491" spans="1:3" x14ac:dyDescent="0.25">
      <c r="A491">
        <v>4.5</v>
      </c>
      <c r="B491">
        <v>457</v>
      </c>
      <c r="C491">
        <v>12</v>
      </c>
    </row>
    <row r="492" spans="1:3" x14ac:dyDescent="0.25">
      <c r="A492">
        <v>6.5</v>
      </c>
      <c r="B492">
        <v>599</v>
      </c>
      <c r="C492">
        <v>12</v>
      </c>
    </row>
    <row r="493" spans="1:3" x14ac:dyDescent="0.25">
      <c r="A493">
        <v>4.5</v>
      </c>
      <c r="B493">
        <v>453</v>
      </c>
      <c r="C493">
        <v>12</v>
      </c>
    </row>
    <row r="494" spans="1:3" x14ac:dyDescent="0.25">
      <c r="A494">
        <v>6.5</v>
      </c>
      <c r="B494">
        <v>513</v>
      </c>
      <c r="C494">
        <v>12</v>
      </c>
    </row>
    <row r="495" spans="1:3" x14ac:dyDescent="0.25">
      <c r="A495">
        <v>8.5</v>
      </c>
      <c r="B495">
        <v>596</v>
      </c>
      <c r="C495">
        <v>12</v>
      </c>
    </row>
    <row r="496" spans="1:3" x14ac:dyDescent="0.25">
      <c r="A496">
        <v>6.5</v>
      </c>
      <c r="B496">
        <v>586</v>
      </c>
      <c r="C496">
        <v>12</v>
      </c>
    </row>
    <row r="497" spans="1:3" x14ac:dyDescent="0.25">
      <c r="A497">
        <v>3.9166666666666665</v>
      </c>
      <c r="B497">
        <v>357</v>
      </c>
      <c r="C497">
        <v>12</v>
      </c>
    </row>
    <row r="498" spans="1:3" x14ac:dyDescent="0.25">
      <c r="A498">
        <v>2.9166666666666665</v>
      </c>
      <c r="B498">
        <v>410</v>
      </c>
      <c r="C498">
        <v>12</v>
      </c>
    </row>
    <row r="499" spans="1:3" x14ac:dyDescent="0.25">
      <c r="A499">
        <v>2.9166666666666665</v>
      </c>
      <c r="B499">
        <v>375</v>
      </c>
      <c r="C499">
        <v>12</v>
      </c>
    </row>
    <row r="500" spans="1:3" x14ac:dyDescent="0.25">
      <c r="A500">
        <v>2.9166666666666665</v>
      </c>
      <c r="B500">
        <v>315</v>
      </c>
      <c r="C500">
        <v>12</v>
      </c>
    </row>
    <row r="501" spans="1:3" x14ac:dyDescent="0.25">
      <c r="A501">
        <v>1.9166666666666667</v>
      </c>
      <c r="B501">
        <v>347</v>
      </c>
      <c r="C501">
        <v>12</v>
      </c>
    </row>
    <row r="502" spans="1:3" x14ac:dyDescent="0.25">
      <c r="A502">
        <v>4.916666666666667</v>
      </c>
      <c r="B502">
        <v>522</v>
      </c>
      <c r="C502">
        <v>12</v>
      </c>
    </row>
    <row r="503" spans="1:3" x14ac:dyDescent="0.25">
      <c r="A503">
        <v>2.9166666666666665</v>
      </c>
      <c r="B503">
        <v>335</v>
      </c>
      <c r="C503">
        <v>12</v>
      </c>
    </row>
    <row r="504" spans="1:3" x14ac:dyDescent="0.25">
      <c r="A504">
        <v>2.9166666666666665</v>
      </c>
      <c r="B504">
        <v>312</v>
      </c>
      <c r="C504">
        <v>12</v>
      </c>
    </row>
    <row r="505" spans="1:3" x14ac:dyDescent="0.25">
      <c r="A505">
        <v>2.9166666666666665</v>
      </c>
      <c r="B505">
        <v>345</v>
      </c>
      <c r="C505">
        <v>12</v>
      </c>
    </row>
    <row r="506" spans="1:3" x14ac:dyDescent="0.25">
      <c r="A506">
        <v>2.9166666666666665</v>
      </c>
      <c r="B506">
        <v>412</v>
      </c>
      <c r="C506">
        <v>12</v>
      </c>
    </row>
    <row r="507" spans="1:3" x14ac:dyDescent="0.25">
      <c r="A507">
        <v>2.9166666666666665</v>
      </c>
      <c r="B507">
        <v>377</v>
      </c>
      <c r="C507">
        <v>12</v>
      </c>
    </row>
    <row r="508" spans="1:3" x14ac:dyDescent="0.25">
      <c r="A508">
        <v>3.9166666666666665</v>
      </c>
      <c r="B508">
        <v>375</v>
      </c>
      <c r="C508">
        <v>12</v>
      </c>
    </row>
    <row r="509" spans="1:3" x14ac:dyDescent="0.25">
      <c r="A509">
        <v>1.9166666666666667</v>
      </c>
      <c r="B509">
        <v>320</v>
      </c>
      <c r="C509">
        <v>12</v>
      </c>
    </row>
    <row r="510" spans="1:3" x14ac:dyDescent="0.25">
      <c r="A510">
        <v>1.9166666666666667</v>
      </c>
      <c r="B510">
        <v>317</v>
      </c>
      <c r="C510">
        <v>12</v>
      </c>
    </row>
    <row r="511" spans="1:3" x14ac:dyDescent="0.25">
      <c r="A511">
        <v>1.9166666666666667</v>
      </c>
      <c r="B511">
        <v>315</v>
      </c>
      <c r="C511">
        <v>12</v>
      </c>
    </row>
    <row r="512" spans="1:3" x14ac:dyDescent="0.25">
      <c r="A512">
        <v>1.9166666666666667</v>
      </c>
      <c r="B512">
        <v>285</v>
      </c>
      <c r="C512">
        <v>12</v>
      </c>
    </row>
    <row r="513" spans="1:3" x14ac:dyDescent="0.25">
      <c r="A513">
        <v>3.9166666666666665</v>
      </c>
      <c r="B513">
        <v>440</v>
      </c>
      <c r="C513">
        <v>12</v>
      </c>
    </row>
    <row r="514" spans="1:3" x14ac:dyDescent="0.25">
      <c r="A514">
        <v>2.9166666666666665</v>
      </c>
      <c r="B514">
        <v>370</v>
      </c>
      <c r="C514">
        <v>12</v>
      </c>
    </row>
    <row r="515" spans="1:3" x14ac:dyDescent="0.25">
      <c r="A515">
        <v>2.9166666666666665</v>
      </c>
      <c r="B515">
        <v>352</v>
      </c>
      <c r="C515">
        <v>12</v>
      </c>
    </row>
    <row r="516" spans="1:3" x14ac:dyDescent="0.25">
      <c r="A516">
        <v>2</v>
      </c>
      <c r="B516">
        <v>330</v>
      </c>
      <c r="C516">
        <v>12</v>
      </c>
    </row>
    <row r="517" spans="1:3" x14ac:dyDescent="0.25">
      <c r="A517">
        <v>3</v>
      </c>
      <c r="B517">
        <v>352</v>
      </c>
      <c r="C517">
        <v>12</v>
      </c>
    </row>
    <row r="518" spans="1:3" x14ac:dyDescent="0.25">
      <c r="A518">
        <v>4</v>
      </c>
      <c r="B518">
        <v>455</v>
      </c>
      <c r="C518">
        <v>12</v>
      </c>
    </row>
    <row r="519" spans="1:3" x14ac:dyDescent="0.25">
      <c r="A519">
        <v>5</v>
      </c>
      <c r="B519">
        <v>411</v>
      </c>
      <c r="C519">
        <v>12</v>
      </c>
    </row>
    <row r="520" spans="1:3" x14ac:dyDescent="0.25">
      <c r="A520">
        <v>2</v>
      </c>
      <c r="B520">
        <v>317</v>
      </c>
      <c r="C520">
        <v>12</v>
      </c>
    </row>
    <row r="521" spans="1:3" x14ac:dyDescent="0.25">
      <c r="A521">
        <v>3</v>
      </c>
      <c r="B521">
        <v>340</v>
      </c>
      <c r="C521">
        <v>12</v>
      </c>
    </row>
    <row r="522" spans="1:3" x14ac:dyDescent="0.25">
      <c r="A522">
        <v>2</v>
      </c>
      <c r="B522">
        <v>292</v>
      </c>
      <c r="C522">
        <v>12</v>
      </c>
    </row>
    <row r="523" spans="1:3" x14ac:dyDescent="0.25">
      <c r="A523">
        <v>2</v>
      </c>
      <c r="B523">
        <v>342</v>
      </c>
      <c r="C523">
        <v>12</v>
      </c>
    </row>
    <row r="524" spans="1:3" x14ac:dyDescent="0.25">
      <c r="A524">
        <v>3</v>
      </c>
      <c r="B524">
        <v>375</v>
      </c>
      <c r="C524">
        <v>12</v>
      </c>
    </row>
    <row r="525" spans="1:3" x14ac:dyDescent="0.25">
      <c r="A525">
        <v>12</v>
      </c>
      <c r="B525">
        <v>680</v>
      </c>
      <c r="C525">
        <v>12</v>
      </c>
    </row>
    <row r="526" spans="1:3" x14ac:dyDescent="0.25">
      <c r="A526">
        <v>4</v>
      </c>
      <c r="B526">
        <v>415</v>
      </c>
      <c r="C526">
        <v>12</v>
      </c>
    </row>
    <row r="527" spans="1:3" x14ac:dyDescent="0.25">
      <c r="A527">
        <v>7</v>
      </c>
      <c r="B527">
        <v>605</v>
      </c>
      <c r="C527">
        <v>12</v>
      </c>
    </row>
    <row r="528" spans="1:3" x14ac:dyDescent="0.25">
      <c r="A528">
        <v>7</v>
      </c>
      <c r="B528">
        <v>410</v>
      </c>
      <c r="C528">
        <v>12</v>
      </c>
    </row>
    <row r="529" spans="1:3" x14ac:dyDescent="0.25">
      <c r="A529">
        <v>5</v>
      </c>
      <c r="B529">
        <v>480</v>
      </c>
      <c r="C529">
        <v>12</v>
      </c>
    </row>
    <row r="530" spans="1:3" x14ac:dyDescent="0.25">
      <c r="A530">
        <v>5.083333333333333</v>
      </c>
      <c r="B530">
        <v>500</v>
      </c>
      <c r="C530">
        <v>12</v>
      </c>
    </row>
    <row r="531" spans="1:3" x14ac:dyDescent="0.25">
      <c r="A531">
        <v>6.083333333333333</v>
      </c>
      <c r="B531">
        <v>432</v>
      </c>
      <c r="C531">
        <v>12</v>
      </c>
    </row>
    <row r="532" spans="1:3" x14ac:dyDescent="0.25">
      <c r="A532">
        <v>5.083333333333333</v>
      </c>
      <c r="B532">
        <v>480</v>
      </c>
      <c r="C532">
        <v>12</v>
      </c>
    </row>
    <row r="533" spans="1:3" x14ac:dyDescent="0.25">
      <c r="A533">
        <v>3.0833333333333335</v>
      </c>
      <c r="B533">
        <v>397</v>
      </c>
      <c r="C533">
        <v>12</v>
      </c>
    </row>
    <row r="534" spans="1:3" x14ac:dyDescent="0.25">
      <c r="A534">
        <v>5.083333333333333</v>
      </c>
      <c r="B534">
        <v>545</v>
      </c>
      <c r="C534">
        <v>12</v>
      </c>
    </row>
    <row r="535" spans="1:3" x14ac:dyDescent="0.25">
      <c r="A535">
        <v>3.0833333333333335</v>
      </c>
      <c r="B535">
        <v>430</v>
      </c>
      <c r="C535">
        <v>12</v>
      </c>
    </row>
    <row r="536" spans="1:3" x14ac:dyDescent="0.25">
      <c r="A536">
        <v>3.0833333333333335</v>
      </c>
      <c r="B536">
        <v>380</v>
      </c>
      <c r="C536">
        <v>12</v>
      </c>
    </row>
    <row r="537" spans="1:3" x14ac:dyDescent="0.25">
      <c r="A537">
        <v>4.083333333333333</v>
      </c>
      <c r="B537">
        <v>420</v>
      </c>
      <c r="C537">
        <v>12</v>
      </c>
    </row>
    <row r="538" spans="1:3" x14ac:dyDescent="0.25">
      <c r="A538">
        <v>3.0833333333333335</v>
      </c>
      <c r="B538">
        <v>465</v>
      </c>
      <c r="C538">
        <v>12</v>
      </c>
    </row>
    <row r="539" spans="1:3" x14ac:dyDescent="0.25">
      <c r="A539">
        <v>6.083333333333333</v>
      </c>
      <c r="B539">
        <v>485</v>
      </c>
      <c r="C539">
        <v>12</v>
      </c>
    </row>
    <row r="540" spans="1:3" x14ac:dyDescent="0.25">
      <c r="A540">
        <v>5.083333333333333</v>
      </c>
      <c r="B540">
        <v>407</v>
      </c>
      <c r="C540">
        <v>12</v>
      </c>
    </row>
    <row r="541" spans="1:3" x14ac:dyDescent="0.25">
      <c r="A541">
        <v>2.0833333333333335</v>
      </c>
      <c r="B541">
        <v>287</v>
      </c>
      <c r="C541">
        <v>12</v>
      </c>
    </row>
    <row r="542" spans="1:3" x14ac:dyDescent="0.25">
      <c r="A542">
        <v>3.0833333333333335</v>
      </c>
      <c r="B542">
        <v>350</v>
      </c>
      <c r="C542">
        <v>12</v>
      </c>
    </row>
    <row r="543" spans="1:3" x14ac:dyDescent="0.25">
      <c r="A543">
        <v>3.0833333333333335</v>
      </c>
      <c r="B543">
        <v>390</v>
      </c>
      <c r="C543">
        <v>12</v>
      </c>
    </row>
    <row r="544" spans="1:3" x14ac:dyDescent="0.25">
      <c r="A544">
        <v>2.0833333333333335</v>
      </c>
      <c r="B544">
        <v>307</v>
      </c>
      <c r="C544">
        <v>12</v>
      </c>
    </row>
    <row r="545" spans="1:3" x14ac:dyDescent="0.25">
      <c r="A545">
        <v>2.0833333333333335</v>
      </c>
      <c r="B545">
        <v>332</v>
      </c>
      <c r="C545">
        <v>12</v>
      </c>
    </row>
    <row r="546" spans="1:3" x14ac:dyDescent="0.25">
      <c r="A546">
        <v>2.0833333333333335</v>
      </c>
      <c r="B546">
        <v>325</v>
      </c>
      <c r="C546">
        <v>12</v>
      </c>
    </row>
    <row r="547" spans="1:3" x14ac:dyDescent="0.25">
      <c r="A547">
        <v>3</v>
      </c>
      <c r="B547">
        <v>330.32599999999996</v>
      </c>
      <c r="C547">
        <v>12</v>
      </c>
    </row>
    <row r="548" spans="1:3" x14ac:dyDescent="0.25">
      <c r="A548">
        <v>2</v>
      </c>
      <c r="B548">
        <v>314.99599999999998</v>
      </c>
      <c r="C548">
        <v>12</v>
      </c>
    </row>
    <row r="549" spans="1:3" x14ac:dyDescent="0.25">
      <c r="A549">
        <v>2</v>
      </c>
      <c r="B549">
        <v>301.85599999999999</v>
      </c>
      <c r="C549">
        <v>12</v>
      </c>
    </row>
    <row r="550" spans="1:3" x14ac:dyDescent="0.25">
      <c r="A550">
        <v>2</v>
      </c>
      <c r="B550">
        <v>284.33599999999996</v>
      </c>
      <c r="C550">
        <v>12</v>
      </c>
    </row>
    <row r="551" spans="1:3" x14ac:dyDescent="0.25">
      <c r="A551">
        <v>2</v>
      </c>
      <c r="B551">
        <v>305.14099999999996</v>
      </c>
      <c r="C551">
        <v>12</v>
      </c>
    </row>
    <row r="552" spans="1:3" x14ac:dyDescent="0.25">
      <c r="A552">
        <v>2</v>
      </c>
      <c r="B552">
        <v>300.76099999999997</v>
      </c>
      <c r="C552">
        <v>12</v>
      </c>
    </row>
    <row r="553" spans="1:3" x14ac:dyDescent="0.25">
      <c r="A553">
        <v>2</v>
      </c>
      <c r="B553">
        <v>295.28599999999994</v>
      </c>
      <c r="C553">
        <v>12</v>
      </c>
    </row>
    <row r="554" spans="1:3" x14ac:dyDescent="0.25">
      <c r="A554">
        <v>2</v>
      </c>
      <c r="B554">
        <v>317.18599999999998</v>
      </c>
      <c r="C554">
        <v>12</v>
      </c>
    </row>
    <row r="555" spans="1:3" x14ac:dyDescent="0.25">
      <c r="A555">
        <v>2</v>
      </c>
      <c r="B555">
        <v>318.28099999999995</v>
      </c>
      <c r="C555">
        <v>12</v>
      </c>
    </row>
    <row r="556" spans="1:3" x14ac:dyDescent="0.25">
      <c r="A556">
        <v>2</v>
      </c>
      <c r="B556">
        <v>295.28599999999994</v>
      </c>
      <c r="C556">
        <v>12</v>
      </c>
    </row>
    <row r="557" spans="1:3" x14ac:dyDescent="0.25">
      <c r="A557">
        <v>2</v>
      </c>
      <c r="B557">
        <v>313.90099999999995</v>
      </c>
      <c r="C557">
        <v>12</v>
      </c>
    </row>
    <row r="558" spans="1:3" x14ac:dyDescent="0.25">
      <c r="A558">
        <v>2</v>
      </c>
      <c r="B558">
        <v>310.61599999999999</v>
      </c>
      <c r="C558">
        <v>12</v>
      </c>
    </row>
    <row r="559" spans="1:3" x14ac:dyDescent="0.25">
      <c r="A559">
        <v>2</v>
      </c>
      <c r="B559">
        <v>300.76099999999997</v>
      </c>
      <c r="C559">
        <v>12</v>
      </c>
    </row>
    <row r="560" spans="1:3" x14ac:dyDescent="0.25">
      <c r="A560">
        <v>3</v>
      </c>
      <c r="B560">
        <v>351.13099999999997</v>
      </c>
      <c r="C560">
        <v>12</v>
      </c>
    </row>
    <row r="561" spans="1:3" x14ac:dyDescent="0.25">
      <c r="A561">
        <v>3</v>
      </c>
      <c r="B561">
        <v>378.50599999999997</v>
      </c>
      <c r="C561">
        <v>12</v>
      </c>
    </row>
    <row r="562" spans="1:3" x14ac:dyDescent="0.25">
      <c r="A562">
        <v>3</v>
      </c>
      <c r="B562">
        <v>394.93099999999998</v>
      </c>
      <c r="C562">
        <v>12</v>
      </c>
    </row>
    <row r="563" spans="1:3" x14ac:dyDescent="0.25">
      <c r="A563">
        <v>3</v>
      </c>
      <c r="B563">
        <v>355.51099999999997</v>
      </c>
      <c r="C563">
        <v>12</v>
      </c>
    </row>
    <row r="564" spans="1:3" x14ac:dyDescent="0.25">
      <c r="A564">
        <v>3</v>
      </c>
      <c r="B564">
        <v>382.88599999999997</v>
      </c>
      <c r="C564">
        <v>12</v>
      </c>
    </row>
    <row r="565" spans="1:3" x14ac:dyDescent="0.25">
      <c r="A565">
        <v>3</v>
      </c>
      <c r="B565">
        <v>363.17599999999999</v>
      </c>
      <c r="C565">
        <v>12</v>
      </c>
    </row>
    <row r="566" spans="1:3" x14ac:dyDescent="0.25">
      <c r="A566">
        <v>3</v>
      </c>
      <c r="B566">
        <v>362.08099999999996</v>
      </c>
      <c r="C566">
        <v>12</v>
      </c>
    </row>
    <row r="567" spans="1:3" x14ac:dyDescent="0.25">
      <c r="A567">
        <v>3</v>
      </c>
      <c r="B567">
        <v>350.03599999999994</v>
      </c>
      <c r="C567">
        <v>12</v>
      </c>
    </row>
    <row r="568" spans="1:3" x14ac:dyDescent="0.25">
      <c r="A568">
        <v>2</v>
      </c>
      <c r="B568">
        <v>301.85599999999999</v>
      </c>
      <c r="C568">
        <v>12</v>
      </c>
    </row>
    <row r="569" spans="1:3" x14ac:dyDescent="0.25">
      <c r="A569">
        <v>2</v>
      </c>
      <c r="B569">
        <v>308.42599999999999</v>
      </c>
      <c r="C569">
        <v>12</v>
      </c>
    </row>
    <row r="570" spans="1:3" x14ac:dyDescent="0.25">
      <c r="A570">
        <v>3</v>
      </c>
      <c r="B570">
        <v>355.51099999999997</v>
      </c>
      <c r="C570">
        <v>12</v>
      </c>
    </row>
    <row r="571" spans="1:3" x14ac:dyDescent="0.25">
      <c r="A571">
        <v>2</v>
      </c>
      <c r="B571">
        <v>321.56599999999997</v>
      </c>
      <c r="C571">
        <v>12</v>
      </c>
    </row>
    <row r="572" spans="1:3" x14ac:dyDescent="0.25">
      <c r="A572">
        <v>2</v>
      </c>
      <c r="B572">
        <v>289.81099999999998</v>
      </c>
      <c r="C572">
        <v>12</v>
      </c>
    </row>
    <row r="573" spans="1:3" x14ac:dyDescent="0.25">
      <c r="A573">
        <v>2</v>
      </c>
      <c r="B573">
        <v>328.13599999999997</v>
      </c>
      <c r="C573">
        <v>12</v>
      </c>
    </row>
    <row r="574" spans="1:3" x14ac:dyDescent="0.25">
      <c r="A574">
        <v>2</v>
      </c>
      <c r="B574">
        <v>294.19099999999997</v>
      </c>
      <c r="C574">
        <v>12</v>
      </c>
    </row>
    <row r="575" spans="1:3" x14ac:dyDescent="0.25">
      <c r="A575">
        <v>2</v>
      </c>
      <c r="B575">
        <v>307.33099999999996</v>
      </c>
      <c r="C575">
        <v>12</v>
      </c>
    </row>
    <row r="576" spans="1:3" x14ac:dyDescent="0.25">
      <c r="A576">
        <v>2</v>
      </c>
      <c r="B576">
        <v>312.80599999999998</v>
      </c>
      <c r="C576">
        <v>12</v>
      </c>
    </row>
    <row r="577" spans="1:3" x14ac:dyDescent="0.25">
      <c r="A577">
        <v>2</v>
      </c>
      <c r="B577">
        <v>320.47099999999995</v>
      </c>
      <c r="C577">
        <v>12</v>
      </c>
    </row>
    <row r="578" spans="1:3" x14ac:dyDescent="0.25">
      <c r="A578">
        <v>3.0833333333333335</v>
      </c>
      <c r="B578">
        <v>385</v>
      </c>
      <c r="C578">
        <v>12</v>
      </c>
    </row>
    <row r="579" spans="1:3" x14ac:dyDescent="0.25">
      <c r="A579">
        <v>7.083333333333333</v>
      </c>
      <c r="B579">
        <v>560</v>
      </c>
      <c r="C579">
        <v>12</v>
      </c>
    </row>
    <row r="580" spans="1:3" x14ac:dyDescent="0.25">
      <c r="A580">
        <v>4.083333333333333</v>
      </c>
      <c r="B580">
        <v>450</v>
      </c>
      <c r="C580">
        <v>12</v>
      </c>
    </row>
    <row r="581" spans="1:3" x14ac:dyDescent="0.25">
      <c r="A581">
        <v>3.0833333333333335</v>
      </c>
      <c r="B581">
        <v>445</v>
      </c>
      <c r="C581">
        <v>12</v>
      </c>
    </row>
    <row r="582" spans="1:3" x14ac:dyDescent="0.25">
      <c r="A582">
        <v>5.083333333333333</v>
      </c>
      <c r="B582">
        <v>435</v>
      </c>
      <c r="C582">
        <v>12</v>
      </c>
    </row>
    <row r="583" spans="1:3" x14ac:dyDescent="0.25">
      <c r="A583">
        <v>4.083333333333333</v>
      </c>
      <c r="B583">
        <v>475</v>
      </c>
      <c r="C583">
        <v>12</v>
      </c>
    </row>
    <row r="584" spans="1:3" x14ac:dyDescent="0.25">
      <c r="A584">
        <v>4.083333333333333</v>
      </c>
      <c r="B584">
        <v>490</v>
      </c>
      <c r="C584">
        <v>12</v>
      </c>
    </row>
    <row r="585" spans="1:3" x14ac:dyDescent="0.25">
      <c r="A585">
        <v>6.083333333333333</v>
      </c>
      <c r="B585">
        <v>610</v>
      </c>
      <c r="C585">
        <v>12</v>
      </c>
    </row>
    <row r="586" spans="1:3" x14ac:dyDescent="0.25">
      <c r="A586">
        <v>3.0833333333333335</v>
      </c>
      <c r="B586">
        <v>385</v>
      </c>
      <c r="C586">
        <v>12</v>
      </c>
    </row>
    <row r="587" spans="1:3" x14ac:dyDescent="0.25">
      <c r="A587">
        <v>3.0833333333333335</v>
      </c>
      <c r="B587">
        <v>375</v>
      </c>
      <c r="C587">
        <v>12</v>
      </c>
    </row>
    <row r="588" spans="1:3" x14ac:dyDescent="0.25">
      <c r="A588">
        <v>3.0833333333333335</v>
      </c>
      <c r="B588">
        <v>355</v>
      </c>
      <c r="C588">
        <v>12</v>
      </c>
    </row>
    <row r="589" spans="1:3" x14ac:dyDescent="0.25">
      <c r="A589">
        <v>3.1666666666666665</v>
      </c>
      <c r="B589">
        <v>360</v>
      </c>
      <c r="C589">
        <v>12</v>
      </c>
    </row>
    <row r="590" spans="1:3" x14ac:dyDescent="0.25">
      <c r="A590">
        <v>2.1666666666666665</v>
      </c>
      <c r="B590">
        <v>305</v>
      </c>
      <c r="C590">
        <v>12</v>
      </c>
    </row>
    <row r="591" spans="1:3" x14ac:dyDescent="0.25">
      <c r="A591">
        <v>8.1666666666666661</v>
      </c>
      <c r="B591">
        <v>520</v>
      </c>
      <c r="C591">
        <v>12</v>
      </c>
    </row>
    <row r="592" spans="1:3" x14ac:dyDescent="0.25">
      <c r="A592">
        <v>6.166666666666667</v>
      </c>
      <c r="B592">
        <v>552</v>
      </c>
      <c r="C592">
        <v>12</v>
      </c>
    </row>
    <row r="593" spans="1:3" x14ac:dyDescent="0.25">
      <c r="A593">
        <v>5.166666666666667</v>
      </c>
      <c r="B593">
        <v>435</v>
      </c>
      <c r="C593">
        <v>12</v>
      </c>
    </row>
    <row r="594" spans="1:3" x14ac:dyDescent="0.25">
      <c r="A594">
        <v>8.1666666666666661</v>
      </c>
      <c r="B594">
        <v>497</v>
      </c>
      <c r="C594">
        <v>12</v>
      </c>
    </row>
    <row r="595" spans="1:3" x14ac:dyDescent="0.25">
      <c r="A595">
        <v>7.166666666666667</v>
      </c>
      <c r="B595">
        <v>510</v>
      </c>
      <c r="C595">
        <v>12</v>
      </c>
    </row>
    <row r="596" spans="1:3" x14ac:dyDescent="0.25">
      <c r="A596">
        <v>5.166666666666667</v>
      </c>
      <c r="B596">
        <v>480</v>
      </c>
      <c r="C596">
        <v>12</v>
      </c>
    </row>
    <row r="597" spans="1:3" x14ac:dyDescent="0.25">
      <c r="A597">
        <v>5.166666666666667</v>
      </c>
      <c r="B597">
        <v>390</v>
      </c>
      <c r="C597">
        <v>12</v>
      </c>
    </row>
    <row r="598" spans="1:3" x14ac:dyDescent="0.25">
      <c r="A598">
        <v>4.166666666666667</v>
      </c>
      <c r="B598">
        <v>470</v>
      </c>
      <c r="C598">
        <v>12</v>
      </c>
    </row>
    <row r="599" spans="1:3" x14ac:dyDescent="0.25">
      <c r="A599">
        <v>3.1666666666666665</v>
      </c>
      <c r="B599">
        <v>335</v>
      </c>
      <c r="C599">
        <v>12</v>
      </c>
    </row>
    <row r="600" spans="1:3" x14ac:dyDescent="0.25">
      <c r="A600">
        <v>4.166666666666667</v>
      </c>
      <c r="B600">
        <v>410</v>
      </c>
      <c r="C600">
        <v>12</v>
      </c>
    </row>
    <row r="601" spans="1:3" x14ac:dyDescent="0.25">
      <c r="A601">
        <v>3.1666666666666665</v>
      </c>
      <c r="B601">
        <v>357</v>
      </c>
      <c r="C601">
        <v>12</v>
      </c>
    </row>
    <row r="602" spans="1:3" x14ac:dyDescent="0.25">
      <c r="A602">
        <v>3.1666666666666665</v>
      </c>
      <c r="B602">
        <v>345</v>
      </c>
      <c r="C602">
        <v>12</v>
      </c>
    </row>
    <row r="603" spans="1:3" x14ac:dyDescent="0.25">
      <c r="A603">
        <v>2.1666666666666665</v>
      </c>
      <c r="B603">
        <v>252</v>
      </c>
      <c r="C603">
        <v>12</v>
      </c>
    </row>
    <row r="604" spans="1:3" x14ac:dyDescent="0.25">
      <c r="A604">
        <v>6.166666666666667</v>
      </c>
      <c r="B604">
        <v>467</v>
      </c>
      <c r="C604">
        <v>12</v>
      </c>
    </row>
    <row r="605" spans="1:3" x14ac:dyDescent="0.25">
      <c r="A605">
        <v>3.1666666666666665</v>
      </c>
      <c r="B605">
        <v>382</v>
      </c>
      <c r="C605">
        <v>12</v>
      </c>
    </row>
    <row r="606" spans="1:3" x14ac:dyDescent="0.25">
      <c r="A606">
        <v>2.1666666666666665</v>
      </c>
      <c r="B606">
        <v>327</v>
      </c>
      <c r="C606">
        <v>12</v>
      </c>
    </row>
    <row r="607" spans="1:3" x14ac:dyDescent="0.25">
      <c r="A607">
        <v>6.25</v>
      </c>
      <c r="B607">
        <v>485</v>
      </c>
      <c r="C607">
        <v>12</v>
      </c>
    </row>
    <row r="608" spans="1:3" x14ac:dyDescent="0.25">
      <c r="A608">
        <v>3.25</v>
      </c>
      <c r="B608">
        <v>355</v>
      </c>
      <c r="C608">
        <v>12</v>
      </c>
    </row>
    <row r="609" spans="1:3" x14ac:dyDescent="0.25">
      <c r="A609">
        <v>3.25</v>
      </c>
      <c r="B609">
        <v>350</v>
      </c>
      <c r="C609">
        <v>12</v>
      </c>
    </row>
    <row r="610" spans="1:3" x14ac:dyDescent="0.25">
      <c r="A610">
        <v>4.25</v>
      </c>
      <c r="B610">
        <v>375</v>
      </c>
      <c r="C610">
        <v>12</v>
      </c>
    </row>
    <row r="611" spans="1:3" x14ac:dyDescent="0.25">
      <c r="A611">
        <v>2.25</v>
      </c>
      <c r="B611">
        <v>340</v>
      </c>
      <c r="C611">
        <v>12</v>
      </c>
    </row>
    <row r="612" spans="1:3" x14ac:dyDescent="0.25">
      <c r="A612">
        <v>2.25</v>
      </c>
      <c r="B612">
        <v>346</v>
      </c>
      <c r="C612">
        <v>12</v>
      </c>
    </row>
    <row r="613" spans="1:3" x14ac:dyDescent="0.25">
      <c r="A613">
        <v>2.25</v>
      </c>
      <c r="B613">
        <v>305</v>
      </c>
      <c r="C613">
        <v>12</v>
      </c>
    </row>
    <row r="614" spans="1:3" x14ac:dyDescent="0.25">
      <c r="A614">
        <v>2.25</v>
      </c>
      <c r="B614">
        <v>292</v>
      </c>
      <c r="C614">
        <v>12</v>
      </c>
    </row>
    <row r="615" spans="1:3" x14ac:dyDescent="0.25">
      <c r="A615">
        <v>3.25</v>
      </c>
      <c r="B615">
        <v>344</v>
      </c>
      <c r="C615">
        <v>12</v>
      </c>
    </row>
    <row r="616" spans="1:3" x14ac:dyDescent="0.25">
      <c r="A616">
        <v>2.25</v>
      </c>
      <c r="B616">
        <v>295</v>
      </c>
      <c r="C616">
        <v>12</v>
      </c>
    </row>
    <row r="617" spans="1:3" x14ac:dyDescent="0.25">
      <c r="A617">
        <v>2.1666666666666665</v>
      </c>
      <c r="B617">
        <v>287</v>
      </c>
      <c r="C617">
        <v>12</v>
      </c>
    </row>
    <row r="618" spans="1:3" x14ac:dyDescent="0.25">
      <c r="A618">
        <v>6.25</v>
      </c>
      <c r="B618">
        <v>480</v>
      </c>
      <c r="C618">
        <v>12</v>
      </c>
    </row>
    <row r="619" spans="1:3" x14ac:dyDescent="0.25">
      <c r="A619">
        <v>9.25</v>
      </c>
      <c r="B619">
        <v>475</v>
      </c>
      <c r="C619">
        <v>12</v>
      </c>
    </row>
    <row r="620" spans="1:3" x14ac:dyDescent="0.25">
      <c r="A620">
        <v>7.25</v>
      </c>
      <c r="B620">
        <v>440</v>
      </c>
      <c r="C620">
        <v>12</v>
      </c>
    </row>
    <row r="621" spans="1:3" x14ac:dyDescent="0.25">
      <c r="A621">
        <v>2.25</v>
      </c>
      <c r="B621">
        <v>328</v>
      </c>
      <c r="C621">
        <v>12</v>
      </c>
    </row>
    <row r="622" spans="1:3" x14ac:dyDescent="0.25">
      <c r="A622">
        <v>2.25</v>
      </c>
      <c r="B622">
        <v>304</v>
      </c>
      <c r="C622">
        <v>12</v>
      </c>
    </row>
    <row r="623" spans="1:3" x14ac:dyDescent="0.25">
      <c r="A623">
        <v>2.25</v>
      </c>
      <c r="B623">
        <v>304</v>
      </c>
      <c r="C623">
        <v>12</v>
      </c>
    </row>
    <row r="624" spans="1:3" x14ac:dyDescent="0.25">
      <c r="A624">
        <v>2.25</v>
      </c>
      <c r="B624">
        <v>312</v>
      </c>
      <c r="C624">
        <v>12</v>
      </c>
    </row>
    <row r="625" spans="1:3" x14ac:dyDescent="0.25">
      <c r="A625">
        <v>2.25</v>
      </c>
      <c r="B625">
        <v>325</v>
      </c>
      <c r="C625">
        <v>12</v>
      </c>
    </row>
    <row r="626" spans="1:3" x14ac:dyDescent="0.25">
      <c r="A626">
        <v>2.3333333333333335</v>
      </c>
      <c r="B626">
        <v>342</v>
      </c>
      <c r="C626">
        <v>12</v>
      </c>
    </row>
    <row r="627" spans="1:3" x14ac:dyDescent="0.25">
      <c r="A627">
        <v>4.166666666666667</v>
      </c>
      <c r="B627">
        <v>423.40099999999995</v>
      </c>
      <c r="C627">
        <v>12</v>
      </c>
    </row>
    <row r="628" spans="1:3" x14ac:dyDescent="0.25">
      <c r="A628">
        <v>2.1666666666666665</v>
      </c>
      <c r="B628">
        <v>308.42599999999999</v>
      </c>
      <c r="C628">
        <v>12</v>
      </c>
    </row>
    <row r="629" spans="1:3" x14ac:dyDescent="0.25">
      <c r="A629">
        <v>3.1666666666666665</v>
      </c>
      <c r="B629">
        <v>325.94599999999997</v>
      </c>
      <c r="C629">
        <v>12</v>
      </c>
    </row>
    <row r="630" spans="1:3" x14ac:dyDescent="0.25">
      <c r="A630">
        <v>2.1666666666666665</v>
      </c>
      <c r="B630">
        <v>308.42599999999999</v>
      </c>
      <c r="C630">
        <v>12</v>
      </c>
    </row>
    <row r="631" spans="1:3" x14ac:dyDescent="0.25">
      <c r="A631">
        <v>2.1666666666666665</v>
      </c>
      <c r="B631">
        <v>294.19099999999997</v>
      </c>
      <c r="C631">
        <v>12</v>
      </c>
    </row>
    <row r="632" spans="1:3" x14ac:dyDescent="0.25">
      <c r="A632">
        <v>2.1666666666666665</v>
      </c>
      <c r="B632">
        <v>364.27099999999996</v>
      </c>
      <c r="C632">
        <v>12</v>
      </c>
    </row>
    <row r="633" spans="1:3" x14ac:dyDescent="0.25">
      <c r="A633">
        <v>3.1666666666666665</v>
      </c>
      <c r="B633">
        <v>383.98099999999994</v>
      </c>
      <c r="C633">
        <v>12</v>
      </c>
    </row>
    <row r="634" spans="1:3" x14ac:dyDescent="0.25">
      <c r="A634">
        <v>2.1666666666666665</v>
      </c>
      <c r="B634">
        <v>310.61599999999999</v>
      </c>
      <c r="C634">
        <v>12</v>
      </c>
    </row>
    <row r="635" spans="1:3" x14ac:dyDescent="0.25">
      <c r="A635">
        <v>3.1666666666666665</v>
      </c>
      <c r="B635">
        <v>300.76099999999997</v>
      </c>
      <c r="C635">
        <v>12</v>
      </c>
    </row>
    <row r="636" spans="1:3" x14ac:dyDescent="0.25">
      <c r="A636">
        <v>1.6666666666666665</v>
      </c>
      <c r="B636">
        <v>250</v>
      </c>
      <c r="C636">
        <v>748</v>
      </c>
    </row>
  </sheetData>
  <sortState ref="A2:C636">
    <sortCondition ref="C2:C636"/>
  </sortState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0"/>
  <sheetViews>
    <sheetView workbookViewId="0">
      <selection activeCell="H22" sqref="H22"/>
    </sheetView>
  </sheetViews>
  <sheetFormatPr defaultRowHeight="15" x14ac:dyDescent="0.25"/>
  <cols>
    <col min="9" max="9" width="10.28515625" bestFit="1" customWidth="1"/>
    <col min="10" max="10" width="12" bestFit="1" customWidth="1"/>
    <col min="22" max="22" width="13.140625" bestFit="1" customWidth="1"/>
    <col min="23" max="23" width="17.5703125" bestFit="1" customWidth="1"/>
    <col min="24" max="24" width="16.42578125" bestFit="1" customWidth="1"/>
    <col min="25" max="25" width="17.5703125" bestFit="1" customWidth="1"/>
  </cols>
  <sheetData>
    <row r="1" spans="1:25" x14ac:dyDescent="0.25">
      <c r="A1" t="s">
        <v>436</v>
      </c>
      <c r="B1" t="s">
        <v>316</v>
      </c>
      <c r="E1" t="s">
        <v>437</v>
      </c>
      <c r="F1" t="s">
        <v>438</v>
      </c>
      <c r="G1" t="s">
        <v>439</v>
      </c>
      <c r="H1" t="s">
        <v>440</v>
      </c>
      <c r="I1" t="s">
        <v>441</v>
      </c>
      <c r="J1" t="s">
        <v>442</v>
      </c>
      <c r="K1" t="s">
        <v>489</v>
      </c>
    </row>
    <row r="2" spans="1:25" x14ac:dyDescent="0.25">
      <c r="A2">
        <v>1</v>
      </c>
      <c r="B2">
        <v>1</v>
      </c>
      <c r="F2">
        <v>0</v>
      </c>
      <c r="L2">
        <f>AVERAGE(J3:J9)</f>
        <v>0.17500000000000004</v>
      </c>
      <c r="M2" t="s">
        <v>443</v>
      </c>
    </row>
    <row r="3" spans="1:25" x14ac:dyDescent="0.25">
      <c r="A3">
        <v>1</v>
      </c>
      <c r="B3">
        <v>1</v>
      </c>
      <c r="E3">
        <v>114</v>
      </c>
      <c r="F3">
        <v>1</v>
      </c>
      <c r="G3">
        <v>1.07</v>
      </c>
      <c r="H3">
        <f>_xlfn.STDEV.S(B2:B115)</f>
        <v>0.25657023898533493</v>
      </c>
      <c r="I3">
        <f>F3-G3</f>
        <v>-7.0000000000000062E-2</v>
      </c>
      <c r="J3">
        <f>ABS(I3)</f>
        <v>7.0000000000000062E-2</v>
      </c>
      <c r="K3">
        <f>_xlfn.CONFIDENCE.T(0.05,H3,E3)</f>
        <v>4.7607773052648128E-2</v>
      </c>
      <c r="L3">
        <f>AVERAGE(J10:J15)</f>
        <v>0.8</v>
      </c>
      <c r="M3" t="s">
        <v>444</v>
      </c>
    </row>
    <row r="4" spans="1:25" x14ac:dyDescent="0.25">
      <c r="A4">
        <v>1</v>
      </c>
      <c r="B4">
        <v>1</v>
      </c>
      <c r="E4">
        <v>183</v>
      </c>
      <c r="F4">
        <v>2</v>
      </c>
      <c r="G4">
        <v>1.98</v>
      </c>
      <c r="H4">
        <f>_xlfn.STDEV.S(B116:B298)</f>
        <v>0.26675522459152418</v>
      </c>
      <c r="I4">
        <f t="shared" ref="I4:I15" si="0">F4-G4</f>
        <v>2.0000000000000018E-2</v>
      </c>
      <c r="J4">
        <f t="shared" ref="J4:J15" si="1">ABS(I4)</f>
        <v>2.0000000000000018E-2</v>
      </c>
      <c r="K4">
        <f t="shared" ref="K4:K9" si="2">_xlfn.CONFIDENCE.T(0.05,H4,E4)</f>
        <v>3.8907469094180858E-2</v>
      </c>
      <c r="V4" s="6"/>
      <c r="W4" s="7"/>
      <c r="X4" s="7"/>
      <c r="Y4" s="7"/>
    </row>
    <row r="5" spans="1:25" x14ac:dyDescent="0.25">
      <c r="A5">
        <v>1</v>
      </c>
      <c r="B5">
        <v>1</v>
      </c>
      <c r="E5">
        <v>114</v>
      </c>
      <c r="F5">
        <v>3</v>
      </c>
      <c r="G5">
        <v>2.89</v>
      </c>
      <c r="H5">
        <f>_xlfn.STDEV.S(B299:B412)</f>
        <v>0.44856548249054401</v>
      </c>
      <c r="I5">
        <f t="shared" si="0"/>
        <v>0.10999999999999988</v>
      </c>
      <c r="J5">
        <f t="shared" si="1"/>
        <v>0.10999999999999988</v>
      </c>
      <c r="K5">
        <f t="shared" si="2"/>
        <v>8.3233362427830346E-2</v>
      </c>
      <c r="V5" s="6"/>
      <c r="W5" s="7"/>
      <c r="X5" s="7"/>
      <c r="Y5" s="7"/>
    </row>
    <row r="6" spans="1:25" x14ac:dyDescent="0.25">
      <c r="A6">
        <v>1</v>
      </c>
      <c r="B6">
        <v>1</v>
      </c>
      <c r="E6">
        <v>55</v>
      </c>
      <c r="F6">
        <v>4</v>
      </c>
      <c r="G6">
        <v>3.84</v>
      </c>
      <c r="H6">
        <f>_xlfn.STDEV.S(B413:B467)</f>
        <v>0.42003687508476678</v>
      </c>
      <c r="I6">
        <f t="shared" si="0"/>
        <v>0.16000000000000014</v>
      </c>
      <c r="J6">
        <f t="shared" si="1"/>
        <v>0.16000000000000014</v>
      </c>
      <c r="K6">
        <f t="shared" si="2"/>
        <v>0.11355187332135123</v>
      </c>
      <c r="V6" s="6"/>
      <c r="W6" s="7"/>
      <c r="X6" s="7"/>
      <c r="Y6" s="7"/>
    </row>
    <row r="7" spans="1:25" x14ac:dyDescent="0.25">
      <c r="A7">
        <v>1</v>
      </c>
      <c r="B7">
        <v>1</v>
      </c>
      <c r="E7">
        <v>23</v>
      </c>
      <c r="F7">
        <v>5</v>
      </c>
      <c r="G7">
        <v>5.04</v>
      </c>
      <c r="H7">
        <f>_xlfn.STDEV.S(B468:B490)</f>
        <v>0.76741957645352532</v>
      </c>
      <c r="I7">
        <f t="shared" si="0"/>
        <v>-4.0000000000000036E-2</v>
      </c>
      <c r="J7">
        <f t="shared" si="1"/>
        <v>4.0000000000000036E-2</v>
      </c>
      <c r="K7">
        <f t="shared" si="2"/>
        <v>0.33185711042032839</v>
      </c>
      <c r="V7" s="6"/>
      <c r="W7" s="7"/>
      <c r="X7" s="7"/>
      <c r="Y7" s="7"/>
    </row>
    <row r="8" spans="1:25" x14ac:dyDescent="0.25">
      <c r="A8">
        <v>1</v>
      </c>
      <c r="B8">
        <v>1</v>
      </c>
      <c r="E8">
        <v>15</v>
      </c>
      <c r="F8">
        <v>6</v>
      </c>
      <c r="G8">
        <v>5.8</v>
      </c>
      <c r="H8">
        <f>_xlfn.STDEV.S(B491:B505)</f>
        <v>0.6761234037828121</v>
      </c>
      <c r="I8">
        <f t="shared" si="0"/>
        <v>0.20000000000000018</v>
      </c>
      <c r="J8">
        <f t="shared" si="1"/>
        <v>0.20000000000000018</v>
      </c>
      <c r="K8">
        <f t="shared" si="2"/>
        <v>0.37442466083493142</v>
      </c>
      <c r="V8" s="6"/>
      <c r="W8" s="7"/>
      <c r="X8" s="7"/>
      <c r="Y8" s="7"/>
    </row>
    <row r="9" spans="1:25" x14ac:dyDescent="0.25">
      <c r="A9">
        <v>1</v>
      </c>
      <c r="B9">
        <v>1</v>
      </c>
      <c r="E9">
        <v>8</v>
      </c>
      <c r="F9">
        <v>7</v>
      </c>
      <c r="G9">
        <v>6.375</v>
      </c>
      <c r="H9">
        <f>_xlfn.STDEV.S(B506:B513)</f>
        <v>1.0606601717798212</v>
      </c>
      <c r="I9">
        <f t="shared" si="0"/>
        <v>0.625</v>
      </c>
      <c r="J9">
        <f t="shared" si="1"/>
        <v>0.625</v>
      </c>
      <c r="K9">
        <f t="shared" si="2"/>
        <v>0.88673409434729422</v>
      </c>
      <c r="V9" s="6"/>
      <c r="W9" s="7"/>
      <c r="X9" s="7"/>
      <c r="Y9" s="7"/>
    </row>
    <row r="10" spans="1:25" x14ac:dyDescent="0.25">
      <c r="A10">
        <v>1</v>
      </c>
      <c r="B10">
        <v>1</v>
      </c>
      <c r="E10">
        <v>3</v>
      </c>
      <c r="F10">
        <v>8</v>
      </c>
      <c r="G10">
        <v>8</v>
      </c>
      <c r="H10">
        <v>0</v>
      </c>
      <c r="I10">
        <f t="shared" si="0"/>
        <v>0</v>
      </c>
      <c r="J10">
        <f t="shared" si="1"/>
        <v>0</v>
      </c>
      <c r="V10" s="6"/>
      <c r="W10" s="7"/>
      <c r="X10" s="7"/>
      <c r="Y10" s="7"/>
    </row>
    <row r="11" spans="1:25" x14ac:dyDescent="0.25">
      <c r="A11">
        <v>1</v>
      </c>
      <c r="B11">
        <v>1</v>
      </c>
      <c r="E11">
        <v>1</v>
      </c>
      <c r="F11">
        <v>9</v>
      </c>
      <c r="G11">
        <v>9</v>
      </c>
      <c r="I11">
        <f t="shared" si="0"/>
        <v>0</v>
      </c>
      <c r="J11">
        <f t="shared" si="1"/>
        <v>0</v>
      </c>
      <c r="V11" s="6"/>
      <c r="W11" s="7"/>
      <c r="X11" s="7"/>
      <c r="Y11" s="7"/>
    </row>
    <row r="12" spans="1:25" x14ac:dyDescent="0.25">
      <c r="A12">
        <v>1</v>
      </c>
      <c r="B12">
        <v>1</v>
      </c>
      <c r="E12">
        <v>1</v>
      </c>
      <c r="F12">
        <v>10</v>
      </c>
      <c r="G12">
        <v>12</v>
      </c>
      <c r="I12">
        <f t="shared" si="0"/>
        <v>-2</v>
      </c>
      <c r="J12">
        <f t="shared" si="1"/>
        <v>2</v>
      </c>
      <c r="V12" s="6"/>
      <c r="W12" s="7"/>
      <c r="X12" s="7"/>
      <c r="Y12" s="7"/>
    </row>
    <row r="13" spans="1:25" x14ac:dyDescent="0.25">
      <c r="A13">
        <v>1</v>
      </c>
      <c r="B13">
        <v>1</v>
      </c>
      <c r="E13">
        <v>0</v>
      </c>
      <c r="F13">
        <v>11</v>
      </c>
      <c r="V13" s="6"/>
      <c r="W13" s="7"/>
      <c r="X13" s="7"/>
      <c r="Y13" s="7"/>
    </row>
    <row r="14" spans="1:25" x14ac:dyDescent="0.25">
      <c r="A14">
        <v>1</v>
      </c>
      <c r="B14">
        <v>1</v>
      </c>
      <c r="E14">
        <v>1</v>
      </c>
      <c r="F14">
        <v>12</v>
      </c>
      <c r="G14">
        <v>11</v>
      </c>
      <c r="I14">
        <f t="shared" si="0"/>
        <v>1</v>
      </c>
      <c r="J14">
        <f t="shared" si="1"/>
        <v>1</v>
      </c>
      <c r="V14" s="6"/>
      <c r="W14" s="7"/>
      <c r="X14" s="7"/>
      <c r="Y14" s="7"/>
    </row>
    <row r="15" spans="1:25" x14ac:dyDescent="0.25">
      <c r="A15">
        <v>1</v>
      </c>
      <c r="B15">
        <v>1</v>
      </c>
      <c r="E15">
        <v>1</v>
      </c>
      <c r="F15">
        <v>13</v>
      </c>
      <c r="G15">
        <v>12</v>
      </c>
      <c r="I15">
        <f t="shared" si="0"/>
        <v>1</v>
      </c>
      <c r="J15">
        <f t="shared" si="1"/>
        <v>1</v>
      </c>
      <c r="V15" s="6"/>
      <c r="W15" s="7"/>
      <c r="X15" s="7"/>
      <c r="Y15" s="7"/>
    </row>
    <row r="16" spans="1:25" x14ac:dyDescent="0.25">
      <c r="A16">
        <v>1</v>
      </c>
      <c r="B16">
        <v>1</v>
      </c>
      <c r="J16">
        <f>AVERAGE(J3:J15)</f>
        <v>0.43541666666666673</v>
      </c>
      <c r="V16" s="6"/>
      <c r="W16" s="7"/>
      <c r="X16" s="7"/>
      <c r="Y16" s="7"/>
    </row>
    <row r="17" spans="1:5" x14ac:dyDescent="0.25">
      <c r="A17">
        <v>1</v>
      </c>
      <c r="B17">
        <v>1</v>
      </c>
      <c r="E17">
        <f>SUM(E3:E15)</f>
        <v>519</v>
      </c>
    </row>
    <row r="18" spans="1:5" x14ac:dyDescent="0.25">
      <c r="A18">
        <v>1</v>
      </c>
      <c r="B18">
        <v>1</v>
      </c>
    </row>
    <row r="19" spans="1:5" x14ac:dyDescent="0.25">
      <c r="A19">
        <v>1</v>
      </c>
      <c r="B19">
        <v>1</v>
      </c>
    </row>
    <row r="20" spans="1:5" x14ac:dyDescent="0.25">
      <c r="A20">
        <v>1</v>
      </c>
      <c r="B20">
        <v>1</v>
      </c>
    </row>
    <row r="21" spans="1:5" x14ac:dyDescent="0.25">
      <c r="A21">
        <v>1</v>
      </c>
      <c r="B21">
        <v>1</v>
      </c>
    </row>
    <row r="22" spans="1:5" x14ac:dyDescent="0.25">
      <c r="A22">
        <v>1</v>
      </c>
      <c r="B22">
        <v>1</v>
      </c>
    </row>
    <row r="23" spans="1:5" x14ac:dyDescent="0.25">
      <c r="A23">
        <v>1</v>
      </c>
      <c r="B23">
        <v>1</v>
      </c>
    </row>
    <row r="24" spans="1:5" x14ac:dyDescent="0.25">
      <c r="A24">
        <v>1</v>
      </c>
      <c r="B24">
        <v>1</v>
      </c>
    </row>
    <row r="25" spans="1:5" x14ac:dyDescent="0.25">
      <c r="A25">
        <v>1</v>
      </c>
      <c r="B25">
        <v>1</v>
      </c>
    </row>
    <row r="26" spans="1:5" x14ac:dyDescent="0.25">
      <c r="A26">
        <v>1</v>
      </c>
      <c r="B26">
        <v>1</v>
      </c>
    </row>
    <row r="27" spans="1:5" x14ac:dyDescent="0.25">
      <c r="A27">
        <v>1</v>
      </c>
      <c r="B27">
        <v>1</v>
      </c>
    </row>
    <row r="28" spans="1:5" x14ac:dyDescent="0.25">
      <c r="A28">
        <v>1</v>
      </c>
      <c r="B28">
        <v>1</v>
      </c>
    </row>
    <row r="29" spans="1:5" x14ac:dyDescent="0.25">
      <c r="A29">
        <v>1</v>
      </c>
      <c r="B29">
        <v>1</v>
      </c>
    </row>
    <row r="30" spans="1:5" x14ac:dyDescent="0.25">
      <c r="A30">
        <v>1</v>
      </c>
      <c r="B30">
        <v>1</v>
      </c>
    </row>
    <row r="31" spans="1:5" x14ac:dyDescent="0.25">
      <c r="A31">
        <v>1</v>
      </c>
      <c r="B31">
        <v>1</v>
      </c>
    </row>
    <row r="32" spans="1:5" x14ac:dyDescent="0.25">
      <c r="A32">
        <v>1</v>
      </c>
      <c r="B32">
        <v>1</v>
      </c>
    </row>
    <row r="33" spans="1:2" x14ac:dyDescent="0.25">
      <c r="A33">
        <v>1</v>
      </c>
      <c r="B33">
        <v>1</v>
      </c>
    </row>
    <row r="34" spans="1:2" x14ac:dyDescent="0.25">
      <c r="A34">
        <v>1</v>
      </c>
      <c r="B34">
        <v>1</v>
      </c>
    </row>
    <row r="35" spans="1:2" x14ac:dyDescent="0.25">
      <c r="A35">
        <v>1</v>
      </c>
      <c r="B35">
        <v>1</v>
      </c>
    </row>
    <row r="36" spans="1:2" x14ac:dyDescent="0.25">
      <c r="A36">
        <v>1</v>
      </c>
      <c r="B36">
        <v>1</v>
      </c>
    </row>
    <row r="37" spans="1:2" x14ac:dyDescent="0.25">
      <c r="A37">
        <v>1</v>
      </c>
      <c r="B37">
        <v>1</v>
      </c>
    </row>
    <row r="38" spans="1:2" x14ac:dyDescent="0.25">
      <c r="A38">
        <v>1</v>
      </c>
      <c r="B38">
        <v>1</v>
      </c>
    </row>
    <row r="39" spans="1:2" x14ac:dyDescent="0.25">
      <c r="A39">
        <v>1</v>
      </c>
      <c r="B39">
        <v>1</v>
      </c>
    </row>
    <row r="40" spans="1:2" x14ac:dyDescent="0.25">
      <c r="A40">
        <v>1</v>
      </c>
      <c r="B40">
        <v>1</v>
      </c>
    </row>
    <row r="41" spans="1:2" x14ac:dyDescent="0.25">
      <c r="A41">
        <v>1</v>
      </c>
      <c r="B41">
        <v>1</v>
      </c>
    </row>
    <row r="42" spans="1:2" x14ac:dyDescent="0.25">
      <c r="A42">
        <v>1</v>
      </c>
      <c r="B42">
        <v>1</v>
      </c>
    </row>
    <row r="43" spans="1:2" x14ac:dyDescent="0.25">
      <c r="A43">
        <v>1</v>
      </c>
      <c r="B43">
        <v>1</v>
      </c>
    </row>
    <row r="44" spans="1:2" x14ac:dyDescent="0.25">
      <c r="A44">
        <v>1</v>
      </c>
      <c r="B44">
        <v>1</v>
      </c>
    </row>
    <row r="45" spans="1:2" x14ac:dyDescent="0.25">
      <c r="A45">
        <v>1</v>
      </c>
      <c r="B45">
        <v>1</v>
      </c>
    </row>
    <row r="46" spans="1:2" x14ac:dyDescent="0.25">
      <c r="A46">
        <v>1</v>
      </c>
      <c r="B46">
        <v>1</v>
      </c>
    </row>
    <row r="47" spans="1:2" x14ac:dyDescent="0.25">
      <c r="A47">
        <v>1</v>
      </c>
      <c r="B47">
        <v>1</v>
      </c>
    </row>
    <row r="48" spans="1:2" x14ac:dyDescent="0.25">
      <c r="A48">
        <v>1</v>
      </c>
      <c r="B48">
        <v>1</v>
      </c>
    </row>
    <row r="49" spans="1:2" x14ac:dyDescent="0.25">
      <c r="A49">
        <v>1</v>
      </c>
      <c r="B49">
        <v>1</v>
      </c>
    </row>
    <row r="50" spans="1:2" x14ac:dyDescent="0.25">
      <c r="A50">
        <v>1</v>
      </c>
      <c r="B50">
        <v>1</v>
      </c>
    </row>
    <row r="51" spans="1:2" x14ac:dyDescent="0.25">
      <c r="A51">
        <v>1</v>
      </c>
      <c r="B51">
        <v>1</v>
      </c>
    </row>
    <row r="52" spans="1:2" x14ac:dyDescent="0.25">
      <c r="A52">
        <v>1</v>
      </c>
      <c r="B52">
        <v>1</v>
      </c>
    </row>
    <row r="53" spans="1:2" x14ac:dyDescent="0.25">
      <c r="A53">
        <v>1</v>
      </c>
      <c r="B53">
        <v>1</v>
      </c>
    </row>
    <row r="54" spans="1:2" x14ac:dyDescent="0.25">
      <c r="A54">
        <v>1</v>
      </c>
      <c r="B54">
        <v>1</v>
      </c>
    </row>
    <row r="55" spans="1:2" x14ac:dyDescent="0.25">
      <c r="A55">
        <v>1</v>
      </c>
      <c r="B55">
        <v>1</v>
      </c>
    </row>
    <row r="56" spans="1:2" x14ac:dyDescent="0.25">
      <c r="A56">
        <v>1</v>
      </c>
      <c r="B56">
        <v>1</v>
      </c>
    </row>
    <row r="57" spans="1:2" x14ac:dyDescent="0.25">
      <c r="A57">
        <v>1</v>
      </c>
      <c r="B57">
        <v>1</v>
      </c>
    </row>
    <row r="58" spans="1:2" x14ac:dyDescent="0.25">
      <c r="A58">
        <v>1</v>
      </c>
      <c r="B58">
        <v>1</v>
      </c>
    </row>
    <row r="59" spans="1:2" x14ac:dyDescent="0.25">
      <c r="A59">
        <v>1</v>
      </c>
      <c r="B59">
        <v>1</v>
      </c>
    </row>
    <row r="60" spans="1:2" x14ac:dyDescent="0.25">
      <c r="A60">
        <v>1</v>
      </c>
      <c r="B60">
        <v>1</v>
      </c>
    </row>
    <row r="61" spans="1:2" x14ac:dyDescent="0.25">
      <c r="A61">
        <v>1</v>
      </c>
      <c r="B61">
        <v>1</v>
      </c>
    </row>
    <row r="62" spans="1:2" x14ac:dyDescent="0.25">
      <c r="A62">
        <v>1</v>
      </c>
      <c r="B62">
        <v>1</v>
      </c>
    </row>
    <row r="63" spans="1:2" x14ac:dyDescent="0.25">
      <c r="A63">
        <v>1</v>
      </c>
      <c r="B63">
        <v>1</v>
      </c>
    </row>
    <row r="64" spans="1:2" x14ac:dyDescent="0.25">
      <c r="A64">
        <v>1</v>
      </c>
      <c r="B64">
        <v>1</v>
      </c>
    </row>
    <row r="65" spans="1:2" x14ac:dyDescent="0.25">
      <c r="A65">
        <v>1</v>
      </c>
      <c r="B65">
        <v>1</v>
      </c>
    </row>
    <row r="66" spans="1:2" x14ac:dyDescent="0.25">
      <c r="A66">
        <v>1</v>
      </c>
      <c r="B66">
        <v>1</v>
      </c>
    </row>
    <row r="67" spans="1:2" x14ac:dyDescent="0.25">
      <c r="A67">
        <v>1</v>
      </c>
      <c r="B67">
        <v>1</v>
      </c>
    </row>
    <row r="68" spans="1:2" x14ac:dyDescent="0.25">
      <c r="A68">
        <v>1</v>
      </c>
      <c r="B68">
        <v>1</v>
      </c>
    </row>
    <row r="69" spans="1:2" x14ac:dyDescent="0.25">
      <c r="A69">
        <v>1</v>
      </c>
      <c r="B69">
        <v>1</v>
      </c>
    </row>
    <row r="70" spans="1:2" x14ac:dyDescent="0.25">
      <c r="A70">
        <v>1</v>
      </c>
      <c r="B70">
        <v>1</v>
      </c>
    </row>
    <row r="71" spans="1:2" x14ac:dyDescent="0.25">
      <c r="A71">
        <v>1</v>
      </c>
      <c r="B71">
        <v>1</v>
      </c>
    </row>
    <row r="72" spans="1:2" x14ac:dyDescent="0.25">
      <c r="A72">
        <v>1</v>
      </c>
      <c r="B72">
        <v>1</v>
      </c>
    </row>
    <row r="73" spans="1:2" x14ac:dyDescent="0.25">
      <c r="A73">
        <v>1</v>
      </c>
      <c r="B73">
        <v>1</v>
      </c>
    </row>
    <row r="74" spans="1:2" x14ac:dyDescent="0.25">
      <c r="A74">
        <v>1</v>
      </c>
      <c r="B74">
        <v>1</v>
      </c>
    </row>
    <row r="75" spans="1:2" x14ac:dyDescent="0.25">
      <c r="A75">
        <v>1</v>
      </c>
      <c r="B75">
        <v>1</v>
      </c>
    </row>
    <row r="76" spans="1:2" x14ac:dyDescent="0.25">
      <c r="A76">
        <v>1</v>
      </c>
      <c r="B76">
        <v>1</v>
      </c>
    </row>
    <row r="77" spans="1:2" x14ac:dyDescent="0.25">
      <c r="A77">
        <v>1</v>
      </c>
      <c r="B77">
        <v>1</v>
      </c>
    </row>
    <row r="78" spans="1:2" x14ac:dyDescent="0.25">
      <c r="A78">
        <v>1</v>
      </c>
      <c r="B78">
        <v>1</v>
      </c>
    </row>
    <row r="79" spans="1:2" x14ac:dyDescent="0.25">
      <c r="A79">
        <v>1</v>
      </c>
      <c r="B79">
        <v>1</v>
      </c>
    </row>
    <row r="80" spans="1:2" x14ac:dyDescent="0.25">
      <c r="A80">
        <v>1</v>
      </c>
      <c r="B80">
        <v>1</v>
      </c>
    </row>
    <row r="81" spans="1:2" x14ac:dyDescent="0.25">
      <c r="A81">
        <v>1</v>
      </c>
      <c r="B81">
        <v>1</v>
      </c>
    </row>
    <row r="82" spans="1:2" x14ac:dyDescent="0.25">
      <c r="A82">
        <v>1</v>
      </c>
      <c r="B82">
        <v>1</v>
      </c>
    </row>
    <row r="83" spans="1:2" x14ac:dyDescent="0.25">
      <c r="A83">
        <v>1</v>
      </c>
      <c r="B83">
        <v>1</v>
      </c>
    </row>
    <row r="84" spans="1:2" x14ac:dyDescent="0.25">
      <c r="A84">
        <v>1</v>
      </c>
      <c r="B84">
        <v>1</v>
      </c>
    </row>
    <row r="85" spans="1:2" x14ac:dyDescent="0.25">
      <c r="A85">
        <v>1</v>
      </c>
      <c r="B85">
        <v>1</v>
      </c>
    </row>
    <row r="86" spans="1:2" x14ac:dyDescent="0.25">
      <c r="A86">
        <v>1</v>
      </c>
      <c r="B86">
        <v>1</v>
      </c>
    </row>
    <row r="87" spans="1:2" x14ac:dyDescent="0.25">
      <c r="A87">
        <v>1</v>
      </c>
      <c r="B87">
        <v>1</v>
      </c>
    </row>
    <row r="88" spans="1:2" x14ac:dyDescent="0.25">
      <c r="A88">
        <v>1</v>
      </c>
      <c r="B88">
        <v>1</v>
      </c>
    </row>
    <row r="89" spans="1:2" x14ac:dyDescent="0.25">
      <c r="A89">
        <v>1</v>
      </c>
      <c r="B89">
        <v>1</v>
      </c>
    </row>
    <row r="90" spans="1:2" x14ac:dyDescent="0.25">
      <c r="A90">
        <v>1</v>
      </c>
      <c r="B90">
        <v>1</v>
      </c>
    </row>
    <row r="91" spans="1:2" x14ac:dyDescent="0.25">
      <c r="A91">
        <v>1</v>
      </c>
      <c r="B91">
        <v>1</v>
      </c>
    </row>
    <row r="92" spans="1:2" x14ac:dyDescent="0.25">
      <c r="A92">
        <v>1</v>
      </c>
      <c r="B92">
        <v>1</v>
      </c>
    </row>
    <row r="93" spans="1:2" x14ac:dyDescent="0.25">
      <c r="A93">
        <v>1</v>
      </c>
      <c r="B93">
        <v>1</v>
      </c>
    </row>
    <row r="94" spans="1:2" x14ac:dyDescent="0.25">
      <c r="A94">
        <v>1</v>
      </c>
      <c r="B94">
        <v>1</v>
      </c>
    </row>
    <row r="95" spans="1:2" x14ac:dyDescent="0.25">
      <c r="A95">
        <v>1</v>
      </c>
      <c r="B95">
        <v>1</v>
      </c>
    </row>
    <row r="96" spans="1:2" x14ac:dyDescent="0.25">
      <c r="A96">
        <v>1</v>
      </c>
      <c r="B96">
        <v>1</v>
      </c>
    </row>
    <row r="97" spans="1:2" x14ac:dyDescent="0.25">
      <c r="A97">
        <v>1</v>
      </c>
      <c r="B97">
        <v>1</v>
      </c>
    </row>
    <row r="98" spans="1:2" x14ac:dyDescent="0.25">
      <c r="A98">
        <v>1</v>
      </c>
      <c r="B98">
        <v>1</v>
      </c>
    </row>
    <row r="99" spans="1:2" x14ac:dyDescent="0.25">
      <c r="A99">
        <v>1</v>
      </c>
      <c r="B99">
        <v>1</v>
      </c>
    </row>
    <row r="100" spans="1:2" x14ac:dyDescent="0.25">
      <c r="A100">
        <v>1</v>
      </c>
      <c r="B100">
        <v>1</v>
      </c>
    </row>
    <row r="101" spans="1:2" x14ac:dyDescent="0.25">
      <c r="A101">
        <v>1</v>
      </c>
      <c r="B101">
        <v>1</v>
      </c>
    </row>
    <row r="102" spans="1:2" x14ac:dyDescent="0.25">
      <c r="A102">
        <v>1</v>
      </c>
      <c r="B102">
        <v>1</v>
      </c>
    </row>
    <row r="103" spans="1:2" x14ac:dyDescent="0.25">
      <c r="A103">
        <v>1</v>
      </c>
      <c r="B103">
        <v>1</v>
      </c>
    </row>
    <row r="104" spans="1:2" x14ac:dyDescent="0.25">
      <c r="A104">
        <v>1</v>
      </c>
      <c r="B104">
        <v>1</v>
      </c>
    </row>
    <row r="105" spans="1:2" x14ac:dyDescent="0.25">
      <c r="A105">
        <v>1</v>
      </c>
      <c r="B105">
        <v>1</v>
      </c>
    </row>
    <row r="106" spans="1:2" x14ac:dyDescent="0.25">
      <c r="A106">
        <v>1</v>
      </c>
      <c r="B106">
        <v>1</v>
      </c>
    </row>
    <row r="107" spans="1:2" x14ac:dyDescent="0.25">
      <c r="A107">
        <v>1</v>
      </c>
      <c r="B107">
        <v>1</v>
      </c>
    </row>
    <row r="108" spans="1:2" x14ac:dyDescent="0.25">
      <c r="A108">
        <v>1</v>
      </c>
      <c r="B108">
        <v>2</v>
      </c>
    </row>
    <row r="109" spans="1:2" x14ac:dyDescent="0.25">
      <c r="A109">
        <v>1</v>
      </c>
      <c r="B109">
        <v>2</v>
      </c>
    </row>
    <row r="110" spans="1:2" x14ac:dyDescent="0.25">
      <c r="A110">
        <v>1</v>
      </c>
      <c r="B110">
        <v>2</v>
      </c>
    </row>
    <row r="111" spans="1:2" x14ac:dyDescent="0.25">
      <c r="A111">
        <v>1</v>
      </c>
      <c r="B111">
        <v>2</v>
      </c>
    </row>
    <row r="112" spans="1:2" x14ac:dyDescent="0.25">
      <c r="A112">
        <v>1</v>
      </c>
      <c r="B112">
        <v>2</v>
      </c>
    </row>
    <row r="113" spans="1:2" x14ac:dyDescent="0.25">
      <c r="A113">
        <v>1</v>
      </c>
      <c r="B113">
        <v>2</v>
      </c>
    </row>
    <row r="114" spans="1:2" x14ac:dyDescent="0.25">
      <c r="A114">
        <v>1</v>
      </c>
      <c r="B114">
        <v>2</v>
      </c>
    </row>
    <row r="115" spans="1:2" x14ac:dyDescent="0.25">
      <c r="A115">
        <v>1</v>
      </c>
      <c r="B115">
        <v>2</v>
      </c>
    </row>
    <row r="116" spans="1:2" x14ac:dyDescent="0.25">
      <c r="A116">
        <v>2</v>
      </c>
      <c r="B116">
        <v>1</v>
      </c>
    </row>
    <row r="117" spans="1:2" x14ac:dyDescent="0.25">
      <c r="A117">
        <v>2</v>
      </c>
      <c r="B117">
        <v>1</v>
      </c>
    </row>
    <row r="118" spans="1:2" x14ac:dyDescent="0.25">
      <c r="A118">
        <v>2</v>
      </c>
      <c r="B118">
        <v>1</v>
      </c>
    </row>
    <row r="119" spans="1:2" x14ac:dyDescent="0.25">
      <c r="A119">
        <v>2</v>
      </c>
      <c r="B119">
        <v>1</v>
      </c>
    </row>
    <row r="120" spans="1:2" x14ac:dyDescent="0.25">
      <c r="A120">
        <v>2</v>
      </c>
      <c r="B120">
        <v>1</v>
      </c>
    </row>
    <row r="121" spans="1:2" x14ac:dyDescent="0.25">
      <c r="A121">
        <v>2</v>
      </c>
      <c r="B121">
        <v>1</v>
      </c>
    </row>
    <row r="122" spans="1:2" x14ac:dyDescent="0.25">
      <c r="A122">
        <v>2</v>
      </c>
      <c r="B122">
        <v>1</v>
      </c>
    </row>
    <row r="123" spans="1:2" x14ac:dyDescent="0.25">
      <c r="A123">
        <v>2</v>
      </c>
      <c r="B123">
        <v>1</v>
      </c>
    </row>
    <row r="124" spans="1:2" x14ac:dyDescent="0.25">
      <c r="A124">
        <v>2</v>
      </c>
      <c r="B124">
        <v>2</v>
      </c>
    </row>
    <row r="125" spans="1:2" x14ac:dyDescent="0.25">
      <c r="A125">
        <v>2</v>
      </c>
      <c r="B125">
        <v>2</v>
      </c>
    </row>
    <row r="126" spans="1:2" x14ac:dyDescent="0.25">
      <c r="A126">
        <v>2</v>
      </c>
      <c r="B126">
        <v>2</v>
      </c>
    </row>
    <row r="127" spans="1:2" x14ac:dyDescent="0.25">
      <c r="A127">
        <v>2</v>
      </c>
      <c r="B127">
        <v>2</v>
      </c>
    </row>
    <row r="128" spans="1:2" x14ac:dyDescent="0.25">
      <c r="A128">
        <v>2</v>
      </c>
      <c r="B128">
        <v>2</v>
      </c>
    </row>
    <row r="129" spans="1:2" x14ac:dyDescent="0.25">
      <c r="A129">
        <v>2</v>
      </c>
      <c r="B129">
        <v>2</v>
      </c>
    </row>
    <row r="130" spans="1:2" x14ac:dyDescent="0.25">
      <c r="A130">
        <v>2</v>
      </c>
      <c r="B130">
        <v>2</v>
      </c>
    </row>
    <row r="131" spans="1:2" x14ac:dyDescent="0.25">
      <c r="A131">
        <v>2</v>
      </c>
      <c r="B131">
        <v>2</v>
      </c>
    </row>
    <row r="132" spans="1:2" x14ac:dyDescent="0.25">
      <c r="A132">
        <v>2</v>
      </c>
      <c r="B132">
        <v>2</v>
      </c>
    </row>
    <row r="133" spans="1:2" x14ac:dyDescent="0.25">
      <c r="A133">
        <v>2</v>
      </c>
      <c r="B133">
        <v>2</v>
      </c>
    </row>
    <row r="134" spans="1:2" x14ac:dyDescent="0.25">
      <c r="A134">
        <v>2</v>
      </c>
      <c r="B134">
        <v>2</v>
      </c>
    </row>
    <row r="135" spans="1:2" x14ac:dyDescent="0.25">
      <c r="A135">
        <v>2</v>
      </c>
      <c r="B135">
        <v>2</v>
      </c>
    </row>
    <row r="136" spans="1:2" x14ac:dyDescent="0.25">
      <c r="A136">
        <v>2</v>
      </c>
      <c r="B136">
        <v>2</v>
      </c>
    </row>
    <row r="137" spans="1:2" x14ac:dyDescent="0.25">
      <c r="A137">
        <v>2</v>
      </c>
      <c r="B137">
        <v>2</v>
      </c>
    </row>
    <row r="138" spans="1:2" x14ac:dyDescent="0.25">
      <c r="A138">
        <v>2</v>
      </c>
      <c r="B138">
        <v>2</v>
      </c>
    </row>
    <row r="139" spans="1:2" x14ac:dyDescent="0.25">
      <c r="A139">
        <v>2</v>
      </c>
      <c r="B139">
        <v>2</v>
      </c>
    </row>
    <row r="140" spans="1:2" x14ac:dyDescent="0.25">
      <c r="A140">
        <v>2</v>
      </c>
      <c r="B140">
        <v>2</v>
      </c>
    </row>
    <row r="141" spans="1:2" x14ac:dyDescent="0.25">
      <c r="A141">
        <v>2</v>
      </c>
      <c r="B141">
        <v>2</v>
      </c>
    </row>
    <row r="142" spans="1:2" x14ac:dyDescent="0.25">
      <c r="A142">
        <v>2</v>
      </c>
      <c r="B142">
        <v>2</v>
      </c>
    </row>
    <row r="143" spans="1:2" x14ac:dyDescent="0.25">
      <c r="A143">
        <v>2</v>
      </c>
      <c r="B143">
        <v>2</v>
      </c>
    </row>
    <row r="144" spans="1:2" x14ac:dyDescent="0.25">
      <c r="A144">
        <v>2</v>
      </c>
      <c r="B144">
        <v>2</v>
      </c>
    </row>
    <row r="145" spans="1:2" x14ac:dyDescent="0.25">
      <c r="A145">
        <v>2</v>
      </c>
      <c r="B145">
        <v>2</v>
      </c>
    </row>
    <row r="146" spans="1:2" x14ac:dyDescent="0.25">
      <c r="A146">
        <v>2</v>
      </c>
      <c r="B146">
        <v>2</v>
      </c>
    </row>
    <row r="147" spans="1:2" x14ac:dyDescent="0.25">
      <c r="A147">
        <v>2</v>
      </c>
      <c r="B147">
        <v>2</v>
      </c>
    </row>
    <row r="148" spans="1:2" x14ac:dyDescent="0.25">
      <c r="A148">
        <v>2</v>
      </c>
      <c r="B148">
        <v>2</v>
      </c>
    </row>
    <row r="149" spans="1:2" x14ac:dyDescent="0.25">
      <c r="A149">
        <v>2</v>
      </c>
      <c r="B149">
        <v>2</v>
      </c>
    </row>
    <row r="150" spans="1:2" x14ac:dyDescent="0.25">
      <c r="A150">
        <v>2</v>
      </c>
      <c r="B150">
        <v>2</v>
      </c>
    </row>
    <row r="151" spans="1:2" x14ac:dyDescent="0.25">
      <c r="A151">
        <v>2</v>
      </c>
      <c r="B151">
        <v>2</v>
      </c>
    </row>
    <row r="152" spans="1:2" x14ac:dyDescent="0.25">
      <c r="A152">
        <v>2</v>
      </c>
      <c r="B152">
        <v>2</v>
      </c>
    </row>
    <row r="153" spans="1:2" x14ac:dyDescent="0.25">
      <c r="A153">
        <v>2</v>
      </c>
      <c r="B153">
        <v>2</v>
      </c>
    </row>
    <row r="154" spans="1:2" x14ac:dyDescent="0.25">
      <c r="A154">
        <v>2</v>
      </c>
      <c r="B154">
        <v>2</v>
      </c>
    </row>
    <row r="155" spans="1:2" x14ac:dyDescent="0.25">
      <c r="A155">
        <v>2</v>
      </c>
      <c r="B155">
        <v>2</v>
      </c>
    </row>
    <row r="156" spans="1:2" x14ac:dyDescent="0.25">
      <c r="A156">
        <v>2</v>
      </c>
      <c r="B156">
        <v>2</v>
      </c>
    </row>
    <row r="157" spans="1:2" x14ac:dyDescent="0.25">
      <c r="A157">
        <v>2</v>
      </c>
      <c r="B157">
        <v>2</v>
      </c>
    </row>
    <row r="158" spans="1:2" x14ac:dyDescent="0.25">
      <c r="A158">
        <v>2</v>
      </c>
      <c r="B158">
        <v>2</v>
      </c>
    </row>
    <row r="159" spans="1:2" x14ac:dyDescent="0.25">
      <c r="A159">
        <v>2</v>
      </c>
      <c r="B159">
        <v>2</v>
      </c>
    </row>
    <row r="160" spans="1:2" x14ac:dyDescent="0.25">
      <c r="A160">
        <v>2</v>
      </c>
      <c r="B160">
        <v>2</v>
      </c>
    </row>
    <row r="161" spans="1:2" x14ac:dyDescent="0.25">
      <c r="A161">
        <v>2</v>
      </c>
      <c r="B161">
        <v>2</v>
      </c>
    </row>
    <row r="162" spans="1:2" x14ac:dyDescent="0.25">
      <c r="A162">
        <v>2</v>
      </c>
      <c r="B162">
        <v>2</v>
      </c>
    </row>
    <row r="163" spans="1:2" x14ac:dyDescent="0.25">
      <c r="A163">
        <v>2</v>
      </c>
      <c r="B163">
        <v>2</v>
      </c>
    </row>
    <row r="164" spans="1:2" x14ac:dyDescent="0.25">
      <c r="A164">
        <v>2</v>
      </c>
      <c r="B164">
        <v>2</v>
      </c>
    </row>
    <row r="165" spans="1:2" x14ac:dyDescent="0.25">
      <c r="A165">
        <v>2</v>
      </c>
      <c r="B165">
        <v>2</v>
      </c>
    </row>
    <row r="166" spans="1:2" x14ac:dyDescent="0.25">
      <c r="A166">
        <v>2</v>
      </c>
      <c r="B166">
        <v>2</v>
      </c>
    </row>
    <row r="167" spans="1:2" x14ac:dyDescent="0.25">
      <c r="A167">
        <v>2</v>
      </c>
      <c r="B167">
        <v>2</v>
      </c>
    </row>
    <row r="168" spans="1:2" x14ac:dyDescent="0.25">
      <c r="A168">
        <v>2</v>
      </c>
      <c r="B168">
        <v>2</v>
      </c>
    </row>
    <row r="169" spans="1:2" x14ac:dyDescent="0.25">
      <c r="A169">
        <v>2</v>
      </c>
      <c r="B169">
        <v>2</v>
      </c>
    </row>
    <row r="170" spans="1:2" x14ac:dyDescent="0.25">
      <c r="A170">
        <v>2</v>
      </c>
      <c r="B170">
        <v>2</v>
      </c>
    </row>
    <row r="171" spans="1:2" x14ac:dyDescent="0.25">
      <c r="A171">
        <v>2</v>
      </c>
      <c r="B171">
        <v>2</v>
      </c>
    </row>
    <row r="172" spans="1:2" x14ac:dyDescent="0.25">
      <c r="A172">
        <v>2</v>
      </c>
      <c r="B172">
        <v>2</v>
      </c>
    </row>
    <row r="173" spans="1:2" x14ac:dyDescent="0.25">
      <c r="A173">
        <v>2</v>
      </c>
      <c r="B173">
        <v>2</v>
      </c>
    </row>
    <row r="174" spans="1:2" x14ac:dyDescent="0.25">
      <c r="A174">
        <v>2</v>
      </c>
      <c r="B174">
        <v>2</v>
      </c>
    </row>
    <row r="175" spans="1:2" x14ac:dyDescent="0.25">
      <c r="A175">
        <v>2</v>
      </c>
      <c r="B175">
        <v>2</v>
      </c>
    </row>
    <row r="176" spans="1:2" x14ac:dyDescent="0.25">
      <c r="A176">
        <v>2</v>
      </c>
      <c r="B176">
        <v>2</v>
      </c>
    </row>
    <row r="177" spans="1:2" x14ac:dyDescent="0.25">
      <c r="A177">
        <v>2</v>
      </c>
      <c r="B177">
        <v>2</v>
      </c>
    </row>
    <row r="178" spans="1:2" x14ac:dyDescent="0.25">
      <c r="A178">
        <v>2</v>
      </c>
      <c r="B178">
        <v>2</v>
      </c>
    </row>
    <row r="179" spans="1:2" x14ac:dyDescent="0.25">
      <c r="A179">
        <v>2</v>
      </c>
      <c r="B179">
        <v>2</v>
      </c>
    </row>
    <row r="180" spans="1:2" x14ac:dyDescent="0.25">
      <c r="A180">
        <v>2</v>
      </c>
      <c r="B180">
        <v>2</v>
      </c>
    </row>
    <row r="181" spans="1:2" x14ac:dyDescent="0.25">
      <c r="A181">
        <v>2</v>
      </c>
      <c r="B181">
        <v>2</v>
      </c>
    </row>
    <row r="182" spans="1:2" x14ac:dyDescent="0.25">
      <c r="A182">
        <v>2</v>
      </c>
      <c r="B182">
        <v>2</v>
      </c>
    </row>
    <row r="183" spans="1:2" x14ac:dyDescent="0.25">
      <c r="A183">
        <v>2</v>
      </c>
      <c r="B183">
        <v>2</v>
      </c>
    </row>
    <row r="184" spans="1:2" x14ac:dyDescent="0.25">
      <c r="A184">
        <v>2</v>
      </c>
      <c r="B184">
        <v>2</v>
      </c>
    </row>
    <row r="185" spans="1:2" x14ac:dyDescent="0.25">
      <c r="A185">
        <v>2</v>
      </c>
      <c r="B185">
        <v>2</v>
      </c>
    </row>
    <row r="186" spans="1:2" x14ac:dyDescent="0.25">
      <c r="A186">
        <v>2</v>
      </c>
      <c r="B186">
        <v>2</v>
      </c>
    </row>
    <row r="187" spans="1:2" x14ac:dyDescent="0.25">
      <c r="A187">
        <v>2</v>
      </c>
      <c r="B187">
        <v>2</v>
      </c>
    </row>
    <row r="188" spans="1:2" x14ac:dyDescent="0.25">
      <c r="A188">
        <v>2</v>
      </c>
      <c r="B188">
        <v>2</v>
      </c>
    </row>
    <row r="189" spans="1:2" x14ac:dyDescent="0.25">
      <c r="A189">
        <v>2</v>
      </c>
      <c r="B189">
        <v>2</v>
      </c>
    </row>
    <row r="190" spans="1:2" x14ac:dyDescent="0.25">
      <c r="A190">
        <v>2</v>
      </c>
      <c r="B190">
        <v>2</v>
      </c>
    </row>
    <row r="191" spans="1:2" x14ac:dyDescent="0.25">
      <c r="A191">
        <v>2</v>
      </c>
      <c r="B191">
        <v>2</v>
      </c>
    </row>
    <row r="192" spans="1:2" x14ac:dyDescent="0.25">
      <c r="A192">
        <v>2</v>
      </c>
      <c r="B192">
        <v>2</v>
      </c>
    </row>
    <row r="193" spans="1:2" x14ac:dyDescent="0.25">
      <c r="A193">
        <v>2</v>
      </c>
      <c r="B193">
        <v>2</v>
      </c>
    </row>
    <row r="194" spans="1:2" x14ac:dyDescent="0.25">
      <c r="A194">
        <v>2</v>
      </c>
      <c r="B194">
        <v>2</v>
      </c>
    </row>
    <row r="195" spans="1:2" x14ac:dyDescent="0.25">
      <c r="A195">
        <v>2</v>
      </c>
      <c r="B195">
        <v>2</v>
      </c>
    </row>
    <row r="196" spans="1:2" x14ac:dyDescent="0.25">
      <c r="A196">
        <v>2</v>
      </c>
      <c r="B196">
        <v>2</v>
      </c>
    </row>
    <row r="197" spans="1:2" x14ac:dyDescent="0.25">
      <c r="A197">
        <v>2</v>
      </c>
      <c r="B197">
        <v>2</v>
      </c>
    </row>
    <row r="198" spans="1:2" x14ac:dyDescent="0.25">
      <c r="A198">
        <v>2</v>
      </c>
      <c r="B198">
        <v>2</v>
      </c>
    </row>
    <row r="199" spans="1:2" x14ac:dyDescent="0.25">
      <c r="A199">
        <v>2</v>
      </c>
      <c r="B199">
        <v>2</v>
      </c>
    </row>
    <row r="200" spans="1:2" x14ac:dyDescent="0.25">
      <c r="A200">
        <v>2</v>
      </c>
      <c r="B200">
        <v>2</v>
      </c>
    </row>
    <row r="201" spans="1:2" x14ac:dyDescent="0.25">
      <c r="A201">
        <v>2</v>
      </c>
      <c r="B201">
        <v>2</v>
      </c>
    </row>
    <row r="202" spans="1:2" x14ac:dyDescent="0.25">
      <c r="A202">
        <v>2</v>
      </c>
      <c r="B202">
        <v>2</v>
      </c>
    </row>
    <row r="203" spans="1:2" x14ac:dyDescent="0.25">
      <c r="A203">
        <v>2</v>
      </c>
      <c r="B203">
        <v>2</v>
      </c>
    </row>
    <row r="204" spans="1:2" x14ac:dyDescent="0.25">
      <c r="A204">
        <v>2</v>
      </c>
      <c r="B204">
        <v>2</v>
      </c>
    </row>
    <row r="205" spans="1:2" x14ac:dyDescent="0.25">
      <c r="A205">
        <v>2</v>
      </c>
      <c r="B205">
        <v>2</v>
      </c>
    </row>
    <row r="206" spans="1:2" x14ac:dyDescent="0.25">
      <c r="A206">
        <v>2</v>
      </c>
      <c r="B206">
        <v>2</v>
      </c>
    </row>
    <row r="207" spans="1:2" x14ac:dyDescent="0.25">
      <c r="A207">
        <v>2</v>
      </c>
      <c r="B207">
        <v>2</v>
      </c>
    </row>
    <row r="208" spans="1:2" x14ac:dyDescent="0.25">
      <c r="A208">
        <v>2</v>
      </c>
      <c r="B208">
        <v>2</v>
      </c>
    </row>
    <row r="209" spans="1:2" x14ac:dyDescent="0.25">
      <c r="A209">
        <v>2</v>
      </c>
      <c r="B209">
        <v>2</v>
      </c>
    </row>
    <row r="210" spans="1:2" x14ac:dyDescent="0.25">
      <c r="A210">
        <v>2</v>
      </c>
      <c r="B210">
        <v>2</v>
      </c>
    </row>
    <row r="211" spans="1:2" x14ac:dyDescent="0.25">
      <c r="A211">
        <v>2</v>
      </c>
      <c r="B211">
        <v>2</v>
      </c>
    </row>
    <row r="212" spans="1:2" x14ac:dyDescent="0.25">
      <c r="A212">
        <v>2</v>
      </c>
      <c r="B212">
        <v>2</v>
      </c>
    </row>
    <row r="213" spans="1:2" x14ac:dyDescent="0.25">
      <c r="A213">
        <v>2</v>
      </c>
      <c r="B213">
        <v>2</v>
      </c>
    </row>
    <row r="214" spans="1:2" x14ac:dyDescent="0.25">
      <c r="A214">
        <v>2</v>
      </c>
      <c r="B214">
        <v>2</v>
      </c>
    </row>
    <row r="215" spans="1:2" x14ac:dyDescent="0.25">
      <c r="A215">
        <v>2</v>
      </c>
      <c r="B215">
        <v>2</v>
      </c>
    </row>
    <row r="216" spans="1:2" x14ac:dyDescent="0.25">
      <c r="A216">
        <v>2</v>
      </c>
      <c r="B216">
        <v>2</v>
      </c>
    </row>
    <row r="217" spans="1:2" x14ac:dyDescent="0.25">
      <c r="A217">
        <v>2</v>
      </c>
      <c r="B217">
        <v>2</v>
      </c>
    </row>
    <row r="218" spans="1:2" x14ac:dyDescent="0.25">
      <c r="A218">
        <v>2</v>
      </c>
      <c r="B218">
        <v>2</v>
      </c>
    </row>
    <row r="219" spans="1:2" x14ac:dyDescent="0.25">
      <c r="A219">
        <v>2</v>
      </c>
      <c r="B219">
        <v>2</v>
      </c>
    </row>
    <row r="220" spans="1:2" x14ac:dyDescent="0.25">
      <c r="A220">
        <v>2</v>
      </c>
      <c r="B220">
        <v>2</v>
      </c>
    </row>
    <row r="221" spans="1:2" x14ac:dyDescent="0.25">
      <c r="A221">
        <v>2</v>
      </c>
      <c r="B221">
        <v>2</v>
      </c>
    </row>
    <row r="222" spans="1:2" x14ac:dyDescent="0.25">
      <c r="A222">
        <v>2</v>
      </c>
      <c r="B222">
        <v>2</v>
      </c>
    </row>
    <row r="223" spans="1:2" x14ac:dyDescent="0.25">
      <c r="A223">
        <v>2</v>
      </c>
      <c r="B223">
        <v>2</v>
      </c>
    </row>
    <row r="224" spans="1:2" x14ac:dyDescent="0.25">
      <c r="A224">
        <v>2</v>
      </c>
      <c r="B224">
        <v>2</v>
      </c>
    </row>
    <row r="225" spans="1:2" x14ac:dyDescent="0.25">
      <c r="A225">
        <v>2</v>
      </c>
      <c r="B225">
        <v>2</v>
      </c>
    </row>
    <row r="226" spans="1:2" x14ac:dyDescent="0.25">
      <c r="A226">
        <v>2</v>
      </c>
      <c r="B226">
        <v>2</v>
      </c>
    </row>
    <row r="227" spans="1:2" x14ac:dyDescent="0.25">
      <c r="A227">
        <v>2</v>
      </c>
      <c r="B227">
        <v>2</v>
      </c>
    </row>
    <row r="228" spans="1:2" x14ac:dyDescent="0.25">
      <c r="A228">
        <v>2</v>
      </c>
      <c r="B228">
        <v>2</v>
      </c>
    </row>
    <row r="229" spans="1:2" x14ac:dyDescent="0.25">
      <c r="A229">
        <v>2</v>
      </c>
      <c r="B229">
        <v>2</v>
      </c>
    </row>
    <row r="230" spans="1:2" x14ac:dyDescent="0.25">
      <c r="A230">
        <v>2</v>
      </c>
      <c r="B230">
        <v>2</v>
      </c>
    </row>
    <row r="231" spans="1:2" x14ac:dyDescent="0.25">
      <c r="A231">
        <v>2</v>
      </c>
      <c r="B231">
        <v>2</v>
      </c>
    </row>
    <row r="232" spans="1:2" x14ac:dyDescent="0.25">
      <c r="A232">
        <v>2</v>
      </c>
      <c r="B232">
        <v>2</v>
      </c>
    </row>
    <row r="233" spans="1:2" x14ac:dyDescent="0.25">
      <c r="A233">
        <v>2</v>
      </c>
      <c r="B233">
        <v>2</v>
      </c>
    </row>
    <row r="234" spans="1:2" x14ac:dyDescent="0.25">
      <c r="A234">
        <v>2</v>
      </c>
      <c r="B234">
        <v>2</v>
      </c>
    </row>
    <row r="235" spans="1:2" x14ac:dyDescent="0.25">
      <c r="A235">
        <v>2</v>
      </c>
      <c r="B235">
        <v>2</v>
      </c>
    </row>
    <row r="236" spans="1:2" x14ac:dyDescent="0.25">
      <c r="A236">
        <v>2</v>
      </c>
      <c r="B236">
        <v>2</v>
      </c>
    </row>
    <row r="237" spans="1:2" x14ac:dyDescent="0.25">
      <c r="A237">
        <v>2</v>
      </c>
      <c r="B237">
        <v>2</v>
      </c>
    </row>
    <row r="238" spans="1:2" x14ac:dyDescent="0.25">
      <c r="A238">
        <v>2</v>
      </c>
      <c r="B238">
        <v>2</v>
      </c>
    </row>
    <row r="239" spans="1:2" x14ac:dyDescent="0.25">
      <c r="A239">
        <v>2</v>
      </c>
      <c r="B239">
        <v>2</v>
      </c>
    </row>
    <row r="240" spans="1:2" x14ac:dyDescent="0.25">
      <c r="A240">
        <v>2</v>
      </c>
      <c r="B240">
        <v>2</v>
      </c>
    </row>
    <row r="241" spans="1:2" x14ac:dyDescent="0.25">
      <c r="A241">
        <v>2</v>
      </c>
      <c r="B241">
        <v>2</v>
      </c>
    </row>
    <row r="242" spans="1:2" x14ac:dyDescent="0.25">
      <c r="A242">
        <v>2</v>
      </c>
      <c r="B242">
        <v>2</v>
      </c>
    </row>
    <row r="243" spans="1:2" x14ac:dyDescent="0.25">
      <c r="A243">
        <v>2</v>
      </c>
      <c r="B243">
        <v>2</v>
      </c>
    </row>
    <row r="244" spans="1:2" x14ac:dyDescent="0.25">
      <c r="A244">
        <v>2</v>
      </c>
      <c r="B244">
        <v>2</v>
      </c>
    </row>
    <row r="245" spans="1:2" x14ac:dyDescent="0.25">
      <c r="A245">
        <v>2</v>
      </c>
      <c r="B245">
        <v>2</v>
      </c>
    </row>
    <row r="246" spans="1:2" x14ac:dyDescent="0.25">
      <c r="A246">
        <v>2</v>
      </c>
      <c r="B246">
        <v>2</v>
      </c>
    </row>
    <row r="247" spans="1:2" x14ac:dyDescent="0.25">
      <c r="A247">
        <v>2</v>
      </c>
      <c r="B247">
        <v>2</v>
      </c>
    </row>
    <row r="248" spans="1:2" x14ac:dyDescent="0.25">
      <c r="A248">
        <v>2</v>
      </c>
      <c r="B248">
        <v>2</v>
      </c>
    </row>
    <row r="249" spans="1:2" x14ac:dyDescent="0.25">
      <c r="A249">
        <v>2</v>
      </c>
      <c r="B249">
        <v>2</v>
      </c>
    </row>
    <row r="250" spans="1:2" x14ac:dyDescent="0.25">
      <c r="A250">
        <v>2</v>
      </c>
      <c r="B250">
        <v>2</v>
      </c>
    </row>
    <row r="251" spans="1:2" x14ac:dyDescent="0.25">
      <c r="A251">
        <v>2</v>
      </c>
      <c r="B251">
        <v>2</v>
      </c>
    </row>
    <row r="252" spans="1:2" x14ac:dyDescent="0.25">
      <c r="A252">
        <v>2</v>
      </c>
      <c r="B252">
        <v>2</v>
      </c>
    </row>
    <row r="253" spans="1:2" x14ac:dyDescent="0.25">
      <c r="A253">
        <v>2</v>
      </c>
      <c r="B253">
        <v>2</v>
      </c>
    </row>
    <row r="254" spans="1:2" x14ac:dyDescent="0.25">
      <c r="A254">
        <v>2</v>
      </c>
      <c r="B254">
        <v>2</v>
      </c>
    </row>
    <row r="255" spans="1:2" x14ac:dyDescent="0.25">
      <c r="A255">
        <v>2</v>
      </c>
      <c r="B255">
        <v>2</v>
      </c>
    </row>
    <row r="256" spans="1:2" x14ac:dyDescent="0.25">
      <c r="A256">
        <v>2</v>
      </c>
      <c r="B256">
        <v>2</v>
      </c>
    </row>
    <row r="257" spans="1:2" x14ac:dyDescent="0.25">
      <c r="A257">
        <v>2</v>
      </c>
      <c r="B257">
        <v>2</v>
      </c>
    </row>
    <row r="258" spans="1:2" x14ac:dyDescent="0.25">
      <c r="A258">
        <v>2</v>
      </c>
      <c r="B258">
        <v>2</v>
      </c>
    </row>
    <row r="259" spans="1:2" x14ac:dyDescent="0.25">
      <c r="A259">
        <v>2</v>
      </c>
      <c r="B259">
        <v>2</v>
      </c>
    </row>
    <row r="260" spans="1:2" x14ac:dyDescent="0.25">
      <c r="A260">
        <v>2</v>
      </c>
      <c r="B260">
        <v>2</v>
      </c>
    </row>
    <row r="261" spans="1:2" x14ac:dyDescent="0.25">
      <c r="A261">
        <v>2</v>
      </c>
      <c r="B261">
        <v>2</v>
      </c>
    </row>
    <row r="262" spans="1:2" x14ac:dyDescent="0.25">
      <c r="A262">
        <v>2</v>
      </c>
      <c r="B262">
        <v>2</v>
      </c>
    </row>
    <row r="263" spans="1:2" x14ac:dyDescent="0.25">
      <c r="A263">
        <v>2</v>
      </c>
      <c r="B263">
        <v>2</v>
      </c>
    </row>
    <row r="264" spans="1:2" x14ac:dyDescent="0.25">
      <c r="A264">
        <v>2</v>
      </c>
      <c r="B264">
        <v>2</v>
      </c>
    </row>
    <row r="265" spans="1:2" x14ac:dyDescent="0.25">
      <c r="A265">
        <v>2</v>
      </c>
      <c r="B265">
        <v>2</v>
      </c>
    </row>
    <row r="266" spans="1:2" x14ac:dyDescent="0.25">
      <c r="A266">
        <v>2</v>
      </c>
      <c r="B266">
        <v>2</v>
      </c>
    </row>
    <row r="267" spans="1:2" x14ac:dyDescent="0.25">
      <c r="A267">
        <v>2</v>
      </c>
      <c r="B267">
        <v>2</v>
      </c>
    </row>
    <row r="268" spans="1:2" x14ac:dyDescent="0.25">
      <c r="A268">
        <v>2</v>
      </c>
      <c r="B268">
        <v>2</v>
      </c>
    </row>
    <row r="269" spans="1:2" x14ac:dyDescent="0.25">
      <c r="A269">
        <v>2</v>
      </c>
      <c r="B269">
        <v>2</v>
      </c>
    </row>
    <row r="270" spans="1:2" x14ac:dyDescent="0.25">
      <c r="A270">
        <v>2</v>
      </c>
      <c r="B270">
        <v>2</v>
      </c>
    </row>
    <row r="271" spans="1:2" x14ac:dyDescent="0.25">
      <c r="A271">
        <v>2</v>
      </c>
      <c r="B271">
        <v>2</v>
      </c>
    </row>
    <row r="272" spans="1:2" x14ac:dyDescent="0.25">
      <c r="A272">
        <v>2</v>
      </c>
      <c r="B272">
        <v>2</v>
      </c>
    </row>
    <row r="273" spans="1:2" x14ac:dyDescent="0.25">
      <c r="A273">
        <v>2</v>
      </c>
      <c r="B273">
        <v>2</v>
      </c>
    </row>
    <row r="274" spans="1:2" x14ac:dyDescent="0.25">
      <c r="A274">
        <v>2</v>
      </c>
      <c r="B274">
        <v>2</v>
      </c>
    </row>
    <row r="275" spans="1:2" x14ac:dyDescent="0.25">
      <c r="A275">
        <v>2</v>
      </c>
      <c r="B275">
        <v>2</v>
      </c>
    </row>
    <row r="276" spans="1:2" x14ac:dyDescent="0.25">
      <c r="A276">
        <v>2</v>
      </c>
      <c r="B276">
        <v>2</v>
      </c>
    </row>
    <row r="277" spans="1:2" x14ac:dyDescent="0.25">
      <c r="A277">
        <v>2</v>
      </c>
      <c r="B277">
        <v>2</v>
      </c>
    </row>
    <row r="278" spans="1:2" x14ac:dyDescent="0.25">
      <c r="A278">
        <v>2</v>
      </c>
      <c r="B278">
        <v>2</v>
      </c>
    </row>
    <row r="279" spans="1:2" x14ac:dyDescent="0.25">
      <c r="A279">
        <v>2</v>
      </c>
      <c r="B279">
        <v>2</v>
      </c>
    </row>
    <row r="280" spans="1:2" x14ac:dyDescent="0.25">
      <c r="A280">
        <v>2</v>
      </c>
      <c r="B280">
        <v>2</v>
      </c>
    </row>
    <row r="281" spans="1:2" x14ac:dyDescent="0.25">
      <c r="A281">
        <v>2</v>
      </c>
      <c r="B281">
        <v>2</v>
      </c>
    </row>
    <row r="282" spans="1:2" x14ac:dyDescent="0.25">
      <c r="A282">
        <v>2</v>
      </c>
      <c r="B282">
        <v>2</v>
      </c>
    </row>
    <row r="283" spans="1:2" x14ac:dyDescent="0.25">
      <c r="A283">
        <v>2</v>
      </c>
      <c r="B283">
        <v>2</v>
      </c>
    </row>
    <row r="284" spans="1:2" x14ac:dyDescent="0.25">
      <c r="A284">
        <v>2</v>
      </c>
      <c r="B284">
        <v>2</v>
      </c>
    </row>
    <row r="285" spans="1:2" x14ac:dyDescent="0.25">
      <c r="A285">
        <v>2</v>
      </c>
      <c r="B285">
        <v>2</v>
      </c>
    </row>
    <row r="286" spans="1:2" x14ac:dyDescent="0.25">
      <c r="A286">
        <v>2</v>
      </c>
      <c r="B286">
        <v>2</v>
      </c>
    </row>
    <row r="287" spans="1:2" x14ac:dyDescent="0.25">
      <c r="A287">
        <v>2</v>
      </c>
      <c r="B287">
        <v>2</v>
      </c>
    </row>
    <row r="288" spans="1:2" x14ac:dyDescent="0.25">
      <c r="A288">
        <v>2</v>
      </c>
      <c r="B288">
        <v>2</v>
      </c>
    </row>
    <row r="289" spans="1:2" x14ac:dyDescent="0.25">
      <c r="A289">
        <v>2</v>
      </c>
      <c r="B289">
        <v>2</v>
      </c>
    </row>
    <row r="290" spans="1:2" x14ac:dyDescent="0.25">
      <c r="A290">
        <v>2</v>
      </c>
      <c r="B290">
        <v>2</v>
      </c>
    </row>
    <row r="291" spans="1:2" x14ac:dyDescent="0.25">
      <c r="A291">
        <v>2</v>
      </c>
      <c r="B291">
        <v>2</v>
      </c>
    </row>
    <row r="292" spans="1:2" x14ac:dyDescent="0.25">
      <c r="A292">
        <v>2</v>
      </c>
      <c r="B292">
        <v>2</v>
      </c>
    </row>
    <row r="293" spans="1:2" x14ac:dyDescent="0.25">
      <c r="A293">
        <v>2</v>
      </c>
      <c r="B293">
        <v>2</v>
      </c>
    </row>
    <row r="294" spans="1:2" x14ac:dyDescent="0.25">
      <c r="A294">
        <v>2</v>
      </c>
      <c r="B294">
        <v>3</v>
      </c>
    </row>
    <row r="295" spans="1:2" x14ac:dyDescent="0.25">
      <c r="A295">
        <v>2</v>
      </c>
      <c r="B295">
        <v>3</v>
      </c>
    </row>
    <row r="296" spans="1:2" x14ac:dyDescent="0.25">
      <c r="A296">
        <v>2</v>
      </c>
      <c r="B296">
        <v>3</v>
      </c>
    </row>
    <row r="297" spans="1:2" x14ac:dyDescent="0.25">
      <c r="A297">
        <v>2</v>
      </c>
      <c r="B297">
        <v>3</v>
      </c>
    </row>
    <row r="298" spans="1:2" x14ac:dyDescent="0.25">
      <c r="A298">
        <v>2</v>
      </c>
      <c r="B298">
        <v>3</v>
      </c>
    </row>
    <row r="299" spans="1:2" x14ac:dyDescent="0.25">
      <c r="A299">
        <v>3</v>
      </c>
      <c r="B299">
        <v>1</v>
      </c>
    </row>
    <row r="300" spans="1:2" x14ac:dyDescent="0.25">
      <c r="A300">
        <v>3</v>
      </c>
      <c r="B300">
        <v>2</v>
      </c>
    </row>
    <row r="301" spans="1:2" x14ac:dyDescent="0.25">
      <c r="A301">
        <v>3</v>
      </c>
      <c r="B301">
        <v>2</v>
      </c>
    </row>
    <row r="302" spans="1:2" x14ac:dyDescent="0.25">
      <c r="A302">
        <v>3</v>
      </c>
      <c r="B302">
        <v>2</v>
      </c>
    </row>
    <row r="303" spans="1:2" x14ac:dyDescent="0.25">
      <c r="A303">
        <v>3</v>
      </c>
      <c r="B303">
        <v>2</v>
      </c>
    </row>
    <row r="304" spans="1:2" x14ac:dyDescent="0.25">
      <c r="A304">
        <v>3</v>
      </c>
      <c r="B304">
        <v>2</v>
      </c>
    </row>
    <row r="305" spans="1:2" x14ac:dyDescent="0.25">
      <c r="A305">
        <v>3</v>
      </c>
      <c r="B305">
        <v>2</v>
      </c>
    </row>
    <row r="306" spans="1:2" x14ac:dyDescent="0.25">
      <c r="A306">
        <v>3</v>
      </c>
      <c r="B306">
        <v>2</v>
      </c>
    </row>
    <row r="307" spans="1:2" x14ac:dyDescent="0.25">
      <c r="A307">
        <v>3</v>
      </c>
      <c r="B307">
        <v>2</v>
      </c>
    </row>
    <row r="308" spans="1:2" x14ac:dyDescent="0.25">
      <c r="A308">
        <v>3</v>
      </c>
      <c r="B308">
        <v>2</v>
      </c>
    </row>
    <row r="309" spans="1:2" x14ac:dyDescent="0.25">
      <c r="A309">
        <v>3</v>
      </c>
      <c r="B309">
        <v>2</v>
      </c>
    </row>
    <row r="310" spans="1:2" x14ac:dyDescent="0.25">
      <c r="A310">
        <v>3</v>
      </c>
      <c r="B310">
        <v>2</v>
      </c>
    </row>
    <row r="311" spans="1:2" x14ac:dyDescent="0.25">
      <c r="A311">
        <v>3</v>
      </c>
      <c r="B311">
        <v>2</v>
      </c>
    </row>
    <row r="312" spans="1:2" x14ac:dyDescent="0.25">
      <c r="A312">
        <v>3</v>
      </c>
      <c r="B312">
        <v>2</v>
      </c>
    </row>
    <row r="313" spans="1:2" x14ac:dyDescent="0.25">
      <c r="A313">
        <v>3</v>
      </c>
      <c r="B313">
        <v>2</v>
      </c>
    </row>
    <row r="314" spans="1:2" x14ac:dyDescent="0.25">
      <c r="A314">
        <v>3</v>
      </c>
      <c r="B314">
        <v>2</v>
      </c>
    </row>
    <row r="315" spans="1:2" x14ac:dyDescent="0.25">
      <c r="A315">
        <v>3</v>
      </c>
      <c r="B315">
        <v>3</v>
      </c>
    </row>
    <row r="316" spans="1:2" x14ac:dyDescent="0.25">
      <c r="A316">
        <v>3</v>
      </c>
      <c r="B316">
        <v>3</v>
      </c>
    </row>
    <row r="317" spans="1:2" x14ac:dyDescent="0.25">
      <c r="A317">
        <v>3</v>
      </c>
      <c r="B317">
        <v>3</v>
      </c>
    </row>
    <row r="318" spans="1:2" x14ac:dyDescent="0.25">
      <c r="A318">
        <v>3</v>
      </c>
      <c r="B318">
        <v>3</v>
      </c>
    </row>
    <row r="319" spans="1:2" x14ac:dyDescent="0.25">
      <c r="A319">
        <v>3</v>
      </c>
      <c r="B319">
        <v>3</v>
      </c>
    </row>
    <row r="320" spans="1:2" x14ac:dyDescent="0.25">
      <c r="A320">
        <v>3</v>
      </c>
      <c r="B320">
        <v>3</v>
      </c>
    </row>
    <row r="321" spans="1:2" x14ac:dyDescent="0.25">
      <c r="A321">
        <v>3</v>
      </c>
      <c r="B321">
        <v>3</v>
      </c>
    </row>
    <row r="322" spans="1:2" x14ac:dyDescent="0.25">
      <c r="A322">
        <v>3</v>
      </c>
      <c r="B322">
        <v>3</v>
      </c>
    </row>
    <row r="323" spans="1:2" x14ac:dyDescent="0.25">
      <c r="A323">
        <v>3</v>
      </c>
      <c r="B323">
        <v>3</v>
      </c>
    </row>
    <row r="324" spans="1:2" x14ac:dyDescent="0.25">
      <c r="A324">
        <v>3</v>
      </c>
      <c r="B324">
        <v>3</v>
      </c>
    </row>
    <row r="325" spans="1:2" x14ac:dyDescent="0.25">
      <c r="A325">
        <v>3</v>
      </c>
      <c r="B325">
        <v>3</v>
      </c>
    </row>
    <row r="326" spans="1:2" x14ac:dyDescent="0.25">
      <c r="A326">
        <v>3</v>
      </c>
      <c r="B326">
        <v>3</v>
      </c>
    </row>
    <row r="327" spans="1:2" x14ac:dyDescent="0.25">
      <c r="A327">
        <v>3</v>
      </c>
      <c r="B327">
        <v>3</v>
      </c>
    </row>
    <row r="328" spans="1:2" x14ac:dyDescent="0.25">
      <c r="A328">
        <v>3</v>
      </c>
      <c r="B328">
        <v>3</v>
      </c>
    </row>
    <row r="329" spans="1:2" x14ac:dyDescent="0.25">
      <c r="A329">
        <v>3</v>
      </c>
      <c r="B329">
        <v>3</v>
      </c>
    </row>
    <row r="330" spans="1:2" x14ac:dyDescent="0.25">
      <c r="A330">
        <v>3</v>
      </c>
      <c r="B330">
        <v>3</v>
      </c>
    </row>
    <row r="331" spans="1:2" x14ac:dyDescent="0.25">
      <c r="A331">
        <v>3</v>
      </c>
      <c r="B331">
        <v>3</v>
      </c>
    </row>
    <row r="332" spans="1:2" x14ac:dyDescent="0.25">
      <c r="A332">
        <v>3</v>
      </c>
      <c r="B332">
        <v>3</v>
      </c>
    </row>
    <row r="333" spans="1:2" x14ac:dyDescent="0.25">
      <c r="A333">
        <v>3</v>
      </c>
      <c r="B333">
        <v>3</v>
      </c>
    </row>
    <row r="334" spans="1:2" x14ac:dyDescent="0.25">
      <c r="A334">
        <v>3</v>
      </c>
      <c r="B334">
        <v>3</v>
      </c>
    </row>
    <row r="335" spans="1:2" x14ac:dyDescent="0.25">
      <c r="A335">
        <v>3</v>
      </c>
      <c r="B335">
        <v>3</v>
      </c>
    </row>
    <row r="336" spans="1:2" x14ac:dyDescent="0.25">
      <c r="A336">
        <v>3</v>
      </c>
      <c r="B336">
        <v>3</v>
      </c>
    </row>
    <row r="337" spans="1:2" x14ac:dyDescent="0.25">
      <c r="A337">
        <v>3</v>
      </c>
      <c r="B337">
        <v>3</v>
      </c>
    </row>
    <row r="338" spans="1:2" x14ac:dyDescent="0.25">
      <c r="A338">
        <v>3</v>
      </c>
      <c r="B338">
        <v>3</v>
      </c>
    </row>
    <row r="339" spans="1:2" x14ac:dyDescent="0.25">
      <c r="A339">
        <v>3</v>
      </c>
      <c r="B339">
        <v>3</v>
      </c>
    </row>
    <row r="340" spans="1:2" x14ac:dyDescent="0.25">
      <c r="A340">
        <v>3</v>
      </c>
      <c r="B340">
        <v>3</v>
      </c>
    </row>
    <row r="341" spans="1:2" x14ac:dyDescent="0.25">
      <c r="A341">
        <v>3</v>
      </c>
      <c r="B341">
        <v>3</v>
      </c>
    </row>
    <row r="342" spans="1:2" x14ac:dyDescent="0.25">
      <c r="A342">
        <v>3</v>
      </c>
      <c r="B342">
        <v>3</v>
      </c>
    </row>
    <row r="343" spans="1:2" x14ac:dyDescent="0.25">
      <c r="A343">
        <v>3</v>
      </c>
      <c r="B343">
        <v>3</v>
      </c>
    </row>
    <row r="344" spans="1:2" x14ac:dyDescent="0.25">
      <c r="A344">
        <v>3</v>
      </c>
      <c r="B344">
        <v>3</v>
      </c>
    </row>
    <row r="345" spans="1:2" x14ac:dyDescent="0.25">
      <c r="A345">
        <v>3</v>
      </c>
      <c r="B345">
        <v>3</v>
      </c>
    </row>
    <row r="346" spans="1:2" x14ac:dyDescent="0.25">
      <c r="A346">
        <v>3</v>
      </c>
      <c r="B346">
        <v>3</v>
      </c>
    </row>
    <row r="347" spans="1:2" x14ac:dyDescent="0.25">
      <c r="A347">
        <v>3</v>
      </c>
      <c r="B347">
        <v>3</v>
      </c>
    </row>
    <row r="348" spans="1:2" x14ac:dyDescent="0.25">
      <c r="A348">
        <v>3</v>
      </c>
      <c r="B348">
        <v>3</v>
      </c>
    </row>
    <row r="349" spans="1:2" x14ac:dyDescent="0.25">
      <c r="A349">
        <v>3</v>
      </c>
      <c r="B349">
        <v>3</v>
      </c>
    </row>
    <row r="350" spans="1:2" x14ac:dyDescent="0.25">
      <c r="A350">
        <v>3</v>
      </c>
      <c r="B350">
        <v>3</v>
      </c>
    </row>
    <row r="351" spans="1:2" x14ac:dyDescent="0.25">
      <c r="A351">
        <v>3</v>
      </c>
      <c r="B351">
        <v>3</v>
      </c>
    </row>
    <row r="352" spans="1:2" x14ac:dyDescent="0.25">
      <c r="A352">
        <v>3</v>
      </c>
      <c r="B352">
        <v>3</v>
      </c>
    </row>
    <row r="353" spans="1:2" x14ac:dyDescent="0.25">
      <c r="A353">
        <v>3</v>
      </c>
      <c r="B353">
        <v>3</v>
      </c>
    </row>
    <row r="354" spans="1:2" x14ac:dyDescent="0.25">
      <c r="A354">
        <v>3</v>
      </c>
      <c r="B354">
        <v>3</v>
      </c>
    </row>
    <row r="355" spans="1:2" x14ac:dyDescent="0.25">
      <c r="A355">
        <v>3</v>
      </c>
      <c r="B355">
        <v>3</v>
      </c>
    </row>
    <row r="356" spans="1:2" x14ac:dyDescent="0.25">
      <c r="A356">
        <v>3</v>
      </c>
      <c r="B356">
        <v>3</v>
      </c>
    </row>
    <row r="357" spans="1:2" x14ac:dyDescent="0.25">
      <c r="A357">
        <v>3</v>
      </c>
      <c r="B357">
        <v>3</v>
      </c>
    </row>
    <row r="358" spans="1:2" x14ac:dyDescent="0.25">
      <c r="A358">
        <v>3</v>
      </c>
      <c r="B358">
        <v>3</v>
      </c>
    </row>
    <row r="359" spans="1:2" x14ac:dyDescent="0.25">
      <c r="A359">
        <v>3</v>
      </c>
      <c r="B359">
        <v>3</v>
      </c>
    </row>
    <row r="360" spans="1:2" x14ac:dyDescent="0.25">
      <c r="A360">
        <v>3</v>
      </c>
      <c r="B360">
        <v>3</v>
      </c>
    </row>
    <row r="361" spans="1:2" x14ac:dyDescent="0.25">
      <c r="A361">
        <v>3</v>
      </c>
      <c r="B361">
        <v>3</v>
      </c>
    </row>
    <row r="362" spans="1:2" x14ac:dyDescent="0.25">
      <c r="A362">
        <v>3</v>
      </c>
      <c r="B362">
        <v>3</v>
      </c>
    </row>
    <row r="363" spans="1:2" x14ac:dyDescent="0.25">
      <c r="A363">
        <v>3</v>
      </c>
      <c r="B363">
        <v>3</v>
      </c>
    </row>
    <row r="364" spans="1:2" x14ac:dyDescent="0.25">
      <c r="A364">
        <v>3</v>
      </c>
      <c r="B364">
        <v>3</v>
      </c>
    </row>
    <row r="365" spans="1:2" x14ac:dyDescent="0.25">
      <c r="A365">
        <v>3</v>
      </c>
      <c r="B365">
        <v>3</v>
      </c>
    </row>
    <row r="366" spans="1:2" x14ac:dyDescent="0.25">
      <c r="A366">
        <v>3</v>
      </c>
      <c r="B366">
        <v>3</v>
      </c>
    </row>
    <row r="367" spans="1:2" x14ac:dyDescent="0.25">
      <c r="A367">
        <v>3</v>
      </c>
      <c r="B367">
        <v>3</v>
      </c>
    </row>
    <row r="368" spans="1:2" x14ac:dyDescent="0.25">
      <c r="A368">
        <v>3</v>
      </c>
      <c r="B368">
        <v>3</v>
      </c>
    </row>
    <row r="369" spans="1:2" x14ac:dyDescent="0.25">
      <c r="A369">
        <v>3</v>
      </c>
      <c r="B369">
        <v>3</v>
      </c>
    </row>
    <row r="370" spans="1:2" x14ac:dyDescent="0.25">
      <c r="A370">
        <v>3</v>
      </c>
      <c r="B370">
        <v>3</v>
      </c>
    </row>
    <row r="371" spans="1:2" x14ac:dyDescent="0.25">
      <c r="A371">
        <v>3</v>
      </c>
      <c r="B371">
        <v>3</v>
      </c>
    </row>
    <row r="372" spans="1:2" x14ac:dyDescent="0.25">
      <c r="A372">
        <v>3</v>
      </c>
      <c r="B372">
        <v>3</v>
      </c>
    </row>
    <row r="373" spans="1:2" x14ac:dyDescent="0.25">
      <c r="A373">
        <v>3</v>
      </c>
      <c r="B373">
        <v>3</v>
      </c>
    </row>
    <row r="374" spans="1:2" x14ac:dyDescent="0.25">
      <c r="A374">
        <v>3</v>
      </c>
      <c r="B374">
        <v>3</v>
      </c>
    </row>
    <row r="375" spans="1:2" x14ac:dyDescent="0.25">
      <c r="A375">
        <v>3</v>
      </c>
      <c r="B375">
        <v>3</v>
      </c>
    </row>
    <row r="376" spans="1:2" x14ac:dyDescent="0.25">
      <c r="A376">
        <v>3</v>
      </c>
      <c r="B376">
        <v>3</v>
      </c>
    </row>
    <row r="377" spans="1:2" x14ac:dyDescent="0.25">
      <c r="A377">
        <v>3</v>
      </c>
      <c r="B377">
        <v>3</v>
      </c>
    </row>
    <row r="378" spans="1:2" x14ac:dyDescent="0.25">
      <c r="A378">
        <v>3</v>
      </c>
      <c r="B378">
        <v>3</v>
      </c>
    </row>
    <row r="379" spans="1:2" x14ac:dyDescent="0.25">
      <c r="A379">
        <v>3</v>
      </c>
      <c r="B379">
        <v>3</v>
      </c>
    </row>
    <row r="380" spans="1:2" x14ac:dyDescent="0.25">
      <c r="A380">
        <v>3</v>
      </c>
      <c r="B380">
        <v>3</v>
      </c>
    </row>
    <row r="381" spans="1:2" x14ac:dyDescent="0.25">
      <c r="A381">
        <v>3</v>
      </c>
      <c r="B381">
        <v>3</v>
      </c>
    </row>
    <row r="382" spans="1:2" x14ac:dyDescent="0.25">
      <c r="A382">
        <v>3</v>
      </c>
      <c r="B382">
        <v>3</v>
      </c>
    </row>
    <row r="383" spans="1:2" x14ac:dyDescent="0.25">
      <c r="A383">
        <v>3</v>
      </c>
      <c r="B383">
        <v>3</v>
      </c>
    </row>
    <row r="384" spans="1:2" x14ac:dyDescent="0.25">
      <c r="A384">
        <v>3</v>
      </c>
      <c r="B384">
        <v>3</v>
      </c>
    </row>
    <row r="385" spans="1:2" x14ac:dyDescent="0.25">
      <c r="A385">
        <v>3</v>
      </c>
      <c r="B385">
        <v>3</v>
      </c>
    </row>
    <row r="386" spans="1:2" x14ac:dyDescent="0.25">
      <c r="A386">
        <v>3</v>
      </c>
      <c r="B386">
        <v>3</v>
      </c>
    </row>
    <row r="387" spans="1:2" x14ac:dyDescent="0.25">
      <c r="A387">
        <v>3</v>
      </c>
      <c r="B387">
        <v>3</v>
      </c>
    </row>
    <row r="388" spans="1:2" x14ac:dyDescent="0.25">
      <c r="A388">
        <v>3</v>
      </c>
      <c r="B388">
        <v>3</v>
      </c>
    </row>
    <row r="389" spans="1:2" x14ac:dyDescent="0.25">
      <c r="A389">
        <v>3</v>
      </c>
      <c r="B389">
        <v>3</v>
      </c>
    </row>
    <row r="390" spans="1:2" x14ac:dyDescent="0.25">
      <c r="A390">
        <v>3</v>
      </c>
      <c r="B390">
        <v>3</v>
      </c>
    </row>
    <row r="391" spans="1:2" x14ac:dyDescent="0.25">
      <c r="A391">
        <v>3</v>
      </c>
      <c r="B391">
        <v>3</v>
      </c>
    </row>
    <row r="392" spans="1:2" x14ac:dyDescent="0.25">
      <c r="A392">
        <v>3</v>
      </c>
      <c r="B392">
        <v>3</v>
      </c>
    </row>
    <row r="393" spans="1:2" x14ac:dyDescent="0.25">
      <c r="A393">
        <v>3</v>
      </c>
      <c r="B393">
        <v>3</v>
      </c>
    </row>
    <row r="394" spans="1:2" x14ac:dyDescent="0.25">
      <c r="A394">
        <v>3</v>
      </c>
      <c r="B394">
        <v>3</v>
      </c>
    </row>
    <row r="395" spans="1:2" x14ac:dyDescent="0.25">
      <c r="A395">
        <v>3</v>
      </c>
      <c r="B395">
        <v>3</v>
      </c>
    </row>
    <row r="396" spans="1:2" x14ac:dyDescent="0.25">
      <c r="A396">
        <v>3</v>
      </c>
      <c r="B396">
        <v>3</v>
      </c>
    </row>
    <row r="397" spans="1:2" x14ac:dyDescent="0.25">
      <c r="A397">
        <v>3</v>
      </c>
      <c r="B397">
        <v>3</v>
      </c>
    </row>
    <row r="398" spans="1:2" x14ac:dyDescent="0.25">
      <c r="A398">
        <v>3</v>
      </c>
      <c r="B398">
        <v>3</v>
      </c>
    </row>
    <row r="399" spans="1:2" x14ac:dyDescent="0.25">
      <c r="A399">
        <v>3</v>
      </c>
      <c r="B399">
        <v>3</v>
      </c>
    </row>
    <row r="400" spans="1:2" x14ac:dyDescent="0.25">
      <c r="A400">
        <v>3</v>
      </c>
      <c r="B400">
        <v>3</v>
      </c>
    </row>
    <row r="401" spans="1:2" x14ac:dyDescent="0.25">
      <c r="A401">
        <v>3</v>
      </c>
      <c r="B401">
        <v>3</v>
      </c>
    </row>
    <row r="402" spans="1:2" x14ac:dyDescent="0.25">
      <c r="A402">
        <v>3</v>
      </c>
      <c r="B402">
        <v>3</v>
      </c>
    </row>
    <row r="403" spans="1:2" x14ac:dyDescent="0.25">
      <c r="A403">
        <v>3</v>
      </c>
      <c r="B403">
        <v>3</v>
      </c>
    </row>
    <row r="404" spans="1:2" x14ac:dyDescent="0.25">
      <c r="A404">
        <v>3</v>
      </c>
      <c r="B404">
        <v>3</v>
      </c>
    </row>
    <row r="405" spans="1:2" x14ac:dyDescent="0.25">
      <c r="A405">
        <v>3</v>
      </c>
      <c r="B405">
        <v>3</v>
      </c>
    </row>
    <row r="406" spans="1:2" x14ac:dyDescent="0.25">
      <c r="A406">
        <v>3</v>
      </c>
      <c r="B406">
        <v>3</v>
      </c>
    </row>
    <row r="407" spans="1:2" x14ac:dyDescent="0.25">
      <c r="A407">
        <v>3</v>
      </c>
      <c r="B407">
        <v>3</v>
      </c>
    </row>
    <row r="408" spans="1:2" x14ac:dyDescent="0.25">
      <c r="A408">
        <v>3</v>
      </c>
      <c r="B408">
        <v>4</v>
      </c>
    </row>
    <row r="409" spans="1:2" x14ac:dyDescent="0.25">
      <c r="A409">
        <v>3</v>
      </c>
      <c r="B409">
        <v>4</v>
      </c>
    </row>
    <row r="410" spans="1:2" x14ac:dyDescent="0.25">
      <c r="A410">
        <v>3</v>
      </c>
      <c r="B410">
        <v>4</v>
      </c>
    </row>
    <row r="411" spans="1:2" x14ac:dyDescent="0.25">
      <c r="A411">
        <v>3</v>
      </c>
      <c r="B411">
        <v>4</v>
      </c>
    </row>
    <row r="412" spans="1:2" x14ac:dyDescent="0.25">
      <c r="A412">
        <v>3</v>
      </c>
      <c r="B412">
        <v>4</v>
      </c>
    </row>
    <row r="413" spans="1:2" x14ac:dyDescent="0.25">
      <c r="A413">
        <v>4</v>
      </c>
      <c r="B413">
        <v>3</v>
      </c>
    </row>
    <row r="414" spans="1:2" x14ac:dyDescent="0.25">
      <c r="A414">
        <v>4</v>
      </c>
      <c r="B414">
        <v>3</v>
      </c>
    </row>
    <row r="415" spans="1:2" x14ac:dyDescent="0.25">
      <c r="A415">
        <v>4</v>
      </c>
      <c r="B415">
        <v>3</v>
      </c>
    </row>
    <row r="416" spans="1:2" x14ac:dyDescent="0.25">
      <c r="A416">
        <v>4</v>
      </c>
      <c r="B416">
        <v>3</v>
      </c>
    </row>
    <row r="417" spans="1:2" x14ac:dyDescent="0.25">
      <c r="A417">
        <v>4</v>
      </c>
      <c r="B417">
        <v>3</v>
      </c>
    </row>
    <row r="418" spans="1:2" x14ac:dyDescent="0.25">
      <c r="A418">
        <v>4</v>
      </c>
      <c r="B418">
        <v>3</v>
      </c>
    </row>
    <row r="419" spans="1:2" x14ac:dyDescent="0.25">
      <c r="A419">
        <v>4</v>
      </c>
      <c r="B419">
        <v>3</v>
      </c>
    </row>
    <row r="420" spans="1:2" x14ac:dyDescent="0.25">
      <c r="A420">
        <v>4</v>
      </c>
      <c r="B420">
        <v>3</v>
      </c>
    </row>
    <row r="421" spans="1:2" x14ac:dyDescent="0.25">
      <c r="A421">
        <v>4</v>
      </c>
      <c r="B421">
        <v>3</v>
      </c>
    </row>
    <row r="422" spans="1:2" x14ac:dyDescent="0.25">
      <c r="A422">
        <v>4</v>
      </c>
      <c r="B422">
        <v>3</v>
      </c>
    </row>
    <row r="423" spans="1:2" x14ac:dyDescent="0.25">
      <c r="A423">
        <v>4</v>
      </c>
      <c r="B423">
        <v>4</v>
      </c>
    </row>
    <row r="424" spans="1:2" x14ac:dyDescent="0.25">
      <c r="A424">
        <v>4</v>
      </c>
      <c r="B424">
        <v>4</v>
      </c>
    </row>
    <row r="425" spans="1:2" x14ac:dyDescent="0.25">
      <c r="A425">
        <v>4</v>
      </c>
      <c r="B425">
        <v>4</v>
      </c>
    </row>
    <row r="426" spans="1:2" x14ac:dyDescent="0.25">
      <c r="A426">
        <v>4</v>
      </c>
      <c r="B426">
        <v>4</v>
      </c>
    </row>
    <row r="427" spans="1:2" x14ac:dyDescent="0.25">
      <c r="A427">
        <v>4</v>
      </c>
      <c r="B427">
        <v>4</v>
      </c>
    </row>
    <row r="428" spans="1:2" x14ac:dyDescent="0.25">
      <c r="A428">
        <v>4</v>
      </c>
      <c r="B428">
        <v>4</v>
      </c>
    </row>
    <row r="429" spans="1:2" x14ac:dyDescent="0.25">
      <c r="A429">
        <v>4</v>
      </c>
      <c r="B429">
        <v>4</v>
      </c>
    </row>
    <row r="430" spans="1:2" x14ac:dyDescent="0.25">
      <c r="A430">
        <v>4</v>
      </c>
      <c r="B430">
        <v>4</v>
      </c>
    </row>
    <row r="431" spans="1:2" x14ac:dyDescent="0.25">
      <c r="A431">
        <v>4</v>
      </c>
      <c r="B431">
        <v>4</v>
      </c>
    </row>
    <row r="432" spans="1:2" x14ac:dyDescent="0.25">
      <c r="A432">
        <v>4</v>
      </c>
      <c r="B432">
        <v>4</v>
      </c>
    </row>
    <row r="433" spans="1:2" x14ac:dyDescent="0.25">
      <c r="A433">
        <v>4</v>
      </c>
      <c r="B433">
        <v>4</v>
      </c>
    </row>
    <row r="434" spans="1:2" x14ac:dyDescent="0.25">
      <c r="A434">
        <v>4</v>
      </c>
      <c r="B434">
        <v>4</v>
      </c>
    </row>
    <row r="435" spans="1:2" x14ac:dyDescent="0.25">
      <c r="A435">
        <v>4</v>
      </c>
      <c r="B435">
        <v>4</v>
      </c>
    </row>
    <row r="436" spans="1:2" x14ac:dyDescent="0.25">
      <c r="A436">
        <v>4</v>
      </c>
      <c r="B436">
        <v>4</v>
      </c>
    </row>
    <row r="437" spans="1:2" x14ac:dyDescent="0.25">
      <c r="A437">
        <v>4</v>
      </c>
      <c r="B437">
        <v>4</v>
      </c>
    </row>
    <row r="438" spans="1:2" x14ac:dyDescent="0.25">
      <c r="A438">
        <v>4</v>
      </c>
      <c r="B438">
        <v>4</v>
      </c>
    </row>
    <row r="439" spans="1:2" x14ac:dyDescent="0.25">
      <c r="A439">
        <v>4</v>
      </c>
      <c r="B439">
        <v>4</v>
      </c>
    </row>
    <row r="440" spans="1:2" x14ac:dyDescent="0.25">
      <c r="A440">
        <v>4</v>
      </c>
      <c r="B440">
        <v>4</v>
      </c>
    </row>
    <row r="441" spans="1:2" x14ac:dyDescent="0.25">
      <c r="A441">
        <v>4</v>
      </c>
      <c r="B441">
        <v>4</v>
      </c>
    </row>
    <row r="442" spans="1:2" x14ac:dyDescent="0.25">
      <c r="A442">
        <v>4</v>
      </c>
      <c r="B442">
        <v>4</v>
      </c>
    </row>
    <row r="443" spans="1:2" x14ac:dyDescent="0.25">
      <c r="A443">
        <v>4</v>
      </c>
      <c r="B443">
        <v>4</v>
      </c>
    </row>
    <row r="444" spans="1:2" x14ac:dyDescent="0.25">
      <c r="A444">
        <v>4</v>
      </c>
      <c r="B444">
        <v>4</v>
      </c>
    </row>
    <row r="445" spans="1:2" x14ac:dyDescent="0.25">
      <c r="A445">
        <v>4</v>
      </c>
      <c r="B445">
        <v>4</v>
      </c>
    </row>
    <row r="446" spans="1:2" x14ac:dyDescent="0.25">
      <c r="A446">
        <v>4</v>
      </c>
      <c r="B446">
        <v>4</v>
      </c>
    </row>
    <row r="447" spans="1:2" x14ac:dyDescent="0.25">
      <c r="A447">
        <v>4</v>
      </c>
      <c r="B447">
        <v>4</v>
      </c>
    </row>
    <row r="448" spans="1:2" x14ac:dyDescent="0.25">
      <c r="A448">
        <v>4</v>
      </c>
      <c r="B448">
        <v>4</v>
      </c>
    </row>
    <row r="449" spans="1:2" x14ac:dyDescent="0.25">
      <c r="A449">
        <v>4</v>
      </c>
      <c r="B449">
        <v>4</v>
      </c>
    </row>
    <row r="450" spans="1:2" x14ac:dyDescent="0.25">
      <c r="A450">
        <v>4</v>
      </c>
      <c r="B450">
        <v>4</v>
      </c>
    </row>
    <row r="451" spans="1:2" x14ac:dyDescent="0.25">
      <c r="A451">
        <v>4</v>
      </c>
      <c r="B451">
        <v>4</v>
      </c>
    </row>
    <row r="452" spans="1:2" x14ac:dyDescent="0.25">
      <c r="A452">
        <v>4</v>
      </c>
      <c r="B452">
        <v>4</v>
      </c>
    </row>
    <row r="453" spans="1:2" x14ac:dyDescent="0.25">
      <c r="A453">
        <v>4</v>
      </c>
      <c r="B453">
        <v>4</v>
      </c>
    </row>
    <row r="454" spans="1:2" x14ac:dyDescent="0.25">
      <c r="A454">
        <v>4</v>
      </c>
      <c r="B454">
        <v>4</v>
      </c>
    </row>
    <row r="455" spans="1:2" x14ac:dyDescent="0.25">
      <c r="A455">
        <v>4</v>
      </c>
      <c r="B455">
        <v>4</v>
      </c>
    </row>
    <row r="456" spans="1:2" x14ac:dyDescent="0.25">
      <c r="A456">
        <v>4</v>
      </c>
      <c r="B456">
        <v>4</v>
      </c>
    </row>
    <row r="457" spans="1:2" x14ac:dyDescent="0.25">
      <c r="A457">
        <v>4</v>
      </c>
      <c r="B457">
        <v>4</v>
      </c>
    </row>
    <row r="458" spans="1:2" x14ac:dyDescent="0.25">
      <c r="A458">
        <v>4</v>
      </c>
      <c r="B458">
        <v>4</v>
      </c>
    </row>
    <row r="459" spans="1:2" x14ac:dyDescent="0.25">
      <c r="A459">
        <v>4</v>
      </c>
      <c r="B459">
        <v>4</v>
      </c>
    </row>
    <row r="460" spans="1:2" x14ac:dyDescent="0.25">
      <c r="A460">
        <v>4</v>
      </c>
      <c r="B460">
        <v>4</v>
      </c>
    </row>
    <row r="461" spans="1:2" x14ac:dyDescent="0.25">
      <c r="A461">
        <v>4</v>
      </c>
      <c r="B461">
        <v>4</v>
      </c>
    </row>
    <row r="462" spans="1:2" x14ac:dyDescent="0.25">
      <c r="A462">
        <v>4</v>
      </c>
      <c r="B462">
        <v>4</v>
      </c>
    </row>
    <row r="463" spans="1:2" x14ac:dyDescent="0.25">
      <c r="A463">
        <v>4</v>
      </c>
      <c r="B463">
        <v>4</v>
      </c>
    </row>
    <row r="464" spans="1:2" x14ac:dyDescent="0.25">
      <c r="A464">
        <v>4</v>
      </c>
      <c r="B464">
        <v>4</v>
      </c>
    </row>
    <row r="465" spans="1:2" x14ac:dyDescent="0.25">
      <c r="A465">
        <v>4</v>
      </c>
      <c r="B465">
        <v>4</v>
      </c>
    </row>
    <row r="466" spans="1:2" x14ac:dyDescent="0.25">
      <c r="A466">
        <v>4</v>
      </c>
      <c r="B466">
        <v>4</v>
      </c>
    </row>
    <row r="467" spans="1:2" x14ac:dyDescent="0.25">
      <c r="A467">
        <v>4</v>
      </c>
      <c r="B467">
        <v>5</v>
      </c>
    </row>
    <row r="468" spans="1:2" x14ac:dyDescent="0.25">
      <c r="A468">
        <v>5</v>
      </c>
      <c r="B468">
        <v>4</v>
      </c>
    </row>
    <row r="469" spans="1:2" x14ac:dyDescent="0.25">
      <c r="A469">
        <v>5</v>
      </c>
      <c r="B469">
        <v>4</v>
      </c>
    </row>
    <row r="470" spans="1:2" x14ac:dyDescent="0.25">
      <c r="A470">
        <v>5</v>
      </c>
      <c r="B470">
        <v>4</v>
      </c>
    </row>
    <row r="471" spans="1:2" x14ac:dyDescent="0.25">
      <c r="A471">
        <v>5</v>
      </c>
      <c r="B471">
        <v>4</v>
      </c>
    </row>
    <row r="472" spans="1:2" x14ac:dyDescent="0.25">
      <c r="A472">
        <v>5</v>
      </c>
      <c r="B472">
        <v>4</v>
      </c>
    </row>
    <row r="473" spans="1:2" x14ac:dyDescent="0.25">
      <c r="A473">
        <v>5</v>
      </c>
      <c r="B473">
        <v>5</v>
      </c>
    </row>
    <row r="474" spans="1:2" x14ac:dyDescent="0.25">
      <c r="A474">
        <v>5</v>
      </c>
      <c r="B474">
        <v>5</v>
      </c>
    </row>
    <row r="475" spans="1:2" x14ac:dyDescent="0.25">
      <c r="A475">
        <v>5</v>
      </c>
      <c r="B475">
        <v>5</v>
      </c>
    </row>
    <row r="476" spans="1:2" x14ac:dyDescent="0.25">
      <c r="A476">
        <v>5</v>
      </c>
      <c r="B476">
        <v>5</v>
      </c>
    </row>
    <row r="477" spans="1:2" x14ac:dyDescent="0.25">
      <c r="A477">
        <v>5</v>
      </c>
      <c r="B477">
        <v>5</v>
      </c>
    </row>
    <row r="478" spans="1:2" x14ac:dyDescent="0.25">
      <c r="A478">
        <v>5</v>
      </c>
      <c r="B478">
        <v>5</v>
      </c>
    </row>
    <row r="479" spans="1:2" x14ac:dyDescent="0.25">
      <c r="A479">
        <v>5</v>
      </c>
      <c r="B479">
        <v>5</v>
      </c>
    </row>
    <row r="480" spans="1:2" x14ac:dyDescent="0.25">
      <c r="A480">
        <v>5</v>
      </c>
      <c r="B480">
        <v>5</v>
      </c>
    </row>
    <row r="481" spans="1:2" x14ac:dyDescent="0.25">
      <c r="A481">
        <v>5</v>
      </c>
      <c r="B481">
        <v>5</v>
      </c>
    </row>
    <row r="482" spans="1:2" x14ac:dyDescent="0.25">
      <c r="A482">
        <v>5</v>
      </c>
      <c r="B482">
        <v>5</v>
      </c>
    </row>
    <row r="483" spans="1:2" x14ac:dyDescent="0.25">
      <c r="A483">
        <v>5</v>
      </c>
      <c r="B483">
        <v>5</v>
      </c>
    </row>
    <row r="484" spans="1:2" x14ac:dyDescent="0.25">
      <c r="A484">
        <v>5</v>
      </c>
      <c r="B484">
        <v>5</v>
      </c>
    </row>
    <row r="485" spans="1:2" x14ac:dyDescent="0.25">
      <c r="A485">
        <v>5</v>
      </c>
      <c r="B485">
        <v>5</v>
      </c>
    </row>
    <row r="486" spans="1:2" x14ac:dyDescent="0.25">
      <c r="A486">
        <v>5</v>
      </c>
      <c r="B486">
        <v>6</v>
      </c>
    </row>
    <row r="487" spans="1:2" x14ac:dyDescent="0.25">
      <c r="A487">
        <v>5</v>
      </c>
      <c r="B487">
        <v>6</v>
      </c>
    </row>
    <row r="488" spans="1:2" x14ac:dyDescent="0.25">
      <c r="A488">
        <v>5</v>
      </c>
      <c r="B488">
        <v>6</v>
      </c>
    </row>
    <row r="489" spans="1:2" x14ac:dyDescent="0.25">
      <c r="A489">
        <v>5</v>
      </c>
      <c r="B489">
        <v>6</v>
      </c>
    </row>
    <row r="490" spans="1:2" x14ac:dyDescent="0.25">
      <c r="A490">
        <v>5</v>
      </c>
      <c r="B490">
        <v>7</v>
      </c>
    </row>
    <row r="491" spans="1:2" x14ac:dyDescent="0.25">
      <c r="A491">
        <v>6</v>
      </c>
      <c r="B491">
        <v>4</v>
      </c>
    </row>
    <row r="492" spans="1:2" x14ac:dyDescent="0.25">
      <c r="A492">
        <v>6</v>
      </c>
      <c r="B492">
        <v>5</v>
      </c>
    </row>
    <row r="493" spans="1:2" x14ac:dyDescent="0.25">
      <c r="A493">
        <v>6</v>
      </c>
      <c r="B493">
        <v>5</v>
      </c>
    </row>
    <row r="494" spans="1:2" x14ac:dyDescent="0.25">
      <c r="A494">
        <v>6</v>
      </c>
      <c r="B494">
        <v>6</v>
      </c>
    </row>
    <row r="495" spans="1:2" x14ac:dyDescent="0.25">
      <c r="A495">
        <v>6</v>
      </c>
      <c r="B495">
        <v>6</v>
      </c>
    </row>
    <row r="496" spans="1:2" x14ac:dyDescent="0.25">
      <c r="A496">
        <v>6</v>
      </c>
      <c r="B496">
        <v>6</v>
      </c>
    </row>
    <row r="497" spans="1:2" x14ac:dyDescent="0.25">
      <c r="A497">
        <v>6</v>
      </c>
      <c r="B497">
        <v>6</v>
      </c>
    </row>
    <row r="498" spans="1:2" x14ac:dyDescent="0.25">
      <c r="A498">
        <v>6</v>
      </c>
      <c r="B498">
        <v>6</v>
      </c>
    </row>
    <row r="499" spans="1:2" x14ac:dyDescent="0.25">
      <c r="A499">
        <v>6</v>
      </c>
      <c r="B499">
        <v>6</v>
      </c>
    </row>
    <row r="500" spans="1:2" x14ac:dyDescent="0.25">
      <c r="A500">
        <v>6</v>
      </c>
      <c r="B500">
        <v>6</v>
      </c>
    </row>
    <row r="501" spans="1:2" x14ac:dyDescent="0.25">
      <c r="A501">
        <v>6</v>
      </c>
      <c r="B501">
        <v>6</v>
      </c>
    </row>
    <row r="502" spans="1:2" x14ac:dyDescent="0.25">
      <c r="A502">
        <v>6</v>
      </c>
      <c r="B502">
        <v>6</v>
      </c>
    </row>
    <row r="503" spans="1:2" x14ac:dyDescent="0.25">
      <c r="A503">
        <v>6</v>
      </c>
      <c r="B503">
        <v>6</v>
      </c>
    </row>
    <row r="504" spans="1:2" x14ac:dyDescent="0.25">
      <c r="A504">
        <v>6</v>
      </c>
      <c r="B504">
        <v>6</v>
      </c>
    </row>
    <row r="505" spans="1:2" x14ac:dyDescent="0.25">
      <c r="A505">
        <v>6</v>
      </c>
      <c r="B505">
        <v>7</v>
      </c>
    </row>
    <row r="506" spans="1:2" x14ac:dyDescent="0.25">
      <c r="A506">
        <v>7</v>
      </c>
      <c r="B506">
        <v>5</v>
      </c>
    </row>
    <row r="507" spans="1:2" x14ac:dyDescent="0.25">
      <c r="A507">
        <v>7</v>
      </c>
      <c r="B507">
        <v>5</v>
      </c>
    </row>
    <row r="508" spans="1:2" x14ac:dyDescent="0.25">
      <c r="A508">
        <v>7</v>
      </c>
      <c r="B508">
        <v>6</v>
      </c>
    </row>
    <row r="509" spans="1:2" x14ac:dyDescent="0.25">
      <c r="A509">
        <v>7</v>
      </c>
      <c r="B509">
        <v>6</v>
      </c>
    </row>
    <row r="510" spans="1:2" x14ac:dyDescent="0.25">
      <c r="A510">
        <v>7</v>
      </c>
      <c r="B510">
        <v>7</v>
      </c>
    </row>
    <row r="511" spans="1:2" x14ac:dyDescent="0.25">
      <c r="A511">
        <v>7</v>
      </c>
      <c r="B511">
        <v>7</v>
      </c>
    </row>
    <row r="512" spans="1:2" x14ac:dyDescent="0.25">
      <c r="A512">
        <v>7</v>
      </c>
      <c r="B512">
        <v>7</v>
      </c>
    </row>
    <row r="513" spans="1:2" x14ac:dyDescent="0.25">
      <c r="A513">
        <v>7</v>
      </c>
      <c r="B513">
        <v>8</v>
      </c>
    </row>
    <row r="514" spans="1:2" x14ac:dyDescent="0.25">
      <c r="A514">
        <v>8</v>
      </c>
      <c r="B514">
        <v>8</v>
      </c>
    </row>
    <row r="515" spans="1:2" x14ac:dyDescent="0.25">
      <c r="A515">
        <v>8</v>
      </c>
      <c r="B515">
        <v>8</v>
      </c>
    </row>
    <row r="516" spans="1:2" x14ac:dyDescent="0.25">
      <c r="A516">
        <v>8</v>
      </c>
      <c r="B516">
        <v>8</v>
      </c>
    </row>
    <row r="517" spans="1:2" x14ac:dyDescent="0.25">
      <c r="A517">
        <v>9</v>
      </c>
      <c r="B517">
        <v>9</v>
      </c>
    </row>
    <row r="518" spans="1:2" x14ac:dyDescent="0.25">
      <c r="A518">
        <v>10</v>
      </c>
      <c r="B518">
        <v>12</v>
      </c>
    </row>
    <row r="519" spans="1:2" x14ac:dyDescent="0.25">
      <c r="A519">
        <v>12</v>
      </c>
      <c r="B519">
        <v>11</v>
      </c>
    </row>
    <row r="520" spans="1:2" x14ac:dyDescent="0.25">
      <c r="A520">
        <v>13</v>
      </c>
      <c r="B520">
        <v>12</v>
      </c>
    </row>
  </sheetData>
  <sortState ref="A2:B520">
    <sortCondition ref="A2:A520"/>
    <sortCondition ref="B2:B520"/>
  </sortState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4" workbookViewId="0">
      <selection activeCell="E10" sqref="E10"/>
    </sheetView>
  </sheetViews>
  <sheetFormatPr defaultRowHeight="15" x14ac:dyDescent="0.25"/>
  <cols>
    <col min="2" max="2" width="11.28515625" customWidth="1"/>
  </cols>
  <sheetData>
    <row r="1" spans="1:3" x14ac:dyDescent="0.25">
      <c r="A1" t="s">
        <v>472</v>
      </c>
      <c r="B1" t="s">
        <v>473</v>
      </c>
      <c r="C1" s="78" t="s">
        <v>339</v>
      </c>
    </row>
    <row r="2" spans="1:3" x14ac:dyDescent="0.25">
      <c r="A2">
        <v>1</v>
      </c>
      <c r="B2">
        <v>0.66</v>
      </c>
      <c r="C2">
        <v>18</v>
      </c>
    </row>
    <row r="3" spans="1:3" x14ac:dyDescent="0.25">
      <c r="A3">
        <v>2</v>
      </c>
      <c r="B3">
        <v>0.88</v>
      </c>
      <c r="C3">
        <v>46</v>
      </c>
    </row>
    <row r="4" spans="1:3" x14ac:dyDescent="0.25">
      <c r="A4">
        <v>3</v>
      </c>
      <c r="B4">
        <v>1.1919999999999999</v>
      </c>
      <c r="C4">
        <v>17</v>
      </c>
    </row>
    <row r="5" spans="1:3" x14ac:dyDescent="0.25">
      <c r="A5">
        <v>4</v>
      </c>
      <c r="B5">
        <v>0.182</v>
      </c>
      <c r="C5">
        <v>15</v>
      </c>
    </row>
    <row r="6" spans="1:3" x14ac:dyDescent="0.25">
      <c r="A6">
        <v>5</v>
      </c>
      <c r="B6">
        <v>0.111</v>
      </c>
      <c r="C6">
        <v>11</v>
      </c>
    </row>
    <row r="7" spans="1:3" x14ac:dyDescent="0.25">
      <c r="A7">
        <v>6</v>
      </c>
    </row>
    <row r="8" spans="1:3" x14ac:dyDescent="0.25">
      <c r="A8">
        <v>7</v>
      </c>
    </row>
    <row r="9" spans="1:3" x14ac:dyDescent="0.25">
      <c r="A9">
        <v>8</v>
      </c>
    </row>
    <row r="10" spans="1:3" x14ac:dyDescent="0.25">
      <c r="A10">
        <v>9</v>
      </c>
    </row>
    <row r="11" spans="1:3" x14ac:dyDescent="0.25">
      <c r="A11">
        <v>10</v>
      </c>
      <c r="B11">
        <v>0.17</v>
      </c>
      <c r="C11">
        <v>14</v>
      </c>
    </row>
    <row r="12" spans="1:3" x14ac:dyDescent="0.25">
      <c r="A12">
        <v>11</v>
      </c>
      <c r="B12">
        <v>0.154</v>
      </c>
      <c r="C12">
        <v>15</v>
      </c>
    </row>
    <row r="13" spans="1:3" x14ac:dyDescent="0.25">
      <c r="A13">
        <v>12</v>
      </c>
      <c r="B13">
        <v>0.30099999999999999</v>
      </c>
      <c r="C13">
        <v>16</v>
      </c>
    </row>
    <row r="28" spans="6:6" x14ac:dyDescent="0.25">
      <c r="F28" t="s">
        <v>474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5"/>
  <sheetViews>
    <sheetView workbookViewId="0">
      <pane ySplit="1" topLeftCell="A2" activePane="bottomLeft" state="frozen"/>
      <selection pane="bottomLeft" activeCell="M1" sqref="A1:XFD1"/>
    </sheetView>
  </sheetViews>
  <sheetFormatPr defaultRowHeight="15" x14ac:dyDescent="0.25"/>
  <cols>
    <col min="1" max="1" width="19.140625" style="91" bestFit="1" customWidth="1"/>
    <col min="2" max="2" width="13.42578125" style="91" bestFit="1" customWidth="1"/>
    <col min="3" max="3" width="14.42578125" bestFit="1" customWidth="1"/>
    <col min="4" max="4" width="5.7109375" bestFit="1" customWidth="1"/>
    <col min="5" max="6" width="7.28515625" bestFit="1" customWidth="1"/>
    <col min="7" max="7" width="7.5703125" bestFit="1" customWidth="1"/>
    <col min="8" max="8" width="4.140625" bestFit="1" customWidth="1"/>
    <col min="9" max="9" width="7.28515625" bestFit="1" customWidth="1"/>
    <col min="10" max="10" width="8.28515625" bestFit="1" customWidth="1"/>
    <col min="11" max="11" width="8.28515625" customWidth="1"/>
    <col min="12" max="12" width="5" bestFit="1" customWidth="1"/>
    <col min="13" max="13" width="7.85546875" bestFit="1" customWidth="1"/>
    <col min="14" max="14" width="9.140625" bestFit="1" customWidth="1"/>
    <col min="15" max="15" width="10.140625" bestFit="1" customWidth="1"/>
    <col min="16" max="16" width="9.5703125" bestFit="1" customWidth="1"/>
    <col min="17" max="17" width="7.85546875" bestFit="1" customWidth="1"/>
    <col min="18" max="18" width="8.7109375" bestFit="1" customWidth="1"/>
    <col min="19" max="19" width="17.7109375" bestFit="1" customWidth="1"/>
    <col min="20" max="20" width="11.5703125" bestFit="1" customWidth="1"/>
    <col min="21" max="21" width="27.5703125" bestFit="1" customWidth="1"/>
    <col min="22" max="22" width="8.5703125" bestFit="1" customWidth="1"/>
    <col min="23" max="23" width="10.42578125" bestFit="1" customWidth="1"/>
    <col min="24" max="24" width="11" bestFit="1" customWidth="1"/>
    <col min="25" max="25" width="8.28515625" bestFit="1" customWidth="1"/>
    <col min="26" max="27" width="12" bestFit="1" customWidth="1"/>
    <col min="28" max="28" width="7.5703125" bestFit="1" customWidth="1"/>
    <col min="29" max="29" width="5.85546875" bestFit="1" customWidth="1"/>
    <col min="30" max="30" width="9" bestFit="1" customWidth="1"/>
    <col min="31" max="31" width="10" bestFit="1" customWidth="1"/>
    <col min="32" max="32" width="12" bestFit="1" customWidth="1"/>
  </cols>
  <sheetData>
    <row r="1" spans="1:33" x14ac:dyDescent="0.25">
      <c r="A1" s="84" t="s">
        <v>0</v>
      </c>
      <c r="B1" s="84" t="s">
        <v>1</v>
      </c>
      <c r="C1" s="1" t="s">
        <v>3</v>
      </c>
      <c r="D1" s="1" t="s">
        <v>312</v>
      </c>
      <c r="E1" s="1" t="s">
        <v>313</v>
      </c>
      <c r="F1" s="1" t="s">
        <v>314</v>
      </c>
      <c r="G1" s="1" t="s">
        <v>315</v>
      </c>
      <c r="H1" s="1" t="s">
        <v>2</v>
      </c>
      <c r="I1" s="13" t="s">
        <v>316</v>
      </c>
      <c r="J1" s="13" t="s">
        <v>317</v>
      </c>
      <c r="K1" s="1" t="s">
        <v>490</v>
      </c>
      <c r="L1" s="13" t="s">
        <v>318</v>
      </c>
      <c r="M1" s="13" t="s">
        <v>319</v>
      </c>
      <c r="N1" s="14" t="s">
        <v>320</v>
      </c>
      <c r="O1" s="14" t="s">
        <v>321</v>
      </c>
      <c r="P1" s="13" t="s">
        <v>322</v>
      </c>
      <c r="Q1" s="13" t="s">
        <v>323</v>
      </c>
      <c r="R1" s="14" t="s">
        <v>324</v>
      </c>
      <c r="S1" s="1" t="s">
        <v>4</v>
      </c>
      <c r="T1" s="1" t="s">
        <v>5</v>
      </c>
      <c r="U1" s="1" t="s">
        <v>6</v>
      </c>
      <c r="V1" s="1" t="s">
        <v>7</v>
      </c>
      <c r="W1" s="14" t="s">
        <v>325</v>
      </c>
      <c r="X1" s="14" t="s">
        <v>326</v>
      </c>
      <c r="Y1" s="14" t="s">
        <v>327</v>
      </c>
      <c r="Z1" s="14" t="s">
        <v>328</v>
      </c>
      <c r="AA1" s="14" t="s">
        <v>329</v>
      </c>
      <c r="AB1" s="14" t="s">
        <v>330</v>
      </c>
      <c r="AC1" s="14" t="s">
        <v>331</v>
      </c>
      <c r="AD1" s="14" t="s">
        <v>332</v>
      </c>
      <c r="AE1" s="14" t="s">
        <v>333</v>
      </c>
      <c r="AF1" s="14" t="s">
        <v>334</v>
      </c>
      <c r="AG1" s="37" t="s">
        <v>428</v>
      </c>
    </row>
    <row r="2" spans="1:33" x14ac:dyDescent="0.25">
      <c r="A2" s="85" t="s">
        <v>248</v>
      </c>
      <c r="B2" s="85" t="s">
        <v>26</v>
      </c>
      <c r="C2" s="2" t="s">
        <v>197</v>
      </c>
      <c r="D2" s="3">
        <v>66</v>
      </c>
      <c r="E2" s="3">
        <v>372</v>
      </c>
      <c r="F2" s="3">
        <v>430</v>
      </c>
      <c r="G2" s="10">
        <v>1200</v>
      </c>
      <c r="H2" s="2" t="s">
        <v>30</v>
      </c>
      <c r="I2" s="3">
        <v>3</v>
      </c>
      <c r="J2" s="3">
        <v>4</v>
      </c>
      <c r="K2" s="3">
        <f>I2+1</f>
        <v>4</v>
      </c>
      <c r="L2" s="3">
        <v>2016</v>
      </c>
      <c r="M2" s="3">
        <v>2</v>
      </c>
      <c r="N2" s="15">
        <v>3</v>
      </c>
      <c r="O2" s="15">
        <v>4</v>
      </c>
      <c r="P2" s="2" t="s">
        <v>343</v>
      </c>
      <c r="Q2" s="4">
        <f>I2+1</f>
        <v>4</v>
      </c>
      <c r="S2" s="3">
        <v>3</v>
      </c>
      <c r="T2" s="2" t="s">
        <v>14</v>
      </c>
      <c r="U2" s="2" t="s">
        <v>15</v>
      </c>
      <c r="V2" s="3">
        <v>12</v>
      </c>
      <c r="W2">
        <f t="shared" ref="W2:W33" si="0">I2-N2</f>
        <v>0</v>
      </c>
      <c r="Y2">
        <f t="shared" ref="Y2:Y33" si="1">AVERAGE(I2,N2)</f>
        <v>3</v>
      </c>
      <c r="Z2">
        <f t="shared" ref="Z2:Z33" si="2">ABS(I2-Y2)/Y2</f>
        <v>0</v>
      </c>
      <c r="AB2">
        <v>1</v>
      </c>
      <c r="AC2">
        <v>2.1</v>
      </c>
      <c r="AD2">
        <v>1</v>
      </c>
      <c r="AE2">
        <v>1.78</v>
      </c>
      <c r="AF2">
        <v>0.14833333333333332</v>
      </c>
    </row>
    <row r="3" spans="1:33" x14ac:dyDescent="0.25">
      <c r="A3" s="85" t="s">
        <v>295</v>
      </c>
      <c r="B3" s="85" t="s">
        <v>45</v>
      </c>
      <c r="C3" s="2" t="s">
        <v>12</v>
      </c>
      <c r="D3" s="3">
        <v>85</v>
      </c>
      <c r="E3" s="3">
        <v>360</v>
      </c>
      <c r="F3" s="3">
        <v>415</v>
      </c>
      <c r="G3" s="10">
        <v>1040</v>
      </c>
      <c r="H3" s="2" t="s">
        <v>30</v>
      </c>
      <c r="I3" s="3">
        <v>3</v>
      </c>
      <c r="J3" s="3">
        <v>4</v>
      </c>
      <c r="K3" s="3">
        <f t="shared" ref="K3:K5" si="3">I3+1</f>
        <v>4</v>
      </c>
      <c r="L3" s="3">
        <v>2016</v>
      </c>
      <c r="M3" s="3">
        <v>3</v>
      </c>
      <c r="N3" s="15">
        <v>3</v>
      </c>
      <c r="O3" s="15">
        <v>4</v>
      </c>
      <c r="P3" s="2" t="s">
        <v>342</v>
      </c>
      <c r="Q3" s="42">
        <f>I3+1</f>
        <v>4</v>
      </c>
      <c r="S3" s="3">
        <v>3</v>
      </c>
      <c r="T3" s="2" t="s">
        <v>14</v>
      </c>
      <c r="U3" s="2" t="s">
        <v>15</v>
      </c>
      <c r="V3" s="3">
        <v>12</v>
      </c>
      <c r="W3">
        <f t="shared" si="0"/>
        <v>0</v>
      </c>
      <c r="Y3">
        <f t="shared" si="1"/>
        <v>3</v>
      </c>
      <c r="Z3">
        <f t="shared" si="2"/>
        <v>0</v>
      </c>
      <c r="AB3">
        <v>1</v>
      </c>
      <c r="AC3">
        <v>2.1</v>
      </c>
      <c r="AD3">
        <v>1</v>
      </c>
      <c r="AE3">
        <v>0.74</v>
      </c>
      <c r="AF3">
        <v>7.1153846153846151E-2</v>
      </c>
      <c r="AG3" s="16"/>
    </row>
    <row r="4" spans="1:33" x14ac:dyDescent="0.25">
      <c r="A4" s="85" t="s">
        <v>297</v>
      </c>
      <c r="B4" s="85" t="s">
        <v>300</v>
      </c>
      <c r="C4" s="2" t="s">
        <v>298</v>
      </c>
      <c r="D4" s="3">
        <v>6</v>
      </c>
      <c r="E4" s="3">
        <v>370</v>
      </c>
      <c r="F4" s="3">
        <v>420</v>
      </c>
      <c r="G4" s="10">
        <v>1160</v>
      </c>
      <c r="H4" s="2" t="s">
        <v>30</v>
      </c>
      <c r="I4" s="3">
        <v>3</v>
      </c>
      <c r="J4" s="3">
        <v>3</v>
      </c>
      <c r="K4" s="3">
        <f t="shared" si="3"/>
        <v>4</v>
      </c>
      <c r="L4" s="3">
        <v>2016</v>
      </c>
      <c r="M4" s="3">
        <v>4</v>
      </c>
      <c r="N4" s="15">
        <v>3</v>
      </c>
      <c r="O4" s="15">
        <v>4</v>
      </c>
      <c r="P4" s="2" t="s">
        <v>343</v>
      </c>
      <c r="Q4" s="42">
        <f>I4+1</f>
        <v>4</v>
      </c>
      <c r="S4" s="3">
        <v>3</v>
      </c>
      <c r="T4" s="2" t="s">
        <v>14</v>
      </c>
      <c r="U4" s="2" t="s">
        <v>15</v>
      </c>
      <c r="V4" s="3">
        <v>12</v>
      </c>
      <c r="W4">
        <f t="shared" si="0"/>
        <v>0</v>
      </c>
      <c r="Y4">
        <f t="shared" si="1"/>
        <v>3</v>
      </c>
      <c r="Z4">
        <f t="shared" si="2"/>
        <v>0</v>
      </c>
      <c r="AB4">
        <v>1</v>
      </c>
      <c r="AC4">
        <v>2.1</v>
      </c>
      <c r="AD4">
        <v>1</v>
      </c>
      <c r="AE4">
        <v>0.53</v>
      </c>
      <c r="AF4">
        <v>4.5689655172413794E-2</v>
      </c>
      <c r="AG4" s="16"/>
    </row>
    <row r="5" spans="1:33" x14ac:dyDescent="0.25">
      <c r="A5" s="85" t="s">
        <v>279</v>
      </c>
      <c r="B5" s="85" t="s">
        <v>36</v>
      </c>
      <c r="C5" s="2" t="s">
        <v>12</v>
      </c>
      <c r="D5" s="3">
        <v>60</v>
      </c>
      <c r="E5" s="3">
        <v>350</v>
      </c>
      <c r="F5" s="3">
        <v>393</v>
      </c>
      <c r="G5" s="11">
        <v>1050</v>
      </c>
      <c r="H5" s="2" t="s">
        <v>30</v>
      </c>
      <c r="I5" s="3">
        <v>4</v>
      </c>
      <c r="J5" s="3">
        <v>4</v>
      </c>
      <c r="K5" s="3">
        <f t="shared" si="3"/>
        <v>5</v>
      </c>
      <c r="L5" s="3">
        <v>2016</v>
      </c>
      <c r="M5" s="3">
        <v>5</v>
      </c>
      <c r="N5" s="9">
        <v>4</v>
      </c>
      <c r="O5" s="9">
        <v>2</v>
      </c>
      <c r="P5" s="2" t="s">
        <v>343</v>
      </c>
      <c r="Q5" s="42">
        <f>I5+1</f>
        <v>5</v>
      </c>
      <c r="S5" s="3">
        <v>3</v>
      </c>
      <c r="T5" s="2" t="s">
        <v>14</v>
      </c>
      <c r="U5" s="2" t="s">
        <v>15</v>
      </c>
      <c r="V5" s="3">
        <v>11</v>
      </c>
      <c r="W5">
        <f t="shared" si="0"/>
        <v>0</v>
      </c>
      <c r="Y5">
        <f t="shared" si="1"/>
        <v>4</v>
      </c>
      <c r="Z5">
        <f t="shared" si="2"/>
        <v>0</v>
      </c>
      <c r="AB5">
        <v>1</v>
      </c>
      <c r="AC5">
        <v>2.1</v>
      </c>
      <c r="AD5">
        <v>1</v>
      </c>
      <c r="AE5">
        <v>0.30570000000000003</v>
      </c>
      <c r="AF5">
        <v>2.9114285714285718E-2</v>
      </c>
      <c r="AG5" s="16"/>
    </row>
    <row r="6" spans="1:33" x14ac:dyDescent="0.25">
      <c r="A6" s="85" t="s">
        <v>239</v>
      </c>
      <c r="B6" s="85" t="s">
        <v>75</v>
      </c>
      <c r="C6" s="2" t="s">
        <v>197</v>
      </c>
      <c r="D6" s="9">
        <v>44</v>
      </c>
      <c r="E6" s="3">
        <v>385</v>
      </c>
      <c r="F6" s="3">
        <v>445</v>
      </c>
      <c r="G6" s="11">
        <v>1300</v>
      </c>
      <c r="H6" s="2" t="s">
        <v>30</v>
      </c>
      <c r="I6" s="9">
        <v>6</v>
      </c>
      <c r="J6" s="9">
        <v>1</v>
      </c>
      <c r="K6" s="9">
        <f>I6</f>
        <v>6</v>
      </c>
      <c r="L6" s="3">
        <v>2016</v>
      </c>
      <c r="M6" s="3">
        <v>1</v>
      </c>
      <c r="N6" s="9">
        <v>5</v>
      </c>
      <c r="O6" s="9">
        <v>4</v>
      </c>
      <c r="P6" s="2" t="s">
        <v>342</v>
      </c>
      <c r="Q6" s="42">
        <f>I6</f>
        <v>6</v>
      </c>
      <c r="S6" s="3">
        <v>3</v>
      </c>
      <c r="T6" s="2" t="s">
        <v>14</v>
      </c>
      <c r="U6" s="2" t="s">
        <v>15</v>
      </c>
      <c r="V6" s="3">
        <v>12</v>
      </c>
      <c r="W6">
        <f t="shared" si="0"/>
        <v>1</v>
      </c>
      <c r="Y6">
        <f t="shared" si="1"/>
        <v>5.5</v>
      </c>
      <c r="Z6">
        <f t="shared" si="2"/>
        <v>9.0909090909090912E-2</v>
      </c>
      <c r="AB6">
        <v>1</v>
      </c>
      <c r="AC6">
        <v>2.1</v>
      </c>
      <c r="AD6">
        <v>1</v>
      </c>
      <c r="AE6">
        <v>0.38</v>
      </c>
      <c r="AF6">
        <v>2.923076923076923E-2</v>
      </c>
      <c r="AG6" s="16"/>
    </row>
    <row r="7" spans="1:33" x14ac:dyDescent="0.25">
      <c r="A7" s="85" t="s">
        <v>241</v>
      </c>
      <c r="B7" s="85" t="s">
        <v>56</v>
      </c>
      <c r="C7" s="2" t="s">
        <v>197</v>
      </c>
      <c r="D7" s="3">
        <v>52</v>
      </c>
      <c r="E7" s="3">
        <v>435</v>
      </c>
      <c r="F7" s="3">
        <v>497</v>
      </c>
      <c r="G7" s="10">
        <v>1830</v>
      </c>
      <c r="H7" s="2" t="s">
        <v>30</v>
      </c>
      <c r="I7" s="3">
        <v>5</v>
      </c>
      <c r="J7" s="3">
        <v>3</v>
      </c>
      <c r="K7" s="3">
        <f>I7+1</f>
        <v>6</v>
      </c>
      <c r="L7" s="3">
        <v>2016</v>
      </c>
      <c r="M7" s="3">
        <v>1</v>
      </c>
      <c r="N7" s="9">
        <v>5</v>
      </c>
      <c r="O7" s="9">
        <v>4</v>
      </c>
      <c r="P7" s="2" t="s">
        <v>343</v>
      </c>
      <c r="Q7" s="42">
        <f>I7+1</f>
        <v>6</v>
      </c>
      <c r="S7" s="3">
        <v>3</v>
      </c>
      <c r="T7" s="2" t="s">
        <v>14</v>
      </c>
      <c r="U7" s="2" t="s">
        <v>15</v>
      </c>
      <c r="V7" s="3">
        <v>12</v>
      </c>
      <c r="W7">
        <f t="shared" si="0"/>
        <v>0</v>
      </c>
      <c r="Y7">
        <f t="shared" si="1"/>
        <v>5</v>
      </c>
      <c r="Z7">
        <f t="shared" si="2"/>
        <v>0</v>
      </c>
      <c r="AB7">
        <v>1</v>
      </c>
      <c r="AC7">
        <v>2.1</v>
      </c>
      <c r="AD7">
        <v>1</v>
      </c>
      <c r="AE7">
        <v>1.23</v>
      </c>
      <c r="AF7">
        <v>6.7213114754098358E-2</v>
      </c>
      <c r="AG7" s="16"/>
    </row>
    <row r="8" spans="1:33" x14ac:dyDescent="0.25">
      <c r="A8" s="85" t="s">
        <v>213</v>
      </c>
      <c r="B8" s="85" t="s">
        <v>75</v>
      </c>
      <c r="C8" s="2" t="s">
        <v>197</v>
      </c>
      <c r="D8" s="3">
        <v>23</v>
      </c>
      <c r="E8" s="3">
        <v>455</v>
      </c>
      <c r="F8" s="3">
        <v>527</v>
      </c>
      <c r="G8" s="10">
        <v>2260</v>
      </c>
      <c r="H8" s="2" t="s">
        <v>30</v>
      </c>
      <c r="I8" s="3">
        <v>6</v>
      </c>
      <c r="J8" s="3">
        <v>3</v>
      </c>
      <c r="K8" s="3">
        <f>I8</f>
        <v>6</v>
      </c>
      <c r="L8" s="3">
        <v>2015</v>
      </c>
      <c r="M8" s="3">
        <v>12</v>
      </c>
      <c r="N8" s="9">
        <v>6</v>
      </c>
      <c r="O8" s="9">
        <v>3</v>
      </c>
      <c r="P8" s="2" t="s">
        <v>342</v>
      </c>
      <c r="Q8" s="42">
        <f>I8</f>
        <v>6</v>
      </c>
      <c r="S8" s="3">
        <v>3</v>
      </c>
      <c r="T8" s="2" t="s">
        <v>14</v>
      </c>
      <c r="U8" s="2" t="s">
        <v>15</v>
      </c>
      <c r="V8" s="3">
        <v>12</v>
      </c>
      <c r="W8">
        <f t="shared" si="0"/>
        <v>0</v>
      </c>
      <c r="Y8">
        <f t="shared" si="1"/>
        <v>6</v>
      </c>
      <c r="Z8">
        <f t="shared" si="2"/>
        <v>0</v>
      </c>
      <c r="AB8">
        <v>1</v>
      </c>
      <c r="AC8">
        <v>2.1</v>
      </c>
      <c r="AD8">
        <v>1</v>
      </c>
      <c r="AE8">
        <v>1.43</v>
      </c>
      <c r="AF8">
        <v>6.3274336283185836E-2</v>
      </c>
      <c r="AG8" s="16"/>
    </row>
    <row r="9" spans="1:33" x14ac:dyDescent="0.25">
      <c r="A9" s="85" t="s">
        <v>241</v>
      </c>
      <c r="B9" s="85" t="s">
        <v>59</v>
      </c>
      <c r="C9" s="2" t="s">
        <v>197</v>
      </c>
      <c r="D9" s="3">
        <v>51</v>
      </c>
      <c r="E9" s="3">
        <v>510</v>
      </c>
      <c r="F9" s="3">
        <v>585</v>
      </c>
      <c r="G9" s="11">
        <v>3140</v>
      </c>
      <c r="H9" s="2" t="s">
        <v>30</v>
      </c>
      <c r="I9" s="3">
        <v>6</v>
      </c>
      <c r="J9" s="3">
        <v>3</v>
      </c>
      <c r="K9" s="3">
        <f t="shared" ref="K9:K15" si="4">I9+1</f>
        <v>7</v>
      </c>
      <c r="L9" s="3">
        <v>2016</v>
      </c>
      <c r="M9" s="3">
        <v>1</v>
      </c>
      <c r="N9" s="9">
        <v>6</v>
      </c>
      <c r="O9" s="9">
        <v>3</v>
      </c>
      <c r="P9" s="2" t="s">
        <v>343</v>
      </c>
      <c r="Q9" s="42">
        <f t="shared" ref="Q9:Q15" si="5">I9+1</f>
        <v>7</v>
      </c>
      <c r="S9" s="3">
        <v>3</v>
      </c>
      <c r="T9" s="2" t="s">
        <v>14</v>
      </c>
      <c r="U9" s="2" t="s">
        <v>15</v>
      </c>
      <c r="V9" s="3">
        <v>12</v>
      </c>
      <c r="W9">
        <f t="shared" si="0"/>
        <v>0</v>
      </c>
      <c r="Y9">
        <f t="shared" si="1"/>
        <v>6</v>
      </c>
      <c r="Z9">
        <f t="shared" si="2"/>
        <v>0</v>
      </c>
      <c r="AB9">
        <v>1</v>
      </c>
      <c r="AC9">
        <v>2.1</v>
      </c>
      <c r="AD9">
        <v>1</v>
      </c>
      <c r="AE9">
        <v>2.68</v>
      </c>
      <c r="AF9">
        <v>8.5350318471337575E-2</v>
      </c>
      <c r="AG9" s="16"/>
    </row>
    <row r="10" spans="1:33" x14ac:dyDescent="0.25">
      <c r="A10" s="85" t="s">
        <v>286</v>
      </c>
      <c r="B10" s="85" t="s">
        <v>40</v>
      </c>
      <c r="C10" s="2" t="s">
        <v>12</v>
      </c>
      <c r="D10" s="3">
        <v>71</v>
      </c>
      <c r="E10" s="3">
        <v>385</v>
      </c>
      <c r="F10" s="3">
        <v>440</v>
      </c>
      <c r="G10" s="11">
        <v>1300</v>
      </c>
      <c r="H10" s="2" t="s">
        <v>30</v>
      </c>
      <c r="I10" s="3">
        <v>3</v>
      </c>
      <c r="J10" s="3">
        <v>4</v>
      </c>
      <c r="K10" s="3">
        <f t="shared" si="4"/>
        <v>4</v>
      </c>
      <c r="L10" s="3">
        <v>2016</v>
      </c>
      <c r="M10" s="3">
        <v>2</v>
      </c>
      <c r="N10" s="9">
        <v>3</v>
      </c>
      <c r="O10" s="9">
        <v>4</v>
      </c>
      <c r="P10" s="2" t="s">
        <v>343</v>
      </c>
      <c r="Q10" s="4">
        <f t="shared" si="5"/>
        <v>4</v>
      </c>
      <c r="S10" s="3">
        <v>3</v>
      </c>
      <c r="T10" s="2" t="s">
        <v>14</v>
      </c>
      <c r="U10" s="2" t="s">
        <v>15</v>
      </c>
      <c r="V10" s="3">
        <v>12</v>
      </c>
      <c r="W10">
        <f t="shared" si="0"/>
        <v>0</v>
      </c>
      <c r="Y10">
        <f t="shared" si="1"/>
        <v>3</v>
      </c>
      <c r="Z10">
        <f t="shared" si="2"/>
        <v>0</v>
      </c>
      <c r="AB10">
        <v>1</v>
      </c>
      <c r="AC10">
        <v>2.2000000000000002</v>
      </c>
      <c r="AD10">
        <v>2</v>
      </c>
      <c r="AE10">
        <v>2.78</v>
      </c>
      <c r="AF10">
        <v>0.21384615384615382</v>
      </c>
    </row>
    <row r="11" spans="1:33" x14ac:dyDescent="0.25">
      <c r="A11" s="85" t="s">
        <v>288</v>
      </c>
      <c r="B11" s="85" t="s">
        <v>50</v>
      </c>
      <c r="C11" s="2" t="s">
        <v>12</v>
      </c>
      <c r="D11" s="3">
        <v>76</v>
      </c>
      <c r="E11" s="3">
        <v>397</v>
      </c>
      <c r="F11" s="3">
        <v>455</v>
      </c>
      <c r="G11" s="11">
        <v>1450</v>
      </c>
      <c r="H11" s="2" t="s">
        <v>30</v>
      </c>
      <c r="I11" s="3">
        <v>3</v>
      </c>
      <c r="J11" s="3">
        <v>4</v>
      </c>
      <c r="K11" s="3">
        <f t="shared" si="4"/>
        <v>4</v>
      </c>
      <c r="L11" s="3">
        <v>2016</v>
      </c>
      <c r="M11" s="3">
        <v>3</v>
      </c>
      <c r="N11" s="9">
        <v>3</v>
      </c>
      <c r="O11" s="9">
        <v>4</v>
      </c>
      <c r="P11" s="2" t="s">
        <v>343</v>
      </c>
      <c r="Q11" s="4">
        <f t="shared" si="5"/>
        <v>4</v>
      </c>
      <c r="S11" s="3">
        <v>3</v>
      </c>
      <c r="T11" s="2" t="s">
        <v>14</v>
      </c>
      <c r="U11" s="2" t="s">
        <v>15</v>
      </c>
      <c r="V11" s="3">
        <v>12</v>
      </c>
      <c r="W11">
        <f t="shared" si="0"/>
        <v>0</v>
      </c>
      <c r="Y11">
        <f t="shared" si="1"/>
        <v>3</v>
      </c>
      <c r="Z11">
        <f t="shared" si="2"/>
        <v>0</v>
      </c>
      <c r="AB11">
        <v>1</v>
      </c>
      <c r="AC11">
        <v>2.2000000000000002</v>
      </c>
      <c r="AD11">
        <v>2</v>
      </c>
      <c r="AE11">
        <v>8.32</v>
      </c>
      <c r="AF11">
        <v>0.57379310344827583</v>
      </c>
    </row>
    <row r="12" spans="1:33" x14ac:dyDescent="0.25">
      <c r="A12" s="85" t="s">
        <v>251</v>
      </c>
      <c r="B12" s="85" t="s">
        <v>56</v>
      </c>
      <c r="C12" s="2" t="s">
        <v>197</v>
      </c>
      <c r="D12" s="3">
        <v>74</v>
      </c>
      <c r="E12" s="3">
        <v>450</v>
      </c>
      <c r="F12" s="3">
        <v>515</v>
      </c>
      <c r="G12" s="11">
        <v>2270</v>
      </c>
      <c r="H12" s="2" t="s">
        <v>30</v>
      </c>
      <c r="I12" s="3">
        <v>5</v>
      </c>
      <c r="J12" s="3">
        <v>4</v>
      </c>
      <c r="K12" s="3">
        <f t="shared" si="4"/>
        <v>6</v>
      </c>
      <c r="L12" s="3">
        <v>2016</v>
      </c>
      <c r="M12" s="3">
        <v>2</v>
      </c>
      <c r="N12" s="9">
        <v>4</v>
      </c>
      <c r="O12" s="9">
        <v>4</v>
      </c>
      <c r="P12" s="2" t="s">
        <v>342</v>
      </c>
      <c r="Q12" s="42">
        <f t="shared" si="5"/>
        <v>6</v>
      </c>
      <c r="S12" s="3">
        <v>3</v>
      </c>
      <c r="T12" s="2" t="s">
        <v>14</v>
      </c>
      <c r="U12" s="2" t="s">
        <v>15</v>
      </c>
      <c r="V12" s="3">
        <v>12</v>
      </c>
      <c r="W12">
        <f t="shared" si="0"/>
        <v>1</v>
      </c>
      <c r="Y12">
        <f t="shared" si="1"/>
        <v>4.5</v>
      </c>
      <c r="Z12">
        <f t="shared" si="2"/>
        <v>0.1111111111111111</v>
      </c>
      <c r="AB12">
        <v>1</v>
      </c>
      <c r="AC12">
        <v>2.2000000000000002</v>
      </c>
      <c r="AD12">
        <v>2</v>
      </c>
      <c r="AE12">
        <v>4.83</v>
      </c>
      <c r="AF12">
        <v>0.21277533039647578</v>
      </c>
      <c r="AG12" s="16"/>
    </row>
    <row r="13" spans="1:33" x14ac:dyDescent="0.25">
      <c r="A13" s="85" t="s">
        <v>261</v>
      </c>
      <c r="B13" s="85" t="s">
        <v>45</v>
      </c>
      <c r="C13" s="2" t="s">
        <v>12</v>
      </c>
      <c r="D13" s="3">
        <v>45</v>
      </c>
      <c r="E13" s="3">
        <v>455</v>
      </c>
      <c r="F13" s="3">
        <v>522</v>
      </c>
      <c r="G13" s="11">
        <v>2260</v>
      </c>
      <c r="H13" s="2" t="s">
        <v>30</v>
      </c>
      <c r="I13" s="3">
        <v>4</v>
      </c>
      <c r="J13" s="3">
        <v>4</v>
      </c>
      <c r="K13" s="3">
        <f t="shared" si="4"/>
        <v>5</v>
      </c>
      <c r="L13" s="3">
        <v>2016</v>
      </c>
      <c r="M13" s="3">
        <v>2</v>
      </c>
      <c r="N13" s="9">
        <v>4</v>
      </c>
      <c r="O13" s="9">
        <v>3</v>
      </c>
      <c r="P13" s="2" t="s">
        <v>342</v>
      </c>
      <c r="Q13" s="42">
        <f t="shared" si="5"/>
        <v>5</v>
      </c>
      <c r="S13" s="3">
        <v>3</v>
      </c>
      <c r="T13" s="2" t="s">
        <v>14</v>
      </c>
      <c r="U13" s="2" t="s">
        <v>15</v>
      </c>
      <c r="V13" s="3">
        <v>12</v>
      </c>
      <c r="W13">
        <f t="shared" si="0"/>
        <v>0</v>
      </c>
      <c r="Y13">
        <f t="shared" si="1"/>
        <v>4</v>
      </c>
      <c r="Z13">
        <f t="shared" si="2"/>
        <v>0</v>
      </c>
      <c r="AB13">
        <v>1</v>
      </c>
      <c r="AC13">
        <v>2.2000000000000002</v>
      </c>
      <c r="AD13">
        <v>2</v>
      </c>
      <c r="AE13">
        <v>3.63</v>
      </c>
      <c r="AF13">
        <v>0.16061946902654867</v>
      </c>
      <c r="AG13" s="16"/>
    </row>
    <row r="14" spans="1:33" x14ac:dyDescent="0.25">
      <c r="A14" s="85" t="s">
        <v>296</v>
      </c>
      <c r="B14" s="85" t="s">
        <v>34</v>
      </c>
      <c r="C14" s="2" t="s">
        <v>12</v>
      </c>
      <c r="D14" s="9">
        <v>89</v>
      </c>
      <c r="E14" s="3">
        <v>435</v>
      </c>
      <c r="F14" s="3">
        <v>500</v>
      </c>
      <c r="G14" s="11">
        <v>1910</v>
      </c>
      <c r="H14" s="2" t="s">
        <v>30</v>
      </c>
      <c r="I14" s="9">
        <v>4</v>
      </c>
      <c r="J14" s="9">
        <v>4</v>
      </c>
      <c r="K14" s="3">
        <f t="shared" si="4"/>
        <v>5</v>
      </c>
      <c r="L14" s="3">
        <v>2016</v>
      </c>
      <c r="M14" s="3">
        <v>4</v>
      </c>
      <c r="N14" s="9">
        <v>4</v>
      </c>
      <c r="O14" s="9">
        <v>4</v>
      </c>
      <c r="P14" s="2" t="s">
        <v>342</v>
      </c>
      <c r="Q14" s="42">
        <f t="shared" si="5"/>
        <v>5</v>
      </c>
      <c r="S14" s="3">
        <v>3</v>
      </c>
      <c r="T14" s="2" t="s">
        <v>14</v>
      </c>
      <c r="U14" s="2" t="s">
        <v>15</v>
      </c>
      <c r="V14" s="3">
        <v>12</v>
      </c>
      <c r="W14">
        <f t="shared" si="0"/>
        <v>0</v>
      </c>
      <c r="Y14">
        <f t="shared" si="1"/>
        <v>4</v>
      </c>
      <c r="Z14">
        <f t="shared" si="2"/>
        <v>0</v>
      </c>
      <c r="AB14">
        <v>1</v>
      </c>
      <c r="AC14">
        <v>2.2000000000000002</v>
      </c>
      <c r="AD14">
        <v>2</v>
      </c>
      <c r="AE14">
        <v>2.92</v>
      </c>
      <c r="AF14">
        <v>0.15287958115183248</v>
      </c>
      <c r="AG14" s="16"/>
    </row>
    <row r="15" spans="1:33" x14ac:dyDescent="0.25">
      <c r="A15" s="85" t="s">
        <v>257</v>
      </c>
      <c r="B15" s="85" t="s">
        <v>40</v>
      </c>
      <c r="C15" s="2" t="s">
        <v>197</v>
      </c>
      <c r="D15" s="3">
        <v>85</v>
      </c>
      <c r="E15" s="3">
        <v>397</v>
      </c>
      <c r="F15" s="3">
        <v>462</v>
      </c>
      <c r="G15" s="10">
        <v>1600</v>
      </c>
      <c r="H15" s="2" t="s">
        <v>30</v>
      </c>
      <c r="I15" s="3">
        <v>5</v>
      </c>
      <c r="J15" s="3">
        <v>3</v>
      </c>
      <c r="K15" s="3">
        <f t="shared" si="4"/>
        <v>6</v>
      </c>
      <c r="L15" s="3">
        <v>2016</v>
      </c>
      <c r="M15" s="3">
        <v>2</v>
      </c>
      <c r="N15" s="9">
        <v>5</v>
      </c>
      <c r="O15" s="9">
        <v>3</v>
      </c>
      <c r="P15" s="2" t="s">
        <v>344</v>
      </c>
      <c r="Q15" s="42">
        <f t="shared" si="5"/>
        <v>6</v>
      </c>
      <c r="S15" s="3">
        <v>3</v>
      </c>
      <c r="T15" s="2" t="s">
        <v>14</v>
      </c>
      <c r="U15" s="2" t="s">
        <v>15</v>
      </c>
      <c r="V15" s="3">
        <v>12</v>
      </c>
      <c r="W15">
        <f t="shared" si="0"/>
        <v>0</v>
      </c>
      <c r="Y15">
        <f t="shared" si="1"/>
        <v>5</v>
      </c>
      <c r="Z15">
        <f t="shared" si="2"/>
        <v>0</v>
      </c>
      <c r="AB15">
        <v>1</v>
      </c>
      <c r="AC15">
        <v>2.2000000000000002</v>
      </c>
      <c r="AD15">
        <v>2</v>
      </c>
      <c r="AE15">
        <v>5.31</v>
      </c>
      <c r="AF15">
        <v>0.33187499999999998</v>
      </c>
      <c r="AG15" s="16"/>
    </row>
    <row r="16" spans="1:33" x14ac:dyDescent="0.25">
      <c r="A16" s="85" t="s">
        <v>295</v>
      </c>
      <c r="B16" s="85" t="s">
        <v>82</v>
      </c>
      <c r="C16" s="2" t="s">
        <v>12</v>
      </c>
      <c r="D16" s="3">
        <v>88</v>
      </c>
      <c r="E16" s="3">
        <v>417</v>
      </c>
      <c r="F16" s="3">
        <v>480</v>
      </c>
      <c r="G16" s="11">
        <v>1490</v>
      </c>
      <c r="H16" s="2" t="s">
        <v>30</v>
      </c>
      <c r="I16" s="3">
        <v>5</v>
      </c>
      <c r="J16" s="3">
        <v>2</v>
      </c>
      <c r="K16" s="9">
        <f>I16</f>
        <v>5</v>
      </c>
      <c r="L16" s="3">
        <v>2016</v>
      </c>
      <c r="M16" s="3">
        <v>3</v>
      </c>
      <c r="N16" s="9">
        <v>5</v>
      </c>
      <c r="O16" s="9">
        <v>2</v>
      </c>
      <c r="P16" s="2" t="s">
        <v>342</v>
      </c>
      <c r="Q16" s="42">
        <f>I16</f>
        <v>5</v>
      </c>
      <c r="S16" s="3">
        <v>3</v>
      </c>
      <c r="T16" s="2" t="s">
        <v>14</v>
      </c>
      <c r="U16" s="2" t="s">
        <v>15</v>
      </c>
      <c r="V16" s="3">
        <v>12</v>
      </c>
      <c r="W16">
        <f t="shared" si="0"/>
        <v>0</v>
      </c>
      <c r="Y16">
        <f t="shared" si="1"/>
        <v>5</v>
      </c>
      <c r="Z16">
        <f t="shared" si="2"/>
        <v>0</v>
      </c>
      <c r="AB16">
        <v>1</v>
      </c>
      <c r="AC16">
        <v>2.2000000000000002</v>
      </c>
      <c r="AD16">
        <v>2</v>
      </c>
      <c r="AE16">
        <v>1.68</v>
      </c>
      <c r="AF16">
        <v>0.11275167785234899</v>
      </c>
      <c r="AG16" s="16"/>
    </row>
    <row r="17" spans="1:33" x14ac:dyDescent="0.25">
      <c r="A17" s="85" t="s">
        <v>295</v>
      </c>
      <c r="B17" s="85" t="s">
        <v>122</v>
      </c>
      <c r="C17" s="2" t="s">
        <v>12</v>
      </c>
      <c r="D17" s="3">
        <v>87</v>
      </c>
      <c r="E17" s="3">
        <v>340</v>
      </c>
      <c r="F17" s="3">
        <v>410</v>
      </c>
      <c r="G17" s="11"/>
      <c r="H17" s="2" t="s">
        <v>30</v>
      </c>
      <c r="I17" s="3">
        <v>6</v>
      </c>
      <c r="J17" s="3">
        <v>4</v>
      </c>
      <c r="K17" s="3">
        <f t="shared" ref="K17:K18" si="6">I17+1</f>
        <v>7</v>
      </c>
      <c r="L17" s="3">
        <v>2016</v>
      </c>
      <c r="M17" s="3">
        <v>3</v>
      </c>
      <c r="N17" s="9">
        <v>6</v>
      </c>
      <c r="O17" s="9">
        <v>2</v>
      </c>
      <c r="P17" s="2" t="s">
        <v>342</v>
      </c>
      <c r="Q17" s="42">
        <f>I17+1</f>
        <v>7</v>
      </c>
      <c r="S17" s="3">
        <v>3</v>
      </c>
      <c r="T17" s="2" t="s">
        <v>14</v>
      </c>
      <c r="U17" s="2" t="s">
        <v>15</v>
      </c>
      <c r="V17" s="3">
        <v>12</v>
      </c>
      <c r="W17">
        <f t="shared" si="0"/>
        <v>0</v>
      </c>
      <c r="Y17">
        <f t="shared" si="1"/>
        <v>6</v>
      </c>
      <c r="Z17">
        <f t="shared" si="2"/>
        <v>0</v>
      </c>
      <c r="AB17">
        <v>1</v>
      </c>
      <c r="AC17">
        <v>2.2000000000000002</v>
      </c>
      <c r="AD17">
        <v>2</v>
      </c>
      <c r="AE17">
        <v>3.42</v>
      </c>
      <c r="AF17">
        <v>0.15</v>
      </c>
      <c r="AG17" s="16"/>
    </row>
    <row r="18" spans="1:33" x14ac:dyDescent="0.25">
      <c r="A18" s="85" t="s">
        <v>297</v>
      </c>
      <c r="B18" s="85" t="s">
        <v>302</v>
      </c>
      <c r="C18" s="2" t="s">
        <v>298</v>
      </c>
      <c r="D18" s="3">
        <v>8</v>
      </c>
      <c r="E18" s="3">
        <v>427</v>
      </c>
      <c r="F18" s="3">
        <v>485</v>
      </c>
      <c r="G18" s="11">
        <v>1610</v>
      </c>
      <c r="H18" s="2" t="s">
        <v>30</v>
      </c>
      <c r="I18" s="3">
        <v>5</v>
      </c>
      <c r="J18" s="3">
        <v>4</v>
      </c>
      <c r="K18" s="3">
        <f t="shared" si="6"/>
        <v>6</v>
      </c>
      <c r="L18" s="3">
        <v>2016</v>
      </c>
      <c r="M18" s="3">
        <v>4</v>
      </c>
      <c r="N18" s="9">
        <v>6</v>
      </c>
      <c r="O18" s="9">
        <v>1</v>
      </c>
      <c r="P18" s="2" t="s">
        <v>342</v>
      </c>
      <c r="Q18" s="42">
        <f>I18+1</f>
        <v>6</v>
      </c>
      <c r="S18" s="3">
        <v>3</v>
      </c>
      <c r="T18" s="2" t="s">
        <v>14</v>
      </c>
      <c r="U18" s="2" t="s">
        <v>15</v>
      </c>
      <c r="V18" s="3">
        <v>12</v>
      </c>
      <c r="W18">
        <f t="shared" si="0"/>
        <v>-1</v>
      </c>
      <c r="Y18">
        <f t="shared" si="1"/>
        <v>5.5</v>
      </c>
      <c r="Z18">
        <f t="shared" si="2"/>
        <v>9.0909090909090912E-2</v>
      </c>
      <c r="AB18">
        <v>1</v>
      </c>
      <c r="AC18">
        <v>2.2000000000000002</v>
      </c>
      <c r="AD18">
        <v>2</v>
      </c>
      <c r="AE18">
        <v>1.92</v>
      </c>
      <c r="AF18">
        <v>0.11925465838509317</v>
      </c>
      <c r="AG18" s="16"/>
    </row>
    <row r="19" spans="1:33" x14ac:dyDescent="0.25">
      <c r="A19" s="85" t="s">
        <v>297</v>
      </c>
      <c r="B19" s="85" t="s">
        <v>24</v>
      </c>
      <c r="C19" s="2" t="s">
        <v>298</v>
      </c>
      <c r="D19" s="3">
        <v>3</v>
      </c>
      <c r="E19" s="3">
        <v>482</v>
      </c>
      <c r="F19" s="3">
        <v>545</v>
      </c>
      <c r="G19" s="11">
        <v>2460</v>
      </c>
      <c r="H19" s="2" t="s">
        <v>30</v>
      </c>
      <c r="I19" s="3">
        <v>5</v>
      </c>
      <c r="J19" s="3">
        <v>1</v>
      </c>
      <c r="K19" s="9">
        <f t="shared" ref="K19:K20" si="7">I19</f>
        <v>5</v>
      </c>
      <c r="L19" s="3">
        <v>2016</v>
      </c>
      <c r="M19" s="3">
        <v>4</v>
      </c>
      <c r="N19" s="9">
        <v>7</v>
      </c>
      <c r="O19" s="9">
        <v>1</v>
      </c>
      <c r="P19" s="2" t="s">
        <v>342</v>
      </c>
      <c r="Q19" s="42">
        <f>I19</f>
        <v>5</v>
      </c>
      <c r="S19" s="3">
        <v>3</v>
      </c>
      <c r="T19" s="2" t="s">
        <v>14</v>
      </c>
      <c r="U19" s="2" t="s">
        <v>15</v>
      </c>
      <c r="V19" s="3">
        <v>12</v>
      </c>
      <c r="W19">
        <f t="shared" si="0"/>
        <v>-2</v>
      </c>
      <c r="Y19">
        <f t="shared" si="1"/>
        <v>6</v>
      </c>
      <c r="Z19">
        <f t="shared" si="2"/>
        <v>0.16666666666666666</v>
      </c>
      <c r="AB19">
        <v>1</v>
      </c>
      <c r="AC19">
        <v>2.2000000000000002</v>
      </c>
      <c r="AD19">
        <v>2</v>
      </c>
      <c r="AE19">
        <v>2.85</v>
      </c>
      <c r="AF19">
        <v>0.11585365853658536</v>
      </c>
      <c r="AG19" s="16"/>
    </row>
    <row r="20" spans="1:33" x14ac:dyDescent="0.25">
      <c r="A20" s="85" t="s">
        <v>295</v>
      </c>
      <c r="B20" s="85" t="s">
        <v>36</v>
      </c>
      <c r="C20" s="2" t="s">
        <v>12</v>
      </c>
      <c r="D20" s="3">
        <v>84</v>
      </c>
      <c r="E20" s="3">
        <v>590</v>
      </c>
      <c r="F20" s="3">
        <v>680</v>
      </c>
      <c r="G20" s="11">
        <v>4810</v>
      </c>
      <c r="H20" s="2" t="s">
        <v>30</v>
      </c>
      <c r="I20" s="3">
        <v>12</v>
      </c>
      <c r="J20" s="3">
        <v>1</v>
      </c>
      <c r="K20" s="9">
        <f t="shared" si="7"/>
        <v>12</v>
      </c>
      <c r="L20" s="3">
        <v>2016</v>
      </c>
      <c r="M20" s="3">
        <v>3</v>
      </c>
      <c r="N20" s="9">
        <v>10</v>
      </c>
      <c r="O20" s="9">
        <v>2</v>
      </c>
      <c r="P20" s="2" t="s">
        <v>342</v>
      </c>
      <c r="Q20" s="42">
        <f>I20</f>
        <v>12</v>
      </c>
      <c r="S20" s="3">
        <v>3</v>
      </c>
      <c r="T20" s="2" t="s">
        <v>14</v>
      </c>
      <c r="U20" s="2" t="s">
        <v>15</v>
      </c>
      <c r="V20" s="3">
        <v>12</v>
      </c>
      <c r="W20">
        <f t="shared" si="0"/>
        <v>2</v>
      </c>
      <c r="Y20">
        <f t="shared" si="1"/>
        <v>11</v>
      </c>
      <c r="Z20">
        <f t="shared" si="2"/>
        <v>9.0909090909090912E-2</v>
      </c>
      <c r="AB20">
        <v>1</v>
      </c>
      <c r="AC20">
        <v>2.2000000000000002</v>
      </c>
      <c r="AD20">
        <v>2</v>
      </c>
      <c r="AE20">
        <v>10.82</v>
      </c>
      <c r="AF20">
        <v>0.22494802494802496</v>
      </c>
      <c r="AG20" s="16"/>
    </row>
    <row r="21" spans="1:33" x14ac:dyDescent="0.25">
      <c r="A21" s="85" t="s">
        <v>226</v>
      </c>
      <c r="B21" s="85" t="s">
        <v>47</v>
      </c>
      <c r="C21" s="2" t="s">
        <v>12</v>
      </c>
      <c r="D21" s="3">
        <v>30</v>
      </c>
      <c r="E21" s="3">
        <v>279</v>
      </c>
      <c r="F21" s="3">
        <v>320</v>
      </c>
      <c r="G21" s="11">
        <v>520</v>
      </c>
      <c r="H21" s="2" t="s">
        <v>30</v>
      </c>
      <c r="I21" s="3">
        <v>3</v>
      </c>
      <c r="J21" s="3">
        <v>3</v>
      </c>
      <c r="K21" s="3">
        <f t="shared" ref="K21:K43" si="8">I21+1</f>
        <v>4</v>
      </c>
      <c r="L21" s="3">
        <v>2016</v>
      </c>
      <c r="M21" s="3">
        <v>1</v>
      </c>
      <c r="N21" s="9">
        <v>2</v>
      </c>
      <c r="O21" s="9">
        <v>3</v>
      </c>
      <c r="P21" s="2" t="s">
        <v>342</v>
      </c>
      <c r="Q21" s="4">
        <f t="shared" ref="Q21:Q43" si="9">I21+1</f>
        <v>4</v>
      </c>
      <c r="S21" s="3">
        <v>3</v>
      </c>
      <c r="T21" s="2" t="s">
        <v>14</v>
      </c>
      <c r="U21" s="2" t="s">
        <v>15</v>
      </c>
      <c r="V21" s="3">
        <v>11</v>
      </c>
      <c r="W21">
        <f t="shared" si="0"/>
        <v>1</v>
      </c>
      <c r="Y21">
        <f t="shared" si="1"/>
        <v>2.5</v>
      </c>
      <c r="Z21">
        <f t="shared" si="2"/>
        <v>0.2</v>
      </c>
      <c r="AB21">
        <v>1</v>
      </c>
      <c r="AC21">
        <v>3.1</v>
      </c>
      <c r="AD21">
        <v>1</v>
      </c>
      <c r="AE21">
        <v>5.3164999999999996</v>
      </c>
      <c r="AF21">
        <v>1.0224038461538461</v>
      </c>
    </row>
    <row r="22" spans="1:33" x14ac:dyDescent="0.25">
      <c r="A22" s="85" t="s">
        <v>265</v>
      </c>
      <c r="B22" s="85" t="s">
        <v>76</v>
      </c>
      <c r="C22" s="2" t="s">
        <v>12</v>
      </c>
      <c r="D22" s="3">
        <v>1</v>
      </c>
      <c r="E22" s="3">
        <v>245</v>
      </c>
      <c r="F22" s="3">
        <v>284</v>
      </c>
      <c r="G22" s="10">
        <v>390</v>
      </c>
      <c r="H22" s="2" t="s">
        <v>30</v>
      </c>
      <c r="I22" s="3">
        <v>2</v>
      </c>
      <c r="J22" s="3">
        <v>3</v>
      </c>
      <c r="K22" s="3">
        <f t="shared" si="8"/>
        <v>3</v>
      </c>
      <c r="L22" s="3">
        <v>2016</v>
      </c>
      <c r="M22" s="3">
        <v>3</v>
      </c>
      <c r="N22" s="9">
        <v>2</v>
      </c>
      <c r="O22" s="9">
        <v>4</v>
      </c>
      <c r="P22" s="2" t="s">
        <v>338</v>
      </c>
      <c r="Q22" s="4">
        <f t="shared" si="9"/>
        <v>3</v>
      </c>
      <c r="S22" s="3">
        <v>3</v>
      </c>
      <c r="T22" s="2" t="s">
        <v>14</v>
      </c>
      <c r="U22" s="2" t="s">
        <v>15</v>
      </c>
      <c r="V22" s="3">
        <v>11</v>
      </c>
      <c r="W22">
        <f t="shared" si="0"/>
        <v>0</v>
      </c>
      <c r="Y22">
        <f t="shared" si="1"/>
        <v>2</v>
      </c>
      <c r="Z22">
        <f t="shared" si="2"/>
        <v>0</v>
      </c>
      <c r="AB22">
        <v>1</v>
      </c>
      <c r="AC22">
        <v>4</v>
      </c>
      <c r="AD22">
        <v>1</v>
      </c>
      <c r="AE22">
        <v>0.30890000000000001</v>
      </c>
      <c r="AF22">
        <v>7.9205128205128206E-2</v>
      </c>
    </row>
    <row r="23" spans="1:33" x14ac:dyDescent="0.25">
      <c r="A23" s="85" t="s">
        <v>236</v>
      </c>
      <c r="B23" s="85" t="s">
        <v>36</v>
      </c>
      <c r="C23" s="2" t="s">
        <v>197</v>
      </c>
      <c r="D23" s="3">
        <v>43</v>
      </c>
      <c r="E23" s="3">
        <v>444</v>
      </c>
      <c r="F23" s="3">
        <v>490</v>
      </c>
      <c r="G23" s="10">
        <v>2020</v>
      </c>
      <c r="H23" s="2" t="s">
        <v>30</v>
      </c>
      <c r="I23" s="3">
        <v>5</v>
      </c>
      <c r="J23" s="3">
        <v>3</v>
      </c>
      <c r="K23" s="3">
        <f t="shared" si="8"/>
        <v>6</v>
      </c>
      <c r="L23" s="3">
        <v>2016</v>
      </c>
      <c r="M23" s="3">
        <v>2</v>
      </c>
      <c r="N23" s="9">
        <v>5</v>
      </c>
      <c r="O23" s="9">
        <v>4</v>
      </c>
      <c r="P23" s="2" t="s">
        <v>344</v>
      </c>
      <c r="Q23" s="42">
        <f t="shared" si="9"/>
        <v>6</v>
      </c>
      <c r="S23" s="3">
        <v>3</v>
      </c>
      <c r="T23" s="2" t="s">
        <v>14</v>
      </c>
      <c r="U23" s="2" t="s">
        <v>15</v>
      </c>
      <c r="V23" s="3">
        <v>11</v>
      </c>
      <c r="W23">
        <f t="shared" si="0"/>
        <v>0</v>
      </c>
      <c r="Y23">
        <f t="shared" si="1"/>
        <v>5</v>
      </c>
      <c r="Z23">
        <f t="shared" si="2"/>
        <v>0</v>
      </c>
      <c r="AB23">
        <v>1</v>
      </c>
      <c r="AC23">
        <v>4</v>
      </c>
      <c r="AD23">
        <v>1</v>
      </c>
      <c r="AE23">
        <v>3.2057000000000002</v>
      </c>
      <c r="AF23">
        <v>0.15869801980198023</v>
      </c>
      <c r="AG23" s="16"/>
    </row>
    <row r="24" spans="1:33" x14ac:dyDescent="0.25">
      <c r="A24" s="85" t="s">
        <v>231</v>
      </c>
      <c r="B24" s="85" t="s">
        <v>40</v>
      </c>
      <c r="C24" s="2" t="s">
        <v>197</v>
      </c>
      <c r="D24" s="3">
        <v>39</v>
      </c>
      <c r="E24" s="3">
        <v>237</v>
      </c>
      <c r="F24" s="3">
        <v>278</v>
      </c>
      <c r="G24" s="10">
        <v>350</v>
      </c>
      <c r="H24" s="2" t="s">
        <v>11</v>
      </c>
      <c r="I24" s="3">
        <v>1</v>
      </c>
      <c r="J24" s="3">
        <v>4</v>
      </c>
      <c r="K24" s="3">
        <f t="shared" si="8"/>
        <v>2</v>
      </c>
      <c r="L24" s="3">
        <v>2016</v>
      </c>
      <c r="M24" s="3">
        <v>2</v>
      </c>
      <c r="N24" s="9">
        <v>1</v>
      </c>
      <c r="O24" s="9">
        <v>4</v>
      </c>
      <c r="P24" s="2" t="s">
        <v>343</v>
      </c>
      <c r="Q24" s="4">
        <f t="shared" si="9"/>
        <v>2</v>
      </c>
      <c r="S24" s="3">
        <v>3</v>
      </c>
      <c r="T24" s="2" t="s">
        <v>14</v>
      </c>
      <c r="U24" s="2" t="s">
        <v>15</v>
      </c>
      <c r="V24" s="3">
        <v>11</v>
      </c>
      <c r="W24">
        <f t="shared" si="0"/>
        <v>0</v>
      </c>
      <c r="Y24">
        <f t="shared" si="1"/>
        <v>1</v>
      </c>
      <c r="Z24">
        <f t="shared" si="2"/>
        <v>0</v>
      </c>
      <c r="AB24">
        <v>2</v>
      </c>
      <c r="AC24">
        <v>2.1</v>
      </c>
      <c r="AD24">
        <v>1</v>
      </c>
      <c r="AE24">
        <v>0.65739999999999998</v>
      </c>
      <c r="AF24">
        <v>0.18782857142857143</v>
      </c>
    </row>
    <row r="25" spans="1:33" x14ac:dyDescent="0.25">
      <c r="A25" s="85" t="s">
        <v>249</v>
      </c>
      <c r="B25" s="85" t="s">
        <v>78</v>
      </c>
      <c r="C25" s="2" t="s">
        <v>197</v>
      </c>
      <c r="D25" s="3">
        <v>70</v>
      </c>
      <c r="E25" s="3">
        <v>230</v>
      </c>
      <c r="F25" s="3">
        <v>272</v>
      </c>
      <c r="G25" s="10">
        <v>330</v>
      </c>
      <c r="H25" s="2" t="s">
        <v>11</v>
      </c>
      <c r="I25" s="3">
        <v>1</v>
      </c>
      <c r="J25" s="3">
        <v>4</v>
      </c>
      <c r="K25" s="3">
        <f t="shared" si="8"/>
        <v>2</v>
      </c>
      <c r="L25" s="3">
        <v>2016</v>
      </c>
      <c r="M25" s="3">
        <v>2</v>
      </c>
      <c r="N25" s="9">
        <v>1</v>
      </c>
      <c r="O25" s="9">
        <v>4</v>
      </c>
      <c r="P25" s="2" t="s">
        <v>342</v>
      </c>
      <c r="Q25" s="4">
        <f t="shared" si="9"/>
        <v>2</v>
      </c>
      <c r="S25" s="3">
        <v>3</v>
      </c>
      <c r="T25" s="2" t="s">
        <v>14</v>
      </c>
      <c r="U25" s="2" t="s">
        <v>15</v>
      </c>
      <c r="V25" s="3">
        <v>12</v>
      </c>
      <c r="W25">
        <f t="shared" si="0"/>
        <v>0</v>
      </c>
      <c r="Y25">
        <f t="shared" si="1"/>
        <v>1</v>
      </c>
      <c r="Z25">
        <f t="shared" si="2"/>
        <v>0</v>
      </c>
      <c r="AB25">
        <v>2</v>
      </c>
      <c r="AC25">
        <v>2.1</v>
      </c>
      <c r="AD25">
        <v>1</v>
      </c>
      <c r="AE25">
        <v>0.82</v>
      </c>
      <c r="AF25">
        <v>0.24848484848484848</v>
      </c>
    </row>
    <row r="26" spans="1:33" x14ac:dyDescent="0.25">
      <c r="A26" s="85" t="s">
        <v>268</v>
      </c>
      <c r="B26" s="85" t="s">
        <v>56</v>
      </c>
      <c r="C26" s="2" t="s">
        <v>12</v>
      </c>
      <c r="D26" s="3">
        <v>5</v>
      </c>
      <c r="E26" s="3">
        <v>259</v>
      </c>
      <c r="F26" s="3">
        <v>301</v>
      </c>
      <c r="G26" s="10">
        <v>440</v>
      </c>
      <c r="H26" s="2" t="s">
        <v>11</v>
      </c>
      <c r="I26" s="3">
        <v>1</v>
      </c>
      <c r="J26" s="3">
        <v>4</v>
      </c>
      <c r="K26" s="3">
        <f t="shared" si="8"/>
        <v>2</v>
      </c>
      <c r="L26" s="3">
        <v>2016</v>
      </c>
      <c r="M26" s="3">
        <v>3</v>
      </c>
      <c r="N26" s="9">
        <v>1</v>
      </c>
      <c r="O26" s="9">
        <v>4</v>
      </c>
      <c r="P26" s="2" t="s">
        <v>345</v>
      </c>
      <c r="Q26" s="4">
        <f t="shared" si="9"/>
        <v>2</v>
      </c>
      <c r="S26" s="3">
        <v>3</v>
      </c>
      <c r="T26" s="2" t="s">
        <v>14</v>
      </c>
      <c r="U26" s="2" t="s">
        <v>15</v>
      </c>
      <c r="V26" s="3">
        <v>11</v>
      </c>
      <c r="W26">
        <f t="shared" si="0"/>
        <v>0</v>
      </c>
      <c r="Y26">
        <f t="shared" si="1"/>
        <v>1</v>
      </c>
      <c r="Z26">
        <f t="shared" si="2"/>
        <v>0</v>
      </c>
      <c r="AB26">
        <v>2</v>
      </c>
      <c r="AC26">
        <v>2.1</v>
      </c>
      <c r="AD26">
        <v>1</v>
      </c>
      <c r="AE26">
        <v>0.73809999999999998</v>
      </c>
      <c r="AF26">
        <v>0.16774999999999998</v>
      </c>
    </row>
    <row r="27" spans="1:33" x14ac:dyDescent="0.25">
      <c r="A27" s="85" t="s">
        <v>270</v>
      </c>
      <c r="B27" s="85" t="s">
        <v>56</v>
      </c>
      <c r="C27" s="2" t="s">
        <v>12</v>
      </c>
      <c r="D27" s="3">
        <v>8</v>
      </c>
      <c r="E27" s="3">
        <v>271</v>
      </c>
      <c r="F27" s="3">
        <v>313</v>
      </c>
      <c r="G27" s="11">
        <v>480</v>
      </c>
      <c r="H27" s="2" t="s">
        <v>11</v>
      </c>
      <c r="I27" s="3">
        <v>1</v>
      </c>
      <c r="J27" s="3">
        <v>4</v>
      </c>
      <c r="K27" s="3">
        <f t="shared" si="8"/>
        <v>2</v>
      </c>
      <c r="L27" s="3">
        <v>2016</v>
      </c>
      <c r="M27" s="3">
        <v>3</v>
      </c>
      <c r="N27" s="9">
        <v>1</v>
      </c>
      <c r="O27" s="9">
        <v>4</v>
      </c>
      <c r="P27" s="2" t="s">
        <v>342</v>
      </c>
      <c r="Q27" s="4">
        <f t="shared" si="9"/>
        <v>2</v>
      </c>
      <c r="S27" s="3">
        <v>3</v>
      </c>
      <c r="T27" s="2" t="s">
        <v>14</v>
      </c>
      <c r="U27" s="2" t="s">
        <v>15</v>
      </c>
      <c r="V27" s="3">
        <v>11</v>
      </c>
      <c r="W27">
        <f t="shared" si="0"/>
        <v>0</v>
      </c>
      <c r="Y27">
        <f t="shared" si="1"/>
        <v>1</v>
      </c>
      <c r="Z27">
        <f t="shared" si="2"/>
        <v>0</v>
      </c>
      <c r="AB27">
        <v>2</v>
      </c>
      <c r="AC27">
        <v>2.1</v>
      </c>
      <c r="AD27">
        <v>1</v>
      </c>
      <c r="AE27">
        <v>1.0246999999999999</v>
      </c>
      <c r="AF27">
        <v>0.21347916666666664</v>
      </c>
    </row>
    <row r="28" spans="1:33" x14ac:dyDescent="0.25">
      <c r="A28" s="85" t="s">
        <v>232</v>
      </c>
      <c r="B28" s="85" t="s">
        <v>47</v>
      </c>
      <c r="C28" s="2" t="s">
        <v>12</v>
      </c>
      <c r="D28" s="3">
        <v>34</v>
      </c>
      <c r="E28" s="3">
        <v>268</v>
      </c>
      <c r="F28" s="3">
        <v>304</v>
      </c>
      <c r="G28" s="10">
        <v>460</v>
      </c>
      <c r="H28" s="2" t="s">
        <v>11</v>
      </c>
      <c r="I28" s="3">
        <v>1</v>
      </c>
      <c r="J28" s="3">
        <v>4</v>
      </c>
      <c r="K28" s="3">
        <f t="shared" si="8"/>
        <v>2</v>
      </c>
      <c r="L28" s="3">
        <v>2016</v>
      </c>
      <c r="M28" s="3">
        <v>2</v>
      </c>
      <c r="N28" s="9">
        <v>1</v>
      </c>
      <c r="O28" s="9">
        <v>4</v>
      </c>
      <c r="P28" s="2" t="s">
        <v>344</v>
      </c>
      <c r="Q28" s="4">
        <f t="shared" si="9"/>
        <v>2</v>
      </c>
      <c r="S28" s="3">
        <v>3</v>
      </c>
      <c r="T28" s="2" t="s">
        <v>14</v>
      </c>
      <c r="U28" s="2" t="s">
        <v>15</v>
      </c>
      <c r="V28" s="3">
        <v>11</v>
      </c>
      <c r="W28">
        <f t="shared" si="0"/>
        <v>0</v>
      </c>
      <c r="Y28">
        <f t="shared" si="1"/>
        <v>1</v>
      </c>
      <c r="Z28">
        <f t="shared" si="2"/>
        <v>0</v>
      </c>
      <c r="AB28">
        <v>2</v>
      </c>
      <c r="AC28">
        <v>2.1</v>
      </c>
      <c r="AD28">
        <v>1</v>
      </c>
      <c r="AE28">
        <v>0.65549999999999997</v>
      </c>
      <c r="AF28">
        <v>0.14249999999999999</v>
      </c>
    </row>
    <row r="29" spans="1:33" x14ac:dyDescent="0.25">
      <c r="A29" s="85" t="s">
        <v>234</v>
      </c>
      <c r="B29" s="85" t="s">
        <v>26</v>
      </c>
      <c r="C29" s="2" t="s">
        <v>12</v>
      </c>
      <c r="D29" s="3">
        <v>36</v>
      </c>
      <c r="E29" s="3">
        <v>272</v>
      </c>
      <c r="F29" s="3">
        <v>316</v>
      </c>
      <c r="G29" s="10">
        <v>510</v>
      </c>
      <c r="H29" s="2" t="s">
        <v>11</v>
      </c>
      <c r="I29" s="3">
        <v>1</v>
      </c>
      <c r="J29" s="3">
        <v>4</v>
      </c>
      <c r="K29" s="3">
        <f t="shared" si="8"/>
        <v>2</v>
      </c>
      <c r="L29" s="3">
        <v>2016</v>
      </c>
      <c r="M29" s="3">
        <v>2</v>
      </c>
      <c r="N29" s="9">
        <v>1</v>
      </c>
      <c r="O29" s="9">
        <v>3</v>
      </c>
      <c r="P29" s="2" t="s">
        <v>342</v>
      </c>
      <c r="Q29" s="4">
        <f t="shared" si="9"/>
        <v>2</v>
      </c>
      <c r="S29" s="3">
        <v>3</v>
      </c>
      <c r="T29" s="2" t="s">
        <v>14</v>
      </c>
      <c r="U29" s="2" t="s">
        <v>15</v>
      </c>
      <c r="V29" s="3">
        <v>11</v>
      </c>
      <c r="W29">
        <f t="shared" si="0"/>
        <v>0</v>
      </c>
      <c r="Y29">
        <f t="shared" si="1"/>
        <v>1</v>
      </c>
      <c r="Z29">
        <f t="shared" si="2"/>
        <v>0</v>
      </c>
      <c r="AB29">
        <v>2</v>
      </c>
      <c r="AC29">
        <v>2.1</v>
      </c>
      <c r="AD29">
        <v>1</v>
      </c>
      <c r="AE29">
        <v>1.5443</v>
      </c>
      <c r="AF29">
        <v>0.30280392156862745</v>
      </c>
    </row>
    <row r="30" spans="1:33" x14ac:dyDescent="0.25">
      <c r="A30" s="85" t="s">
        <v>285</v>
      </c>
      <c r="B30" s="85" t="s">
        <v>29</v>
      </c>
      <c r="C30" s="2" t="s">
        <v>12</v>
      </c>
      <c r="D30" s="3">
        <v>70</v>
      </c>
      <c r="E30" s="3">
        <v>240</v>
      </c>
      <c r="F30" s="3">
        <v>285</v>
      </c>
      <c r="G30" s="10">
        <v>390</v>
      </c>
      <c r="H30" s="2" t="s">
        <v>11</v>
      </c>
      <c r="I30" s="3">
        <v>1</v>
      </c>
      <c r="J30" s="3">
        <v>4</v>
      </c>
      <c r="K30" s="3">
        <f t="shared" si="8"/>
        <v>2</v>
      </c>
      <c r="L30" s="3">
        <v>2016</v>
      </c>
      <c r="M30" s="3">
        <v>2</v>
      </c>
      <c r="N30" s="9">
        <v>1</v>
      </c>
      <c r="O30" s="9">
        <v>4</v>
      </c>
      <c r="P30" s="2" t="s">
        <v>343</v>
      </c>
      <c r="Q30" s="4">
        <f t="shared" si="9"/>
        <v>2</v>
      </c>
      <c r="S30" s="3">
        <v>3</v>
      </c>
      <c r="T30" s="2" t="s">
        <v>14</v>
      </c>
      <c r="U30" s="2" t="s">
        <v>15</v>
      </c>
      <c r="V30" s="3">
        <v>12</v>
      </c>
      <c r="W30">
        <f t="shared" si="0"/>
        <v>0</v>
      </c>
      <c r="Y30">
        <f t="shared" si="1"/>
        <v>1</v>
      </c>
      <c r="Z30">
        <f t="shared" si="2"/>
        <v>0</v>
      </c>
      <c r="AB30">
        <v>2</v>
      </c>
      <c r="AC30">
        <v>2.1</v>
      </c>
      <c r="AD30">
        <v>1</v>
      </c>
      <c r="AE30">
        <v>0.52</v>
      </c>
      <c r="AF30">
        <v>0.13333333333333333</v>
      </c>
    </row>
    <row r="31" spans="1:33" x14ac:dyDescent="0.25">
      <c r="A31" s="85" t="s">
        <v>240</v>
      </c>
      <c r="B31" s="85" t="s">
        <v>76</v>
      </c>
      <c r="C31" s="2" t="s">
        <v>197</v>
      </c>
      <c r="D31" s="3">
        <v>48</v>
      </c>
      <c r="E31" s="3">
        <v>290</v>
      </c>
      <c r="F31" s="3">
        <v>345</v>
      </c>
      <c r="G31" s="10">
        <v>570</v>
      </c>
      <c r="H31" s="2" t="s">
        <v>11</v>
      </c>
      <c r="I31" s="3">
        <v>2</v>
      </c>
      <c r="J31" s="3">
        <v>4</v>
      </c>
      <c r="K31" s="3">
        <f t="shared" si="8"/>
        <v>3</v>
      </c>
      <c r="L31" s="3">
        <v>2016</v>
      </c>
      <c r="M31" s="3">
        <v>1</v>
      </c>
      <c r="N31" s="9">
        <v>2</v>
      </c>
      <c r="O31" s="9">
        <v>4</v>
      </c>
      <c r="P31" s="2" t="s">
        <v>343</v>
      </c>
      <c r="Q31" s="4">
        <f t="shared" si="9"/>
        <v>3</v>
      </c>
      <c r="S31" s="3">
        <v>3</v>
      </c>
      <c r="T31" s="2" t="s">
        <v>14</v>
      </c>
      <c r="U31" s="2" t="s">
        <v>15</v>
      </c>
      <c r="V31" s="3">
        <v>12</v>
      </c>
      <c r="W31">
        <f t="shared" si="0"/>
        <v>0</v>
      </c>
      <c r="Y31">
        <f t="shared" si="1"/>
        <v>2</v>
      </c>
      <c r="Z31">
        <f t="shared" si="2"/>
        <v>0</v>
      </c>
      <c r="AB31">
        <v>2</v>
      </c>
      <c r="AC31">
        <v>2.1</v>
      </c>
      <c r="AD31">
        <v>1</v>
      </c>
      <c r="AE31">
        <v>1.18</v>
      </c>
      <c r="AF31">
        <v>0.20701754385964913</v>
      </c>
    </row>
    <row r="32" spans="1:33" x14ac:dyDescent="0.25">
      <c r="A32" s="85" t="s">
        <v>242</v>
      </c>
      <c r="B32" s="85" t="s">
        <v>15</v>
      </c>
      <c r="C32" s="2" t="s">
        <v>197</v>
      </c>
      <c r="D32" s="3">
        <v>54</v>
      </c>
      <c r="E32" s="3">
        <v>350</v>
      </c>
      <c r="F32" s="3">
        <v>400</v>
      </c>
      <c r="G32" s="10">
        <v>940</v>
      </c>
      <c r="H32" s="2" t="s">
        <v>11</v>
      </c>
      <c r="I32" s="3">
        <v>2</v>
      </c>
      <c r="J32" s="3">
        <v>4</v>
      </c>
      <c r="K32" s="3">
        <f t="shared" si="8"/>
        <v>3</v>
      </c>
      <c r="L32" s="3">
        <v>2016</v>
      </c>
      <c r="M32" s="3">
        <v>1</v>
      </c>
      <c r="N32" s="9">
        <v>2</v>
      </c>
      <c r="O32" s="9">
        <v>4</v>
      </c>
      <c r="P32" s="2" t="s">
        <v>342</v>
      </c>
      <c r="Q32" s="4">
        <f t="shared" si="9"/>
        <v>3</v>
      </c>
      <c r="S32" s="3">
        <v>3</v>
      </c>
      <c r="T32" s="2" t="s">
        <v>14</v>
      </c>
      <c r="U32" s="2" t="s">
        <v>15</v>
      </c>
      <c r="V32" s="3">
        <v>12</v>
      </c>
      <c r="W32">
        <f t="shared" si="0"/>
        <v>0</v>
      </c>
      <c r="Y32">
        <f t="shared" si="1"/>
        <v>2</v>
      </c>
      <c r="Z32">
        <f t="shared" si="2"/>
        <v>0</v>
      </c>
      <c r="AB32">
        <v>2</v>
      </c>
      <c r="AC32">
        <v>2.1</v>
      </c>
      <c r="AD32">
        <v>1</v>
      </c>
      <c r="AE32">
        <v>2.3199999999999998</v>
      </c>
      <c r="AF32">
        <v>0.24680851063829784</v>
      </c>
    </row>
    <row r="33" spans="1:33" x14ac:dyDescent="0.25">
      <c r="A33" s="85" t="s">
        <v>243</v>
      </c>
      <c r="B33" s="85" t="s">
        <v>24</v>
      </c>
      <c r="C33" s="2" t="s">
        <v>197</v>
      </c>
      <c r="D33" s="3">
        <v>55</v>
      </c>
      <c r="E33" s="3">
        <v>325</v>
      </c>
      <c r="F33" s="3">
        <v>380</v>
      </c>
      <c r="G33" s="10">
        <v>780</v>
      </c>
      <c r="H33" s="2" t="s">
        <v>11</v>
      </c>
      <c r="I33" s="3">
        <v>2</v>
      </c>
      <c r="J33" s="3">
        <v>4</v>
      </c>
      <c r="K33" s="3">
        <f t="shared" si="8"/>
        <v>3</v>
      </c>
      <c r="L33" s="3">
        <v>2016</v>
      </c>
      <c r="M33" s="3">
        <v>1</v>
      </c>
      <c r="N33" s="9">
        <v>2</v>
      </c>
      <c r="O33" s="9">
        <v>3</v>
      </c>
      <c r="P33" s="2" t="s">
        <v>343</v>
      </c>
      <c r="Q33" s="4">
        <f t="shared" si="9"/>
        <v>3</v>
      </c>
      <c r="S33" s="3">
        <v>3</v>
      </c>
      <c r="T33" s="2" t="s">
        <v>14</v>
      </c>
      <c r="U33" s="2" t="s">
        <v>15</v>
      </c>
      <c r="V33" s="3">
        <v>12</v>
      </c>
      <c r="W33">
        <f t="shared" si="0"/>
        <v>0</v>
      </c>
      <c r="Y33">
        <f t="shared" si="1"/>
        <v>2</v>
      </c>
      <c r="Z33">
        <f t="shared" si="2"/>
        <v>0</v>
      </c>
      <c r="AB33">
        <v>2</v>
      </c>
      <c r="AC33">
        <v>2.1</v>
      </c>
      <c r="AD33">
        <v>1</v>
      </c>
      <c r="AE33">
        <v>1.86</v>
      </c>
      <c r="AF33">
        <v>0.23846153846153847</v>
      </c>
    </row>
    <row r="34" spans="1:33" x14ac:dyDescent="0.25">
      <c r="A34" s="85" t="s">
        <v>250</v>
      </c>
      <c r="B34" s="85" t="s">
        <v>36</v>
      </c>
      <c r="C34" s="2" t="s">
        <v>197</v>
      </c>
      <c r="D34" s="3">
        <v>72</v>
      </c>
      <c r="E34" s="3">
        <v>287</v>
      </c>
      <c r="F34" s="3">
        <v>342</v>
      </c>
      <c r="G34" s="10">
        <v>660</v>
      </c>
      <c r="H34" s="2" t="s">
        <v>11</v>
      </c>
      <c r="I34" s="3">
        <v>2</v>
      </c>
      <c r="J34" s="3">
        <v>4</v>
      </c>
      <c r="K34" s="3">
        <f t="shared" si="8"/>
        <v>3</v>
      </c>
      <c r="L34" s="3">
        <v>2016</v>
      </c>
      <c r="M34" s="3">
        <v>2</v>
      </c>
      <c r="N34" s="9">
        <v>2</v>
      </c>
      <c r="O34" s="9">
        <v>3</v>
      </c>
      <c r="P34" s="2" t="s">
        <v>343</v>
      </c>
      <c r="Q34" s="4">
        <f t="shared" si="9"/>
        <v>3</v>
      </c>
      <c r="S34" s="3">
        <v>3</v>
      </c>
      <c r="T34" s="2" t="s">
        <v>14</v>
      </c>
      <c r="U34" s="2" t="s">
        <v>15</v>
      </c>
      <c r="V34" s="3">
        <v>12</v>
      </c>
      <c r="W34">
        <f t="shared" ref="W34:W65" si="10">I34-N34</f>
        <v>0</v>
      </c>
      <c r="Y34">
        <f t="shared" ref="Y34:Y65" si="11">AVERAGE(I34,N34)</f>
        <v>2</v>
      </c>
      <c r="Z34">
        <f t="shared" ref="Z34:Z65" si="12">ABS(I34-Y34)/Y34</f>
        <v>0</v>
      </c>
      <c r="AB34">
        <v>2</v>
      </c>
      <c r="AC34">
        <v>2.1</v>
      </c>
      <c r="AD34">
        <v>1</v>
      </c>
      <c r="AE34">
        <v>2.02</v>
      </c>
      <c r="AF34">
        <v>0.30606060606060603</v>
      </c>
    </row>
    <row r="35" spans="1:33" x14ac:dyDescent="0.25">
      <c r="A35" s="85" t="s">
        <v>258</v>
      </c>
      <c r="B35" s="85" t="s">
        <v>21</v>
      </c>
      <c r="C35" s="2" t="s">
        <v>197</v>
      </c>
      <c r="D35" s="3">
        <v>87</v>
      </c>
      <c r="E35" s="3">
        <v>322</v>
      </c>
      <c r="F35" s="3">
        <v>380</v>
      </c>
      <c r="G35" s="10">
        <v>770</v>
      </c>
      <c r="H35" s="2" t="s">
        <v>11</v>
      </c>
      <c r="I35" s="3">
        <v>2</v>
      </c>
      <c r="J35" s="3">
        <v>4</v>
      </c>
      <c r="K35" s="3">
        <f t="shared" si="8"/>
        <v>3</v>
      </c>
      <c r="L35" s="3">
        <v>2016</v>
      </c>
      <c r="M35" s="3">
        <v>2</v>
      </c>
      <c r="N35" s="9">
        <v>2</v>
      </c>
      <c r="O35" s="9">
        <v>3</v>
      </c>
      <c r="P35" s="2" t="s">
        <v>342</v>
      </c>
      <c r="Q35" s="4">
        <f t="shared" si="9"/>
        <v>3</v>
      </c>
      <c r="S35" s="3">
        <v>3</v>
      </c>
      <c r="T35" s="2" t="s">
        <v>14</v>
      </c>
      <c r="U35" s="2" t="s">
        <v>15</v>
      </c>
      <c r="V35" s="3">
        <v>12</v>
      </c>
      <c r="W35">
        <f t="shared" si="10"/>
        <v>0</v>
      </c>
      <c r="Y35">
        <f t="shared" si="11"/>
        <v>2</v>
      </c>
      <c r="Z35">
        <f t="shared" si="12"/>
        <v>0</v>
      </c>
      <c r="AB35">
        <v>2</v>
      </c>
      <c r="AC35">
        <v>2.1</v>
      </c>
      <c r="AD35">
        <v>1</v>
      </c>
      <c r="AE35">
        <v>1.64</v>
      </c>
      <c r="AF35">
        <v>0.21298701298701297</v>
      </c>
    </row>
    <row r="36" spans="1:33" x14ac:dyDescent="0.25">
      <c r="A36" s="85" t="s">
        <v>268</v>
      </c>
      <c r="B36" s="85" t="s">
        <v>59</v>
      </c>
      <c r="C36" s="2" t="s">
        <v>12</v>
      </c>
      <c r="D36" s="3">
        <v>4</v>
      </c>
      <c r="E36" s="3">
        <v>280</v>
      </c>
      <c r="F36" s="3">
        <v>325</v>
      </c>
      <c r="G36" s="10">
        <v>540</v>
      </c>
      <c r="H36" s="2" t="s">
        <v>11</v>
      </c>
      <c r="I36" s="3">
        <v>2</v>
      </c>
      <c r="J36" s="3">
        <v>4</v>
      </c>
      <c r="K36" s="3">
        <f t="shared" si="8"/>
        <v>3</v>
      </c>
      <c r="L36" s="3">
        <v>2016</v>
      </c>
      <c r="M36" s="3">
        <v>3</v>
      </c>
      <c r="N36" s="9">
        <v>2</v>
      </c>
      <c r="O36" s="9">
        <v>4</v>
      </c>
      <c r="P36" s="2" t="s">
        <v>343</v>
      </c>
      <c r="Q36" s="4">
        <f t="shared" si="9"/>
        <v>3</v>
      </c>
      <c r="S36" s="3">
        <v>3</v>
      </c>
      <c r="T36" s="2" t="s">
        <v>14</v>
      </c>
      <c r="U36" s="2" t="s">
        <v>15</v>
      </c>
      <c r="V36" s="3">
        <v>11</v>
      </c>
      <c r="W36">
        <f t="shared" si="10"/>
        <v>0</v>
      </c>
      <c r="Y36">
        <f t="shared" si="11"/>
        <v>2</v>
      </c>
      <c r="Z36">
        <f t="shared" si="12"/>
        <v>0</v>
      </c>
      <c r="AB36">
        <v>2</v>
      </c>
      <c r="AC36">
        <v>2.1</v>
      </c>
      <c r="AD36">
        <v>1</v>
      </c>
      <c r="AE36">
        <v>1.0826</v>
      </c>
      <c r="AF36">
        <v>0.20048148148148148</v>
      </c>
    </row>
    <row r="37" spans="1:33" x14ac:dyDescent="0.25">
      <c r="A37" s="85" t="s">
        <v>273</v>
      </c>
      <c r="B37" s="85" t="s">
        <v>43</v>
      </c>
      <c r="C37" s="2" t="s">
        <v>12</v>
      </c>
      <c r="D37" s="3">
        <v>12</v>
      </c>
      <c r="E37" s="3">
        <v>320</v>
      </c>
      <c r="F37" s="3">
        <v>357</v>
      </c>
      <c r="G37" s="10">
        <v>730</v>
      </c>
      <c r="H37" s="2" t="s">
        <v>11</v>
      </c>
      <c r="I37" s="3">
        <v>2</v>
      </c>
      <c r="J37" s="3">
        <v>4</v>
      </c>
      <c r="K37" s="3">
        <f t="shared" si="8"/>
        <v>3</v>
      </c>
      <c r="L37" s="3">
        <v>2016</v>
      </c>
      <c r="M37" s="3">
        <v>4</v>
      </c>
      <c r="N37" s="9">
        <v>2</v>
      </c>
      <c r="O37" s="9">
        <v>4</v>
      </c>
      <c r="P37" s="2" t="s">
        <v>345</v>
      </c>
      <c r="Q37" s="4">
        <f t="shared" si="9"/>
        <v>3</v>
      </c>
      <c r="S37" s="3">
        <v>3</v>
      </c>
      <c r="T37" s="2" t="s">
        <v>14</v>
      </c>
      <c r="U37" s="2" t="s">
        <v>15</v>
      </c>
      <c r="V37" s="3">
        <v>11</v>
      </c>
      <c r="W37">
        <f t="shared" si="10"/>
        <v>0</v>
      </c>
      <c r="Y37">
        <f t="shared" si="11"/>
        <v>2</v>
      </c>
      <c r="Z37">
        <f t="shared" si="12"/>
        <v>0</v>
      </c>
      <c r="AB37">
        <v>2</v>
      </c>
      <c r="AC37">
        <v>2.1</v>
      </c>
      <c r="AD37">
        <v>1</v>
      </c>
      <c r="AE37">
        <v>2.5148999999999999</v>
      </c>
      <c r="AF37">
        <v>0.34450684931506848</v>
      </c>
    </row>
    <row r="38" spans="1:33" x14ac:dyDescent="0.25">
      <c r="A38" s="85" t="s">
        <v>225</v>
      </c>
      <c r="B38" s="85" t="s">
        <v>69</v>
      </c>
      <c r="C38" s="2" t="s">
        <v>12</v>
      </c>
      <c r="D38" s="3">
        <v>29</v>
      </c>
      <c r="E38" s="3">
        <v>296</v>
      </c>
      <c r="F38" s="3">
        <v>345</v>
      </c>
      <c r="G38" s="18"/>
      <c r="H38" s="2" t="s">
        <v>11</v>
      </c>
      <c r="I38" s="3">
        <v>2</v>
      </c>
      <c r="J38" s="3">
        <v>4</v>
      </c>
      <c r="K38" s="3">
        <f t="shared" si="8"/>
        <v>3</v>
      </c>
      <c r="L38" s="3">
        <v>2016</v>
      </c>
      <c r="M38" s="3">
        <v>1</v>
      </c>
      <c r="N38" s="9">
        <v>2</v>
      </c>
      <c r="O38" s="9">
        <v>3</v>
      </c>
      <c r="P38" s="2" t="s">
        <v>345</v>
      </c>
      <c r="Q38" s="4">
        <f t="shared" si="9"/>
        <v>3</v>
      </c>
      <c r="S38" s="3">
        <v>3</v>
      </c>
      <c r="T38" s="2" t="s">
        <v>14</v>
      </c>
      <c r="U38" s="2" t="s">
        <v>15</v>
      </c>
      <c r="V38" s="3">
        <v>11</v>
      </c>
      <c r="W38">
        <f t="shared" si="10"/>
        <v>0</v>
      </c>
      <c r="Y38">
        <f t="shared" si="11"/>
        <v>2</v>
      </c>
      <c r="Z38">
        <f t="shared" si="12"/>
        <v>0</v>
      </c>
      <c r="AB38">
        <v>2</v>
      </c>
      <c r="AC38">
        <v>2.1</v>
      </c>
      <c r="AD38">
        <v>1</v>
      </c>
      <c r="AE38">
        <v>1.4112</v>
      </c>
      <c r="AF38" t="e">
        <v>#DIV/0!</v>
      </c>
    </row>
    <row r="39" spans="1:33" x14ac:dyDescent="0.25">
      <c r="A39" s="85" t="s">
        <v>278</v>
      </c>
      <c r="B39" s="85" t="s">
        <v>15</v>
      </c>
      <c r="C39" s="2" t="s">
        <v>12</v>
      </c>
      <c r="D39" s="3">
        <v>57</v>
      </c>
      <c r="E39" s="3">
        <v>329</v>
      </c>
      <c r="F39" s="3">
        <v>377</v>
      </c>
      <c r="G39" s="10">
        <v>840</v>
      </c>
      <c r="H39" s="2" t="s">
        <v>11</v>
      </c>
      <c r="I39" s="3">
        <v>2</v>
      </c>
      <c r="J39" s="3">
        <v>3</v>
      </c>
      <c r="K39" s="3">
        <f t="shared" si="8"/>
        <v>3</v>
      </c>
      <c r="L39" s="3">
        <v>2016</v>
      </c>
      <c r="M39" s="3">
        <v>5</v>
      </c>
      <c r="N39" s="9">
        <v>2</v>
      </c>
      <c r="O39" s="9">
        <v>1</v>
      </c>
      <c r="P39" s="2" t="s">
        <v>343</v>
      </c>
      <c r="Q39" s="42">
        <f t="shared" si="9"/>
        <v>3</v>
      </c>
      <c r="S39" s="3">
        <v>3</v>
      </c>
      <c r="T39" s="2" t="s">
        <v>14</v>
      </c>
      <c r="U39" s="2" t="s">
        <v>15</v>
      </c>
      <c r="V39" s="3">
        <v>11</v>
      </c>
      <c r="W39">
        <f t="shared" si="10"/>
        <v>0</v>
      </c>
      <c r="Y39">
        <f t="shared" si="11"/>
        <v>2</v>
      </c>
      <c r="Z39">
        <f t="shared" si="12"/>
        <v>0</v>
      </c>
      <c r="AB39">
        <v>2</v>
      </c>
      <c r="AC39">
        <v>2.1</v>
      </c>
      <c r="AD39">
        <v>1</v>
      </c>
      <c r="AE39">
        <v>2.0623</v>
      </c>
      <c r="AF39">
        <v>0.24551190476190476</v>
      </c>
      <c r="AG39" s="16"/>
    </row>
    <row r="40" spans="1:33" x14ac:dyDescent="0.25">
      <c r="A40" s="85" t="s">
        <v>286</v>
      </c>
      <c r="B40" s="85" t="s">
        <v>27</v>
      </c>
      <c r="C40" s="2" t="s">
        <v>12</v>
      </c>
      <c r="D40" s="3">
        <v>73</v>
      </c>
      <c r="E40" s="3">
        <v>302</v>
      </c>
      <c r="F40" s="3">
        <v>352</v>
      </c>
      <c r="G40" s="10">
        <v>630</v>
      </c>
      <c r="H40" s="2" t="s">
        <v>11</v>
      </c>
      <c r="I40" s="3">
        <v>2</v>
      </c>
      <c r="J40" s="3">
        <v>4</v>
      </c>
      <c r="K40" s="3">
        <f t="shared" si="8"/>
        <v>3</v>
      </c>
      <c r="L40" s="3">
        <v>2016</v>
      </c>
      <c r="M40" s="3">
        <v>2</v>
      </c>
      <c r="N40" s="9">
        <v>2</v>
      </c>
      <c r="O40" s="9">
        <v>4</v>
      </c>
      <c r="P40" s="2" t="s">
        <v>343</v>
      </c>
      <c r="Q40" s="4">
        <f t="shared" si="9"/>
        <v>3</v>
      </c>
      <c r="S40" s="3">
        <v>3</v>
      </c>
      <c r="T40" s="2" t="s">
        <v>14</v>
      </c>
      <c r="U40" s="2" t="s">
        <v>15</v>
      </c>
      <c r="V40" s="3">
        <v>12</v>
      </c>
      <c r="W40">
        <f t="shared" si="10"/>
        <v>0</v>
      </c>
      <c r="Y40">
        <f t="shared" si="11"/>
        <v>2</v>
      </c>
      <c r="Z40">
        <f t="shared" si="12"/>
        <v>0</v>
      </c>
      <c r="AB40">
        <v>2</v>
      </c>
      <c r="AC40">
        <v>2.1</v>
      </c>
      <c r="AD40">
        <v>1</v>
      </c>
      <c r="AE40">
        <v>1.72</v>
      </c>
      <c r="AF40">
        <v>0.27301587301587305</v>
      </c>
    </row>
    <row r="41" spans="1:33" x14ac:dyDescent="0.25">
      <c r="A41" s="85" t="s">
        <v>240</v>
      </c>
      <c r="B41" s="85" t="s">
        <v>27</v>
      </c>
      <c r="C41" s="2" t="s">
        <v>197</v>
      </c>
      <c r="D41" s="3">
        <v>49</v>
      </c>
      <c r="E41" s="3">
        <v>370</v>
      </c>
      <c r="F41" s="3">
        <v>415</v>
      </c>
      <c r="G41" s="10">
        <v>1130</v>
      </c>
      <c r="H41" s="2" t="s">
        <v>11</v>
      </c>
      <c r="I41" s="3">
        <v>3</v>
      </c>
      <c r="J41" s="3">
        <v>4</v>
      </c>
      <c r="K41" s="3">
        <f t="shared" si="8"/>
        <v>4</v>
      </c>
      <c r="L41" s="3">
        <v>2016</v>
      </c>
      <c r="M41" s="3">
        <v>1</v>
      </c>
      <c r="N41" s="9">
        <v>3</v>
      </c>
      <c r="O41" s="9">
        <v>3</v>
      </c>
      <c r="P41" s="2" t="s">
        <v>343</v>
      </c>
      <c r="Q41" s="4">
        <f t="shared" si="9"/>
        <v>4</v>
      </c>
      <c r="S41" s="3">
        <v>3</v>
      </c>
      <c r="T41" s="2" t="s">
        <v>14</v>
      </c>
      <c r="U41" s="2" t="s">
        <v>15</v>
      </c>
      <c r="V41" s="3">
        <v>12</v>
      </c>
      <c r="W41">
        <f t="shared" si="10"/>
        <v>0</v>
      </c>
      <c r="Y41">
        <f t="shared" si="11"/>
        <v>3</v>
      </c>
      <c r="Z41">
        <f t="shared" si="12"/>
        <v>0</v>
      </c>
      <c r="AB41">
        <v>2</v>
      </c>
      <c r="AC41">
        <v>2.1</v>
      </c>
      <c r="AD41">
        <v>1</v>
      </c>
      <c r="AE41">
        <v>1.97</v>
      </c>
      <c r="AF41">
        <v>0.17433628318584071</v>
      </c>
    </row>
    <row r="42" spans="1:33" x14ac:dyDescent="0.25">
      <c r="A42" s="85" t="s">
        <v>245</v>
      </c>
      <c r="B42" s="85" t="s">
        <v>21</v>
      </c>
      <c r="C42" s="2" t="s">
        <v>197</v>
      </c>
      <c r="D42" s="3">
        <v>59</v>
      </c>
      <c r="E42" s="3">
        <v>290</v>
      </c>
      <c r="F42" s="3">
        <v>342</v>
      </c>
      <c r="G42" s="10">
        <v>660</v>
      </c>
      <c r="H42" s="2" t="s">
        <v>11</v>
      </c>
      <c r="I42" s="3">
        <v>3</v>
      </c>
      <c r="J42" s="3">
        <v>3</v>
      </c>
      <c r="K42" s="3">
        <f t="shared" si="8"/>
        <v>4</v>
      </c>
      <c r="L42" s="3">
        <v>2016</v>
      </c>
      <c r="M42" s="3">
        <v>1</v>
      </c>
      <c r="N42" s="9">
        <v>3</v>
      </c>
      <c r="O42" s="9">
        <v>3</v>
      </c>
      <c r="P42" s="2" t="s">
        <v>343</v>
      </c>
      <c r="Q42" s="4">
        <f t="shared" si="9"/>
        <v>4</v>
      </c>
      <c r="S42" s="3">
        <v>3</v>
      </c>
      <c r="T42" s="2" t="s">
        <v>14</v>
      </c>
      <c r="U42" s="2" t="s">
        <v>15</v>
      </c>
      <c r="V42" s="3">
        <v>12</v>
      </c>
      <c r="W42">
        <f t="shared" si="10"/>
        <v>0</v>
      </c>
      <c r="Y42">
        <f t="shared" si="11"/>
        <v>3</v>
      </c>
      <c r="Z42">
        <f t="shared" si="12"/>
        <v>0</v>
      </c>
      <c r="AB42">
        <v>2</v>
      </c>
      <c r="AC42">
        <v>2.1</v>
      </c>
      <c r="AD42">
        <v>1</v>
      </c>
      <c r="AE42">
        <v>2.02</v>
      </c>
      <c r="AF42">
        <v>0.30606060606060603</v>
      </c>
    </row>
    <row r="43" spans="1:33" x14ac:dyDescent="0.25">
      <c r="A43" s="85" t="s">
        <v>278</v>
      </c>
      <c r="B43" s="85" t="s">
        <v>47</v>
      </c>
      <c r="C43" s="2" t="s">
        <v>12</v>
      </c>
      <c r="D43" s="3">
        <v>58</v>
      </c>
      <c r="E43" s="3">
        <v>347</v>
      </c>
      <c r="F43" s="3">
        <v>395</v>
      </c>
      <c r="G43" s="10">
        <v>970</v>
      </c>
      <c r="H43" s="2" t="s">
        <v>11</v>
      </c>
      <c r="I43" s="3">
        <v>3</v>
      </c>
      <c r="J43" s="3">
        <v>3</v>
      </c>
      <c r="K43" s="3">
        <f t="shared" si="8"/>
        <v>4</v>
      </c>
      <c r="L43" s="3">
        <v>2016</v>
      </c>
      <c r="M43" s="3">
        <v>5</v>
      </c>
      <c r="N43" s="9">
        <v>3</v>
      </c>
      <c r="O43" s="9">
        <v>2</v>
      </c>
      <c r="P43" s="2" t="s">
        <v>344</v>
      </c>
      <c r="Q43" s="42">
        <f t="shared" si="9"/>
        <v>4</v>
      </c>
      <c r="S43" s="3">
        <v>3</v>
      </c>
      <c r="T43" s="2" t="s">
        <v>14</v>
      </c>
      <c r="U43" s="2" t="s">
        <v>15</v>
      </c>
      <c r="V43" s="3">
        <v>11</v>
      </c>
      <c r="W43">
        <f t="shared" si="10"/>
        <v>0</v>
      </c>
      <c r="Y43">
        <f t="shared" si="11"/>
        <v>3</v>
      </c>
      <c r="Z43">
        <f t="shared" si="12"/>
        <v>0</v>
      </c>
      <c r="AB43">
        <v>2</v>
      </c>
      <c r="AC43">
        <v>2.1</v>
      </c>
      <c r="AD43">
        <v>1</v>
      </c>
      <c r="AE43">
        <v>2.0444</v>
      </c>
      <c r="AF43">
        <v>0.21076288659793813</v>
      </c>
      <c r="AG43" s="16"/>
    </row>
    <row r="44" spans="1:33" x14ac:dyDescent="0.25">
      <c r="A44" s="85" t="s">
        <v>215</v>
      </c>
      <c r="B44" s="85" t="s">
        <v>75</v>
      </c>
      <c r="C44" s="2" t="s">
        <v>197</v>
      </c>
      <c r="D44" s="3">
        <v>28</v>
      </c>
      <c r="E44" s="3">
        <v>392</v>
      </c>
      <c r="F44" s="3">
        <v>452</v>
      </c>
      <c r="G44" s="10">
        <v>1320</v>
      </c>
      <c r="H44" s="2" t="s">
        <v>11</v>
      </c>
      <c r="I44" s="3">
        <v>4</v>
      </c>
      <c r="J44" s="3">
        <v>2</v>
      </c>
      <c r="K44" s="3">
        <f t="shared" ref="K44:K45" si="13">I44</f>
        <v>4</v>
      </c>
      <c r="L44" s="3">
        <v>2015</v>
      </c>
      <c r="M44" s="3">
        <v>12</v>
      </c>
      <c r="N44" s="9">
        <v>4</v>
      </c>
      <c r="O44" s="9">
        <v>2</v>
      </c>
      <c r="P44" s="2" t="s">
        <v>343</v>
      </c>
      <c r="Q44" s="42">
        <f>I44</f>
        <v>4</v>
      </c>
      <c r="S44" s="3">
        <v>3</v>
      </c>
      <c r="T44" s="2" t="s">
        <v>14</v>
      </c>
      <c r="U44" s="2" t="s">
        <v>15</v>
      </c>
      <c r="V44" s="3">
        <v>12</v>
      </c>
      <c r="W44">
        <f t="shared" si="10"/>
        <v>0</v>
      </c>
      <c r="Y44">
        <f t="shared" si="11"/>
        <v>4</v>
      </c>
      <c r="Z44">
        <f t="shared" si="12"/>
        <v>0</v>
      </c>
      <c r="AB44">
        <v>2</v>
      </c>
      <c r="AC44">
        <v>2.1</v>
      </c>
      <c r="AD44">
        <v>2</v>
      </c>
      <c r="AE44">
        <v>3.42</v>
      </c>
      <c r="AF44">
        <v>0.25909090909090909</v>
      </c>
      <c r="AG44" s="16"/>
    </row>
    <row r="45" spans="1:33" x14ac:dyDescent="0.25">
      <c r="A45" s="85" t="s">
        <v>215</v>
      </c>
      <c r="B45" s="85" t="s">
        <v>21</v>
      </c>
      <c r="C45" s="2" t="s">
        <v>197</v>
      </c>
      <c r="D45" s="3">
        <v>29</v>
      </c>
      <c r="E45" s="3">
        <v>355</v>
      </c>
      <c r="F45" s="3">
        <v>415</v>
      </c>
      <c r="G45" s="10">
        <v>1040</v>
      </c>
      <c r="H45" s="2" t="s">
        <v>11</v>
      </c>
      <c r="I45" s="3">
        <v>4</v>
      </c>
      <c r="J45" s="3">
        <v>2</v>
      </c>
      <c r="K45" s="3">
        <f t="shared" si="13"/>
        <v>4</v>
      </c>
      <c r="L45" s="3">
        <v>2015</v>
      </c>
      <c r="M45" s="3">
        <v>12</v>
      </c>
      <c r="N45" s="9">
        <v>4</v>
      </c>
      <c r="O45" s="9">
        <v>2</v>
      </c>
      <c r="P45" s="2" t="s">
        <v>343</v>
      </c>
      <c r="Q45" s="42">
        <f>I45</f>
        <v>4</v>
      </c>
      <c r="S45" s="3">
        <v>3</v>
      </c>
      <c r="T45" s="2" t="s">
        <v>14</v>
      </c>
      <c r="U45" s="2" t="s">
        <v>15</v>
      </c>
      <c r="V45" s="3">
        <v>12</v>
      </c>
      <c r="W45">
        <f t="shared" si="10"/>
        <v>0</v>
      </c>
      <c r="Y45">
        <f t="shared" si="11"/>
        <v>4</v>
      </c>
      <c r="Z45">
        <f t="shared" si="12"/>
        <v>0</v>
      </c>
      <c r="AB45">
        <v>2</v>
      </c>
      <c r="AC45">
        <v>2.1</v>
      </c>
      <c r="AD45">
        <v>2</v>
      </c>
      <c r="AE45">
        <v>2.92</v>
      </c>
      <c r="AF45">
        <v>0.28076923076923077</v>
      </c>
      <c r="AG45" s="16"/>
    </row>
    <row r="46" spans="1:33" x14ac:dyDescent="0.25">
      <c r="A46" s="85" t="s">
        <v>242</v>
      </c>
      <c r="B46" s="85" t="s">
        <v>76</v>
      </c>
      <c r="C46" s="2" t="s">
        <v>197</v>
      </c>
      <c r="D46" s="3">
        <v>53</v>
      </c>
      <c r="E46" s="3">
        <v>392</v>
      </c>
      <c r="F46" s="3">
        <v>452</v>
      </c>
      <c r="G46" s="10">
        <v>1540</v>
      </c>
      <c r="H46" s="2" t="s">
        <v>11</v>
      </c>
      <c r="I46" s="3">
        <v>4</v>
      </c>
      <c r="J46" s="3">
        <v>4</v>
      </c>
      <c r="K46" s="3">
        <f>I46+1</f>
        <v>5</v>
      </c>
      <c r="L46" s="3">
        <v>2016</v>
      </c>
      <c r="M46" s="3">
        <v>1</v>
      </c>
      <c r="N46" s="9">
        <v>4</v>
      </c>
      <c r="O46" s="9">
        <v>4</v>
      </c>
      <c r="P46" s="2" t="s">
        <v>343</v>
      </c>
      <c r="Q46" s="42">
        <f>I46+1</f>
        <v>5</v>
      </c>
      <c r="S46" s="3">
        <v>3</v>
      </c>
      <c r="T46" s="2" t="s">
        <v>14</v>
      </c>
      <c r="U46" s="2" t="s">
        <v>15</v>
      </c>
      <c r="V46" s="3">
        <v>12</v>
      </c>
      <c r="W46">
        <f t="shared" si="10"/>
        <v>0</v>
      </c>
      <c r="Y46">
        <f t="shared" si="11"/>
        <v>4</v>
      </c>
      <c r="Z46">
        <f t="shared" si="12"/>
        <v>0</v>
      </c>
      <c r="AB46">
        <v>2</v>
      </c>
      <c r="AC46">
        <v>2.1</v>
      </c>
      <c r="AD46">
        <v>1</v>
      </c>
      <c r="AE46">
        <v>3.86</v>
      </c>
      <c r="AF46">
        <v>0.25064935064935062</v>
      </c>
      <c r="AG46" s="16"/>
    </row>
    <row r="47" spans="1:33" x14ac:dyDescent="0.25">
      <c r="A47" s="85" t="s">
        <v>200</v>
      </c>
      <c r="B47" s="85" t="s">
        <v>76</v>
      </c>
      <c r="C47" s="2" t="s">
        <v>197</v>
      </c>
      <c r="D47" s="3">
        <v>7</v>
      </c>
      <c r="E47" s="3">
        <v>340</v>
      </c>
      <c r="F47" s="3">
        <v>405</v>
      </c>
      <c r="G47" s="10">
        <v>1060</v>
      </c>
      <c r="H47" s="2" t="s">
        <v>11</v>
      </c>
      <c r="I47" s="3">
        <v>5</v>
      </c>
      <c r="J47" s="3">
        <v>1</v>
      </c>
      <c r="K47" s="3">
        <f t="shared" ref="K47:K50" si="14">I47</f>
        <v>5</v>
      </c>
      <c r="L47" s="3">
        <v>2015</v>
      </c>
      <c r="M47" s="3">
        <v>11</v>
      </c>
      <c r="N47" s="9">
        <v>5</v>
      </c>
      <c r="O47" s="9">
        <v>3</v>
      </c>
      <c r="P47" s="2" t="s">
        <v>343</v>
      </c>
      <c r="Q47" s="42">
        <f>I47</f>
        <v>5</v>
      </c>
      <c r="S47" s="3">
        <v>3</v>
      </c>
      <c r="T47" s="2" t="s">
        <v>14</v>
      </c>
      <c r="U47" s="2" t="s">
        <v>15</v>
      </c>
      <c r="V47" s="3">
        <v>12</v>
      </c>
      <c r="W47">
        <f t="shared" si="10"/>
        <v>0</v>
      </c>
      <c r="Y47">
        <f t="shared" si="11"/>
        <v>5</v>
      </c>
      <c r="Z47">
        <f t="shared" si="12"/>
        <v>0</v>
      </c>
      <c r="AB47">
        <v>2</v>
      </c>
      <c r="AC47">
        <v>2.1</v>
      </c>
      <c r="AD47">
        <v>1</v>
      </c>
      <c r="AE47">
        <v>2.34</v>
      </c>
      <c r="AF47">
        <v>0.22075471698113205</v>
      </c>
      <c r="AG47" s="16"/>
    </row>
    <row r="48" spans="1:33" x14ac:dyDescent="0.25">
      <c r="A48" s="85" t="s">
        <v>215</v>
      </c>
      <c r="B48" s="85" t="s">
        <v>34</v>
      </c>
      <c r="C48" s="2" t="s">
        <v>197</v>
      </c>
      <c r="D48" s="3">
        <v>30</v>
      </c>
      <c r="E48" s="3">
        <v>385</v>
      </c>
      <c r="F48" s="3">
        <v>445</v>
      </c>
      <c r="G48" s="10">
        <v>1290</v>
      </c>
      <c r="H48" s="2" t="s">
        <v>11</v>
      </c>
      <c r="I48" s="3">
        <v>7</v>
      </c>
      <c r="J48" s="3">
        <v>3</v>
      </c>
      <c r="K48" s="3">
        <f t="shared" si="14"/>
        <v>7</v>
      </c>
      <c r="L48" s="3">
        <v>2015</v>
      </c>
      <c r="M48" s="3">
        <v>12</v>
      </c>
      <c r="N48" s="9">
        <v>5</v>
      </c>
      <c r="O48" s="9">
        <v>3</v>
      </c>
      <c r="P48" s="2" t="s">
        <v>343</v>
      </c>
      <c r="Q48" s="42">
        <f>I48</f>
        <v>7</v>
      </c>
      <c r="S48" s="3">
        <v>3</v>
      </c>
      <c r="T48" s="2" t="s">
        <v>14</v>
      </c>
      <c r="U48" s="2" t="s">
        <v>15</v>
      </c>
      <c r="V48" s="3">
        <v>12</v>
      </c>
      <c r="W48">
        <f t="shared" si="10"/>
        <v>2</v>
      </c>
      <c r="Y48">
        <f t="shared" si="11"/>
        <v>6</v>
      </c>
      <c r="Z48">
        <f t="shared" si="12"/>
        <v>0.16666666666666666</v>
      </c>
      <c r="AB48">
        <v>2</v>
      </c>
      <c r="AC48">
        <v>2.1</v>
      </c>
      <c r="AD48">
        <v>2</v>
      </c>
      <c r="AE48">
        <v>3.94</v>
      </c>
      <c r="AF48">
        <v>0.3054263565891473</v>
      </c>
      <c r="AG48" s="16"/>
    </row>
    <row r="49" spans="1:33" x14ac:dyDescent="0.25">
      <c r="A49" s="85" t="s">
        <v>216</v>
      </c>
      <c r="B49" s="85" t="s">
        <v>76</v>
      </c>
      <c r="C49" s="2" t="s">
        <v>197</v>
      </c>
      <c r="D49" s="3">
        <v>31</v>
      </c>
      <c r="E49" s="3">
        <v>385</v>
      </c>
      <c r="F49" s="3">
        <v>445</v>
      </c>
      <c r="G49" s="10">
        <v>1330</v>
      </c>
      <c r="H49" s="2" t="s">
        <v>11</v>
      </c>
      <c r="I49" s="3">
        <v>6</v>
      </c>
      <c r="J49" s="3">
        <v>1</v>
      </c>
      <c r="K49" s="3">
        <f t="shared" si="14"/>
        <v>6</v>
      </c>
      <c r="L49" s="3">
        <v>2015</v>
      </c>
      <c r="M49" s="3">
        <v>12</v>
      </c>
      <c r="N49" s="9">
        <v>5</v>
      </c>
      <c r="O49" s="9">
        <v>3</v>
      </c>
      <c r="P49" s="2" t="s">
        <v>343</v>
      </c>
      <c r="Q49" s="42">
        <f>I49</f>
        <v>6</v>
      </c>
      <c r="S49" s="3">
        <v>3</v>
      </c>
      <c r="T49" s="2" t="s">
        <v>14</v>
      </c>
      <c r="U49" s="2" t="s">
        <v>15</v>
      </c>
      <c r="V49" s="3">
        <v>12</v>
      </c>
      <c r="W49">
        <f t="shared" si="10"/>
        <v>1</v>
      </c>
      <c r="Y49">
        <f t="shared" si="11"/>
        <v>5.5</v>
      </c>
      <c r="Z49">
        <f t="shared" si="12"/>
        <v>9.0909090909090912E-2</v>
      </c>
      <c r="AB49">
        <v>2</v>
      </c>
      <c r="AC49">
        <v>2.1</v>
      </c>
      <c r="AD49">
        <v>1</v>
      </c>
      <c r="AE49">
        <v>4.4800000000000004</v>
      </c>
      <c r="AF49">
        <v>0.33684210526315789</v>
      </c>
      <c r="AG49" s="16"/>
    </row>
    <row r="50" spans="1:33" x14ac:dyDescent="0.25">
      <c r="A50" s="85" t="s">
        <v>212</v>
      </c>
      <c r="B50" s="85" t="s">
        <v>75</v>
      </c>
      <c r="C50" s="2" t="s">
        <v>197</v>
      </c>
      <c r="D50" s="3">
        <v>22</v>
      </c>
      <c r="E50" s="3">
        <v>300</v>
      </c>
      <c r="F50" s="3">
        <v>349</v>
      </c>
      <c r="G50" s="10">
        <v>670</v>
      </c>
      <c r="H50" s="2" t="s">
        <v>11</v>
      </c>
      <c r="I50" s="3">
        <v>1</v>
      </c>
      <c r="J50" s="3">
        <v>4</v>
      </c>
      <c r="K50" s="3">
        <f t="shared" si="14"/>
        <v>1</v>
      </c>
      <c r="L50" s="3">
        <v>2015</v>
      </c>
      <c r="M50" s="3">
        <v>12</v>
      </c>
      <c r="N50" s="9">
        <v>1</v>
      </c>
      <c r="O50" s="9">
        <v>4</v>
      </c>
      <c r="P50" s="2" t="s">
        <v>342</v>
      </c>
      <c r="Q50" s="4">
        <f>I50</f>
        <v>1</v>
      </c>
      <c r="S50" s="3">
        <v>3</v>
      </c>
      <c r="T50" s="2" t="s">
        <v>14</v>
      </c>
      <c r="U50" s="2" t="s">
        <v>15</v>
      </c>
      <c r="V50" s="3">
        <v>11</v>
      </c>
      <c r="W50">
        <f t="shared" si="10"/>
        <v>0</v>
      </c>
      <c r="Y50">
        <f t="shared" si="11"/>
        <v>1</v>
      </c>
      <c r="Z50">
        <f t="shared" si="12"/>
        <v>0</v>
      </c>
      <c r="AB50">
        <v>2</v>
      </c>
      <c r="AC50">
        <v>2.2000000000000002</v>
      </c>
      <c r="AD50">
        <v>2</v>
      </c>
      <c r="AE50">
        <v>2.8938999999999999</v>
      </c>
      <c r="AF50">
        <v>0.43192537313432833</v>
      </c>
    </row>
    <row r="51" spans="1:33" x14ac:dyDescent="0.25">
      <c r="A51" s="85" t="s">
        <v>246</v>
      </c>
      <c r="B51" s="85" t="s">
        <v>103</v>
      </c>
      <c r="C51" s="2" t="s">
        <v>197</v>
      </c>
      <c r="D51" s="3">
        <v>63</v>
      </c>
      <c r="E51" s="3">
        <v>250</v>
      </c>
      <c r="F51" s="3">
        <v>300</v>
      </c>
      <c r="G51" s="10">
        <v>400</v>
      </c>
      <c r="H51" s="2" t="s">
        <v>11</v>
      </c>
      <c r="I51" s="3">
        <v>1</v>
      </c>
      <c r="J51" s="3">
        <v>4</v>
      </c>
      <c r="K51" s="3">
        <f t="shared" ref="K51:K53" si="15">I51+1</f>
        <v>2</v>
      </c>
      <c r="L51" s="3">
        <v>2016</v>
      </c>
      <c r="M51" s="3">
        <v>1</v>
      </c>
      <c r="N51" s="9">
        <v>1</v>
      </c>
      <c r="O51" s="9">
        <v>4</v>
      </c>
      <c r="P51" s="2" t="s">
        <v>342</v>
      </c>
      <c r="Q51" s="4">
        <f>I51+1</f>
        <v>2</v>
      </c>
      <c r="S51" s="3">
        <v>3</v>
      </c>
      <c r="T51" s="2" t="s">
        <v>14</v>
      </c>
      <c r="U51" s="2" t="s">
        <v>15</v>
      </c>
      <c r="V51" s="3">
        <v>12</v>
      </c>
      <c r="W51">
        <f t="shared" si="10"/>
        <v>0</v>
      </c>
      <c r="Y51">
        <f t="shared" si="11"/>
        <v>1</v>
      </c>
      <c r="Z51">
        <f t="shared" si="12"/>
        <v>0</v>
      </c>
      <c r="AB51">
        <v>2</v>
      </c>
      <c r="AC51">
        <v>2.2000000000000002</v>
      </c>
      <c r="AD51">
        <v>2</v>
      </c>
      <c r="AE51">
        <v>1.52</v>
      </c>
      <c r="AF51">
        <v>0.38</v>
      </c>
    </row>
    <row r="52" spans="1:33" x14ac:dyDescent="0.25">
      <c r="A52" s="85" t="s">
        <v>250</v>
      </c>
      <c r="B52" s="85" t="s">
        <v>43</v>
      </c>
      <c r="C52" s="2" t="s">
        <v>197</v>
      </c>
      <c r="D52" s="3">
        <v>73</v>
      </c>
      <c r="E52" s="3">
        <v>267</v>
      </c>
      <c r="F52" s="3">
        <v>310</v>
      </c>
      <c r="G52" s="10">
        <v>460</v>
      </c>
      <c r="H52" s="2" t="s">
        <v>11</v>
      </c>
      <c r="I52" s="3">
        <v>1</v>
      </c>
      <c r="J52" s="3">
        <v>4</v>
      </c>
      <c r="K52" s="3">
        <f t="shared" si="15"/>
        <v>2</v>
      </c>
      <c r="L52" s="3">
        <v>2016</v>
      </c>
      <c r="M52" s="3">
        <v>2</v>
      </c>
      <c r="N52" s="9">
        <v>1</v>
      </c>
      <c r="O52" s="9">
        <v>4</v>
      </c>
      <c r="P52" s="2" t="s">
        <v>343</v>
      </c>
      <c r="Q52" s="4">
        <f>I52+1</f>
        <v>2</v>
      </c>
      <c r="S52" s="3">
        <v>3</v>
      </c>
      <c r="T52" s="2" t="s">
        <v>14</v>
      </c>
      <c r="U52" s="2" t="s">
        <v>15</v>
      </c>
      <c r="V52" s="3">
        <v>12</v>
      </c>
      <c r="W52">
        <f t="shared" si="10"/>
        <v>0</v>
      </c>
      <c r="Y52">
        <f t="shared" si="11"/>
        <v>1</v>
      </c>
      <c r="Z52">
        <f t="shared" si="12"/>
        <v>0</v>
      </c>
      <c r="AB52">
        <v>2</v>
      </c>
      <c r="AC52">
        <v>2.2000000000000002</v>
      </c>
      <c r="AD52">
        <v>2</v>
      </c>
      <c r="AE52">
        <v>1.96</v>
      </c>
      <c r="AF52">
        <v>0.42608695652173917</v>
      </c>
    </row>
    <row r="53" spans="1:33" x14ac:dyDescent="0.25">
      <c r="A53" s="85" t="s">
        <v>254</v>
      </c>
      <c r="B53" s="85" t="s">
        <v>255</v>
      </c>
      <c r="C53" s="2" t="s">
        <v>197</v>
      </c>
      <c r="D53" s="3">
        <v>83</v>
      </c>
      <c r="E53" s="3">
        <v>280</v>
      </c>
      <c r="F53" s="3">
        <v>325</v>
      </c>
      <c r="G53" s="10">
        <v>520</v>
      </c>
      <c r="H53" s="2" t="s">
        <v>11</v>
      </c>
      <c r="I53" s="3">
        <v>1</v>
      </c>
      <c r="J53" s="3">
        <v>4</v>
      </c>
      <c r="K53" s="3">
        <f t="shared" si="15"/>
        <v>2</v>
      </c>
      <c r="L53" s="3">
        <v>2016</v>
      </c>
      <c r="M53" s="3">
        <v>2</v>
      </c>
      <c r="N53" s="9">
        <v>1</v>
      </c>
      <c r="O53" s="9">
        <v>4</v>
      </c>
      <c r="P53" s="2" t="s">
        <v>343</v>
      </c>
      <c r="Q53" s="4">
        <f>I53+1</f>
        <v>2</v>
      </c>
      <c r="S53" s="3">
        <v>3</v>
      </c>
      <c r="T53" s="2" t="s">
        <v>14</v>
      </c>
      <c r="U53" s="2" t="s">
        <v>15</v>
      </c>
      <c r="V53" s="3">
        <v>12</v>
      </c>
      <c r="W53">
        <f t="shared" si="10"/>
        <v>0</v>
      </c>
      <c r="Y53">
        <f t="shared" si="11"/>
        <v>1</v>
      </c>
      <c r="Z53">
        <f t="shared" si="12"/>
        <v>0</v>
      </c>
      <c r="AB53">
        <v>2</v>
      </c>
      <c r="AC53">
        <v>2.2000000000000002</v>
      </c>
      <c r="AD53">
        <v>2</v>
      </c>
      <c r="AE53">
        <v>2.4900000000000002</v>
      </c>
      <c r="AF53">
        <v>0.47884615384615392</v>
      </c>
    </row>
    <row r="54" spans="1:33" x14ac:dyDescent="0.25">
      <c r="A54" s="85" t="s">
        <v>238</v>
      </c>
      <c r="B54" s="85" t="s">
        <v>27</v>
      </c>
      <c r="C54" s="2" t="s">
        <v>12</v>
      </c>
      <c r="D54" s="3">
        <v>39</v>
      </c>
      <c r="E54" s="3">
        <v>270</v>
      </c>
      <c r="F54" s="3">
        <v>321</v>
      </c>
      <c r="G54" s="10">
        <v>490</v>
      </c>
      <c r="H54" s="2" t="s">
        <v>11</v>
      </c>
      <c r="I54" s="3">
        <v>2</v>
      </c>
      <c r="J54" s="3">
        <v>2</v>
      </c>
      <c r="K54" s="9">
        <f>I54</f>
        <v>2</v>
      </c>
      <c r="L54" s="3">
        <v>2016</v>
      </c>
      <c r="M54" s="3">
        <v>2</v>
      </c>
      <c r="N54" s="9">
        <v>1</v>
      </c>
      <c r="O54" s="9">
        <v>4</v>
      </c>
      <c r="P54" s="2" t="s">
        <v>342</v>
      </c>
      <c r="Q54" s="4">
        <f>I54</f>
        <v>2</v>
      </c>
      <c r="S54" s="3">
        <v>3</v>
      </c>
      <c r="T54" s="2" t="s">
        <v>14</v>
      </c>
      <c r="U54" s="2" t="s">
        <v>15</v>
      </c>
      <c r="V54" s="3">
        <v>11</v>
      </c>
      <c r="W54">
        <f t="shared" si="10"/>
        <v>1</v>
      </c>
      <c r="Y54">
        <f t="shared" si="11"/>
        <v>1.5</v>
      </c>
      <c r="Z54">
        <f t="shared" si="12"/>
        <v>0.33333333333333331</v>
      </c>
      <c r="AB54">
        <v>2</v>
      </c>
      <c r="AC54">
        <v>2.2000000000000002</v>
      </c>
      <c r="AD54">
        <v>2</v>
      </c>
      <c r="AE54">
        <v>1.5384</v>
      </c>
      <c r="AF54">
        <v>0.31395918367346937</v>
      </c>
    </row>
    <row r="55" spans="1:33" x14ac:dyDescent="0.25">
      <c r="A55" s="85" t="s">
        <v>285</v>
      </c>
      <c r="B55" s="85" t="s">
        <v>34</v>
      </c>
      <c r="C55" s="2" t="s">
        <v>12</v>
      </c>
      <c r="D55" s="3">
        <v>69</v>
      </c>
      <c r="E55" s="3">
        <v>260</v>
      </c>
      <c r="F55" s="3">
        <v>315</v>
      </c>
      <c r="G55" s="10">
        <v>430</v>
      </c>
      <c r="H55" s="2" t="s">
        <v>11</v>
      </c>
      <c r="I55" s="3">
        <v>1</v>
      </c>
      <c r="J55" s="3">
        <v>4</v>
      </c>
      <c r="K55" s="3">
        <f>I55+1</f>
        <v>2</v>
      </c>
      <c r="L55" s="3">
        <v>2016</v>
      </c>
      <c r="M55" s="3">
        <v>2</v>
      </c>
      <c r="N55" s="9">
        <v>1</v>
      </c>
      <c r="O55" s="9">
        <v>4</v>
      </c>
      <c r="P55" s="2" t="s">
        <v>343</v>
      </c>
      <c r="Q55" s="4">
        <f>I55+1</f>
        <v>2</v>
      </c>
      <c r="S55" s="3">
        <v>3</v>
      </c>
      <c r="T55" s="2" t="s">
        <v>14</v>
      </c>
      <c r="U55" s="2" t="s">
        <v>15</v>
      </c>
      <c r="V55" s="3">
        <v>12</v>
      </c>
      <c r="W55">
        <f t="shared" si="10"/>
        <v>0</v>
      </c>
      <c r="Y55">
        <f t="shared" si="11"/>
        <v>1</v>
      </c>
      <c r="Z55">
        <f t="shared" si="12"/>
        <v>0</v>
      </c>
      <c r="AB55">
        <v>2</v>
      </c>
      <c r="AC55">
        <v>2.2000000000000002</v>
      </c>
      <c r="AD55">
        <v>2</v>
      </c>
      <c r="AE55">
        <v>0.56000000000000005</v>
      </c>
      <c r="AF55">
        <v>0.13023255813953491</v>
      </c>
    </row>
    <row r="56" spans="1:33" x14ac:dyDescent="0.25">
      <c r="A56" s="85" t="s">
        <v>227</v>
      </c>
      <c r="B56" s="85" t="s">
        <v>51</v>
      </c>
      <c r="C56" s="2" t="s">
        <v>197</v>
      </c>
      <c r="D56" s="3">
        <v>38</v>
      </c>
      <c r="E56" s="3">
        <v>302</v>
      </c>
      <c r="F56" s="3">
        <v>337</v>
      </c>
      <c r="G56" s="18"/>
      <c r="H56" s="2" t="s">
        <v>11</v>
      </c>
      <c r="I56" s="3">
        <v>2</v>
      </c>
      <c r="J56" s="3">
        <v>2</v>
      </c>
      <c r="K56" s="9">
        <f>I56</f>
        <v>2</v>
      </c>
      <c r="L56" s="3">
        <v>2016</v>
      </c>
      <c r="M56" s="3">
        <v>1</v>
      </c>
      <c r="N56" s="9">
        <v>2</v>
      </c>
      <c r="O56" s="9">
        <v>3</v>
      </c>
      <c r="P56" s="2" t="s">
        <v>342</v>
      </c>
      <c r="Q56" s="4">
        <f>I56</f>
        <v>2</v>
      </c>
      <c r="S56" s="3">
        <v>3</v>
      </c>
      <c r="T56" s="2" t="s">
        <v>14</v>
      </c>
      <c r="U56" s="2" t="s">
        <v>15</v>
      </c>
      <c r="V56" s="3">
        <v>11</v>
      </c>
      <c r="W56">
        <f t="shared" si="10"/>
        <v>0</v>
      </c>
      <c r="Y56">
        <f t="shared" si="11"/>
        <v>2</v>
      </c>
      <c r="Z56">
        <f t="shared" si="12"/>
        <v>0</v>
      </c>
      <c r="AB56">
        <v>2</v>
      </c>
      <c r="AC56">
        <v>2.2000000000000002</v>
      </c>
      <c r="AD56">
        <v>2</v>
      </c>
      <c r="AE56">
        <v>1.6992</v>
      </c>
      <c r="AF56" t="e">
        <v>#DIV/0!</v>
      </c>
    </row>
    <row r="57" spans="1:33" x14ac:dyDescent="0.25">
      <c r="A57" s="85" t="s">
        <v>235</v>
      </c>
      <c r="B57" s="85" t="s">
        <v>34</v>
      </c>
      <c r="C57" s="2" t="s">
        <v>197</v>
      </c>
      <c r="D57" s="3">
        <v>40</v>
      </c>
      <c r="E57" s="3">
        <v>310</v>
      </c>
      <c r="F57" s="3">
        <v>359</v>
      </c>
      <c r="G57" s="10">
        <v>690</v>
      </c>
      <c r="H57" s="2" t="s">
        <v>11</v>
      </c>
      <c r="I57" s="3">
        <v>2</v>
      </c>
      <c r="J57" s="3">
        <v>4</v>
      </c>
      <c r="K57" s="3">
        <f t="shared" ref="K57:K68" si="16">I57+1</f>
        <v>3</v>
      </c>
      <c r="L57" s="3">
        <v>2016</v>
      </c>
      <c r="M57" s="3">
        <v>2</v>
      </c>
      <c r="N57" s="9">
        <v>2</v>
      </c>
      <c r="O57" s="9">
        <v>3</v>
      </c>
      <c r="P57" s="2" t="s">
        <v>343</v>
      </c>
      <c r="Q57" s="4">
        <f t="shared" ref="Q57:Q68" si="17">I57+1</f>
        <v>3</v>
      </c>
      <c r="S57" s="3">
        <v>3</v>
      </c>
      <c r="T57" s="2" t="s">
        <v>14</v>
      </c>
      <c r="U57" s="2" t="s">
        <v>15</v>
      </c>
      <c r="V57" s="3">
        <v>11</v>
      </c>
      <c r="W57">
        <f t="shared" si="10"/>
        <v>0</v>
      </c>
      <c r="Y57">
        <f t="shared" si="11"/>
        <v>2</v>
      </c>
      <c r="Z57">
        <f t="shared" si="12"/>
        <v>0</v>
      </c>
      <c r="AB57">
        <v>2</v>
      </c>
      <c r="AC57">
        <v>2.2000000000000002</v>
      </c>
      <c r="AD57">
        <v>2</v>
      </c>
      <c r="AE57">
        <v>2.6213000000000002</v>
      </c>
      <c r="AF57">
        <v>0.37989855072463774</v>
      </c>
    </row>
    <row r="58" spans="1:33" x14ac:dyDescent="0.25">
      <c r="A58" s="85" t="s">
        <v>297</v>
      </c>
      <c r="B58" s="85" t="s">
        <v>75</v>
      </c>
      <c r="C58" s="2" t="s">
        <v>12</v>
      </c>
      <c r="D58" s="3">
        <v>90</v>
      </c>
      <c r="E58" s="3">
        <v>372</v>
      </c>
      <c r="F58" s="3">
        <v>432</v>
      </c>
      <c r="G58" s="10">
        <v>1180</v>
      </c>
      <c r="H58" s="2" t="s">
        <v>11</v>
      </c>
      <c r="I58" s="3">
        <v>5</v>
      </c>
      <c r="J58" s="3">
        <v>4</v>
      </c>
      <c r="K58" s="3">
        <f t="shared" si="16"/>
        <v>6</v>
      </c>
      <c r="L58" s="3">
        <v>2016</v>
      </c>
      <c r="M58" s="3">
        <v>4</v>
      </c>
      <c r="N58" s="9">
        <v>6</v>
      </c>
      <c r="O58" s="9">
        <v>1</v>
      </c>
      <c r="P58" s="2" t="s">
        <v>343</v>
      </c>
      <c r="Q58" s="42">
        <f t="shared" si="17"/>
        <v>6</v>
      </c>
      <c r="S58" s="3">
        <v>3</v>
      </c>
      <c r="T58" s="2" t="s">
        <v>14</v>
      </c>
      <c r="U58" s="2" t="s">
        <v>15</v>
      </c>
      <c r="V58" s="3">
        <v>12</v>
      </c>
      <c r="W58">
        <f t="shared" si="10"/>
        <v>-1</v>
      </c>
      <c r="Y58">
        <f t="shared" si="11"/>
        <v>5.5</v>
      </c>
      <c r="Z58">
        <f t="shared" si="12"/>
        <v>9.0909090909090912E-2</v>
      </c>
      <c r="AB58">
        <v>2</v>
      </c>
      <c r="AC58">
        <v>2.2000000000000002</v>
      </c>
      <c r="AD58">
        <v>2</v>
      </c>
      <c r="AE58">
        <v>3.38</v>
      </c>
      <c r="AF58">
        <v>0.28644067796610173</v>
      </c>
      <c r="AG58" s="16"/>
    </row>
    <row r="59" spans="1:33" x14ac:dyDescent="0.25">
      <c r="A59" s="85" t="s">
        <v>258</v>
      </c>
      <c r="B59" s="85" t="s">
        <v>26</v>
      </c>
      <c r="C59" s="2" t="s">
        <v>197</v>
      </c>
      <c r="D59" s="3">
        <v>89</v>
      </c>
      <c r="E59" s="3">
        <v>267</v>
      </c>
      <c r="F59" s="3">
        <v>320</v>
      </c>
      <c r="G59" s="10">
        <v>500</v>
      </c>
      <c r="H59" s="2" t="s">
        <v>11</v>
      </c>
      <c r="I59" s="3">
        <v>1</v>
      </c>
      <c r="J59" s="3">
        <v>4</v>
      </c>
      <c r="K59" s="3">
        <f t="shared" si="16"/>
        <v>2</v>
      </c>
      <c r="L59" s="3">
        <v>2016</v>
      </c>
      <c r="M59" s="3">
        <v>2</v>
      </c>
      <c r="N59" s="9">
        <v>1</v>
      </c>
      <c r="O59" s="9">
        <v>4</v>
      </c>
      <c r="P59" s="2" t="s">
        <v>343</v>
      </c>
      <c r="Q59" s="4">
        <f t="shared" si="17"/>
        <v>2</v>
      </c>
      <c r="S59" s="3">
        <v>3</v>
      </c>
      <c r="T59" s="2" t="s">
        <v>14</v>
      </c>
      <c r="U59" s="2" t="s">
        <v>15</v>
      </c>
      <c r="V59" s="3">
        <v>12</v>
      </c>
      <c r="W59">
        <f t="shared" si="10"/>
        <v>0</v>
      </c>
      <c r="Y59">
        <f t="shared" si="11"/>
        <v>1</v>
      </c>
      <c r="Z59">
        <f t="shared" si="12"/>
        <v>0</v>
      </c>
      <c r="AB59">
        <v>2</v>
      </c>
      <c r="AC59">
        <v>3.1</v>
      </c>
      <c r="AD59">
        <v>1</v>
      </c>
      <c r="AE59">
        <v>2.81</v>
      </c>
      <c r="AF59">
        <v>0.56200000000000006</v>
      </c>
    </row>
    <row r="60" spans="1:33" x14ac:dyDescent="0.25">
      <c r="A60" s="85" t="s">
        <v>263</v>
      </c>
      <c r="B60" s="85" t="s">
        <v>62</v>
      </c>
      <c r="C60" s="2" t="s">
        <v>12</v>
      </c>
      <c r="D60" s="3">
        <v>53</v>
      </c>
      <c r="E60" s="3">
        <v>270</v>
      </c>
      <c r="F60" s="3">
        <v>317</v>
      </c>
      <c r="G60" s="10">
        <v>450</v>
      </c>
      <c r="H60" s="2" t="s">
        <v>11</v>
      </c>
      <c r="I60" s="3">
        <v>1</v>
      </c>
      <c r="J60" s="3">
        <v>4</v>
      </c>
      <c r="K60" s="3">
        <f t="shared" si="16"/>
        <v>2</v>
      </c>
      <c r="L60" s="3">
        <v>2016</v>
      </c>
      <c r="M60" s="3">
        <v>2</v>
      </c>
      <c r="N60" s="9">
        <v>1</v>
      </c>
      <c r="O60" s="9">
        <v>4</v>
      </c>
      <c r="P60" s="2" t="s">
        <v>343</v>
      </c>
      <c r="Q60" s="4">
        <f t="shared" si="17"/>
        <v>2</v>
      </c>
      <c r="S60" s="3">
        <v>3</v>
      </c>
      <c r="T60" s="2" t="s">
        <v>14</v>
      </c>
      <c r="U60" s="2" t="s">
        <v>15</v>
      </c>
      <c r="V60" s="3">
        <v>12</v>
      </c>
      <c r="W60">
        <f t="shared" si="10"/>
        <v>0</v>
      </c>
      <c r="Y60">
        <f t="shared" si="11"/>
        <v>1</v>
      </c>
      <c r="Z60">
        <f t="shared" si="12"/>
        <v>0</v>
      </c>
      <c r="AB60">
        <v>2</v>
      </c>
      <c r="AC60">
        <v>3.1</v>
      </c>
      <c r="AD60">
        <v>1</v>
      </c>
      <c r="AE60">
        <v>1.67</v>
      </c>
      <c r="AF60">
        <v>0.37111111111111106</v>
      </c>
    </row>
    <row r="61" spans="1:33" x14ac:dyDescent="0.25">
      <c r="A61" s="85" t="s">
        <v>248</v>
      </c>
      <c r="B61" s="85" t="s">
        <v>76</v>
      </c>
      <c r="C61" s="2" t="s">
        <v>197</v>
      </c>
      <c r="D61" s="3">
        <v>67</v>
      </c>
      <c r="E61" s="3">
        <v>330</v>
      </c>
      <c r="F61" s="3">
        <v>387</v>
      </c>
      <c r="G61" s="10">
        <v>920</v>
      </c>
      <c r="H61" s="2" t="s">
        <v>11</v>
      </c>
      <c r="I61" s="3">
        <v>2</v>
      </c>
      <c r="J61" s="3">
        <v>4</v>
      </c>
      <c r="K61" s="3">
        <f t="shared" si="16"/>
        <v>3</v>
      </c>
      <c r="L61" s="3">
        <v>2016</v>
      </c>
      <c r="M61" s="3">
        <v>2</v>
      </c>
      <c r="N61" s="9">
        <v>2</v>
      </c>
      <c r="O61" s="9">
        <v>4</v>
      </c>
      <c r="P61" s="2" t="s">
        <v>343</v>
      </c>
      <c r="Q61" s="4">
        <f t="shared" si="17"/>
        <v>3</v>
      </c>
      <c r="S61" s="3">
        <v>3</v>
      </c>
      <c r="T61" s="2" t="s">
        <v>14</v>
      </c>
      <c r="U61" s="2" t="s">
        <v>15</v>
      </c>
      <c r="V61" s="3">
        <v>12</v>
      </c>
      <c r="W61">
        <f t="shared" si="10"/>
        <v>0</v>
      </c>
      <c r="Y61">
        <f t="shared" si="11"/>
        <v>2</v>
      </c>
      <c r="Z61">
        <f t="shared" si="12"/>
        <v>0</v>
      </c>
      <c r="AB61">
        <v>2</v>
      </c>
      <c r="AC61">
        <v>3.1</v>
      </c>
      <c r="AD61">
        <v>1</v>
      </c>
      <c r="AE61">
        <v>3.96</v>
      </c>
      <c r="AF61">
        <v>0.43043478260869567</v>
      </c>
    </row>
    <row r="62" spans="1:33" x14ac:dyDescent="0.25">
      <c r="A62" s="85" t="s">
        <v>294</v>
      </c>
      <c r="B62" s="85" t="s">
        <v>59</v>
      </c>
      <c r="C62" s="2" t="s">
        <v>12</v>
      </c>
      <c r="D62" s="3">
        <v>83</v>
      </c>
      <c r="E62" s="3">
        <v>320</v>
      </c>
      <c r="F62" s="3">
        <v>375</v>
      </c>
      <c r="G62" s="10">
        <v>820</v>
      </c>
      <c r="H62" s="2" t="s">
        <v>11</v>
      </c>
      <c r="I62" s="3">
        <v>2</v>
      </c>
      <c r="J62" s="3">
        <v>4</v>
      </c>
      <c r="K62" s="3">
        <f t="shared" si="16"/>
        <v>3</v>
      </c>
      <c r="L62" s="3">
        <v>2016</v>
      </c>
      <c r="M62" s="3">
        <v>3</v>
      </c>
      <c r="N62" s="9">
        <v>2</v>
      </c>
      <c r="O62" s="9">
        <v>4</v>
      </c>
      <c r="P62" s="2" t="s">
        <v>342</v>
      </c>
      <c r="Q62" s="42">
        <f t="shared" si="17"/>
        <v>3</v>
      </c>
      <c r="S62" s="3">
        <v>3</v>
      </c>
      <c r="T62" s="2" t="s">
        <v>14</v>
      </c>
      <c r="U62" s="2" t="s">
        <v>15</v>
      </c>
      <c r="V62" s="3">
        <v>12</v>
      </c>
      <c r="W62">
        <f t="shared" si="10"/>
        <v>0</v>
      </c>
      <c r="Y62">
        <f t="shared" si="11"/>
        <v>2</v>
      </c>
      <c r="Z62">
        <f t="shared" si="12"/>
        <v>0</v>
      </c>
      <c r="AB62">
        <v>2</v>
      </c>
      <c r="AC62">
        <v>3.1</v>
      </c>
      <c r="AD62">
        <v>1</v>
      </c>
      <c r="AE62">
        <v>6.37</v>
      </c>
      <c r="AF62">
        <v>0.77682926829268295</v>
      </c>
      <c r="AG62" s="16"/>
    </row>
    <row r="63" spans="1:33" x14ac:dyDescent="0.25">
      <c r="A63" s="85" t="s">
        <v>297</v>
      </c>
      <c r="B63" s="85" t="s">
        <v>32</v>
      </c>
      <c r="C63" s="2" t="s">
        <v>298</v>
      </c>
      <c r="D63" s="3">
        <v>2</v>
      </c>
      <c r="E63" s="3">
        <v>340</v>
      </c>
      <c r="F63" s="3">
        <v>397</v>
      </c>
      <c r="G63" s="10">
        <v>880</v>
      </c>
      <c r="H63" s="2" t="s">
        <v>11</v>
      </c>
      <c r="I63" s="3">
        <v>2</v>
      </c>
      <c r="J63" s="3">
        <v>3</v>
      </c>
      <c r="K63" s="3">
        <f t="shared" si="16"/>
        <v>3</v>
      </c>
      <c r="L63" s="3">
        <v>2016</v>
      </c>
      <c r="M63" s="3">
        <v>4</v>
      </c>
      <c r="N63" s="9">
        <v>2</v>
      </c>
      <c r="O63" s="9">
        <v>4</v>
      </c>
      <c r="P63" s="2" t="s">
        <v>345</v>
      </c>
      <c r="Q63" s="42">
        <f t="shared" si="17"/>
        <v>3</v>
      </c>
      <c r="S63" s="3">
        <v>3</v>
      </c>
      <c r="T63" s="2" t="s">
        <v>14</v>
      </c>
      <c r="U63" s="2" t="s">
        <v>15</v>
      </c>
      <c r="V63" s="3">
        <v>12</v>
      </c>
      <c r="W63">
        <f t="shared" si="10"/>
        <v>0</v>
      </c>
      <c r="Y63">
        <f t="shared" si="11"/>
        <v>2</v>
      </c>
      <c r="Z63">
        <f t="shared" si="12"/>
        <v>0</v>
      </c>
      <c r="AB63">
        <v>2</v>
      </c>
      <c r="AC63">
        <v>3.1</v>
      </c>
      <c r="AD63">
        <v>1</v>
      </c>
      <c r="AE63">
        <v>5.97</v>
      </c>
      <c r="AF63">
        <v>0.67840909090909085</v>
      </c>
      <c r="AG63" s="16"/>
    </row>
    <row r="64" spans="1:33" x14ac:dyDescent="0.25">
      <c r="A64" s="85" t="s">
        <v>261</v>
      </c>
      <c r="B64" s="85" t="s">
        <v>117</v>
      </c>
      <c r="C64" s="2" t="s">
        <v>12</v>
      </c>
      <c r="D64" s="3">
        <v>47</v>
      </c>
      <c r="E64" s="3">
        <v>285</v>
      </c>
      <c r="F64" s="3">
        <v>312</v>
      </c>
      <c r="G64" s="10">
        <v>600</v>
      </c>
      <c r="H64" s="2" t="s">
        <v>11</v>
      </c>
      <c r="I64" s="3">
        <v>2</v>
      </c>
      <c r="J64" s="3">
        <v>4</v>
      </c>
      <c r="K64" s="3">
        <f t="shared" si="16"/>
        <v>3</v>
      </c>
      <c r="L64" s="3">
        <v>2016</v>
      </c>
      <c r="M64" s="3">
        <v>2</v>
      </c>
      <c r="N64" s="9">
        <v>3</v>
      </c>
      <c r="O64" s="9">
        <v>3</v>
      </c>
      <c r="P64" s="2" t="s">
        <v>342</v>
      </c>
      <c r="Q64" s="4">
        <f t="shared" si="17"/>
        <v>3</v>
      </c>
      <c r="S64" s="3">
        <v>3</v>
      </c>
      <c r="T64" s="2" t="s">
        <v>14</v>
      </c>
      <c r="U64" s="2" t="s">
        <v>15</v>
      </c>
      <c r="V64" s="3">
        <v>12</v>
      </c>
      <c r="W64">
        <f t="shared" si="10"/>
        <v>-1</v>
      </c>
      <c r="Y64">
        <f t="shared" si="11"/>
        <v>2.5</v>
      </c>
      <c r="Z64">
        <f t="shared" si="12"/>
        <v>0.2</v>
      </c>
      <c r="AB64">
        <v>2</v>
      </c>
      <c r="AC64">
        <v>3.1</v>
      </c>
      <c r="AD64">
        <v>1</v>
      </c>
      <c r="AE64">
        <v>2.11</v>
      </c>
      <c r="AF64">
        <v>0.35166666666666668</v>
      </c>
    </row>
    <row r="65" spans="1:33" x14ac:dyDescent="0.25">
      <c r="A65" s="85" t="s">
        <v>252</v>
      </c>
      <c r="B65" s="85" t="s">
        <v>15</v>
      </c>
      <c r="C65" s="2" t="s">
        <v>197</v>
      </c>
      <c r="D65" s="3">
        <v>77</v>
      </c>
      <c r="E65" s="3">
        <v>295</v>
      </c>
      <c r="F65" s="3">
        <v>350</v>
      </c>
      <c r="G65" s="10">
        <v>630</v>
      </c>
      <c r="H65" s="2" t="s">
        <v>11</v>
      </c>
      <c r="I65" s="3">
        <v>2</v>
      </c>
      <c r="J65" s="3">
        <v>4</v>
      </c>
      <c r="K65" s="3">
        <f t="shared" si="16"/>
        <v>3</v>
      </c>
      <c r="L65" s="3">
        <v>2016</v>
      </c>
      <c r="M65" s="3">
        <v>2</v>
      </c>
      <c r="N65" s="9">
        <v>2</v>
      </c>
      <c r="O65" s="9">
        <v>4</v>
      </c>
      <c r="P65" s="2" t="s">
        <v>344</v>
      </c>
      <c r="Q65" s="4">
        <f t="shared" si="17"/>
        <v>3</v>
      </c>
      <c r="S65" s="3">
        <v>3</v>
      </c>
      <c r="T65" s="2" t="s">
        <v>14</v>
      </c>
      <c r="U65" s="2" t="s">
        <v>15</v>
      </c>
      <c r="V65" s="3">
        <v>12</v>
      </c>
      <c r="W65">
        <f t="shared" si="10"/>
        <v>0</v>
      </c>
      <c r="Y65">
        <f t="shared" si="11"/>
        <v>2</v>
      </c>
      <c r="Z65">
        <f t="shared" si="12"/>
        <v>0</v>
      </c>
      <c r="AB65">
        <v>2</v>
      </c>
      <c r="AC65">
        <v>3.2</v>
      </c>
      <c r="AD65">
        <v>2</v>
      </c>
      <c r="AE65">
        <v>6.47</v>
      </c>
      <c r="AF65">
        <v>1.0269841269841269</v>
      </c>
    </row>
    <row r="66" spans="1:33" x14ac:dyDescent="0.25">
      <c r="A66" s="85" t="s">
        <v>254</v>
      </c>
      <c r="B66" s="85" t="s">
        <v>34</v>
      </c>
      <c r="C66" s="2" t="s">
        <v>197</v>
      </c>
      <c r="D66" s="3">
        <v>81</v>
      </c>
      <c r="E66" s="3">
        <v>347</v>
      </c>
      <c r="F66" s="3">
        <v>400</v>
      </c>
      <c r="G66" s="10">
        <v>1070</v>
      </c>
      <c r="H66" s="2" t="s">
        <v>11</v>
      </c>
      <c r="I66" s="3">
        <v>2</v>
      </c>
      <c r="J66" s="3">
        <v>4</v>
      </c>
      <c r="K66" s="3">
        <f t="shared" si="16"/>
        <v>3</v>
      </c>
      <c r="L66" s="3">
        <v>2016</v>
      </c>
      <c r="M66" s="3">
        <v>2</v>
      </c>
      <c r="N66" s="9">
        <v>2</v>
      </c>
      <c r="O66" s="9">
        <v>4</v>
      </c>
      <c r="P66" s="2" t="s">
        <v>343</v>
      </c>
      <c r="Q66" s="4">
        <f t="shared" si="17"/>
        <v>3</v>
      </c>
      <c r="S66" s="3">
        <v>3</v>
      </c>
      <c r="T66" s="2" t="s">
        <v>14</v>
      </c>
      <c r="U66" s="2" t="s">
        <v>15</v>
      </c>
      <c r="V66" s="3">
        <v>12</v>
      </c>
      <c r="W66">
        <f t="shared" ref="W66:W91" si="18">I66-N66</f>
        <v>0</v>
      </c>
      <c r="Y66">
        <f t="shared" ref="Y66:Y91" si="19">AVERAGE(I66,N66)</f>
        <v>2</v>
      </c>
      <c r="Z66">
        <f t="shared" ref="Z66:Z91" si="20">ABS(I66-Y66)/Y66</f>
        <v>0</v>
      </c>
      <c r="AB66">
        <v>2</v>
      </c>
      <c r="AC66">
        <v>3.2</v>
      </c>
      <c r="AD66">
        <v>2</v>
      </c>
      <c r="AE66">
        <v>19.53</v>
      </c>
      <c r="AF66">
        <v>1.8252336448598132</v>
      </c>
    </row>
    <row r="67" spans="1:33" x14ac:dyDescent="0.25">
      <c r="A67" s="85" t="s">
        <v>258</v>
      </c>
      <c r="B67" s="85" t="s">
        <v>34</v>
      </c>
      <c r="C67" s="2" t="s">
        <v>197</v>
      </c>
      <c r="D67" s="3">
        <v>88</v>
      </c>
      <c r="E67" s="3">
        <v>322</v>
      </c>
      <c r="F67" s="3">
        <v>370</v>
      </c>
      <c r="G67" s="10">
        <v>850</v>
      </c>
      <c r="H67" s="2" t="s">
        <v>11</v>
      </c>
      <c r="I67" s="3">
        <v>2</v>
      </c>
      <c r="J67" s="3">
        <v>4</v>
      </c>
      <c r="K67" s="3">
        <f t="shared" si="16"/>
        <v>3</v>
      </c>
      <c r="L67" s="3">
        <v>2016</v>
      </c>
      <c r="M67" s="3">
        <v>2</v>
      </c>
      <c r="N67" s="9">
        <v>2</v>
      </c>
      <c r="O67" s="9">
        <v>4</v>
      </c>
      <c r="P67" s="2" t="s">
        <v>343</v>
      </c>
      <c r="Q67" s="4">
        <f t="shared" si="17"/>
        <v>3</v>
      </c>
      <c r="S67" s="3">
        <v>3</v>
      </c>
      <c r="T67" s="2" t="s">
        <v>14</v>
      </c>
      <c r="U67" s="2" t="s">
        <v>15</v>
      </c>
      <c r="V67" s="3">
        <v>12</v>
      </c>
      <c r="W67">
        <f t="shared" si="18"/>
        <v>0</v>
      </c>
      <c r="Y67">
        <f t="shared" si="19"/>
        <v>2</v>
      </c>
      <c r="Z67">
        <f t="shared" si="20"/>
        <v>0</v>
      </c>
      <c r="AB67">
        <v>2</v>
      </c>
      <c r="AC67">
        <v>3.2</v>
      </c>
      <c r="AD67">
        <v>2</v>
      </c>
      <c r="AE67">
        <v>12.25</v>
      </c>
      <c r="AF67">
        <v>1.4411764705882353</v>
      </c>
    </row>
    <row r="68" spans="1:33" x14ac:dyDescent="0.25">
      <c r="A68" s="85" t="s">
        <v>240</v>
      </c>
      <c r="B68" s="85" t="s">
        <v>127</v>
      </c>
      <c r="C68" s="2" t="s">
        <v>197</v>
      </c>
      <c r="D68" s="3">
        <v>50</v>
      </c>
      <c r="E68" s="3">
        <v>337</v>
      </c>
      <c r="F68" s="3">
        <v>402</v>
      </c>
      <c r="G68" s="10">
        <v>880</v>
      </c>
      <c r="H68" s="2" t="s">
        <v>11</v>
      </c>
      <c r="I68" s="3">
        <v>3</v>
      </c>
      <c r="J68" s="3">
        <v>4</v>
      </c>
      <c r="K68" s="3">
        <f t="shared" si="16"/>
        <v>4</v>
      </c>
      <c r="L68" s="3">
        <v>2016</v>
      </c>
      <c r="M68" s="3">
        <v>1</v>
      </c>
      <c r="N68" s="9">
        <v>3</v>
      </c>
      <c r="O68" s="9">
        <v>3</v>
      </c>
      <c r="P68" s="2" t="s">
        <v>342</v>
      </c>
      <c r="Q68" s="4">
        <f t="shared" si="17"/>
        <v>4</v>
      </c>
      <c r="S68" s="3">
        <v>3</v>
      </c>
      <c r="T68" s="2" t="s">
        <v>14</v>
      </c>
      <c r="U68" s="2" t="s">
        <v>15</v>
      </c>
      <c r="V68" s="3">
        <v>12</v>
      </c>
      <c r="W68">
        <f t="shared" si="18"/>
        <v>0</v>
      </c>
      <c r="Y68">
        <f t="shared" si="19"/>
        <v>3</v>
      </c>
      <c r="Z68">
        <f t="shared" si="20"/>
        <v>0</v>
      </c>
      <c r="AB68">
        <v>2</v>
      </c>
      <c r="AC68">
        <v>3.2</v>
      </c>
      <c r="AD68">
        <v>2</v>
      </c>
      <c r="AE68">
        <v>11.62</v>
      </c>
      <c r="AF68">
        <v>1.3204545454545453</v>
      </c>
    </row>
    <row r="69" spans="1:33" x14ac:dyDescent="0.25">
      <c r="A69" s="85" t="s">
        <v>245</v>
      </c>
      <c r="B69" s="85" t="s">
        <v>76</v>
      </c>
      <c r="C69" s="2" t="s">
        <v>197</v>
      </c>
      <c r="D69" s="3">
        <v>61</v>
      </c>
      <c r="E69" s="3">
        <v>350</v>
      </c>
      <c r="F69" s="3">
        <v>415</v>
      </c>
      <c r="G69" s="10">
        <v>1040</v>
      </c>
      <c r="H69" s="2" t="s">
        <v>11</v>
      </c>
      <c r="I69" s="3">
        <v>3</v>
      </c>
      <c r="J69" s="3">
        <v>2</v>
      </c>
      <c r="K69" s="9">
        <f>I69</f>
        <v>3</v>
      </c>
      <c r="L69" s="3">
        <v>2016</v>
      </c>
      <c r="M69" s="3">
        <v>1</v>
      </c>
      <c r="N69" s="9">
        <v>3</v>
      </c>
      <c r="O69" s="9">
        <v>3</v>
      </c>
      <c r="P69" s="2" t="s">
        <v>343</v>
      </c>
      <c r="Q69" s="4">
        <f>I69</f>
        <v>3</v>
      </c>
      <c r="S69" s="3">
        <v>3</v>
      </c>
      <c r="T69" s="2" t="s">
        <v>14</v>
      </c>
      <c r="U69" s="2" t="s">
        <v>15</v>
      </c>
      <c r="V69" s="3">
        <v>12</v>
      </c>
      <c r="W69">
        <f t="shared" si="18"/>
        <v>0</v>
      </c>
      <c r="Y69">
        <f t="shared" si="19"/>
        <v>3</v>
      </c>
      <c r="Z69">
        <f t="shared" si="20"/>
        <v>0</v>
      </c>
      <c r="AB69">
        <v>2</v>
      </c>
      <c r="AC69">
        <v>3.2</v>
      </c>
      <c r="AD69">
        <v>2</v>
      </c>
      <c r="AE69">
        <v>15.54</v>
      </c>
      <c r="AF69">
        <v>1.4942307692307693</v>
      </c>
    </row>
    <row r="70" spans="1:33" x14ac:dyDescent="0.25">
      <c r="A70" s="85" t="s">
        <v>262</v>
      </c>
      <c r="B70" s="85" t="s">
        <v>21</v>
      </c>
      <c r="C70" s="2" t="s">
        <v>12</v>
      </c>
      <c r="D70" s="3">
        <v>50</v>
      </c>
      <c r="E70" s="3">
        <v>330</v>
      </c>
      <c r="F70" s="3">
        <v>377</v>
      </c>
      <c r="G70" s="10">
        <v>790</v>
      </c>
      <c r="H70" s="2" t="s">
        <v>11</v>
      </c>
      <c r="I70" s="3">
        <v>2</v>
      </c>
      <c r="J70" s="3">
        <v>4</v>
      </c>
      <c r="K70" s="3">
        <f t="shared" ref="K70:K71" si="21">I70+1</f>
        <v>3</v>
      </c>
      <c r="L70" s="3">
        <v>2016</v>
      </c>
      <c r="M70" s="3">
        <v>2</v>
      </c>
      <c r="N70" s="9">
        <v>2</v>
      </c>
      <c r="O70" s="9">
        <v>3</v>
      </c>
      <c r="P70" s="2" t="s">
        <v>343</v>
      </c>
      <c r="Q70" s="4">
        <f>I70+1</f>
        <v>3</v>
      </c>
      <c r="S70" s="3">
        <v>3</v>
      </c>
      <c r="T70" s="2" t="s">
        <v>14</v>
      </c>
      <c r="U70" s="2" t="s">
        <v>15</v>
      </c>
      <c r="V70" s="3">
        <v>12</v>
      </c>
      <c r="W70">
        <f t="shared" si="18"/>
        <v>0</v>
      </c>
      <c r="Y70">
        <f t="shared" si="19"/>
        <v>2</v>
      </c>
      <c r="Z70">
        <f t="shared" si="20"/>
        <v>0</v>
      </c>
      <c r="AB70">
        <v>2</v>
      </c>
      <c r="AC70">
        <v>4</v>
      </c>
      <c r="AD70">
        <v>0</v>
      </c>
      <c r="AE70">
        <v>11.03</v>
      </c>
      <c r="AF70">
        <v>1.3962025316455695</v>
      </c>
    </row>
    <row r="71" spans="1:33" x14ac:dyDescent="0.25">
      <c r="A71" s="85" t="s">
        <v>262</v>
      </c>
      <c r="B71" s="85" t="s">
        <v>27</v>
      </c>
      <c r="C71" s="2" t="s">
        <v>12</v>
      </c>
      <c r="D71" s="3">
        <v>51</v>
      </c>
      <c r="E71" s="3">
        <v>327</v>
      </c>
      <c r="F71" s="3">
        <v>375</v>
      </c>
      <c r="G71" s="10">
        <v>740</v>
      </c>
      <c r="H71" s="2" t="s">
        <v>11</v>
      </c>
      <c r="I71" s="3">
        <v>3</v>
      </c>
      <c r="J71" s="3">
        <v>4</v>
      </c>
      <c r="K71" s="3">
        <f t="shared" si="21"/>
        <v>4</v>
      </c>
      <c r="L71" s="3">
        <v>2016</v>
      </c>
      <c r="M71" s="3">
        <v>2</v>
      </c>
      <c r="N71" s="9">
        <v>2</v>
      </c>
      <c r="O71" s="9">
        <v>3</v>
      </c>
      <c r="P71" s="2" t="s">
        <v>345</v>
      </c>
      <c r="Q71" s="4">
        <f>I71+1</f>
        <v>4</v>
      </c>
      <c r="S71" s="3">
        <v>3</v>
      </c>
      <c r="T71" s="2" t="s">
        <v>14</v>
      </c>
      <c r="U71" s="2" t="s">
        <v>15</v>
      </c>
      <c r="V71" s="3">
        <v>12</v>
      </c>
      <c r="W71">
        <f t="shared" si="18"/>
        <v>1</v>
      </c>
      <c r="Y71">
        <f t="shared" si="19"/>
        <v>2.5</v>
      </c>
      <c r="Z71">
        <f t="shared" si="20"/>
        <v>0.2</v>
      </c>
      <c r="AB71">
        <v>2</v>
      </c>
      <c r="AC71">
        <v>4</v>
      </c>
      <c r="AD71">
        <v>0</v>
      </c>
      <c r="AE71">
        <v>10.1</v>
      </c>
      <c r="AF71">
        <v>1.3648648648648649</v>
      </c>
    </row>
    <row r="72" spans="1:33" x14ac:dyDescent="0.25">
      <c r="A72" s="85" t="s">
        <v>215</v>
      </c>
      <c r="B72" s="85" t="s">
        <v>40</v>
      </c>
      <c r="C72" s="2" t="s">
        <v>197</v>
      </c>
      <c r="D72" s="3">
        <v>27</v>
      </c>
      <c r="E72" s="3">
        <v>322</v>
      </c>
      <c r="F72" s="3">
        <v>380</v>
      </c>
      <c r="G72" s="10">
        <v>820</v>
      </c>
      <c r="H72" s="2" t="s">
        <v>11</v>
      </c>
      <c r="I72" s="3">
        <v>2</v>
      </c>
      <c r="J72" s="3">
        <v>4</v>
      </c>
      <c r="K72" s="3">
        <f>I72</f>
        <v>2</v>
      </c>
      <c r="L72" s="3">
        <v>2015</v>
      </c>
      <c r="M72" s="3">
        <v>12</v>
      </c>
      <c r="N72" s="9">
        <v>2</v>
      </c>
      <c r="O72" s="9">
        <v>4</v>
      </c>
      <c r="P72" s="2" t="s">
        <v>342</v>
      </c>
      <c r="Q72" s="4">
        <f>I72</f>
        <v>2</v>
      </c>
      <c r="S72" s="3">
        <v>3</v>
      </c>
      <c r="T72" s="2" t="s">
        <v>14</v>
      </c>
      <c r="U72" s="2" t="s">
        <v>15</v>
      </c>
      <c r="V72" s="3">
        <v>12</v>
      </c>
      <c r="W72">
        <f t="shared" si="18"/>
        <v>0</v>
      </c>
      <c r="Y72">
        <f t="shared" si="19"/>
        <v>2</v>
      </c>
      <c r="Z72">
        <f t="shared" si="20"/>
        <v>0</v>
      </c>
      <c r="AB72">
        <v>2</v>
      </c>
      <c r="AC72">
        <v>4.0999999999999996</v>
      </c>
      <c r="AD72">
        <v>1</v>
      </c>
      <c r="AE72">
        <v>11.96</v>
      </c>
      <c r="AF72">
        <v>1.4585365853658538</v>
      </c>
    </row>
    <row r="73" spans="1:33" x14ac:dyDescent="0.25">
      <c r="A73" s="85" t="s">
        <v>236</v>
      </c>
      <c r="B73" s="85" t="s">
        <v>15</v>
      </c>
      <c r="C73" s="2" t="s">
        <v>197</v>
      </c>
      <c r="D73" s="3">
        <v>42</v>
      </c>
      <c r="E73" s="3">
        <v>321</v>
      </c>
      <c r="F73" s="3">
        <v>370</v>
      </c>
      <c r="G73" s="10">
        <v>870</v>
      </c>
      <c r="H73" s="2" t="s">
        <v>11</v>
      </c>
      <c r="I73" s="3">
        <v>2</v>
      </c>
      <c r="J73" s="3">
        <v>4</v>
      </c>
      <c r="K73" s="3">
        <f t="shared" ref="K73:K78" si="22">I73+1</f>
        <v>3</v>
      </c>
      <c r="L73" s="3">
        <v>2016</v>
      </c>
      <c r="M73" s="3">
        <v>2</v>
      </c>
      <c r="N73" s="9">
        <v>2</v>
      </c>
      <c r="O73" s="9">
        <v>4</v>
      </c>
      <c r="P73" s="2" t="s">
        <v>344</v>
      </c>
      <c r="Q73" s="4">
        <f t="shared" ref="Q73:Q78" si="23">I73+1</f>
        <v>3</v>
      </c>
      <c r="S73" s="3">
        <v>3</v>
      </c>
      <c r="T73" s="2" t="s">
        <v>14</v>
      </c>
      <c r="U73" s="2" t="s">
        <v>15</v>
      </c>
      <c r="V73" s="3">
        <v>11</v>
      </c>
      <c r="W73">
        <f t="shared" si="18"/>
        <v>0</v>
      </c>
      <c r="Y73">
        <f t="shared" si="19"/>
        <v>2</v>
      </c>
      <c r="Z73">
        <f t="shared" si="20"/>
        <v>0</v>
      </c>
      <c r="AB73">
        <v>2</v>
      </c>
      <c r="AC73">
        <v>4.0999999999999996</v>
      </c>
      <c r="AD73">
        <v>1</v>
      </c>
      <c r="AE73">
        <v>12.553800000000001</v>
      </c>
      <c r="AF73">
        <v>1.4429655172413796</v>
      </c>
    </row>
    <row r="74" spans="1:33" x14ac:dyDescent="0.25">
      <c r="A74" s="85" t="s">
        <v>251</v>
      </c>
      <c r="B74" s="85" t="s">
        <v>176</v>
      </c>
      <c r="C74" s="2" t="s">
        <v>197</v>
      </c>
      <c r="D74" s="3">
        <v>75</v>
      </c>
      <c r="E74" s="3">
        <v>310</v>
      </c>
      <c r="F74" s="3">
        <v>360</v>
      </c>
      <c r="G74" s="10">
        <v>660</v>
      </c>
      <c r="H74" s="2" t="s">
        <v>11</v>
      </c>
      <c r="I74" s="3">
        <v>2</v>
      </c>
      <c r="J74" s="3">
        <v>3</v>
      </c>
      <c r="K74" s="3">
        <f t="shared" si="22"/>
        <v>3</v>
      </c>
      <c r="L74" s="3">
        <v>2016</v>
      </c>
      <c r="M74" s="3">
        <v>2</v>
      </c>
      <c r="N74" s="9">
        <v>2</v>
      </c>
      <c r="O74" s="9">
        <v>3</v>
      </c>
      <c r="P74" s="2" t="s">
        <v>343</v>
      </c>
      <c r="Q74" s="4">
        <f t="shared" si="23"/>
        <v>3</v>
      </c>
      <c r="S74" s="3">
        <v>3</v>
      </c>
      <c r="T74" s="2" t="s">
        <v>14</v>
      </c>
      <c r="U74" s="2" t="s">
        <v>15</v>
      </c>
      <c r="V74" s="3">
        <v>12</v>
      </c>
      <c r="W74">
        <f t="shared" si="18"/>
        <v>0</v>
      </c>
      <c r="Y74">
        <f t="shared" si="19"/>
        <v>2</v>
      </c>
      <c r="Z74">
        <f t="shared" si="20"/>
        <v>0</v>
      </c>
      <c r="AB74">
        <v>2</v>
      </c>
      <c r="AC74">
        <v>4.0999999999999996</v>
      </c>
      <c r="AD74">
        <v>1</v>
      </c>
      <c r="AE74">
        <v>9.91</v>
      </c>
      <c r="AF74">
        <v>1.5015151515151517</v>
      </c>
    </row>
    <row r="75" spans="1:33" x14ac:dyDescent="0.25">
      <c r="A75" s="85" t="s">
        <v>267</v>
      </c>
      <c r="B75" s="85" t="s">
        <v>75</v>
      </c>
      <c r="C75" s="2" t="s">
        <v>12</v>
      </c>
      <c r="D75" s="9">
        <v>3</v>
      </c>
      <c r="E75" s="3">
        <v>274</v>
      </c>
      <c r="F75" s="3">
        <v>316</v>
      </c>
      <c r="G75" s="10">
        <v>530</v>
      </c>
      <c r="H75" s="2" t="s">
        <v>11</v>
      </c>
      <c r="I75" s="9">
        <v>2</v>
      </c>
      <c r="J75" s="9">
        <v>4</v>
      </c>
      <c r="K75" s="3">
        <f t="shared" si="22"/>
        <v>3</v>
      </c>
      <c r="L75" s="3">
        <v>2016</v>
      </c>
      <c r="M75" s="3">
        <v>3</v>
      </c>
      <c r="N75" s="9">
        <v>2</v>
      </c>
      <c r="O75" s="9">
        <v>4</v>
      </c>
      <c r="P75" s="2" t="s">
        <v>343</v>
      </c>
      <c r="Q75" s="4">
        <f t="shared" si="23"/>
        <v>3</v>
      </c>
      <c r="S75" s="3">
        <v>3</v>
      </c>
      <c r="T75" s="2" t="s">
        <v>14</v>
      </c>
      <c r="U75" s="2" t="s">
        <v>15</v>
      </c>
      <c r="V75" s="3">
        <v>11</v>
      </c>
      <c r="W75">
        <f t="shared" si="18"/>
        <v>0</v>
      </c>
      <c r="Y75">
        <f t="shared" si="19"/>
        <v>2</v>
      </c>
      <c r="Z75">
        <f t="shared" si="20"/>
        <v>0</v>
      </c>
      <c r="AB75">
        <v>2</v>
      </c>
      <c r="AC75">
        <v>4.0999999999999996</v>
      </c>
      <c r="AD75">
        <v>1</v>
      </c>
      <c r="AE75">
        <v>9.6294000000000004</v>
      </c>
      <c r="AF75">
        <v>1.8168679245283019</v>
      </c>
    </row>
    <row r="76" spans="1:33" x14ac:dyDescent="0.25">
      <c r="A76" s="85" t="s">
        <v>229</v>
      </c>
      <c r="B76" s="85" t="s">
        <v>76</v>
      </c>
      <c r="C76" s="2" t="s">
        <v>12</v>
      </c>
      <c r="D76" s="9">
        <v>32</v>
      </c>
      <c r="E76" s="3">
        <v>334</v>
      </c>
      <c r="F76" s="3">
        <v>391</v>
      </c>
      <c r="G76" s="10">
        <v>920</v>
      </c>
      <c r="H76" s="2" t="s">
        <v>11</v>
      </c>
      <c r="I76" s="9">
        <v>2</v>
      </c>
      <c r="J76" s="9">
        <v>4</v>
      </c>
      <c r="K76" s="3">
        <f t="shared" si="22"/>
        <v>3</v>
      </c>
      <c r="L76" s="3">
        <v>2016</v>
      </c>
      <c r="M76" s="3">
        <v>2</v>
      </c>
      <c r="N76" s="9">
        <v>2</v>
      </c>
      <c r="O76" s="9">
        <v>3</v>
      </c>
      <c r="P76" s="2" t="s">
        <v>342</v>
      </c>
      <c r="Q76" s="4">
        <f t="shared" si="23"/>
        <v>3</v>
      </c>
      <c r="S76" s="3">
        <v>3</v>
      </c>
      <c r="T76" s="2" t="s">
        <v>14</v>
      </c>
      <c r="U76" s="2" t="s">
        <v>15</v>
      </c>
      <c r="V76" s="3">
        <v>11</v>
      </c>
      <c r="W76">
        <f t="shared" si="18"/>
        <v>0</v>
      </c>
      <c r="Y76">
        <f t="shared" si="19"/>
        <v>2</v>
      </c>
      <c r="Z76">
        <f t="shared" si="20"/>
        <v>0</v>
      </c>
      <c r="AB76">
        <v>2</v>
      </c>
      <c r="AC76">
        <v>4.0999999999999996</v>
      </c>
      <c r="AD76">
        <v>1</v>
      </c>
      <c r="AE76">
        <v>9.9801000000000002</v>
      </c>
      <c r="AF76">
        <v>1.0847934782608697</v>
      </c>
    </row>
    <row r="77" spans="1:33" x14ac:dyDescent="0.25">
      <c r="A77" s="85" t="s">
        <v>238</v>
      </c>
      <c r="B77" s="85" t="s">
        <v>76</v>
      </c>
      <c r="C77" s="2" t="s">
        <v>12</v>
      </c>
      <c r="D77" s="3">
        <v>38</v>
      </c>
      <c r="E77" s="3">
        <v>305</v>
      </c>
      <c r="F77" s="3">
        <v>356</v>
      </c>
      <c r="G77" s="10">
        <v>680</v>
      </c>
      <c r="H77" s="2" t="s">
        <v>11</v>
      </c>
      <c r="I77" s="3">
        <v>2</v>
      </c>
      <c r="J77" s="3">
        <v>4</v>
      </c>
      <c r="K77" s="3">
        <f t="shared" si="22"/>
        <v>3</v>
      </c>
      <c r="L77" s="3">
        <v>2016</v>
      </c>
      <c r="M77" s="3">
        <v>2</v>
      </c>
      <c r="N77" s="9">
        <v>2</v>
      </c>
      <c r="O77" s="9">
        <v>4</v>
      </c>
      <c r="P77" s="2" t="s">
        <v>342</v>
      </c>
      <c r="Q77" s="4">
        <f t="shared" si="23"/>
        <v>3</v>
      </c>
      <c r="S77" s="3">
        <v>3</v>
      </c>
      <c r="T77" s="2" t="s">
        <v>14</v>
      </c>
      <c r="U77" s="2" t="s">
        <v>15</v>
      </c>
      <c r="V77" s="3">
        <v>11</v>
      </c>
      <c r="W77">
        <f t="shared" si="18"/>
        <v>0</v>
      </c>
      <c r="Y77">
        <f t="shared" si="19"/>
        <v>2</v>
      </c>
      <c r="Z77">
        <f t="shared" si="20"/>
        <v>0</v>
      </c>
      <c r="AB77">
        <v>2</v>
      </c>
      <c r="AC77">
        <v>4.0999999999999996</v>
      </c>
      <c r="AD77">
        <v>1</v>
      </c>
      <c r="AE77">
        <v>9.8145000000000007</v>
      </c>
      <c r="AF77">
        <v>1.443308823529412</v>
      </c>
    </row>
    <row r="78" spans="1:33" x14ac:dyDescent="0.25">
      <c r="A78" s="85" t="s">
        <v>261</v>
      </c>
      <c r="B78" s="85" t="s">
        <v>69</v>
      </c>
      <c r="C78" s="2" t="s">
        <v>12</v>
      </c>
      <c r="D78" s="3">
        <v>43</v>
      </c>
      <c r="E78" s="3">
        <v>275</v>
      </c>
      <c r="F78" s="3">
        <v>315</v>
      </c>
      <c r="G78" s="10">
        <v>490</v>
      </c>
      <c r="H78" s="2" t="s">
        <v>11</v>
      </c>
      <c r="I78" s="3">
        <v>2</v>
      </c>
      <c r="J78" s="3">
        <v>4</v>
      </c>
      <c r="K78" s="3">
        <f t="shared" si="22"/>
        <v>3</v>
      </c>
      <c r="L78" s="3">
        <v>2016</v>
      </c>
      <c r="M78" s="3">
        <v>2</v>
      </c>
      <c r="N78" s="9">
        <v>2</v>
      </c>
      <c r="O78" s="9">
        <v>4</v>
      </c>
      <c r="P78" s="2" t="s">
        <v>343</v>
      </c>
      <c r="Q78" s="4">
        <f t="shared" si="23"/>
        <v>3</v>
      </c>
      <c r="S78" s="3">
        <v>3</v>
      </c>
      <c r="T78" s="2" t="s">
        <v>14</v>
      </c>
      <c r="U78" s="2" t="s">
        <v>15</v>
      </c>
      <c r="V78" s="3">
        <v>12</v>
      </c>
      <c r="W78">
        <f t="shared" si="18"/>
        <v>0</v>
      </c>
      <c r="Y78">
        <f t="shared" si="19"/>
        <v>2</v>
      </c>
      <c r="Z78">
        <f t="shared" si="20"/>
        <v>0</v>
      </c>
      <c r="AB78">
        <v>2</v>
      </c>
      <c r="AC78">
        <v>4.0999999999999996</v>
      </c>
      <c r="AD78">
        <v>1</v>
      </c>
      <c r="AE78">
        <v>9.23</v>
      </c>
      <c r="AF78">
        <v>1.8836734693877553</v>
      </c>
    </row>
    <row r="79" spans="1:33" x14ac:dyDescent="0.25">
      <c r="A79" s="85" t="s">
        <v>261</v>
      </c>
      <c r="B79" s="85" t="s">
        <v>78</v>
      </c>
      <c r="C79" s="2" t="s">
        <v>12</v>
      </c>
      <c r="D79" s="3">
        <v>46</v>
      </c>
      <c r="E79" s="3">
        <v>290</v>
      </c>
      <c r="F79" s="3">
        <v>335</v>
      </c>
      <c r="G79" s="10">
        <v>590</v>
      </c>
      <c r="H79" s="2" t="s">
        <v>11</v>
      </c>
      <c r="I79" s="3">
        <v>3</v>
      </c>
      <c r="J79" s="3">
        <v>1</v>
      </c>
      <c r="K79" s="9">
        <f t="shared" ref="K79:K80" si="24">I79</f>
        <v>3</v>
      </c>
      <c r="L79" s="3">
        <v>2016</v>
      </c>
      <c r="M79" s="3">
        <v>2</v>
      </c>
      <c r="N79" s="9">
        <v>2</v>
      </c>
      <c r="O79" s="9">
        <v>4</v>
      </c>
      <c r="P79" s="2" t="s">
        <v>342</v>
      </c>
      <c r="Q79" s="4">
        <f>I79</f>
        <v>3</v>
      </c>
      <c r="S79" s="3">
        <v>3</v>
      </c>
      <c r="T79" s="2" t="s">
        <v>14</v>
      </c>
      <c r="U79" s="2" t="s">
        <v>15</v>
      </c>
      <c r="V79" s="3">
        <v>12</v>
      </c>
      <c r="W79">
        <f t="shared" si="18"/>
        <v>1</v>
      </c>
      <c r="Y79">
        <f t="shared" si="19"/>
        <v>2.5</v>
      </c>
      <c r="Z79">
        <f t="shared" si="20"/>
        <v>0.2</v>
      </c>
      <c r="AB79">
        <v>2</v>
      </c>
      <c r="AC79">
        <v>4.0999999999999996</v>
      </c>
      <c r="AD79">
        <v>1</v>
      </c>
      <c r="AE79">
        <v>8.89</v>
      </c>
      <c r="AF79">
        <v>1.5067796610169493</v>
      </c>
    </row>
    <row r="80" spans="1:33" x14ac:dyDescent="0.25">
      <c r="A80" s="85" t="s">
        <v>293</v>
      </c>
      <c r="B80" s="85" t="s">
        <v>50</v>
      </c>
      <c r="C80" s="2" t="s">
        <v>12</v>
      </c>
      <c r="D80" s="3">
        <v>82</v>
      </c>
      <c r="E80" s="3">
        <v>290</v>
      </c>
      <c r="F80" s="3">
        <v>342</v>
      </c>
      <c r="G80" s="10">
        <v>560</v>
      </c>
      <c r="H80" s="2" t="s">
        <v>11</v>
      </c>
      <c r="I80" s="3">
        <v>2</v>
      </c>
      <c r="J80" s="3">
        <v>2</v>
      </c>
      <c r="K80" s="9">
        <f t="shared" si="24"/>
        <v>2</v>
      </c>
      <c r="L80" s="3">
        <v>2016</v>
      </c>
      <c r="M80" s="3">
        <v>3</v>
      </c>
      <c r="N80" s="9">
        <v>2</v>
      </c>
      <c r="O80" s="9">
        <v>2</v>
      </c>
      <c r="P80" s="2" t="s">
        <v>342</v>
      </c>
      <c r="Q80" s="42">
        <f>I80</f>
        <v>2</v>
      </c>
      <c r="S80" s="3">
        <v>3</v>
      </c>
      <c r="T80" s="2" t="s">
        <v>14</v>
      </c>
      <c r="U80" s="2" t="s">
        <v>15</v>
      </c>
      <c r="V80" s="3">
        <v>12</v>
      </c>
      <c r="W80">
        <f t="shared" si="18"/>
        <v>0</v>
      </c>
      <c r="Y80">
        <f t="shared" si="19"/>
        <v>2</v>
      </c>
      <c r="Z80">
        <f t="shared" si="20"/>
        <v>0</v>
      </c>
      <c r="AB80">
        <v>2</v>
      </c>
      <c r="AC80">
        <v>4.0999999999999996</v>
      </c>
      <c r="AD80">
        <v>1</v>
      </c>
      <c r="AE80">
        <v>8.02</v>
      </c>
      <c r="AF80">
        <v>1.4321428571428569</v>
      </c>
      <c r="AG80" s="16"/>
    </row>
    <row r="81" spans="1:33" x14ac:dyDescent="0.25">
      <c r="A81" s="85" t="s">
        <v>243</v>
      </c>
      <c r="B81" s="85" t="s">
        <v>122</v>
      </c>
      <c r="C81" s="2" t="s">
        <v>197</v>
      </c>
      <c r="D81" s="3">
        <v>56</v>
      </c>
      <c r="E81" s="3">
        <v>320</v>
      </c>
      <c r="F81" s="3">
        <v>375</v>
      </c>
      <c r="G81" s="10">
        <v>760</v>
      </c>
      <c r="H81" s="2" t="s">
        <v>11</v>
      </c>
      <c r="I81" s="3">
        <v>3</v>
      </c>
      <c r="J81" s="3">
        <v>3</v>
      </c>
      <c r="K81" s="3">
        <f t="shared" ref="K81:K90" si="25">I81+1</f>
        <v>4</v>
      </c>
      <c r="L81" s="3">
        <v>2016</v>
      </c>
      <c r="M81" s="3">
        <v>1</v>
      </c>
      <c r="N81" s="9">
        <v>3</v>
      </c>
      <c r="O81" s="9">
        <v>3</v>
      </c>
      <c r="P81" s="2" t="s">
        <v>343</v>
      </c>
      <c r="Q81" s="4">
        <f t="shared" ref="Q81:Q90" si="26">I81+1</f>
        <v>4</v>
      </c>
      <c r="S81" s="3">
        <v>3</v>
      </c>
      <c r="T81" s="2" t="s">
        <v>14</v>
      </c>
      <c r="U81" s="2" t="s">
        <v>15</v>
      </c>
      <c r="V81" s="3">
        <v>12</v>
      </c>
      <c r="W81">
        <f t="shared" si="18"/>
        <v>0</v>
      </c>
      <c r="Y81">
        <f t="shared" si="19"/>
        <v>3</v>
      </c>
      <c r="Z81">
        <f t="shared" si="20"/>
        <v>0</v>
      </c>
      <c r="AB81">
        <v>2</v>
      </c>
      <c r="AC81">
        <v>4.0999999999999996</v>
      </c>
      <c r="AD81">
        <v>1</v>
      </c>
      <c r="AE81">
        <v>7.25</v>
      </c>
      <c r="AF81">
        <v>0.95394736842105265</v>
      </c>
    </row>
    <row r="82" spans="1:33" x14ac:dyDescent="0.25">
      <c r="A82" s="85" t="s">
        <v>233</v>
      </c>
      <c r="B82" s="85" t="s">
        <v>21</v>
      </c>
      <c r="C82" s="2" t="s">
        <v>12</v>
      </c>
      <c r="D82" s="3">
        <v>35</v>
      </c>
      <c r="E82" s="3">
        <v>395</v>
      </c>
      <c r="F82" s="3">
        <v>445</v>
      </c>
      <c r="G82" s="10">
        <v>1450</v>
      </c>
      <c r="H82" s="2" t="s">
        <v>11</v>
      </c>
      <c r="I82" s="3">
        <v>3</v>
      </c>
      <c r="J82" s="3">
        <v>4</v>
      </c>
      <c r="K82" s="3">
        <f t="shared" si="25"/>
        <v>4</v>
      </c>
      <c r="L82" s="3">
        <v>2016</v>
      </c>
      <c r="M82" s="3">
        <v>2</v>
      </c>
      <c r="N82" s="9">
        <v>3</v>
      </c>
      <c r="O82" s="9">
        <v>4</v>
      </c>
      <c r="P82" s="2" t="s">
        <v>342</v>
      </c>
      <c r="Q82" s="4">
        <f t="shared" si="26"/>
        <v>4</v>
      </c>
      <c r="S82" s="3">
        <v>3</v>
      </c>
      <c r="T82" s="2" t="s">
        <v>14</v>
      </c>
      <c r="U82" s="2" t="s">
        <v>15</v>
      </c>
      <c r="V82" s="3">
        <v>11</v>
      </c>
      <c r="W82">
        <f t="shared" si="18"/>
        <v>0</v>
      </c>
      <c r="Y82">
        <f t="shared" si="19"/>
        <v>3</v>
      </c>
      <c r="Z82">
        <f t="shared" si="20"/>
        <v>0</v>
      </c>
      <c r="AB82">
        <v>2</v>
      </c>
      <c r="AC82">
        <v>4.0999999999999996</v>
      </c>
      <c r="AD82">
        <v>1</v>
      </c>
      <c r="AE82">
        <v>17.978899999999999</v>
      </c>
      <c r="AF82">
        <v>1.2399241379310344</v>
      </c>
    </row>
    <row r="83" spans="1:33" x14ac:dyDescent="0.25">
      <c r="A83" s="85" t="s">
        <v>245</v>
      </c>
      <c r="B83" s="85" t="s">
        <v>26</v>
      </c>
      <c r="C83" s="2" t="s">
        <v>197</v>
      </c>
      <c r="D83" s="3">
        <v>60</v>
      </c>
      <c r="E83" s="3">
        <v>320</v>
      </c>
      <c r="F83" s="3">
        <v>380</v>
      </c>
      <c r="G83" s="10">
        <v>790</v>
      </c>
      <c r="H83" s="2" t="s">
        <v>11</v>
      </c>
      <c r="I83" s="3">
        <v>5</v>
      </c>
      <c r="J83" s="3">
        <v>4</v>
      </c>
      <c r="K83" s="3">
        <f t="shared" si="25"/>
        <v>6</v>
      </c>
      <c r="L83" s="3">
        <v>2016</v>
      </c>
      <c r="M83" s="3">
        <v>1</v>
      </c>
      <c r="N83" s="9">
        <v>5</v>
      </c>
      <c r="O83" s="9">
        <v>3</v>
      </c>
      <c r="P83" s="2" t="s">
        <v>344</v>
      </c>
      <c r="Q83" s="42">
        <f t="shared" si="26"/>
        <v>6</v>
      </c>
      <c r="S83" s="3">
        <v>3</v>
      </c>
      <c r="T83" s="2" t="s">
        <v>14</v>
      </c>
      <c r="U83" s="2" t="s">
        <v>15</v>
      </c>
      <c r="V83" s="3">
        <v>12</v>
      </c>
      <c r="W83">
        <f t="shared" si="18"/>
        <v>0</v>
      </c>
      <c r="Y83">
        <f t="shared" si="19"/>
        <v>5</v>
      </c>
      <c r="Z83">
        <f t="shared" si="20"/>
        <v>0</v>
      </c>
      <c r="AB83">
        <v>2</v>
      </c>
      <c r="AC83">
        <v>4.0999999999999996</v>
      </c>
      <c r="AD83">
        <v>1</v>
      </c>
      <c r="AE83">
        <v>13.82</v>
      </c>
      <c r="AF83">
        <v>1.7493670886075947</v>
      </c>
      <c r="AG83" s="16"/>
    </row>
    <row r="84" spans="1:33" x14ac:dyDescent="0.25">
      <c r="A84" s="85" t="s">
        <v>257</v>
      </c>
      <c r="B84" s="85" t="s">
        <v>75</v>
      </c>
      <c r="C84" s="2" t="s">
        <v>197</v>
      </c>
      <c r="D84" s="3">
        <v>86</v>
      </c>
      <c r="E84" s="3">
        <v>385</v>
      </c>
      <c r="F84" s="3">
        <v>445</v>
      </c>
      <c r="G84" s="10">
        <v>1300</v>
      </c>
      <c r="H84" s="2" t="s">
        <v>11</v>
      </c>
      <c r="I84" s="3">
        <v>6</v>
      </c>
      <c r="J84" s="3">
        <v>3</v>
      </c>
      <c r="K84" s="3">
        <f t="shared" si="25"/>
        <v>7</v>
      </c>
      <c r="L84" s="3">
        <v>2016</v>
      </c>
      <c r="M84" s="3">
        <v>2</v>
      </c>
      <c r="N84" s="9">
        <v>5</v>
      </c>
      <c r="O84" s="9">
        <v>4</v>
      </c>
      <c r="P84" s="2" t="s">
        <v>343</v>
      </c>
      <c r="Q84" s="42">
        <f t="shared" si="26"/>
        <v>7</v>
      </c>
      <c r="S84" s="3">
        <v>3</v>
      </c>
      <c r="T84" s="2" t="s">
        <v>14</v>
      </c>
      <c r="U84" s="2" t="s">
        <v>15</v>
      </c>
      <c r="V84" s="3">
        <v>12</v>
      </c>
      <c r="W84">
        <f t="shared" si="18"/>
        <v>1</v>
      </c>
      <c r="Y84">
        <f t="shared" si="19"/>
        <v>5.5</v>
      </c>
      <c r="Z84">
        <f t="shared" si="20"/>
        <v>9.0909090909090912E-2</v>
      </c>
      <c r="AB84">
        <v>2</v>
      </c>
      <c r="AC84">
        <v>4.0999999999999996</v>
      </c>
      <c r="AD84">
        <v>1</v>
      </c>
      <c r="AE84">
        <v>28.57</v>
      </c>
      <c r="AF84">
        <v>2.1976923076923076</v>
      </c>
      <c r="AG84" s="16"/>
    </row>
    <row r="85" spans="1:33" x14ac:dyDescent="0.25">
      <c r="A85" s="85" t="s">
        <v>261</v>
      </c>
      <c r="B85" s="85" t="s">
        <v>51</v>
      </c>
      <c r="C85" s="2" t="s">
        <v>12</v>
      </c>
      <c r="D85" s="3">
        <v>42</v>
      </c>
      <c r="E85" s="3">
        <v>315</v>
      </c>
      <c r="F85" s="3">
        <v>375</v>
      </c>
      <c r="G85" s="10">
        <v>810</v>
      </c>
      <c r="H85" s="2" t="s">
        <v>11</v>
      </c>
      <c r="I85" s="3">
        <v>2</v>
      </c>
      <c r="J85" s="3">
        <v>4</v>
      </c>
      <c r="K85" s="3">
        <f t="shared" si="25"/>
        <v>3</v>
      </c>
      <c r="L85" s="3">
        <v>2016</v>
      </c>
      <c r="M85" s="3">
        <v>2</v>
      </c>
      <c r="N85" s="9">
        <v>2</v>
      </c>
      <c r="O85" s="9">
        <v>4</v>
      </c>
      <c r="P85" s="2" t="s">
        <v>342</v>
      </c>
      <c r="Q85" s="4">
        <f t="shared" si="26"/>
        <v>3</v>
      </c>
      <c r="S85" s="3">
        <v>3</v>
      </c>
      <c r="T85" s="2" t="s">
        <v>14</v>
      </c>
      <c r="U85" s="2" t="s">
        <v>15</v>
      </c>
      <c r="V85" s="3">
        <v>12</v>
      </c>
      <c r="W85">
        <f t="shared" si="18"/>
        <v>0</v>
      </c>
      <c r="Y85">
        <f t="shared" si="19"/>
        <v>2</v>
      </c>
      <c r="Z85">
        <f t="shared" si="20"/>
        <v>0</v>
      </c>
      <c r="AB85">
        <v>2</v>
      </c>
      <c r="AC85">
        <v>4.2</v>
      </c>
      <c r="AD85">
        <v>2</v>
      </c>
      <c r="AE85">
        <v>23.21</v>
      </c>
      <c r="AF85">
        <v>2.8654320987654325</v>
      </c>
    </row>
    <row r="86" spans="1:33" x14ac:dyDescent="0.25">
      <c r="A86" s="85" t="s">
        <v>261</v>
      </c>
      <c r="B86" s="85" t="s">
        <v>82</v>
      </c>
      <c r="C86" s="2" t="s">
        <v>12</v>
      </c>
      <c r="D86" s="3">
        <v>48</v>
      </c>
      <c r="E86" s="3">
        <v>295</v>
      </c>
      <c r="F86" s="3">
        <v>345</v>
      </c>
      <c r="G86" s="10">
        <v>620</v>
      </c>
      <c r="H86" s="2" t="s">
        <v>11</v>
      </c>
      <c r="I86" s="3">
        <v>2</v>
      </c>
      <c r="J86" s="3">
        <v>4</v>
      </c>
      <c r="K86" s="3">
        <f t="shared" si="25"/>
        <v>3</v>
      </c>
      <c r="L86" s="3">
        <v>2016</v>
      </c>
      <c r="M86" s="3">
        <v>2</v>
      </c>
      <c r="N86" s="9">
        <v>2</v>
      </c>
      <c r="O86" s="9">
        <v>4</v>
      </c>
      <c r="P86" s="2" t="s">
        <v>343</v>
      </c>
      <c r="Q86" s="4">
        <f t="shared" si="26"/>
        <v>3</v>
      </c>
      <c r="S86" s="3">
        <v>3</v>
      </c>
      <c r="T86" s="2" t="s">
        <v>14</v>
      </c>
      <c r="U86" s="2" t="s">
        <v>15</v>
      </c>
      <c r="V86" s="3">
        <v>12</v>
      </c>
      <c r="W86">
        <f t="shared" si="18"/>
        <v>0</v>
      </c>
      <c r="Y86">
        <f t="shared" si="19"/>
        <v>2</v>
      </c>
      <c r="Z86">
        <f t="shared" si="20"/>
        <v>0</v>
      </c>
      <c r="AB86">
        <v>2</v>
      </c>
      <c r="AC86">
        <v>4.2</v>
      </c>
      <c r="AD86">
        <v>2</v>
      </c>
      <c r="AE86">
        <v>17.18</v>
      </c>
      <c r="AF86">
        <v>2.7709677419354839</v>
      </c>
    </row>
    <row r="87" spans="1:33" x14ac:dyDescent="0.25">
      <c r="A87" s="85" t="s">
        <v>262</v>
      </c>
      <c r="B87" s="85" t="s">
        <v>40</v>
      </c>
      <c r="C87" s="2" t="s">
        <v>12</v>
      </c>
      <c r="D87" s="3">
        <v>49</v>
      </c>
      <c r="E87" s="3">
        <v>355</v>
      </c>
      <c r="F87" s="3">
        <v>412</v>
      </c>
      <c r="G87" s="10">
        <v>1050</v>
      </c>
      <c r="H87" s="2" t="s">
        <v>11</v>
      </c>
      <c r="I87" s="3">
        <v>2</v>
      </c>
      <c r="J87" s="3">
        <v>4</v>
      </c>
      <c r="K87" s="3">
        <f t="shared" si="25"/>
        <v>3</v>
      </c>
      <c r="L87" s="3">
        <v>2016</v>
      </c>
      <c r="M87" s="3">
        <v>2</v>
      </c>
      <c r="N87" s="9">
        <v>2</v>
      </c>
      <c r="O87" s="9">
        <v>3</v>
      </c>
      <c r="P87" s="2" t="s">
        <v>343</v>
      </c>
      <c r="Q87" s="4">
        <f t="shared" si="26"/>
        <v>3</v>
      </c>
      <c r="S87" s="3">
        <v>3</v>
      </c>
      <c r="T87" s="2" t="s">
        <v>14</v>
      </c>
      <c r="U87" s="2" t="s">
        <v>15</v>
      </c>
      <c r="V87" s="3">
        <v>12</v>
      </c>
      <c r="W87">
        <f t="shared" si="18"/>
        <v>0</v>
      </c>
      <c r="Y87">
        <f t="shared" si="19"/>
        <v>2</v>
      </c>
      <c r="Z87">
        <f t="shared" si="20"/>
        <v>0</v>
      </c>
      <c r="AB87">
        <v>2</v>
      </c>
      <c r="AC87">
        <v>4.2</v>
      </c>
      <c r="AD87">
        <v>2</v>
      </c>
      <c r="AE87">
        <v>34.020000000000003</v>
      </c>
      <c r="AF87">
        <v>3.2400000000000007</v>
      </c>
    </row>
    <row r="88" spans="1:33" x14ac:dyDescent="0.25">
      <c r="A88" s="85" t="s">
        <v>248</v>
      </c>
      <c r="B88" s="85" t="s">
        <v>50</v>
      </c>
      <c r="C88" s="2" t="s">
        <v>197</v>
      </c>
      <c r="D88" s="3">
        <v>69</v>
      </c>
      <c r="E88" s="3">
        <v>330</v>
      </c>
      <c r="F88" s="3">
        <v>387</v>
      </c>
      <c r="G88" s="10">
        <v>920</v>
      </c>
      <c r="H88" s="2" t="s">
        <v>11</v>
      </c>
      <c r="I88" s="3">
        <v>4</v>
      </c>
      <c r="J88" s="3">
        <v>4</v>
      </c>
      <c r="K88" s="3">
        <f t="shared" si="25"/>
        <v>5</v>
      </c>
      <c r="L88" s="3">
        <v>2016</v>
      </c>
      <c r="M88" s="3">
        <v>2</v>
      </c>
      <c r="N88" s="9">
        <v>4</v>
      </c>
      <c r="O88" s="9">
        <v>3</v>
      </c>
      <c r="P88" s="2" t="s">
        <v>342</v>
      </c>
      <c r="Q88" s="42">
        <f t="shared" si="26"/>
        <v>5</v>
      </c>
      <c r="S88" s="3">
        <v>3</v>
      </c>
      <c r="T88" s="2" t="s">
        <v>14</v>
      </c>
      <c r="U88" s="2" t="s">
        <v>15</v>
      </c>
      <c r="V88" s="3">
        <v>12</v>
      </c>
      <c r="W88">
        <f t="shared" si="18"/>
        <v>0</v>
      </c>
      <c r="Y88">
        <f t="shared" si="19"/>
        <v>4</v>
      </c>
      <c r="Z88">
        <f t="shared" si="20"/>
        <v>0</v>
      </c>
      <c r="AB88">
        <v>2</v>
      </c>
      <c r="AC88">
        <v>4.2</v>
      </c>
      <c r="AD88">
        <v>2</v>
      </c>
      <c r="AE88">
        <v>22.03</v>
      </c>
      <c r="AF88">
        <v>2.3945652173913046</v>
      </c>
      <c r="AG88" s="16"/>
    </row>
    <row r="89" spans="1:33" x14ac:dyDescent="0.25">
      <c r="A89" s="85" t="s">
        <v>230</v>
      </c>
      <c r="B89" s="85" t="s">
        <v>45</v>
      </c>
      <c r="C89" s="2" t="s">
        <v>12</v>
      </c>
      <c r="D89" s="3">
        <v>33</v>
      </c>
      <c r="E89" s="3">
        <v>421</v>
      </c>
      <c r="F89" s="3">
        <v>449</v>
      </c>
      <c r="G89" s="10">
        <v>1810</v>
      </c>
      <c r="H89" s="2" t="s">
        <v>11</v>
      </c>
      <c r="I89" s="3">
        <v>4</v>
      </c>
      <c r="J89" s="3">
        <v>4</v>
      </c>
      <c r="K89" s="3">
        <f t="shared" si="25"/>
        <v>5</v>
      </c>
      <c r="L89" s="3">
        <v>2016</v>
      </c>
      <c r="M89" s="3">
        <v>2</v>
      </c>
      <c r="N89" s="9">
        <v>4</v>
      </c>
      <c r="O89" s="9">
        <v>4</v>
      </c>
      <c r="P89" s="2" t="s">
        <v>343</v>
      </c>
      <c r="Q89" s="42">
        <f t="shared" si="26"/>
        <v>5</v>
      </c>
      <c r="S89" s="3">
        <v>3</v>
      </c>
      <c r="T89" s="2" t="s">
        <v>14</v>
      </c>
      <c r="U89" s="2" t="s">
        <v>15</v>
      </c>
      <c r="V89" s="3">
        <v>11</v>
      </c>
      <c r="W89">
        <f t="shared" si="18"/>
        <v>0</v>
      </c>
      <c r="Y89">
        <f t="shared" si="19"/>
        <v>4</v>
      </c>
      <c r="Z89">
        <f t="shared" si="20"/>
        <v>0</v>
      </c>
      <c r="AB89">
        <v>2</v>
      </c>
      <c r="AC89">
        <v>4.2</v>
      </c>
      <c r="AD89">
        <v>2</v>
      </c>
      <c r="AE89">
        <v>46.664999999999999</v>
      </c>
      <c r="AF89">
        <v>2.5781767955801107</v>
      </c>
      <c r="AG89" s="16"/>
    </row>
    <row r="90" spans="1:33" x14ac:dyDescent="0.25">
      <c r="A90" s="85" t="s">
        <v>288</v>
      </c>
      <c r="B90" s="85" t="s">
        <v>75</v>
      </c>
      <c r="C90" s="2" t="s">
        <v>12</v>
      </c>
      <c r="D90" s="3">
        <v>75</v>
      </c>
      <c r="E90" s="3">
        <v>302</v>
      </c>
      <c r="F90" s="3">
        <v>352</v>
      </c>
      <c r="G90" s="10">
        <v>650</v>
      </c>
      <c r="H90" s="2" t="s">
        <v>11</v>
      </c>
      <c r="I90" s="3">
        <v>2</v>
      </c>
      <c r="J90" s="3">
        <v>4</v>
      </c>
      <c r="K90" s="3">
        <f t="shared" si="25"/>
        <v>3</v>
      </c>
      <c r="L90" s="3">
        <v>2016</v>
      </c>
      <c r="M90" s="3">
        <v>3</v>
      </c>
      <c r="N90" s="9">
        <v>2</v>
      </c>
      <c r="O90" s="9">
        <v>4</v>
      </c>
      <c r="P90" s="2" t="s">
        <v>343</v>
      </c>
      <c r="Q90" s="4">
        <f t="shared" si="26"/>
        <v>3</v>
      </c>
      <c r="S90" s="3">
        <v>3</v>
      </c>
      <c r="T90" s="2" t="s">
        <v>14</v>
      </c>
      <c r="U90" s="2" t="s">
        <v>15</v>
      </c>
      <c r="V90" s="3">
        <v>12</v>
      </c>
      <c r="W90">
        <f t="shared" si="18"/>
        <v>0</v>
      </c>
      <c r="Y90">
        <f t="shared" si="19"/>
        <v>2</v>
      </c>
      <c r="Z90">
        <f t="shared" si="20"/>
        <v>0</v>
      </c>
      <c r="AB90">
        <v>2</v>
      </c>
      <c r="AC90">
        <v>4.3</v>
      </c>
      <c r="AD90">
        <v>3</v>
      </c>
      <c r="AE90">
        <v>23.08</v>
      </c>
      <c r="AF90">
        <v>3.5507692307692302</v>
      </c>
    </row>
    <row r="91" spans="1:33" x14ac:dyDescent="0.25">
      <c r="A91" s="85" t="s">
        <v>245</v>
      </c>
      <c r="B91" s="85" t="s">
        <v>27</v>
      </c>
      <c r="C91" s="2" t="s">
        <v>197</v>
      </c>
      <c r="D91" s="3">
        <v>62</v>
      </c>
      <c r="E91" s="3">
        <v>307</v>
      </c>
      <c r="F91" s="3">
        <v>365</v>
      </c>
      <c r="G91" s="10">
        <v>520</v>
      </c>
      <c r="H91" s="2" t="s">
        <v>11</v>
      </c>
      <c r="I91" s="3">
        <v>3</v>
      </c>
      <c r="J91" s="3">
        <v>2</v>
      </c>
      <c r="K91" s="9">
        <f>I91</f>
        <v>3</v>
      </c>
      <c r="L91" s="3">
        <v>2016</v>
      </c>
      <c r="M91" s="3">
        <v>1</v>
      </c>
      <c r="N91" s="9">
        <v>3</v>
      </c>
      <c r="O91" s="9">
        <v>2</v>
      </c>
      <c r="P91" s="2" t="s">
        <v>343</v>
      </c>
      <c r="Q91" s="4">
        <f>I91</f>
        <v>3</v>
      </c>
      <c r="S91" s="3">
        <v>3</v>
      </c>
      <c r="T91" s="2" t="s">
        <v>14</v>
      </c>
      <c r="U91" s="2" t="s">
        <v>15</v>
      </c>
      <c r="V91" s="3">
        <v>12</v>
      </c>
      <c r="W91">
        <f t="shared" si="18"/>
        <v>0</v>
      </c>
      <c r="Y91">
        <f t="shared" si="19"/>
        <v>3</v>
      </c>
      <c r="Z91">
        <f t="shared" si="20"/>
        <v>0</v>
      </c>
      <c r="AB91">
        <v>2</v>
      </c>
      <c r="AC91">
        <v>4.3</v>
      </c>
      <c r="AD91">
        <v>3</v>
      </c>
      <c r="AE91">
        <v>17.87</v>
      </c>
      <c r="AF91">
        <v>3.4365384615384618</v>
      </c>
    </row>
    <row r="92" spans="1:33" x14ac:dyDescent="0.25">
      <c r="A92" s="85" t="s">
        <v>39</v>
      </c>
      <c r="B92" s="85" t="s">
        <v>34</v>
      </c>
      <c r="C92" s="2" t="s">
        <v>22</v>
      </c>
      <c r="D92" s="8"/>
      <c r="E92" s="3">
        <v>264</v>
      </c>
      <c r="F92" s="3">
        <v>311</v>
      </c>
      <c r="G92" s="18"/>
      <c r="H92" s="2" t="s">
        <v>30</v>
      </c>
      <c r="I92" s="8"/>
      <c r="J92" s="8"/>
      <c r="K92" s="8"/>
      <c r="L92" s="3">
        <v>2015</v>
      </c>
      <c r="M92" s="3">
        <v>2</v>
      </c>
      <c r="N92" s="16"/>
      <c r="O92" s="16"/>
      <c r="P92" s="2" t="s">
        <v>10</v>
      </c>
      <c r="Q92" s="4"/>
      <c r="S92" s="3">
        <v>3</v>
      </c>
      <c r="T92" s="2" t="s">
        <v>14</v>
      </c>
      <c r="U92" s="2" t="s">
        <v>15</v>
      </c>
      <c r="V92" s="3">
        <v>12</v>
      </c>
    </row>
    <row r="93" spans="1:33" x14ac:dyDescent="0.25">
      <c r="A93" s="85" t="s">
        <v>269</v>
      </c>
      <c r="B93" s="85" t="s">
        <v>24</v>
      </c>
      <c r="C93" s="2" t="s">
        <v>12</v>
      </c>
      <c r="D93" s="3">
        <v>6</v>
      </c>
      <c r="E93" s="3">
        <v>307</v>
      </c>
      <c r="F93" s="3">
        <v>352</v>
      </c>
      <c r="G93" s="10">
        <v>680</v>
      </c>
      <c r="H93" s="2" t="s">
        <v>11</v>
      </c>
      <c r="I93" s="3">
        <v>3</v>
      </c>
      <c r="J93" s="3">
        <v>4</v>
      </c>
      <c r="K93" s="3">
        <f t="shared" ref="K93:K95" si="27">I93+1</f>
        <v>4</v>
      </c>
      <c r="L93" s="3">
        <v>2016</v>
      </c>
      <c r="M93" s="3">
        <v>3</v>
      </c>
      <c r="N93" s="9">
        <v>3</v>
      </c>
      <c r="O93" s="9">
        <v>4</v>
      </c>
      <c r="P93" s="2" t="s">
        <v>343</v>
      </c>
      <c r="Q93" s="4">
        <f>I93+1</f>
        <v>4</v>
      </c>
      <c r="S93" s="3">
        <v>3</v>
      </c>
      <c r="T93" s="2" t="s">
        <v>14</v>
      </c>
      <c r="U93" s="2" t="s">
        <v>15</v>
      </c>
      <c r="V93" s="3">
        <v>11</v>
      </c>
      <c r="W93">
        <f t="shared" ref="W93:W138" si="28">I93-N93</f>
        <v>0</v>
      </c>
      <c r="Y93">
        <f t="shared" ref="Y93:Y138" si="29">AVERAGE(I93,N93)</f>
        <v>3</v>
      </c>
      <c r="Z93">
        <f t="shared" ref="Z93:Z138" si="30">ABS(I93-Y93)/Y93</f>
        <v>0</v>
      </c>
      <c r="AB93">
        <v>2</v>
      </c>
      <c r="AC93">
        <v>4.3</v>
      </c>
      <c r="AD93">
        <v>3</v>
      </c>
      <c r="AE93">
        <v>27.957999999999998</v>
      </c>
      <c r="AF93">
        <v>4.111470588235294</v>
      </c>
    </row>
    <row r="94" spans="1:33" x14ac:dyDescent="0.25">
      <c r="A94" s="85" t="s">
        <v>288</v>
      </c>
      <c r="B94" s="85" t="s">
        <v>29</v>
      </c>
      <c r="C94" s="2" t="s">
        <v>12</v>
      </c>
      <c r="D94" s="3">
        <v>77</v>
      </c>
      <c r="E94" s="3">
        <v>356</v>
      </c>
      <c r="F94" s="3">
        <v>411</v>
      </c>
      <c r="G94" s="10">
        <v>1080</v>
      </c>
      <c r="H94" s="2" t="s">
        <v>11</v>
      </c>
      <c r="I94" s="3">
        <v>4</v>
      </c>
      <c r="J94" s="3">
        <v>4</v>
      </c>
      <c r="K94" s="3">
        <f t="shared" si="27"/>
        <v>5</v>
      </c>
      <c r="L94" s="3">
        <v>2016</v>
      </c>
      <c r="M94" s="3">
        <v>3</v>
      </c>
      <c r="N94" s="9">
        <v>4</v>
      </c>
      <c r="O94" s="9">
        <v>4</v>
      </c>
      <c r="P94" s="2" t="s">
        <v>343</v>
      </c>
      <c r="Q94" s="42">
        <f>I94+1</f>
        <v>5</v>
      </c>
      <c r="S94" s="3">
        <v>3</v>
      </c>
      <c r="T94" s="2" t="s">
        <v>14</v>
      </c>
      <c r="U94" s="2" t="s">
        <v>15</v>
      </c>
      <c r="V94" s="3">
        <v>12</v>
      </c>
      <c r="W94">
        <f t="shared" si="28"/>
        <v>0</v>
      </c>
      <c r="Y94">
        <f t="shared" si="29"/>
        <v>4</v>
      </c>
      <c r="Z94">
        <f t="shared" si="30"/>
        <v>0</v>
      </c>
      <c r="AB94">
        <v>2</v>
      </c>
      <c r="AC94">
        <v>4.3</v>
      </c>
      <c r="AD94">
        <v>3</v>
      </c>
      <c r="AE94">
        <v>38.08</v>
      </c>
      <c r="AF94">
        <v>3.5259259259259261</v>
      </c>
      <c r="AG94" s="16"/>
    </row>
    <row r="95" spans="1:33" x14ac:dyDescent="0.25">
      <c r="A95" s="85" t="s">
        <v>295</v>
      </c>
      <c r="B95" s="85" t="s">
        <v>62</v>
      </c>
      <c r="C95" s="2" t="s">
        <v>12</v>
      </c>
      <c r="D95" s="3">
        <v>86</v>
      </c>
      <c r="E95" s="3">
        <v>547</v>
      </c>
      <c r="F95" s="3">
        <v>605</v>
      </c>
      <c r="G95" s="10">
        <v>3800</v>
      </c>
      <c r="H95" s="2" t="s">
        <v>11</v>
      </c>
      <c r="I95" s="3">
        <v>6</v>
      </c>
      <c r="J95" s="3">
        <v>3</v>
      </c>
      <c r="K95" s="3">
        <f t="shared" si="27"/>
        <v>7</v>
      </c>
      <c r="L95" s="3">
        <v>2016</v>
      </c>
      <c r="M95" s="3">
        <v>3</v>
      </c>
      <c r="N95" s="9">
        <v>7</v>
      </c>
      <c r="O95" s="9">
        <v>1</v>
      </c>
      <c r="P95" s="2" t="s">
        <v>343</v>
      </c>
      <c r="Q95" s="42">
        <f>I95+1</f>
        <v>7</v>
      </c>
      <c r="S95" s="3">
        <v>3</v>
      </c>
      <c r="T95" s="2" t="s">
        <v>14</v>
      </c>
      <c r="U95" s="2" t="s">
        <v>15</v>
      </c>
      <c r="V95" s="3">
        <v>12</v>
      </c>
      <c r="W95">
        <f t="shared" si="28"/>
        <v>-1</v>
      </c>
      <c r="Y95">
        <f t="shared" si="29"/>
        <v>6.5</v>
      </c>
      <c r="Z95">
        <f t="shared" si="30"/>
        <v>7.6923076923076927E-2</v>
      </c>
      <c r="AB95">
        <v>2</v>
      </c>
      <c r="AC95">
        <v>4.3</v>
      </c>
      <c r="AD95">
        <v>3</v>
      </c>
      <c r="AE95">
        <v>133.13999999999999</v>
      </c>
      <c r="AF95">
        <v>3.5036842105263153</v>
      </c>
      <c r="AG95" s="16"/>
    </row>
    <row r="96" spans="1:33" x14ac:dyDescent="0.25">
      <c r="A96" s="85" t="s">
        <v>283</v>
      </c>
      <c r="B96" s="85" t="s">
        <v>34</v>
      </c>
      <c r="C96" s="2" t="s">
        <v>12</v>
      </c>
      <c r="D96" s="3">
        <v>67</v>
      </c>
      <c r="E96" s="3">
        <v>300</v>
      </c>
      <c r="F96" s="3">
        <v>351</v>
      </c>
      <c r="G96" s="10">
        <v>630</v>
      </c>
      <c r="H96" s="2" t="s">
        <v>11</v>
      </c>
      <c r="I96" s="3">
        <v>2</v>
      </c>
      <c r="J96" s="3">
        <v>1</v>
      </c>
      <c r="K96" s="9">
        <f>I96</f>
        <v>2</v>
      </c>
      <c r="L96" s="3">
        <v>2016</v>
      </c>
      <c r="M96" s="3">
        <v>5</v>
      </c>
      <c r="N96" s="9">
        <v>2</v>
      </c>
      <c r="O96" s="9">
        <v>2</v>
      </c>
      <c r="P96" s="2" t="s">
        <v>345</v>
      </c>
      <c r="Q96" s="42">
        <f>I96</f>
        <v>2</v>
      </c>
      <c r="S96" s="3">
        <v>3</v>
      </c>
      <c r="T96" s="2" t="s">
        <v>14</v>
      </c>
      <c r="U96" s="2" t="s">
        <v>15</v>
      </c>
      <c r="V96" s="3">
        <v>11</v>
      </c>
      <c r="W96">
        <f t="shared" si="28"/>
        <v>0</v>
      </c>
      <c r="Y96">
        <f t="shared" si="29"/>
        <v>2</v>
      </c>
      <c r="Z96">
        <f t="shared" si="30"/>
        <v>0</v>
      </c>
      <c r="AB96">
        <v>2</v>
      </c>
      <c r="AC96">
        <v>6</v>
      </c>
      <c r="AD96">
        <v>0</v>
      </c>
      <c r="AE96">
        <v>0.71919999999999995</v>
      </c>
      <c r="AF96">
        <v>0.11415873015873015</v>
      </c>
      <c r="AG96" s="16"/>
    </row>
    <row r="97" spans="1:33" x14ac:dyDescent="0.25">
      <c r="A97" s="85" t="s">
        <v>305</v>
      </c>
      <c r="B97" s="85" t="s">
        <v>56</v>
      </c>
      <c r="C97" s="2" t="s">
        <v>298</v>
      </c>
      <c r="D97" s="3">
        <v>12</v>
      </c>
      <c r="E97" s="3">
        <v>332</v>
      </c>
      <c r="F97" s="3">
        <v>390</v>
      </c>
      <c r="G97" s="10">
        <v>880</v>
      </c>
      <c r="H97" s="2" t="s">
        <v>11</v>
      </c>
      <c r="I97" s="3">
        <v>2</v>
      </c>
      <c r="J97" s="3">
        <v>3</v>
      </c>
      <c r="K97" s="3">
        <f>I97+1</f>
        <v>3</v>
      </c>
      <c r="L97" s="3">
        <v>2016</v>
      </c>
      <c r="M97" s="3">
        <v>4</v>
      </c>
      <c r="N97" s="9">
        <v>2</v>
      </c>
      <c r="O97" s="9">
        <v>2</v>
      </c>
      <c r="P97" s="2" t="s">
        <v>342</v>
      </c>
      <c r="Q97" s="42">
        <f>I97+1</f>
        <v>3</v>
      </c>
      <c r="S97" s="3">
        <v>3</v>
      </c>
      <c r="T97" s="2" t="s">
        <v>14</v>
      </c>
      <c r="U97" s="2" t="s">
        <v>15</v>
      </c>
      <c r="V97" s="3">
        <v>12</v>
      </c>
      <c r="W97">
        <f t="shared" si="28"/>
        <v>0</v>
      </c>
      <c r="Y97">
        <f t="shared" si="29"/>
        <v>2</v>
      </c>
      <c r="Z97">
        <f t="shared" si="30"/>
        <v>0</v>
      </c>
      <c r="AB97">
        <v>2</v>
      </c>
      <c r="AC97">
        <v>6</v>
      </c>
      <c r="AD97">
        <v>0</v>
      </c>
      <c r="AE97">
        <v>1.52</v>
      </c>
      <c r="AF97">
        <v>0.17272727272727273</v>
      </c>
      <c r="AG97" s="16"/>
    </row>
    <row r="98" spans="1:33" x14ac:dyDescent="0.25">
      <c r="A98" s="85" t="s">
        <v>297</v>
      </c>
      <c r="B98" s="85" t="s">
        <v>62</v>
      </c>
      <c r="C98" s="2" t="s">
        <v>298</v>
      </c>
      <c r="D98" s="3">
        <v>4</v>
      </c>
      <c r="E98" s="3">
        <v>375</v>
      </c>
      <c r="F98" s="3">
        <v>430</v>
      </c>
      <c r="G98" s="10">
        <v>1270</v>
      </c>
      <c r="H98" s="2" t="s">
        <v>11</v>
      </c>
      <c r="I98" s="3">
        <v>3</v>
      </c>
      <c r="J98" s="3">
        <v>2</v>
      </c>
      <c r="K98" s="9">
        <f t="shared" ref="K98:K99" si="31">I98</f>
        <v>3</v>
      </c>
      <c r="L98" s="3">
        <v>2016</v>
      </c>
      <c r="M98" s="3">
        <v>4</v>
      </c>
      <c r="N98" s="9">
        <v>3</v>
      </c>
      <c r="O98" s="9">
        <v>2</v>
      </c>
      <c r="P98" s="2" t="s">
        <v>342</v>
      </c>
      <c r="Q98" s="42">
        <f>I98</f>
        <v>3</v>
      </c>
      <c r="S98" s="3">
        <v>3</v>
      </c>
      <c r="T98" s="2" t="s">
        <v>14</v>
      </c>
      <c r="U98" s="2" t="s">
        <v>15</v>
      </c>
      <c r="V98" s="3">
        <v>12</v>
      </c>
      <c r="W98">
        <f t="shared" si="28"/>
        <v>0</v>
      </c>
      <c r="Y98">
        <f t="shared" si="29"/>
        <v>3</v>
      </c>
      <c r="Z98">
        <f t="shared" si="30"/>
        <v>0</v>
      </c>
      <c r="AB98">
        <v>2</v>
      </c>
      <c r="AC98">
        <v>6</v>
      </c>
      <c r="AD98">
        <v>0</v>
      </c>
      <c r="AE98">
        <v>1.59</v>
      </c>
      <c r="AF98">
        <v>0.12519685039370079</v>
      </c>
      <c r="AG98" s="16"/>
    </row>
    <row r="99" spans="1:33" x14ac:dyDescent="0.25">
      <c r="A99" s="85" t="s">
        <v>297</v>
      </c>
      <c r="B99" s="85" t="s">
        <v>301</v>
      </c>
      <c r="C99" s="2" t="s">
        <v>298</v>
      </c>
      <c r="D99" s="3">
        <v>7</v>
      </c>
      <c r="E99" s="3">
        <v>400</v>
      </c>
      <c r="F99" s="3">
        <v>465</v>
      </c>
      <c r="G99" s="10">
        <v>1370</v>
      </c>
      <c r="H99" s="2" t="s">
        <v>11</v>
      </c>
      <c r="I99" s="3">
        <v>3</v>
      </c>
      <c r="J99" s="3">
        <v>2</v>
      </c>
      <c r="K99" s="9">
        <f t="shared" si="31"/>
        <v>3</v>
      </c>
      <c r="L99" s="3">
        <v>2016</v>
      </c>
      <c r="M99" s="3">
        <v>4</v>
      </c>
      <c r="N99" s="9">
        <v>3</v>
      </c>
      <c r="O99" s="9">
        <v>3</v>
      </c>
      <c r="P99" s="2" t="s">
        <v>342</v>
      </c>
      <c r="Q99" s="42">
        <f>I99</f>
        <v>3</v>
      </c>
      <c r="S99" s="3">
        <v>3</v>
      </c>
      <c r="T99" s="2" t="s">
        <v>14</v>
      </c>
      <c r="U99" s="2" t="s">
        <v>15</v>
      </c>
      <c r="V99" s="3">
        <v>12</v>
      </c>
      <c r="W99">
        <f t="shared" si="28"/>
        <v>0</v>
      </c>
      <c r="Y99">
        <f t="shared" si="29"/>
        <v>3</v>
      </c>
      <c r="Z99">
        <f t="shared" si="30"/>
        <v>0</v>
      </c>
      <c r="AB99">
        <v>2</v>
      </c>
      <c r="AC99">
        <v>6</v>
      </c>
      <c r="AD99">
        <v>0</v>
      </c>
      <c r="AE99">
        <v>1.52</v>
      </c>
      <c r="AF99">
        <v>0.11094890510948904</v>
      </c>
      <c r="AG99" s="16"/>
    </row>
    <row r="100" spans="1:33" x14ac:dyDescent="0.25">
      <c r="A100" s="85" t="s">
        <v>297</v>
      </c>
      <c r="B100" s="85" t="s">
        <v>303</v>
      </c>
      <c r="C100" s="2" t="s">
        <v>298</v>
      </c>
      <c r="D100" s="3">
        <v>9</v>
      </c>
      <c r="E100" s="3">
        <v>350</v>
      </c>
      <c r="F100" s="3">
        <v>407</v>
      </c>
      <c r="G100" s="10">
        <v>960</v>
      </c>
      <c r="H100" s="2" t="s">
        <v>11</v>
      </c>
      <c r="I100" s="3">
        <v>4</v>
      </c>
      <c r="J100" s="3">
        <v>3</v>
      </c>
      <c r="K100" s="3">
        <f t="shared" ref="K100:K101" si="32">I100+1</f>
        <v>5</v>
      </c>
      <c r="L100" s="3">
        <v>2016</v>
      </c>
      <c r="M100" s="3">
        <v>4</v>
      </c>
      <c r="N100" s="9">
        <v>4</v>
      </c>
      <c r="O100" s="9">
        <v>2</v>
      </c>
      <c r="P100" s="2" t="s">
        <v>342</v>
      </c>
      <c r="Q100" s="42">
        <f>I100+1</f>
        <v>5</v>
      </c>
      <c r="S100" s="3">
        <v>3</v>
      </c>
      <c r="T100" s="2" t="s">
        <v>14</v>
      </c>
      <c r="U100" s="2" t="s">
        <v>15</v>
      </c>
      <c r="V100" s="3">
        <v>12</v>
      </c>
      <c r="W100">
        <f t="shared" si="28"/>
        <v>0</v>
      </c>
      <c r="Y100">
        <f t="shared" si="29"/>
        <v>4</v>
      </c>
      <c r="Z100">
        <f t="shared" si="30"/>
        <v>0</v>
      </c>
      <c r="AB100">
        <v>2</v>
      </c>
      <c r="AC100">
        <v>6</v>
      </c>
      <c r="AD100">
        <v>0</v>
      </c>
      <c r="AE100">
        <v>0.92</v>
      </c>
      <c r="AF100">
        <v>9.583333333333334E-2</v>
      </c>
      <c r="AG100" s="16"/>
    </row>
    <row r="101" spans="1:33" x14ac:dyDescent="0.25">
      <c r="A101" s="85" t="s">
        <v>284</v>
      </c>
      <c r="B101" s="85" t="s">
        <v>59</v>
      </c>
      <c r="C101" s="2" t="s">
        <v>12</v>
      </c>
      <c r="D101" s="3">
        <v>68</v>
      </c>
      <c r="E101" s="3">
        <v>394</v>
      </c>
      <c r="F101" s="3">
        <v>461</v>
      </c>
      <c r="G101" s="10">
        <v>1530</v>
      </c>
      <c r="H101" s="2" t="s">
        <v>30</v>
      </c>
      <c r="I101" s="3">
        <v>6</v>
      </c>
      <c r="J101" s="3">
        <v>3</v>
      </c>
      <c r="K101" s="3">
        <f t="shared" si="32"/>
        <v>7</v>
      </c>
      <c r="L101" s="3">
        <v>2016</v>
      </c>
      <c r="M101" s="3">
        <v>5</v>
      </c>
      <c r="N101" s="9">
        <v>6</v>
      </c>
      <c r="O101" s="9">
        <v>2</v>
      </c>
      <c r="P101" s="2" t="s">
        <v>343</v>
      </c>
      <c r="Q101" s="42">
        <f>I101+1</f>
        <v>7</v>
      </c>
      <c r="S101" s="3">
        <v>3</v>
      </c>
      <c r="T101" s="2" t="s">
        <v>14</v>
      </c>
      <c r="U101" s="2" t="s">
        <v>15</v>
      </c>
      <c r="V101" s="3">
        <v>11</v>
      </c>
      <c r="W101">
        <f t="shared" si="28"/>
        <v>0</v>
      </c>
      <c r="Y101">
        <f t="shared" si="29"/>
        <v>6</v>
      </c>
      <c r="Z101">
        <f t="shared" si="30"/>
        <v>0</v>
      </c>
      <c r="AB101">
        <v>2</v>
      </c>
      <c r="AC101">
        <v>6</v>
      </c>
      <c r="AD101">
        <v>0</v>
      </c>
      <c r="AE101">
        <v>0.68620000000000003</v>
      </c>
      <c r="AF101">
        <v>4.4849673202614383E-2</v>
      </c>
      <c r="AG101" s="16"/>
    </row>
    <row r="102" spans="1:33" x14ac:dyDescent="0.25">
      <c r="A102" s="85" t="s">
        <v>182</v>
      </c>
      <c r="B102" s="85" t="s">
        <v>26</v>
      </c>
      <c r="C102" s="2" t="s">
        <v>132</v>
      </c>
      <c r="D102" s="3">
        <v>69</v>
      </c>
      <c r="E102" s="3">
        <v>230</v>
      </c>
      <c r="F102" s="3">
        <v>270</v>
      </c>
      <c r="G102" s="11">
        <v>290</v>
      </c>
      <c r="H102" s="2" t="s">
        <v>11</v>
      </c>
      <c r="I102" s="3">
        <v>1</v>
      </c>
      <c r="J102" s="3">
        <v>4</v>
      </c>
      <c r="K102" s="3">
        <f t="shared" ref="K102:K114" si="33">I102</f>
        <v>1</v>
      </c>
      <c r="L102" s="3">
        <v>2015</v>
      </c>
      <c r="M102" s="3">
        <v>10</v>
      </c>
      <c r="N102" s="9">
        <v>1</v>
      </c>
      <c r="O102" s="9">
        <v>3</v>
      </c>
      <c r="P102" s="2" t="s">
        <v>342</v>
      </c>
      <c r="Q102" s="42">
        <f t="shared" ref="Q102:Q114" si="34">I102</f>
        <v>1</v>
      </c>
      <c r="S102" s="3">
        <v>3</v>
      </c>
      <c r="T102" s="2" t="s">
        <v>14</v>
      </c>
      <c r="U102" s="2" t="s">
        <v>15</v>
      </c>
      <c r="V102" s="3">
        <v>12</v>
      </c>
      <c r="W102">
        <f t="shared" si="28"/>
        <v>0</v>
      </c>
      <c r="Y102">
        <f t="shared" si="29"/>
        <v>1</v>
      </c>
      <c r="Z102">
        <f t="shared" si="30"/>
        <v>0</v>
      </c>
      <c r="AB102" t="s">
        <v>16</v>
      </c>
      <c r="AC102">
        <v>7</v>
      </c>
      <c r="AD102">
        <v>0</v>
      </c>
      <c r="AE102">
        <v>0.5</v>
      </c>
      <c r="AF102">
        <v>0.17241379310344829</v>
      </c>
    </row>
    <row r="103" spans="1:33" x14ac:dyDescent="0.25">
      <c r="A103" s="85" t="s">
        <v>184</v>
      </c>
      <c r="B103" s="85" t="s">
        <v>27</v>
      </c>
      <c r="C103" s="2" t="s">
        <v>132</v>
      </c>
      <c r="D103" s="3">
        <v>71</v>
      </c>
      <c r="E103" s="3">
        <v>215</v>
      </c>
      <c r="F103" s="3">
        <v>255</v>
      </c>
      <c r="G103" s="11">
        <v>240</v>
      </c>
      <c r="H103" s="2" t="s">
        <v>11</v>
      </c>
      <c r="I103" s="3">
        <v>1</v>
      </c>
      <c r="J103" s="3">
        <v>4</v>
      </c>
      <c r="K103" s="3">
        <f t="shared" si="33"/>
        <v>1</v>
      </c>
      <c r="L103" s="3">
        <v>2015</v>
      </c>
      <c r="M103" s="3">
        <v>10</v>
      </c>
      <c r="N103" s="9">
        <v>1</v>
      </c>
      <c r="O103" s="9">
        <v>3</v>
      </c>
      <c r="P103" s="2" t="s">
        <v>343</v>
      </c>
      <c r="Q103" s="42">
        <f t="shared" si="34"/>
        <v>1</v>
      </c>
      <c r="S103" s="3">
        <v>3</v>
      </c>
      <c r="T103" s="2" t="s">
        <v>14</v>
      </c>
      <c r="U103" s="2" t="s">
        <v>15</v>
      </c>
      <c r="V103" s="3">
        <v>12</v>
      </c>
      <c r="W103">
        <f t="shared" si="28"/>
        <v>0</v>
      </c>
      <c r="Y103">
        <f t="shared" si="29"/>
        <v>1</v>
      </c>
      <c r="Z103">
        <f t="shared" si="30"/>
        <v>0</v>
      </c>
      <c r="AB103" t="s">
        <v>16</v>
      </c>
      <c r="AC103">
        <v>7</v>
      </c>
      <c r="AD103">
        <v>0</v>
      </c>
      <c r="AE103">
        <v>0.2</v>
      </c>
      <c r="AF103">
        <v>8.3333333333333343E-2</v>
      </c>
    </row>
    <row r="104" spans="1:33" x14ac:dyDescent="0.25">
      <c r="A104" s="85" t="s">
        <v>186</v>
      </c>
      <c r="B104" s="85" t="s">
        <v>56</v>
      </c>
      <c r="C104" s="2" t="s">
        <v>132</v>
      </c>
      <c r="D104" s="3">
        <v>74</v>
      </c>
      <c r="E104" s="3">
        <v>382</v>
      </c>
      <c r="F104" s="3">
        <v>322</v>
      </c>
      <c r="G104" s="10">
        <v>530</v>
      </c>
      <c r="H104" s="2" t="s">
        <v>44</v>
      </c>
      <c r="I104" s="3">
        <v>1</v>
      </c>
      <c r="J104" s="3">
        <v>4</v>
      </c>
      <c r="K104" s="3">
        <f t="shared" si="33"/>
        <v>1</v>
      </c>
      <c r="L104" s="3">
        <v>2015</v>
      </c>
      <c r="M104" s="3">
        <v>10</v>
      </c>
      <c r="N104" s="9">
        <v>1</v>
      </c>
      <c r="O104" s="9">
        <v>4</v>
      </c>
      <c r="P104" s="2" t="s">
        <v>343</v>
      </c>
      <c r="Q104" s="42">
        <f t="shared" si="34"/>
        <v>1</v>
      </c>
      <c r="S104" s="3">
        <v>3</v>
      </c>
      <c r="T104" s="2" t="s">
        <v>14</v>
      </c>
      <c r="U104" s="2" t="s">
        <v>15</v>
      </c>
      <c r="V104" s="3">
        <v>12</v>
      </c>
      <c r="W104">
        <f t="shared" si="28"/>
        <v>0</v>
      </c>
      <c r="Y104">
        <f t="shared" si="29"/>
        <v>1</v>
      </c>
      <c r="Z104">
        <f t="shared" si="30"/>
        <v>0</v>
      </c>
      <c r="AB104">
        <v>2</v>
      </c>
      <c r="AC104">
        <v>7</v>
      </c>
      <c r="AD104">
        <v>0</v>
      </c>
      <c r="AE104">
        <v>1.24</v>
      </c>
      <c r="AF104">
        <v>0.2339622641509434</v>
      </c>
    </row>
    <row r="105" spans="1:33" x14ac:dyDescent="0.25">
      <c r="A105" s="85" t="s">
        <v>188</v>
      </c>
      <c r="B105" s="85" t="s">
        <v>56</v>
      </c>
      <c r="C105" s="2" t="s">
        <v>132</v>
      </c>
      <c r="D105" s="3">
        <v>76</v>
      </c>
      <c r="E105" s="3">
        <v>327</v>
      </c>
      <c r="F105" s="3">
        <v>375</v>
      </c>
      <c r="G105" s="10">
        <v>820</v>
      </c>
      <c r="H105" s="2" t="s">
        <v>11</v>
      </c>
      <c r="I105" s="3">
        <v>1</v>
      </c>
      <c r="J105" s="3">
        <v>4</v>
      </c>
      <c r="K105" s="3">
        <f t="shared" si="33"/>
        <v>1</v>
      </c>
      <c r="L105" s="3">
        <v>2015</v>
      </c>
      <c r="M105" s="3">
        <v>10</v>
      </c>
      <c r="N105" s="9">
        <v>1</v>
      </c>
      <c r="O105" s="9">
        <v>3</v>
      </c>
      <c r="P105" s="2" t="s">
        <v>345</v>
      </c>
      <c r="Q105" s="42">
        <f t="shared" si="34"/>
        <v>1</v>
      </c>
      <c r="S105" s="3">
        <v>3</v>
      </c>
      <c r="T105" s="2" t="s">
        <v>14</v>
      </c>
      <c r="U105" s="2" t="s">
        <v>15</v>
      </c>
      <c r="V105" s="3">
        <v>12</v>
      </c>
      <c r="W105">
        <f t="shared" si="28"/>
        <v>0</v>
      </c>
      <c r="Y105">
        <f t="shared" si="29"/>
        <v>1</v>
      </c>
      <c r="Z105">
        <f t="shared" si="30"/>
        <v>0</v>
      </c>
      <c r="AB105">
        <v>2</v>
      </c>
      <c r="AC105">
        <v>7</v>
      </c>
      <c r="AD105">
        <v>0</v>
      </c>
      <c r="AE105">
        <v>1.24</v>
      </c>
      <c r="AF105">
        <v>0.15121951219512195</v>
      </c>
    </row>
    <row r="106" spans="1:33" x14ac:dyDescent="0.25">
      <c r="A106" s="85" t="s">
        <v>195</v>
      </c>
      <c r="B106" s="85" t="s">
        <v>40</v>
      </c>
      <c r="C106" s="2" t="s">
        <v>132</v>
      </c>
      <c r="D106" s="3">
        <v>87</v>
      </c>
      <c r="E106" s="3">
        <v>235</v>
      </c>
      <c r="F106" s="3">
        <v>275</v>
      </c>
      <c r="G106" s="10">
        <v>330</v>
      </c>
      <c r="H106" s="2" t="s">
        <v>11</v>
      </c>
      <c r="I106" s="3">
        <v>1</v>
      </c>
      <c r="J106" s="3">
        <v>4</v>
      </c>
      <c r="K106" s="3">
        <f t="shared" si="33"/>
        <v>1</v>
      </c>
      <c r="L106" s="3">
        <v>2015</v>
      </c>
      <c r="M106" s="3">
        <v>11</v>
      </c>
      <c r="N106" s="9">
        <v>1</v>
      </c>
      <c r="O106" s="9">
        <v>3</v>
      </c>
      <c r="P106" s="2" t="s">
        <v>342</v>
      </c>
      <c r="Q106" s="42">
        <f t="shared" si="34"/>
        <v>1</v>
      </c>
      <c r="S106" s="3">
        <v>3</v>
      </c>
      <c r="T106" s="2" t="s">
        <v>14</v>
      </c>
      <c r="U106" s="2" t="s">
        <v>15</v>
      </c>
      <c r="V106" s="3">
        <v>12</v>
      </c>
      <c r="W106">
        <f t="shared" si="28"/>
        <v>0</v>
      </c>
      <c r="Y106">
        <f t="shared" si="29"/>
        <v>1</v>
      </c>
      <c r="Z106">
        <f t="shared" si="30"/>
        <v>0</v>
      </c>
      <c r="AB106">
        <v>2</v>
      </c>
      <c r="AC106">
        <v>7</v>
      </c>
      <c r="AD106">
        <v>0</v>
      </c>
      <c r="AE106">
        <v>0.32</v>
      </c>
      <c r="AF106">
        <v>9.696969696969697E-2</v>
      </c>
    </row>
    <row r="107" spans="1:33" x14ac:dyDescent="0.25">
      <c r="A107" s="85" t="s">
        <v>195</v>
      </c>
      <c r="B107" s="85" t="s">
        <v>27</v>
      </c>
      <c r="C107" s="2" t="s">
        <v>132</v>
      </c>
      <c r="D107" s="3">
        <v>88</v>
      </c>
      <c r="E107" s="3">
        <v>237</v>
      </c>
      <c r="F107" s="3">
        <v>282</v>
      </c>
      <c r="G107" s="10">
        <v>330</v>
      </c>
      <c r="H107" s="2" t="s">
        <v>11</v>
      </c>
      <c r="I107" s="3">
        <v>1</v>
      </c>
      <c r="J107" s="3">
        <v>3</v>
      </c>
      <c r="K107" s="3">
        <f t="shared" si="33"/>
        <v>1</v>
      </c>
      <c r="L107" s="3">
        <v>2015</v>
      </c>
      <c r="M107" s="3">
        <v>11</v>
      </c>
      <c r="N107" s="9">
        <v>1</v>
      </c>
      <c r="O107" s="9">
        <v>3</v>
      </c>
      <c r="P107" s="2" t="s">
        <v>345</v>
      </c>
      <c r="Q107" s="42">
        <f t="shared" si="34"/>
        <v>1</v>
      </c>
      <c r="S107" s="3">
        <v>3</v>
      </c>
      <c r="T107" s="2" t="s">
        <v>14</v>
      </c>
      <c r="U107" s="2" t="s">
        <v>15</v>
      </c>
      <c r="V107" s="3">
        <v>12</v>
      </c>
      <c r="W107">
        <f t="shared" si="28"/>
        <v>0</v>
      </c>
      <c r="Y107">
        <f t="shared" si="29"/>
        <v>1</v>
      </c>
      <c r="Z107">
        <f t="shared" si="30"/>
        <v>0</v>
      </c>
      <c r="AB107">
        <v>2</v>
      </c>
      <c r="AC107">
        <v>7</v>
      </c>
      <c r="AD107">
        <v>0</v>
      </c>
      <c r="AE107">
        <v>0.46</v>
      </c>
      <c r="AF107">
        <v>0.1393939393939394</v>
      </c>
    </row>
    <row r="108" spans="1:33" x14ac:dyDescent="0.25">
      <c r="A108" s="85" t="s">
        <v>195</v>
      </c>
      <c r="B108" s="85" t="s">
        <v>50</v>
      </c>
      <c r="C108" s="2" t="s">
        <v>132</v>
      </c>
      <c r="D108" s="3">
        <v>89</v>
      </c>
      <c r="E108" s="3">
        <v>260</v>
      </c>
      <c r="F108" s="3">
        <v>305</v>
      </c>
      <c r="G108" s="10">
        <v>430</v>
      </c>
      <c r="H108" s="2" t="s">
        <v>11</v>
      </c>
      <c r="I108" s="3">
        <v>1</v>
      </c>
      <c r="J108" s="3">
        <v>3</v>
      </c>
      <c r="K108" s="3">
        <f t="shared" si="33"/>
        <v>1</v>
      </c>
      <c r="L108" s="3">
        <v>2015</v>
      </c>
      <c r="M108" s="3">
        <v>11</v>
      </c>
      <c r="N108" s="9">
        <v>1</v>
      </c>
      <c r="O108" s="9">
        <v>3</v>
      </c>
      <c r="P108" s="2" t="s">
        <v>342</v>
      </c>
      <c r="Q108" s="42">
        <f t="shared" si="34"/>
        <v>1</v>
      </c>
      <c r="S108" s="3">
        <v>3</v>
      </c>
      <c r="T108" s="2" t="s">
        <v>14</v>
      </c>
      <c r="U108" s="2" t="s">
        <v>15</v>
      </c>
      <c r="V108" s="3">
        <v>12</v>
      </c>
      <c r="W108">
        <f t="shared" si="28"/>
        <v>0</v>
      </c>
      <c r="Y108">
        <f t="shared" si="29"/>
        <v>1</v>
      </c>
      <c r="Z108">
        <f t="shared" si="30"/>
        <v>0</v>
      </c>
      <c r="AB108">
        <v>2</v>
      </c>
      <c r="AC108">
        <v>7</v>
      </c>
      <c r="AD108">
        <v>0</v>
      </c>
      <c r="AE108">
        <v>0.63</v>
      </c>
      <c r="AF108">
        <v>0.14651162790697675</v>
      </c>
    </row>
    <row r="109" spans="1:33" x14ac:dyDescent="0.25">
      <c r="A109" s="85" t="s">
        <v>195</v>
      </c>
      <c r="B109" s="85" t="s">
        <v>29</v>
      </c>
      <c r="C109" s="2" t="s">
        <v>132</v>
      </c>
      <c r="D109" s="3">
        <v>90</v>
      </c>
      <c r="E109" s="3">
        <v>265</v>
      </c>
      <c r="F109" s="3">
        <v>310</v>
      </c>
      <c r="G109" s="10">
        <v>450</v>
      </c>
      <c r="H109" s="2" t="s">
        <v>11</v>
      </c>
      <c r="I109" s="3">
        <v>1</v>
      </c>
      <c r="J109" s="3">
        <v>3</v>
      </c>
      <c r="K109" s="3">
        <f t="shared" si="33"/>
        <v>1</v>
      </c>
      <c r="L109" s="3">
        <v>2015</v>
      </c>
      <c r="M109" s="3">
        <v>11</v>
      </c>
      <c r="N109" s="9">
        <v>1</v>
      </c>
      <c r="O109" s="9">
        <v>3</v>
      </c>
      <c r="P109" s="2" t="s">
        <v>343</v>
      </c>
      <c r="Q109" s="42">
        <f t="shared" si="34"/>
        <v>1</v>
      </c>
      <c r="S109" s="3">
        <v>3</v>
      </c>
      <c r="T109" s="2" t="s">
        <v>14</v>
      </c>
      <c r="U109" s="2" t="s">
        <v>15</v>
      </c>
      <c r="V109" s="3">
        <v>12</v>
      </c>
      <c r="W109">
        <f t="shared" si="28"/>
        <v>0</v>
      </c>
      <c r="Y109">
        <f t="shared" si="29"/>
        <v>1</v>
      </c>
      <c r="Z109">
        <f t="shared" si="30"/>
        <v>0</v>
      </c>
      <c r="AB109">
        <v>2</v>
      </c>
      <c r="AC109">
        <v>7</v>
      </c>
      <c r="AD109">
        <v>0</v>
      </c>
      <c r="AE109">
        <v>0.68</v>
      </c>
      <c r="AF109">
        <v>0.15111111111111114</v>
      </c>
    </row>
    <row r="110" spans="1:33" x14ac:dyDescent="0.25">
      <c r="A110" s="85" t="s">
        <v>199</v>
      </c>
      <c r="B110" s="85" t="s">
        <v>75</v>
      </c>
      <c r="C110" s="2" t="s">
        <v>197</v>
      </c>
      <c r="D110" s="3">
        <v>3</v>
      </c>
      <c r="E110" s="3">
        <v>247</v>
      </c>
      <c r="F110" s="3">
        <v>290</v>
      </c>
      <c r="G110" s="10">
        <v>360</v>
      </c>
      <c r="H110" s="2" t="s">
        <v>11</v>
      </c>
      <c r="I110" s="3">
        <v>1</v>
      </c>
      <c r="J110" s="3">
        <v>4</v>
      </c>
      <c r="K110" s="3">
        <f t="shared" si="33"/>
        <v>1</v>
      </c>
      <c r="L110" s="3">
        <v>2015</v>
      </c>
      <c r="M110" s="3">
        <v>11</v>
      </c>
      <c r="N110" s="9">
        <v>1</v>
      </c>
      <c r="O110" s="9">
        <v>4</v>
      </c>
      <c r="P110" s="2" t="s">
        <v>342</v>
      </c>
      <c r="Q110" s="42">
        <f t="shared" si="34"/>
        <v>1</v>
      </c>
      <c r="S110" s="3">
        <v>3</v>
      </c>
      <c r="T110" s="2" t="s">
        <v>14</v>
      </c>
      <c r="U110" s="2" t="s">
        <v>15</v>
      </c>
      <c r="V110" s="3">
        <v>12</v>
      </c>
      <c r="W110">
        <f t="shared" si="28"/>
        <v>0</v>
      </c>
      <c r="Y110">
        <f t="shared" si="29"/>
        <v>1</v>
      </c>
      <c r="Z110">
        <f t="shared" si="30"/>
        <v>0</v>
      </c>
      <c r="AB110">
        <v>2</v>
      </c>
      <c r="AC110">
        <v>7</v>
      </c>
      <c r="AD110">
        <v>0</v>
      </c>
      <c r="AE110">
        <v>0.46</v>
      </c>
      <c r="AF110">
        <v>0.1277777777777778</v>
      </c>
    </row>
    <row r="111" spans="1:33" x14ac:dyDescent="0.25">
      <c r="A111" s="85" t="s">
        <v>199</v>
      </c>
      <c r="B111" s="85" t="s">
        <v>43</v>
      </c>
      <c r="C111" s="2" t="s">
        <v>197</v>
      </c>
      <c r="D111" s="3">
        <v>5</v>
      </c>
      <c r="E111" s="3">
        <v>255</v>
      </c>
      <c r="F111" s="3">
        <v>297</v>
      </c>
      <c r="G111" s="10">
        <v>420</v>
      </c>
      <c r="H111" s="2" t="s">
        <v>11</v>
      </c>
      <c r="I111" s="3">
        <v>1</v>
      </c>
      <c r="J111" s="3">
        <v>4</v>
      </c>
      <c r="K111" s="3">
        <f t="shared" si="33"/>
        <v>1</v>
      </c>
      <c r="L111" s="3">
        <v>2015</v>
      </c>
      <c r="M111" s="3">
        <v>11</v>
      </c>
      <c r="N111" s="9">
        <v>1</v>
      </c>
      <c r="O111" s="9">
        <v>3</v>
      </c>
      <c r="P111" s="2" t="s">
        <v>342</v>
      </c>
      <c r="Q111" s="42">
        <f t="shared" si="34"/>
        <v>1</v>
      </c>
      <c r="S111" s="3">
        <v>3</v>
      </c>
      <c r="T111" s="2" t="s">
        <v>14</v>
      </c>
      <c r="U111" s="2" t="s">
        <v>15</v>
      </c>
      <c r="V111" s="3">
        <v>12</v>
      </c>
      <c r="W111">
        <f t="shared" si="28"/>
        <v>0</v>
      </c>
      <c r="Y111">
        <f t="shared" si="29"/>
        <v>1</v>
      </c>
      <c r="Z111">
        <f t="shared" si="30"/>
        <v>0</v>
      </c>
      <c r="AB111">
        <v>2</v>
      </c>
      <c r="AC111">
        <v>7</v>
      </c>
      <c r="AD111">
        <v>0</v>
      </c>
      <c r="AE111">
        <v>0.42</v>
      </c>
      <c r="AF111">
        <v>0.1</v>
      </c>
    </row>
    <row r="112" spans="1:33" x14ac:dyDescent="0.25">
      <c r="A112" s="85" t="s">
        <v>199</v>
      </c>
      <c r="B112" s="85" t="s">
        <v>124</v>
      </c>
      <c r="C112" s="2" t="s">
        <v>197</v>
      </c>
      <c r="D112" s="3">
        <v>6</v>
      </c>
      <c r="E112" s="3">
        <v>237</v>
      </c>
      <c r="F112" s="3">
        <v>280</v>
      </c>
      <c r="G112" s="10">
        <v>330</v>
      </c>
      <c r="H112" s="2" t="s">
        <v>11</v>
      </c>
      <c r="I112" s="3">
        <v>1</v>
      </c>
      <c r="J112" s="3">
        <v>4</v>
      </c>
      <c r="K112" s="3">
        <f t="shared" si="33"/>
        <v>1</v>
      </c>
      <c r="L112" s="3">
        <v>2015</v>
      </c>
      <c r="M112" s="3">
        <v>11</v>
      </c>
      <c r="N112" s="9">
        <v>1</v>
      </c>
      <c r="O112" s="9">
        <v>4</v>
      </c>
      <c r="P112" s="2" t="s">
        <v>342</v>
      </c>
      <c r="Q112" s="42">
        <f t="shared" si="34"/>
        <v>1</v>
      </c>
      <c r="S112" s="3">
        <v>3</v>
      </c>
      <c r="T112" s="2" t="s">
        <v>14</v>
      </c>
      <c r="U112" s="2" t="s">
        <v>15</v>
      </c>
      <c r="V112" s="3">
        <v>12</v>
      </c>
      <c r="W112">
        <f t="shared" si="28"/>
        <v>0</v>
      </c>
      <c r="Y112">
        <f t="shared" si="29"/>
        <v>1</v>
      </c>
      <c r="Z112">
        <f t="shared" si="30"/>
        <v>0</v>
      </c>
      <c r="AB112">
        <v>2</v>
      </c>
      <c r="AC112">
        <v>7</v>
      </c>
      <c r="AD112">
        <v>0</v>
      </c>
      <c r="AE112">
        <v>0.39</v>
      </c>
      <c r="AF112">
        <v>0.11818181818181819</v>
      </c>
    </row>
    <row r="113" spans="1:33" x14ac:dyDescent="0.25">
      <c r="A113" s="85" t="s">
        <v>217</v>
      </c>
      <c r="B113" s="85" t="s">
        <v>69</v>
      </c>
      <c r="C113" s="2" t="s">
        <v>197</v>
      </c>
      <c r="D113" s="3">
        <v>33</v>
      </c>
      <c r="E113" s="3">
        <v>280</v>
      </c>
      <c r="F113" s="3">
        <v>332</v>
      </c>
      <c r="G113" s="10">
        <v>580</v>
      </c>
      <c r="H113" s="2" t="s">
        <v>11</v>
      </c>
      <c r="I113" s="3">
        <v>1</v>
      </c>
      <c r="J113" s="3">
        <v>4</v>
      </c>
      <c r="K113" s="3">
        <f t="shared" si="33"/>
        <v>1</v>
      </c>
      <c r="L113" s="3">
        <v>2015</v>
      </c>
      <c r="M113" s="3">
        <v>12</v>
      </c>
      <c r="N113" s="9">
        <v>1</v>
      </c>
      <c r="O113" s="9">
        <v>4</v>
      </c>
      <c r="P113" s="2" t="s">
        <v>343</v>
      </c>
      <c r="Q113" s="4">
        <f t="shared" si="34"/>
        <v>1</v>
      </c>
      <c r="S113" s="3">
        <v>3</v>
      </c>
      <c r="T113" s="2" t="s">
        <v>14</v>
      </c>
      <c r="U113" s="2" t="s">
        <v>15</v>
      </c>
      <c r="V113" s="3">
        <v>12</v>
      </c>
      <c r="W113">
        <f t="shared" si="28"/>
        <v>0</v>
      </c>
      <c r="Y113">
        <f t="shared" si="29"/>
        <v>1</v>
      </c>
      <c r="Z113">
        <f t="shared" si="30"/>
        <v>0</v>
      </c>
      <c r="AB113">
        <v>2</v>
      </c>
      <c r="AC113">
        <v>7</v>
      </c>
      <c r="AD113">
        <v>0</v>
      </c>
      <c r="AE113">
        <v>0.62</v>
      </c>
      <c r="AF113">
        <v>0.10689655172413794</v>
      </c>
    </row>
    <row r="114" spans="1:33" x14ac:dyDescent="0.25">
      <c r="A114" s="85" t="s">
        <v>218</v>
      </c>
      <c r="B114" s="85" t="s">
        <v>59</v>
      </c>
      <c r="C114" s="2" t="s">
        <v>197</v>
      </c>
      <c r="D114" s="3">
        <v>35</v>
      </c>
      <c r="E114" s="3">
        <v>245</v>
      </c>
      <c r="F114" s="3">
        <v>290</v>
      </c>
      <c r="G114" s="10">
        <v>440</v>
      </c>
      <c r="H114" s="2" t="s">
        <v>11</v>
      </c>
      <c r="I114" s="3">
        <v>1</v>
      </c>
      <c r="J114" s="3">
        <v>4</v>
      </c>
      <c r="K114" s="3">
        <f t="shared" si="33"/>
        <v>1</v>
      </c>
      <c r="L114" s="3">
        <v>2015</v>
      </c>
      <c r="M114" s="3">
        <v>12</v>
      </c>
      <c r="N114" s="9">
        <v>1</v>
      </c>
      <c r="O114" s="9">
        <v>4</v>
      </c>
      <c r="P114" s="2" t="s">
        <v>345</v>
      </c>
      <c r="Q114" s="4">
        <f t="shared" si="34"/>
        <v>1</v>
      </c>
      <c r="S114" s="3">
        <v>3</v>
      </c>
      <c r="T114" s="2" t="s">
        <v>14</v>
      </c>
      <c r="U114" s="2" t="s">
        <v>15</v>
      </c>
      <c r="V114" s="3">
        <v>12</v>
      </c>
      <c r="W114">
        <f t="shared" si="28"/>
        <v>0</v>
      </c>
      <c r="Y114">
        <f t="shared" si="29"/>
        <v>1</v>
      </c>
      <c r="Z114">
        <f t="shared" si="30"/>
        <v>0</v>
      </c>
      <c r="AB114">
        <v>2</v>
      </c>
      <c r="AC114">
        <v>7</v>
      </c>
      <c r="AD114">
        <v>0</v>
      </c>
      <c r="AE114">
        <v>0.46</v>
      </c>
      <c r="AF114">
        <v>0.10454545454545455</v>
      </c>
    </row>
    <row r="115" spans="1:33" x14ac:dyDescent="0.25">
      <c r="A115" s="85" t="s">
        <v>247</v>
      </c>
      <c r="B115" s="85" t="s">
        <v>69</v>
      </c>
      <c r="C115" s="2" t="s">
        <v>197</v>
      </c>
      <c r="D115" s="3">
        <v>64</v>
      </c>
      <c r="E115" s="3">
        <v>265</v>
      </c>
      <c r="F115" s="3">
        <v>305</v>
      </c>
      <c r="G115" s="10">
        <v>460</v>
      </c>
      <c r="H115" s="2" t="s">
        <v>11</v>
      </c>
      <c r="I115" s="3">
        <v>1</v>
      </c>
      <c r="J115" s="3">
        <v>4</v>
      </c>
      <c r="K115" s="3">
        <f t="shared" ref="K115:K134" si="35">I115+1</f>
        <v>2</v>
      </c>
      <c r="L115" s="3">
        <v>2016</v>
      </c>
      <c r="M115" s="3">
        <v>1</v>
      </c>
      <c r="N115" s="9">
        <v>1</v>
      </c>
      <c r="O115" s="9">
        <v>3</v>
      </c>
      <c r="P115" s="2" t="s">
        <v>342</v>
      </c>
      <c r="Q115" s="4">
        <f t="shared" ref="Q115:Q134" si="36">I115+1</f>
        <v>2</v>
      </c>
      <c r="S115" s="3">
        <v>3</v>
      </c>
      <c r="T115" s="2" t="s">
        <v>14</v>
      </c>
      <c r="U115" s="2" t="s">
        <v>15</v>
      </c>
      <c r="V115" s="3">
        <v>12</v>
      </c>
      <c r="W115">
        <f t="shared" si="28"/>
        <v>0</v>
      </c>
      <c r="Y115">
        <f t="shared" si="29"/>
        <v>1</v>
      </c>
      <c r="Z115">
        <f t="shared" si="30"/>
        <v>0</v>
      </c>
      <c r="AB115">
        <v>2</v>
      </c>
      <c r="AC115">
        <v>7</v>
      </c>
      <c r="AD115">
        <v>0</v>
      </c>
      <c r="AE115">
        <v>0.56999999999999995</v>
      </c>
      <c r="AF115">
        <v>0.12391304347826085</v>
      </c>
    </row>
    <row r="116" spans="1:33" x14ac:dyDescent="0.25">
      <c r="A116" s="85" t="s">
        <v>250</v>
      </c>
      <c r="B116" s="85" t="s">
        <v>76</v>
      </c>
      <c r="C116" s="2" t="s">
        <v>197</v>
      </c>
      <c r="D116" s="3">
        <v>71</v>
      </c>
      <c r="E116" s="3">
        <v>250</v>
      </c>
      <c r="F116" s="3">
        <v>297</v>
      </c>
      <c r="G116" s="10">
        <v>390</v>
      </c>
      <c r="H116" s="2" t="s">
        <v>11</v>
      </c>
      <c r="I116" s="3">
        <v>1</v>
      </c>
      <c r="J116" s="3">
        <v>4</v>
      </c>
      <c r="K116" s="3">
        <f t="shared" si="35"/>
        <v>2</v>
      </c>
      <c r="L116" s="3">
        <v>2016</v>
      </c>
      <c r="M116" s="3">
        <v>2</v>
      </c>
      <c r="N116" s="9">
        <v>1</v>
      </c>
      <c r="O116" s="9">
        <v>3</v>
      </c>
      <c r="P116" s="2" t="s">
        <v>343</v>
      </c>
      <c r="Q116" s="4">
        <f t="shared" si="36"/>
        <v>2</v>
      </c>
      <c r="S116" s="3">
        <v>3</v>
      </c>
      <c r="T116" s="2" t="s">
        <v>14</v>
      </c>
      <c r="U116" s="2" t="s">
        <v>15</v>
      </c>
      <c r="V116" s="3">
        <v>12</v>
      </c>
      <c r="W116">
        <f t="shared" si="28"/>
        <v>0</v>
      </c>
      <c r="Y116">
        <f t="shared" si="29"/>
        <v>1</v>
      </c>
      <c r="Z116">
        <f t="shared" si="30"/>
        <v>0</v>
      </c>
      <c r="AB116">
        <v>2</v>
      </c>
      <c r="AC116">
        <v>7</v>
      </c>
      <c r="AD116">
        <v>0</v>
      </c>
      <c r="AE116">
        <v>0.52</v>
      </c>
      <c r="AF116">
        <v>0.13333333333333333</v>
      </c>
    </row>
    <row r="117" spans="1:33" x14ac:dyDescent="0.25">
      <c r="A117" s="85" t="s">
        <v>252</v>
      </c>
      <c r="B117" s="85" t="s">
        <v>36</v>
      </c>
      <c r="C117" s="2" t="s">
        <v>197</v>
      </c>
      <c r="D117" s="3">
        <v>78</v>
      </c>
      <c r="E117" s="3">
        <v>270</v>
      </c>
      <c r="F117" s="3">
        <v>317</v>
      </c>
      <c r="G117" s="10">
        <v>540</v>
      </c>
      <c r="H117" s="2" t="s">
        <v>11</v>
      </c>
      <c r="I117" s="3">
        <v>1</v>
      </c>
      <c r="J117" s="3">
        <v>4</v>
      </c>
      <c r="K117" s="3">
        <f t="shared" si="35"/>
        <v>2</v>
      </c>
      <c r="L117" s="3">
        <v>2016</v>
      </c>
      <c r="M117" s="3">
        <v>2</v>
      </c>
      <c r="N117" s="9">
        <v>1</v>
      </c>
      <c r="O117" s="9">
        <v>4</v>
      </c>
      <c r="P117" s="2" t="s">
        <v>343</v>
      </c>
      <c r="Q117" s="4">
        <f t="shared" si="36"/>
        <v>2</v>
      </c>
      <c r="S117" s="3">
        <v>3</v>
      </c>
      <c r="T117" s="2" t="s">
        <v>14</v>
      </c>
      <c r="U117" s="2" t="s">
        <v>15</v>
      </c>
      <c r="V117" s="3">
        <v>12</v>
      </c>
      <c r="W117">
        <f t="shared" si="28"/>
        <v>0</v>
      </c>
      <c r="Y117">
        <f t="shared" si="29"/>
        <v>1</v>
      </c>
      <c r="Z117">
        <f t="shared" si="30"/>
        <v>0</v>
      </c>
      <c r="AB117">
        <v>2</v>
      </c>
      <c r="AC117">
        <v>7</v>
      </c>
      <c r="AD117">
        <v>1</v>
      </c>
      <c r="AE117">
        <v>0.74</v>
      </c>
      <c r="AF117">
        <v>0.13703703703703704</v>
      </c>
    </row>
    <row r="118" spans="1:33" x14ac:dyDescent="0.25">
      <c r="A118" s="85" t="s">
        <v>254</v>
      </c>
      <c r="B118" s="85" t="s">
        <v>21</v>
      </c>
      <c r="C118" s="2" t="s">
        <v>197</v>
      </c>
      <c r="D118" s="3">
        <v>80</v>
      </c>
      <c r="E118" s="3">
        <v>255</v>
      </c>
      <c r="F118" s="3">
        <v>302</v>
      </c>
      <c r="G118" s="10">
        <v>390</v>
      </c>
      <c r="H118" s="2" t="s">
        <v>11</v>
      </c>
      <c r="I118" s="3">
        <v>1</v>
      </c>
      <c r="J118" s="3">
        <v>4</v>
      </c>
      <c r="K118" s="3">
        <f t="shared" si="35"/>
        <v>2</v>
      </c>
      <c r="L118" s="3">
        <v>2016</v>
      </c>
      <c r="M118" s="3">
        <v>2</v>
      </c>
      <c r="N118" s="9">
        <v>1</v>
      </c>
      <c r="O118" s="9">
        <v>4</v>
      </c>
      <c r="P118" s="2" t="s">
        <v>343</v>
      </c>
      <c r="Q118" s="4">
        <f t="shared" si="36"/>
        <v>2</v>
      </c>
      <c r="S118" s="3">
        <v>3</v>
      </c>
      <c r="T118" s="2" t="s">
        <v>14</v>
      </c>
      <c r="U118" s="2" t="s">
        <v>15</v>
      </c>
      <c r="V118" s="3">
        <v>12</v>
      </c>
      <c r="W118">
        <f t="shared" si="28"/>
        <v>0</v>
      </c>
      <c r="Y118">
        <f t="shared" si="29"/>
        <v>1</v>
      </c>
      <c r="Z118">
        <f t="shared" si="30"/>
        <v>0</v>
      </c>
      <c r="AB118">
        <v>2</v>
      </c>
      <c r="AC118">
        <v>7</v>
      </c>
      <c r="AD118">
        <v>0</v>
      </c>
      <c r="AE118">
        <v>0.73</v>
      </c>
      <c r="AF118">
        <v>0.18717948717948718</v>
      </c>
    </row>
    <row r="119" spans="1:33" x14ac:dyDescent="0.25">
      <c r="A119" s="85" t="s">
        <v>264</v>
      </c>
      <c r="B119" s="85" t="s">
        <v>27</v>
      </c>
      <c r="C119" s="2" t="s">
        <v>197</v>
      </c>
      <c r="D119" s="3">
        <v>90</v>
      </c>
      <c r="E119" s="3">
        <v>251</v>
      </c>
      <c r="F119" s="3">
        <v>293</v>
      </c>
      <c r="G119" s="10">
        <v>390</v>
      </c>
      <c r="H119" s="2" t="s">
        <v>11</v>
      </c>
      <c r="I119" s="3">
        <v>1</v>
      </c>
      <c r="J119" s="3">
        <v>4</v>
      </c>
      <c r="K119" s="3">
        <f t="shared" si="35"/>
        <v>2</v>
      </c>
      <c r="L119" s="3">
        <v>2016</v>
      </c>
      <c r="M119" s="3">
        <v>3</v>
      </c>
      <c r="N119" s="9">
        <v>1</v>
      </c>
      <c r="O119" s="9">
        <v>4</v>
      </c>
      <c r="P119" s="2" t="s">
        <v>343</v>
      </c>
      <c r="Q119" s="4">
        <f t="shared" si="36"/>
        <v>2</v>
      </c>
      <c r="S119" s="3">
        <v>3</v>
      </c>
      <c r="T119" s="2" t="s">
        <v>14</v>
      </c>
      <c r="U119" s="2" t="s">
        <v>15</v>
      </c>
      <c r="V119" s="3">
        <v>11</v>
      </c>
      <c r="W119">
        <f t="shared" si="28"/>
        <v>0</v>
      </c>
      <c r="Y119">
        <f t="shared" si="29"/>
        <v>1</v>
      </c>
      <c r="Z119">
        <f t="shared" si="30"/>
        <v>0</v>
      </c>
      <c r="AB119">
        <v>2</v>
      </c>
      <c r="AC119">
        <v>7</v>
      </c>
      <c r="AD119">
        <v>1</v>
      </c>
      <c r="AE119">
        <v>0.61219999999999997</v>
      </c>
      <c r="AF119">
        <v>0.15697435897435896</v>
      </c>
    </row>
    <row r="120" spans="1:33" x14ac:dyDescent="0.25">
      <c r="A120" s="85" t="s">
        <v>266</v>
      </c>
      <c r="B120" s="85" t="s">
        <v>59</v>
      </c>
      <c r="C120" s="2" t="s">
        <v>12</v>
      </c>
      <c r="D120" s="3">
        <v>2</v>
      </c>
      <c r="E120" s="3">
        <v>224</v>
      </c>
      <c r="F120" s="3">
        <v>256</v>
      </c>
      <c r="G120" s="10">
        <v>280</v>
      </c>
      <c r="H120" s="2" t="s">
        <v>11</v>
      </c>
      <c r="I120" s="3">
        <v>1</v>
      </c>
      <c r="J120" s="3">
        <v>4</v>
      </c>
      <c r="K120" s="3">
        <f t="shared" si="35"/>
        <v>2</v>
      </c>
      <c r="L120" s="3">
        <v>2016</v>
      </c>
      <c r="M120" s="3">
        <v>3</v>
      </c>
      <c r="N120" s="9">
        <v>1</v>
      </c>
      <c r="O120" s="9">
        <v>4</v>
      </c>
      <c r="P120" s="2" t="s">
        <v>342</v>
      </c>
      <c r="Q120" s="4">
        <f t="shared" si="36"/>
        <v>2</v>
      </c>
      <c r="S120" s="3">
        <v>3</v>
      </c>
      <c r="T120" s="2" t="s">
        <v>14</v>
      </c>
      <c r="U120" s="2" t="s">
        <v>15</v>
      </c>
      <c r="V120" s="3">
        <v>11</v>
      </c>
      <c r="W120">
        <f t="shared" si="28"/>
        <v>0</v>
      </c>
      <c r="Y120">
        <f t="shared" si="29"/>
        <v>1</v>
      </c>
      <c r="Z120">
        <f t="shared" si="30"/>
        <v>0</v>
      </c>
      <c r="AB120">
        <v>2</v>
      </c>
      <c r="AC120">
        <v>7</v>
      </c>
      <c r="AD120">
        <v>0</v>
      </c>
      <c r="AE120">
        <v>0.37630000000000002</v>
      </c>
      <c r="AF120">
        <v>0.13439285714285715</v>
      </c>
    </row>
    <row r="121" spans="1:33" x14ac:dyDescent="0.25">
      <c r="A121" s="85" t="s">
        <v>270</v>
      </c>
      <c r="B121" s="85" t="s">
        <v>21</v>
      </c>
      <c r="C121" s="2" t="s">
        <v>12</v>
      </c>
      <c r="D121" s="3">
        <v>9</v>
      </c>
      <c r="E121" s="3">
        <v>254</v>
      </c>
      <c r="F121" s="3">
        <v>299</v>
      </c>
      <c r="G121" s="10">
        <v>410</v>
      </c>
      <c r="H121" s="2" t="s">
        <v>11</v>
      </c>
      <c r="I121" s="3">
        <v>1</v>
      </c>
      <c r="J121" s="3">
        <v>4</v>
      </c>
      <c r="K121" s="3">
        <f t="shared" si="35"/>
        <v>2</v>
      </c>
      <c r="L121" s="3">
        <v>2016</v>
      </c>
      <c r="M121" s="3">
        <v>3</v>
      </c>
      <c r="N121" s="9">
        <v>1</v>
      </c>
      <c r="O121" s="9">
        <v>4</v>
      </c>
      <c r="P121" s="2" t="s">
        <v>342</v>
      </c>
      <c r="Q121" s="4">
        <f t="shared" si="36"/>
        <v>2</v>
      </c>
      <c r="S121" s="3">
        <v>3</v>
      </c>
      <c r="T121" s="2" t="s">
        <v>14</v>
      </c>
      <c r="U121" s="2" t="s">
        <v>15</v>
      </c>
      <c r="V121" s="3">
        <v>11</v>
      </c>
      <c r="W121">
        <f t="shared" si="28"/>
        <v>0</v>
      </c>
      <c r="Y121">
        <f t="shared" si="29"/>
        <v>1</v>
      </c>
      <c r="Z121">
        <f t="shared" si="30"/>
        <v>0</v>
      </c>
      <c r="AB121">
        <v>2</v>
      </c>
      <c r="AC121">
        <v>7</v>
      </c>
      <c r="AD121">
        <v>0</v>
      </c>
      <c r="AE121">
        <v>0.3906</v>
      </c>
      <c r="AF121">
        <v>9.5268292682926831E-2</v>
      </c>
    </row>
    <row r="122" spans="1:33" x14ac:dyDescent="0.25">
      <c r="A122" s="85" t="s">
        <v>274</v>
      </c>
      <c r="B122" s="85" t="s">
        <v>26</v>
      </c>
      <c r="C122" s="2" t="s">
        <v>12</v>
      </c>
      <c r="D122" s="3">
        <v>13</v>
      </c>
      <c r="E122" s="3">
        <v>260</v>
      </c>
      <c r="F122" s="3">
        <v>305</v>
      </c>
      <c r="G122" s="10">
        <v>440</v>
      </c>
      <c r="H122" s="2" t="s">
        <v>11</v>
      </c>
      <c r="I122" s="3">
        <v>1</v>
      </c>
      <c r="J122" s="3">
        <v>4</v>
      </c>
      <c r="K122" s="3">
        <f t="shared" si="35"/>
        <v>2</v>
      </c>
      <c r="L122" s="3">
        <v>2016</v>
      </c>
      <c r="M122" s="3">
        <v>4</v>
      </c>
      <c r="N122" s="9">
        <v>1</v>
      </c>
      <c r="O122" s="9">
        <v>4</v>
      </c>
      <c r="P122" s="2" t="s">
        <v>345</v>
      </c>
      <c r="Q122" s="4">
        <f t="shared" si="36"/>
        <v>2</v>
      </c>
      <c r="S122" s="3">
        <v>3</v>
      </c>
      <c r="T122" s="2" t="s">
        <v>14</v>
      </c>
      <c r="U122" s="2" t="s">
        <v>15</v>
      </c>
      <c r="V122" s="3">
        <v>11</v>
      </c>
      <c r="W122">
        <f t="shared" si="28"/>
        <v>0</v>
      </c>
      <c r="Y122">
        <f t="shared" si="29"/>
        <v>1</v>
      </c>
      <c r="Z122">
        <f t="shared" si="30"/>
        <v>0</v>
      </c>
      <c r="AB122">
        <v>2</v>
      </c>
      <c r="AC122">
        <v>7</v>
      </c>
      <c r="AD122">
        <v>0</v>
      </c>
      <c r="AE122">
        <v>0.30790000000000001</v>
      </c>
      <c r="AF122">
        <v>6.9977272727272721E-2</v>
      </c>
    </row>
    <row r="123" spans="1:33" x14ac:dyDescent="0.25">
      <c r="A123" s="85" t="s">
        <v>237</v>
      </c>
      <c r="B123" s="85" t="s">
        <v>56</v>
      </c>
      <c r="C123" s="2" t="s">
        <v>12</v>
      </c>
      <c r="D123" s="3">
        <v>37</v>
      </c>
      <c r="E123" s="3">
        <v>236</v>
      </c>
      <c r="F123" s="3">
        <v>280</v>
      </c>
      <c r="G123" s="10">
        <v>340</v>
      </c>
      <c r="H123" s="2" t="s">
        <v>11</v>
      </c>
      <c r="I123" s="3">
        <v>1</v>
      </c>
      <c r="J123" s="3">
        <v>4</v>
      </c>
      <c r="K123" s="3">
        <f t="shared" si="35"/>
        <v>2</v>
      </c>
      <c r="L123" s="3">
        <v>2016</v>
      </c>
      <c r="M123" s="3">
        <v>2</v>
      </c>
      <c r="N123" s="9">
        <v>1</v>
      </c>
      <c r="O123" s="9">
        <v>4</v>
      </c>
      <c r="P123" s="2" t="s">
        <v>343</v>
      </c>
      <c r="Q123" s="4">
        <f t="shared" si="36"/>
        <v>2</v>
      </c>
      <c r="S123" s="3">
        <v>3</v>
      </c>
      <c r="T123" s="2" t="s">
        <v>14</v>
      </c>
      <c r="U123" s="2" t="s">
        <v>15</v>
      </c>
      <c r="V123" s="3">
        <v>11</v>
      </c>
      <c r="W123">
        <f t="shared" si="28"/>
        <v>0</v>
      </c>
      <c r="Y123">
        <f t="shared" si="29"/>
        <v>1</v>
      </c>
      <c r="Z123">
        <f t="shared" si="30"/>
        <v>0</v>
      </c>
      <c r="AB123">
        <v>2</v>
      </c>
      <c r="AC123">
        <v>7</v>
      </c>
      <c r="AD123">
        <v>0</v>
      </c>
      <c r="AE123">
        <v>0.44890000000000002</v>
      </c>
      <c r="AF123">
        <v>0.1320294117647059</v>
      </c>
    </row>
    <row r="124" spans="1:33" x14ac:dyDescent="0.25">
      <c r="A124" s="85" t="s">
        <v>263</v>
      </c>
      <c r="B124" s="85" t="s">
        <v>59</v>
      </c>
      <c r="C124" s="2" t="s">
        <v>12</v>
      </c>
      <c r="D124" s="3">
        <v>52</v>
      </c>
      <c r="E124" s="3">
        <v>270</v>
      </c>
      <c r="F124" s="3">
        <v>320</v>
      </c>
      <c r="G124" s="10">
        <v>470</v>
      </c>
      <c r="H124" s="2" t="s">
        <v>11</v>
      </c>
      <c r="I124" s="3">
        <v>1</v>
      </c>
      <c r="J124" s="3">
        <v>4</v>
      </c>
      <c r="K124" s="3">
        <f t="shared" si="35"/>
        <v>2</v>
      </c>
      <c r="L124" s="3">
        <v>2016</v>
      </c>
      <c r="M124" s="3">
        <v>2</v>
      </c>
      <c r="N124" s="9">
        <v>1</v>
      </c>
      <c r="O124" s="9">
        <v>4</v>
      </c>
      <c r="P124" s="2" t="s">
        <v>342</v>
      </c>
      <c r="Q124" s="4">
        <f t="shared" si="36"/>
        <v>2</v>
      </c>
      <c r="S124" s="3">
        <v>3</v>
      </c>
      <c r="T124" s="2" t="s">
        <v>14</v>
      </c>
      <c r="U124" s="2" t="s">
        <v>15</v>
      </c>
      <c r="V124" s="3">
        <v>12</v>
      </c>
      <c r="W124">
        <f t="shared" si="28"/>
        <v>0</v>
      </c>
      <c r="Y124">
        <f t="shared" si="29"/>
        <v>1</v>
      </c>
      <c r="Z124">
        <f t="shared" si="30"/>
        <v>0</v>
      </c>
      <c r="AB124">
        <v>2</v>
      </c>
      <c r="AC124">
        <v>7</v>
      </c>
      <c r="AD124">
        <v>0</v>
      </c>
      <c r="AE124">
        <v>0.52</v>
      </c>
      <c r="AF124">
        <v>0.11063829787234043</v>
      </c>
    </row>
    <row r="125" spans="1:33" x14ac:dyDescent="0.25">
      <c r="A125" s="85" t="s">
        <v>275</v>
      </c>
      <c r="B125" s="85" t="s">
        <v>47</v>
      </c>
      <c r="C125" s="2" t="s">
        <v>12</v>
      </c>
      <c r="D125" s="3">
        <v>54</v>
      </c>
      <c r="E125" s="3">
        <v>263</v>
      </c>
      <c r="F125" s="3">
        <v>304</v>
      </c>
      <c r="G125" s="10">
        <v>460</v>
      </c>
      <c r="H125" s="2" t="s">
        <v>11</v>
      </c>
      <c r="I125" s="3">
        <v>1</v>
      </c>
      <c r="J125" s="3">
        <v>4</v>
      </c>
      <c r="K125" s="3">
        <f t="shared" si="35"/>
        <v>2</v>
      </c>
      <c r="L125" s="3">
        <v>2016</v>
      </c>
      <c r="M125" s="3">
        <v>5</v>
      </c>
      <c r="N125" s="9">
        <v>1</v>
      </c>
      <c r="O125" s="9">
        <v>4</v>
      </c>
      <c r="P125" s="2" t="s">
        <v>343</v>
      </c>
      <c r="Q125" s="42">
        <f t="shared" si="36"/>
        <v>2</v>
      </c>
      <c r="S125" s="3">
        <v>3</v>
      </c>
      <c r="T125" s="2" t="s">
        <v>14</v>
      </c>
      <c r="U125" s="2" t="s">
        <v>15</v>
      </c>
      <c r="V125" s="3">
        <v>11</v>
      </c>
      <c r="W125">
        <f t="shared" si="28"/>
        <v>0</v>
      </c>
      <c r="Y125">
        <f t="shared" si="29"/>
        <v>1</v>
      </c>
      <c r="Z125">
        <f t="shared" si="30"/>
        <v>0</v>
      </c>
      <c r="AB125">
        <v>2</v>
      </c>
      <c r="AC125">
        <v>7</v>
      </c>
      <c r="AD125">
        <v>0</v>
      </c>
      <c r="AE125">
        <v>0.3503</v>
      </c>
      <c r="AF125">
        <v>7.6152173913043478E-2</v>
      </c>
      <c r="AG125" s="16"/>
    </row>
    <row r="126" spans="1:33" x14ac:dyDescent="0.25">
      <c r="A126" s="85" t="s">
        <v>276</v>
      </c>
      <c r="B126" s="85" t="s">
        <v>29</v>
      </c>
      <c r="C126" s="2" t="s">
        <v>12</v>
      </c>
      <c r="D126" s="3">
        <v>55</v>
      </c>
      <c r="E126" s="3">
        <v>268</v>
      </c>
      <c r="F126" s="3">
        <v>313</v>
      </c>
      <c r="G126" s="10">
        <v>490</v>
      </c>
      <c r="H126" s="2" t="s">
        <v>11</v>
      </c>
      <c r="I126" s="3">
        <v>1</v>
      </c>
      <c r="J126" s="3">
        <v>4</v>
      </c>
      <c r="K126" s="3">
        <f t="shared" si="35"/>
        <v>2</v>
      </c>
      <c r="L126" s="3">
        <v>2016</v>
      </c>
      <c r="M126" s="3">
        <v>5</v>
      </c>
      <c r="N126" s="9">
        <v>1</v>
      </c>
      <c r="O126" s="9">
        <v>4</v>
      </c>
      <c r="P126" s="2" t="s">
        <v>343</v>
      </c>
      <c r="Q126" s="42">
        <f t="shared" si="36"/>
        <v>2</v>
      </c>
      <c r="S126" s="3">
        <v>3</v>
      </c>
      <c r="T126" s="2" t="s">
        <v>14</v>
      </c>
      <c r="U126" s="2" t="s">
        <v>15</v>
      </c>
      <c r="V126" s="3">
        <v>11</v>
      </c>
      <c r="W126">
        <f t="shared" si="28"/>
        <v>0</v>
      </c>
      <c r="Y126">
        <f t="shared" si="29"/>
        <v>1</v>
      </c>
      <c r="Z126">
        <f t="shared" si="30"/>
        <v>0</v>
      </c>
      <c r="AB126">
        <v>2</v>
      </c>
      <c r="AC126">
        <v>7</v>
      </c>
      <c r="AD126">
        <v>0</v>
      </c>
      <c r="AE126">
        <v>0.48159999999999997</v>
      </c>
      <c r="AF126">
        <v>9.8285714285714268E-2</v>
      </c>
      <c r="AG126" s="16"/>
    </row>
    <row r="127" spans="1:33" x14ac:dyDescent="0.25">
      <c r="A127" s="85" t="s">
        <v>279</v>
      </c>
      <c r="B127" s="85" t="s">
        <v>34</v>
      </c>
      <c r="C127" s="2" t="s">
        <v>12</v>
      </c>
      <c r="D127" s="3">
        <v>59</v>
      </c>
      <c r="E127" s="3">
        <v>257</v>
      </c>
      <c r="F127" s="3">
        <v>304</v>
      </c>
      <c r="G127" s="10">
        <v>440</v>
      </c>
      <c r="H127" s="2" t="s">
        <v>11</v>
      </c>
      <c r="I127" s="3">
        <v>1</v>
      </c>
      <c r="J127" s="3">
        <v>4</v>
      </c>
      <c r="K127" s="3">
        <f t="shared" si="35"/>
        <v>2</v>
      </c>
      <c r="L127" s="3">
        <v>2016</v>
      </c>
      <c r="M127" s="3">
        <v>5</v>
      </c>
      <c r="N127" s="9">
        <v>1</v>
      </c>
      <c r="O127" s="9">
        <v>4</v>
      </c>
      <c r="P127" s="2" t="s">
        <v>342</v>
      </c>
      <c r="Q127" s="42">
        <f t="shared" si="36"/>
        <v>2</v>
      </c>
      <c r="S127" s="3">
        <v>3</v>
      </c>
      <c r="T127" s="2" t="s">
        <v>14</v>
      </c>
      <c r="U127" s="2" t="s">
        <v>15</v>
      </c>
      <c r="V127" s="3">
        <v>11</v>
      </c>
      <c r="W127">
        <f t="shared" si="28"/>
        <v>0</v>
      </c>
      <c r="Y127">
        <f t="shared" si="29"/>
        <v>1</v>
      </c>
      <c r="Z127">
        <f t="shared" si="30"/>
        <v>0</v>
      </c>
      <c r="AB127">
        <v>2</v>
      </c>
      <c r="AC127">
        <v>7</v>
      </c>
      <c r="AD127">
        <v>0</v>
      </c>
      <c r="AE127">
        <v>0.43619999999999998</v>
      </c>
      <c r="AF127">
        <v>9.9136363636363634E-2</v>
      </c>
      <c r="AG127" s="16"/>
    </row>
    <row r="128" spans="1:33" x14ac:dyDescent="0.25">
      <c r="A128" s="85" t="s">
        <v>281</v>
      </c>
      <c r="B128" s="85" t="s">
        <v>21</v>
      </c>
      <c r="C128" s="2" t="s">
        <v>12</v>
      </c>
      <c r="D128" s="3">
        <v>63</v>
      </c>
      <c r="E128" s="3">
        <v>297</v>
      </c>
      <c r="F128" s="3">
        <v>340</v>
      </c>
      <c r="G128" s="10">
        <v>690</v>
      </c>
      <c r="H128" s="2" t="s">
        <v>11</v>
      </c>
      <c r="I128" s="3">
        <v>1</v>
      </c>
      <c r="J128" s="3">
        <v>4</v>
      </c>
      <c r="K128" s="3">
        <f t="shared" si="35"/>
        <v>2</v>
      </c>
      <c r="L128" s="3">
        <v>2016</v>
      </c>
      <c r="M128" s="3">
        <v>5</v>
      </c>
      <c r="N128" s="9">
        <v>1</v>
      </c>
      <c r="O128" s="9">
        <v>4</v>
      </c>
      <c r="P128" s="2" t="s">
        <v>343</v>
      </c>
      <c r="Q128" s="42">
        <f t="shared" si="36"/>
        <v>2</v>
      </c>
      <c r="S128" s="3">
        <v>3</v>
      </c>
      <c r="T128" s="2" t="s">
        <v>14</v>
      </c>
      <c r="U128" s="2" t="s">
        <v>15</v>
      </c>
      <c r="V128" s="3">
        <v>11</v>
      </c>
      <c r="W128">
        <f t="shared" si="28"/>
        <v>0</v>
      </c>
      <c r="Y128">
        <f t="shared" si="29"/>
        <v>1</v>
      </c>
      <c r="Z128">
        <f t="shared" si="30"/>
        <v>0</v>
      </c>
      <c r="AB128">
        <v>2</v>
      </c>
      <c r="AC128">
        <v>7</v>
      </c>
      <c r="AD128">
        <v>0</v>
      </c>
      <c r="AE128">
        <v>0.6179</v>
      </c>
      <c r="AF128">
        <v>8.9550724637681156E-2</v>
      </c>
      <c r="AG128" s="16"/>
    </row>
    <row r="129" spans="1:33" x14ac:dyDescent="0.25">
      <c r="A129" s="85" t="s">
        <v>287</v>
      </c>
      <c r="B129" s="85" t="s">
        <v>59</v>
      </c>
      <c r="C129" s="2" t="s">
        <v>12</v>
      </c>
      <c r="D129" s="3">
        <v>74</v>
      </c>
      <c r="E129" s="3">
        <v>285</v>
      </c>
      <c r="F129" s="3">
        <v>330</v>
      </c>
      <c r="G129" s="10">
        <v>490</v>
      </c>
      <c r="H129" s="2" t="s">
        <v>11</v>
      </c>
      <c r="I129" s="3">
        <v>1</v>
      </c>
      <c r="J129" s="3">
        <v>4</v>
      </c>
      <c r="K129" s="3">
        <f t="shared" si="35"/>
        <v>2</v>
      </c>
      <c r="L129" s="3">
        <v>2016</v>
      </c>
      <c r="M129" s="3">
        <v>3</v>
      </c>
      <c r="N129" s="9">
        <v>1</v>
      </c>
      <c r="O129" s="9">
        <v>4</v>
      </c>
      <c r="P129" s="2" t="s">
        <v>342</v>
      </c>
      <c r="Q129" s="4">
        <f t="shared" si="36"/>
        <v>2</v>
      </c>
      <c r="S129" s="3">
        <v>3</v>
      </c>
      <c r="T129" s="2" t="s">
        <v>14</v>
      </c>
      <c r="U129" s="2" t="s">
        <v>15</v>
      </c>
      <c r="V129" s="3">
        <v>12</v>
      </c>
      <c r="W129">
        <f t="shared" si="28"/>
        <v>0</v>
      </c>
      <c r="Y129">
        <f t="shared" si="29"/>
        <v>1</v>
      </c>
      <c r="Z129">
        <f t="shared" si="30"/>
        <v>0</v>
      </c>
      <c r="AB129">
        <v>2</v>
      </c>
      <c r="AC129">
        <v>7</v>
      </c>
      <c r="AD129">
        <v>0</v>
      </c>
      <c r="AE129">
        <v>0.66</v>
      </c>
      <c r="AF129">
        <v>0.13469387755102041</v>
      </c>
    </row>
    <row r="130" spans="1:33" x14ac:dyDescent="0.25">
      <c r="A130" s="85" t="s">
        <v>292</v>
      </c>
      <c r="B130" s="85" t="s">
        <v>51</v>
      </c>
      <c r="C130" s="2" t="s">
        <v>12</v>
      </c>
      <c r="D130" s="3">
        <v>81</v>
      </c>
      <c r="E130" s="3">
        <v>245</v>
      </c>
      <c r="F130" s="3">
        <v>292</v>
      </c>
      <c r="G130" s="10">
        <v>380</v>
      </c>
      <c r="H130" s="2" t="s">
        <v>11</v>
      </c>
      <c r="I130" s="3">
        <v>1</v>
      </c>
      <c r="J130" s="3">
        <v>4</v>
      </c>
      <c r="K130" s="3">
        <f t="shared" si="35"/>
        <v>2</v>
      </c>
      <c r="L130" s="3">
        <v>2016</v>
      </c>
      <c r="M130" s="3">
        <v>3</v>
      </c>
      <c r="N130" s="9">
        <v>1</v>
      </c>
      <c r="O130" s="9">
        <v>4</v>
      </c>
      <c r="P130" s="2" t="s">
        <v>342</v>
      </c>
      <c r="Q130" s="42">
        <f t="shared" si="36"/>
        <v>2</v>
      </c>
      <c r="S130" s="3">
        <v>3</v>
      </c>
      <c r="T130" s="2" t="s">
        <v>14</v>
      </c>
      <c r="U130" s="2" t="s">
        <v>15</v>
      </c>
      <c r="V130" s="3">
        <v>12</v>
      </c>
      <c r="W130">
        <f t="shared" si="28"/>
        <v>0</v>
      </c>
      <c r="Y130">
        <f t="shared" si="29"/>
        <v>1</v>
      </c>
      <c r="Z130">
        <f t="shared" si="30"/>
        <v>0</v>
      </c>
      <c r="AB130">
        <v>2</v>
      </c>
      <c r="AC130">
        <v>7</v>
      </c>
      <c r="AD130">
        <v>0</v>
      </c>
      <c r="AE130">
        <v>0.86</v>
      </c>
      <c r="AF130">
        <v>0.22631578947368419</v>
      </c>
      <c r="AG130" s="16"/>
    </row>
    <row r="131" spans="1:33" x14ac:dyDescent="0.25">
      <c r="A131" s="85" t="s">
        <v>304</v>
      </c>
      <c r="B131" s="85" t="s">
        <v>76</v>
      </c>
      <c r="C131" s="2" t="s">
        <v>298</v>
      </c>
      <c r="D131" s="3">
        <v>10</v>
      </c>
      <c r="E131" s="3">
        <v>240</v>
      </c>
      <c r="F131" s="3">
        <v>287</v>
      </c>
      <c r="G131" s="10">
        <v>350</v>
      </c>
      <c r="H131" s="2" t="s">
        <v>11</v>
      </c>
      <c r="I131" s="3">
        <v>1</v>
      </c>
      <c r="J131" s="3">
        <v>3</v>
      </c>
      <c r="K131" s="3">
        <f t="shared" si="35"/>
        <v>2</v>
      </c>
      <c r="L131" s="3">
        <v>2016</v>
      </c>
      <c r="M131" s="3">
        <v>4</v>
      </c>
      <c r="N131" s="9">
        <v>1</v>
      </c>
      <c r="O131" s="9">
        <v>4</v>
      </c>
      <c r="P131" s="2" t="s">
        <v>345</v>
      </c>
      <c r="Q131" s="42">
        <f t="shared" si="36"/>
        <v>2</v>
      </c>
      <c r="S131" s="3">
        <v>3</v>
      </c>
      <c r="T131" s="2" t="s">
        <v>14</v>
      </c>
      <c r="U131" s="2" t="s">
        <v>15</v>
      </c>
      <c r="V131" s="3">
        <v>12</v>
      </c>
      <c r="W131">
        <f t="shared" si="28"/>
        <v>0</v>
      </c>
      <c r="Y131">
        <f t="shared" si="29"/>
        <v>1</v>
      </c>
      <c r="Z131">
        <f t="shared" si="30"/>
        <v>0</v>
      </c>
      <c r="AB131">
        <v>2</v>
      </c>
      <c r="AC131">
        <v>7</v>
      </c>
      <c r="AD131">
        <v>0</v>
      </c>
      <c r="AE131">
        <v>1.03</v>
      </c>
      <c r="AF131">
        <v>0.18392857142857144</v>
      </c>
      <c r="AG131" s="16"/>
    </row>
    <row r="132" spans="1:33" x14ac:dyDescent="0.25">
      <c r="A132" s="85" t="s">
        <v>306</v>
      </c>
      <c r="B132" s="85" t="s">
        <v>40</v>
      </c>
      <c r="C132" s="2" t="s">
        <v>298</v>
      </c>
      <c r="D132" s="3">
        <v>13</v>
      </c>
      <c r="E132" s="3">
        <v>262</v>
      </c>
      <c r="F132" s="3">
        <v>307</v>
      </c>
      <c r="G132" s="10">
        <v>440</v>
      </c>
      <c r="H132" s="2" t="s">
        <v>11</v>
      </c>
      <c r="I132" s="3">
        <v>1</v>
      </c>
      <c r="J132" s="3">
        <v>4</v>
      </c>
      <c r="K132" s="3">
        <f t="shared" si="35"/>
        <v>2</v>
      </c>
      <c r="L132" s="3">
        <v>2016</v>
      </c>
      <c r="M132" s="3">
        <v>4</v>
      </c>
      <c r="N132" s="9">
        <v>1</v>
      </c>
      <c r="O132" s="9">
        <v>4</v>
      </c>
      <c r="P132" s="2" t="s">
        <v>344</v>
      </c>
      <c r="Q132" s="42">
        <f t="shared" si="36"/>
        <v>2</v>
      </c>
      <c r="S132" s="3">
        <v>3</v>
      </c>
      <c r="T132" s="2" t="s">
        <v>14</v>
      </c>
      <c r="U132" s="2" t="s">
        <v>15</v>
      </c>
      <c r="V132" s="3">
        <v>12</v>
      </c>
      <c r="W132">
        <f t="shared" si="28"/>
        <v>0</v>
      </c>
      <c r="Y132">
        <f t="shared" si="29"/>
        <v>1</v>
      </c>
      <c r="Z132">
        <f t="shared" si="30"/>
        <v>0</v>
      </c>
      <c r="AB132">
        <v>2</v>
      </c>
      <c r="AC132">
        <v>7</v>
      </c>
      <c r="AD132">
        <v>0</v>
      </c>
      <c r="AE132">
        <v>0.42</v>
      </c>
      <c r="AF132">
        <v>9.5454545454545459E-2</v>
      </c>
    </row>
    <row r="133" spans="1:33" x14ac:dyDescent="0.25">
      <c r="A133" s="85" t="s">
        <v>306</v>
      </c>
      <c r="B133" s="85" t="s">
        <v>75</v>
      </c>
      <c r="C133" s="2" t="s">
        <v>298</v>
      </c>
      <c r="D133" s="3">
        <v>14</v>
      </c>
      <c r="E133" s="3">
        <v>285</v>
      </c>
      <c r="F133" s="3">
        <v>332</v>
      </c>
      <c r="G133" s="10">
        <v>530</v>
      </c>
      <c r="H133" s="2" t="s">
        <v>11</v>
      </c>
      <c r="I133" s="3">
        <v>1</v>
      </c>
      <c r="J133" s="3">
        <v>4</v>
      </c>
      <c r="K133" s="3">
        <f t="shared" si="35"/>
        <v>2</v>
      </c>
      <c r="L133" s="3">
        <v>2016</v>
      </c>
      <c r="M133" s="3">
        <v>4</v>
      </c>
      <c r="N133" s="9">
        <v>1</v>
      </c>
      <c r="O133" s="9">
        <v>4</v>
      </c>
      <c r="P133" s="2" t="s">
        <v>343</v>
      </c>
      <c r="Q133" s="42">
        <f t="shared" si="36"/>
        <v>2</v>
      </c>
      <c r="S133" s="3">
        <v>3</v>
      </c>
      <c r="T133" s="2" t="s">
        <v>14</v>
      </c>
      <c r="U133" s="2" t="s">
        <v>15</v>
      </c>
      <c r="V133" s="3">
        <v>12</v>
      </c>
      <c r="W133">
        <f t="shared" si="28"/>
        <v>0</v>
      </c>
      <c r="Y133">
        <f t="shared" si="29"/>
        <v>1</v>
      </c>
      <c r="Z133">
        <f t="shared" si="30"/>
        <v>0</v>
      </c>
      <c r="AB133">
        <v>2</v>
      </c>
      <c r="AC133">
        <v>7</v>
      </c>
      <c r="AD133">
        <v>0</v>
      </c>
      <c r="AE133">
        <v>0.56000000000000005</v>
      </c>
      <c r="AF133">
        <v>0.10566037735849057</v>
      </c>
    </row>
    <row r="134" spans="1:33" x14ac:dyDescent="0.25">
      <c r="A134" s="85" t="s">
        <v>307</v>
      </c>
      <c r="B134" s="85" t="s">
        <v>75</v>
      </c>
      <c r="C134" s="2" t="s">
        <v>298</v>
      </c>
      <c r="D134" s="3">
        <v>15</v>
      </c>
      <c r="E134" s="3">
        <v>280</v>
      </c>
      <c r="F134" s="3">
        <v>325</v>
      </c>
      <c r="G134" s="10">
        <v>530</v>
      </c>
      <c r="H134" s="2" t="s">
        <v>11</v>
      </c>
      <c r="I134" s="3">
        <v>1</v>
      </c>
      <c r="J134" s="3">
        <v>4</v>
      </c>
      <c r="K134" s="3">
        <f t="shared" si="35"/>
        <v>2</v>
      </c>
      <c r="L134" s="3">
        <v>2016</v>
      </c>
      <c r="M134" s="3">
        <v>4</v>
      </c>
      <c r="N134" s="9">
        <v>1</v>
      </c>
      <c r="O134" s="9">
        <v>4</v>
      </c>
      <c r="P134" s="2" t="s">
        <v>342</v>
      </c>
      <c r="Q134" s="42">
        <f t="shared" si="36"/>
        <v>2</v>
      </c>
      <c r="S134" s="3">
        <v>3</v>
      </c>
      <c r="T134" s="2" t="s">
        <v>14</v>
      </c>
      <c r="U134" s="2" t="s">
        <v>15</v>
      </c>
      <c r="V134" s="3">
        <v>12</v>
      </c>
      <c r="W134">
        <f t="shared" si="28"/>
        <v>0</v>
      </c>
      <c r="Y134">
        <f t="shared" si="29"/>
        <v>1</v>
      </c>
      <c r="Z134">
        <f t="shared" si="30"/>
        <v>0</v>
      </c>
      <c r="AB134">
        <v>2</v>
      </c>
      <c r="AC134">
        <v>7</v>
      </c>
      <c r="AD134">
        <v>0</v>
      </c>
      <c r="AE134">
        <v>0.45</v>
      </c>
      <c r="AF134">
        <v>8.4905660377358486E-2</v>
      </c>
    </row>
    <row r="135" spans="1:33" x14ac:dyDescent="0.25">
      <c r="A135" s="85" t="s">
        <v>187</v>
      </c>
      <c r="B135" s="85" t="s">
        <v>59</v>
      </c>
      <c r="C135" s="2" t="s">
        <v>132</v>
      </c>
      <c r="D135" s="3">
        <v>75</v>
      </c>
      <c r="E135" s="3">
        <v>325</v>
      </c>
      <c r="F135" s="3">
        <v>377</v>
      </c>
      <c r="G135" s="10">
        <v>860</v>
      </c>
      <c r="H135" s="2" t="s">
        <v>11</v>
      </c>
      <c r="I135" s="3">
        <v>2</v>
      </c>
      <c r="J135" s="3">
        <v>3</v>
      </c>
      <c r="K135" s="3">
        <f t="shared" ref="K135:K138" si="37">I135</f>
        <v>2</v>
      </c>
      <c r="L135" s="3">
        <v>2015</v>
      </c>
      <c r="M135" s="3">
        <v>10</v>
      </c>
      <c r="N135" s="9">
        <v>2</v>
      </c>
      <c r="O135" s="9">
        <v>2</v>
      </c>
      <c r="P135" s="2" t="s">
        <v>342</v>
      </c>
      <c r="Q135" s="42">
        <f>I135</f>
        <v>2</v>
      </c>
      <c r="S135" s="3">
        <v>3</v>
      </c>
      <c r="T135" s="2" t="s">
        <v>14</v>
      </c>
      <c r="U135" s="2" t="s">
        <v>15</v>
      </c>
      <c r="V135" s="3">
        <v>12</v>
      </c>
      <c r="W135">
        <f t="shared" si="28"/>
        <v>0</v>
      </c>
      <c r="Y135">
        <f t="shared" si="29"/>
        <v>2</v>
      </c>
      <c r="Z135">
        <f t="shared" si="30"/>
        <v>0</v>
      </c>
      <c r="AB135">
        <v>2</v>
      </c>
      <c r="AC135">
        <v>7</v>
      </c>
      <c r="AD135">
        <v>0</v>
      </c>
      <c r="AE135">
        <v>1.36</v>
      </c>
      <c r="AF135">
        <v>0.15813953488372093</v>
      </c>
    </row>
    <row r="136" spans="1:33" x14ac:dyDescent="0.25">
      <c r="A136" s="85" t="s">
        <v>189</v>
      </c>
      <c r="B136" s="85" t="s">
        <v>56</v>
      </c>
      <c r="C136" s="2" t="s">
        <v>132</v>
      </c>
      <c r="D136" s="3">
        <v>77</v>
      </c>
      <c r="E136" s="3">
        <v>285</v>
      </c>
      <c r="F136" s="3">
        <v>330</v>
      </c>
      <c r="G136" s="10">
        <v>520</v>
      </c>
      <c r="H136" s="2" t="s">
        <v>11</v>
      </c>
      <c r="I136" s="3">
        <v>2</v>
      </c>
      <c r="J136" s="3">
        <v>1</v>
      </c>
      <c r="K136" s="3">
        <f t="shared" si="37"/>
        <v>2</v>
      </c>
      <c r="L136" s="3">
        <v>2015</v>
      </c>
      <c r="M136" s="3">
        <v>10</v>
      </c>
      <c r="N136" s="9">
        <v>2</v>
      </c>
      <c r="O136" s="9">
        <v>2</v>
      </c>
      <c r="P136" s="2" t="s">
        <v>342</v>
      </c>
      <c r="Q136" s="42">
        <f>I136</f>
        <v>2</v>
      </c>
      <c r="S136" s="3">
        <v>3</v>
      </c>
      <c r="T136" s="2" t="s">
        <v>14</v>
      </c>
      <c r="U136" s="2" t="s">
        <v>15</v>
      </c>
      <c r="V136" s="3">
        <v>12</v>
      </c>
      <c r="W136">
        <f t="shared" si="28"/>
        <v>0</v>
      </c>
      <c r="Y136">
        <f t="shared" si="29"/>
        <v>2</v>
      </c>
      <c r="Z136">
        <f t="shared" si="30"/>
        <v>0</v>
      </c>
      <c r="AB136">
        <v>2</v>
      </c>
      <c r="AC136">
        <v>7</v>
      </c>
      <c r="AD136">
        <v>0</v>
      </c>
      <c r="AE136">
        <v>1.26</v>
      </c>
      <c r="AF136">
        <v>0.24230769230769231</v>
      </c>
    </row>
    <row r="137" spans="1:33" x14ac:dyDescent="0.25">
      <c r="A137" s="85" t="s">
        <v>189</v>
      </c>
      <c r="B137" s="85" t="s">
        <v>40</v>
      </c>
      <c r="C137" s="2" t="s">
        <v>132</v>
      </c>
      <c r="D137" s="3">
        <v>78</v>
      </c>
      <c r="E137" s="3">
        <v>305</v>
      </c>
      <c r="F137" s="3">
        <v>355</v>
      </c>
      <c r="G137" s="10">
        <v>730</v>
      </c>
      <c r="H137" s="2" t="s">
        <v>11</v>
      </c>
      <c r="I137" s="3">
        <v>2</v>
      </c>
      <c r="J137" s="3">
        <v>3</v>
      </c>
      <c r="K137" s="3">
        <f t="shared" si="37"/>
        <v>2</v>
      </c>
      <c r="L137" s="3">
        <v>2015</v>
      </c>
      <c r="M137" s="3">
        <v>10</v>
      </c>
      <c r="N137" s="9">
        <v>2</v>
      </c>
      <c r="O137" s="9">
        <v>3</v>
      </c>
      <c r="P137" s="2" t="s">
        <v>342</v>
      </c>
      <c r="Q137" s="42">
        <f>I137</f>
        <v>2</v>
      </c>
      <c r="S137" s="3">
        <v>3</v>
      </c>
      <c r="T137" s="2" t="s">
        <v>14</v>
      </c>
      <c r="U137" s="2" t="s">
        <v>15</v>
      </c>
      <c r="V137" s="3">
        <v>12</v>
      </c>
      <c r="W137">
        <f t="shared" si="28"/>
        <v>0</v>
      </c>
      <c r="Y137">
        <f t="shared" si="29"/>
        <v>2</v>
      </c>
      <c r="Z137">
        <f t="shared" si="30"/>
        <v>0</v>
      </c>
      <c r="AB137">
        <v>2</v>
      </c>
      <c r="AC137">
        <v>7</v>
      </c>
      <c r="AD137">
        <v>0</v>
      </c>
      <c r="AE137">
        <v>1.24</v>
      </c>
      <c r="AF137">
        <v>0.16986301369863013</v>
      </c>
    </row>
    <row r="138" spans="1:33" x14ac:dyDescent="0.25">
      <c r="A138" s="85" t="s">
        <v>189</v>
      </c>
      <c r="B138" s="85" t="s">
        <v>75</v>
      </c>
      <c r="C138" s="2" t="s">
        <v>132</v>
      </c>
      <c r="D138" s="3">
        <v>79</v>
      </c>
      <c r="E138" s="3">
        <v>282</v>
      </c>
      <c r="F138" s="3">
        <v>325</v>
      </c>
      <c r="G138" s="10">
        <v>500</v>
      </c>
      <c r="H138" s="2" t="s">
        <v>11</v>
      </c>
      <c r="I138" s="3">
        <v>2</v>
      </c>
      <c r="J138" s="3">
        <v>2</v>
      </c>
      <c r="K138" s="3">
        <f t="shared" si="37"/>
        <v>2</v>
      </c>
      <c r="L138" s="3">
        <v>2015</v>
      </c>
      <c r="M138" s="3">
        <v>10</v>
      </c>
      <c r="N138" s="9">
        <v>2</v>
      </c>
      <c r="O138" s="9">
        <v>2</v>
      </c>
      <c r="P138" s="2" t="s">
        <v>342</v>
      </c>
      <c r="Q138" s="42">
        <f>I138</f>
        <v>2</v>
      </c>
      <c r="S138" s="3">
        <v>3</v>
      </c>
      <c r="T138" s="2" t="s">
        <v>14</v>
      </c>
      <c r="U138" s="2" t="s">
        <v>15</v>
      </c>
      <c r="V138" s="3">
        <v>12</v>
      </c>
      <c r="W138">
        <f t="shared" si="28"/>
        <v>0</v>
      </c>
      <c r="Y138">
        <f t="shared" si="29"/>
        <v>2</v>
      </c>
      <c r="Z138">
        <f t="shared" si="30"/>
        <v>0</v>
      </c>
      <c r="AB138">
        <v>2</v>
      </c>
      <c r="AC138">
        <v>7</v>
      </c>
      <c r="AD138">
        <v>0</v>
      </c>
      <c r="AE138">
        <v>0.86</v>
      </c>
      <c r="AF138">
        <v>0.17199999999999999</v>
      </c>
    </row>
    <row r="139" spans="1:33" x14ac:dyDescent="0.25">
      <c r="A139" s="85" t="s">
        <v>105</v>
      </c>
      <c r="B139" s="85" t="s">
        <v>45</v>
      </c>
      <c r="C139" s="2" t="s">
        <v>88</v>
      </c>
      <c r="D139" s="3">
        <v>47</v>
      </c>
      <c r="E139" s="3">
        <v>275</v>
      </c>
      <c r="F139" s="3">
        <v>325</v>
      </c>
      <c r="G139" s="10">
        <v>500</v>
      </c>
      <c r="H139" s="2" t="s">
        <v>11</v>
      </c>
      <c r="I139" s="3">
        <v>2</v>
      </c>
      <c r="J139" s="3">
        <v>2</v>
      </c>
      <c r="K139" s="9">
        <f>I139</f>
        <v>2</v>
      </c>
      <c r="L139" s="3">
        <v>2015</v>
      </c>
      <c r="M139" s="3">
        <v>3</v>
      </c>
      <c r="P139" s="2" t="s">
        <v>346</v>
      </c>
      <c r="Q139" s="4"/>
      <c r="S139" s="3">
        <v>3</v>
      </c>
      <c r="T139" s="2" t="s">
        <v>14</v>
      </c>
      <c r="U139" s="2" t="s">
        <v>15</v>
      </c>
      <c r="V139" s="3">
        <v>12</v>
      </c>
    </row>
    <row r="140" spans="1:33" x14ac:dyDescent="0.25">
      <c r="A140" s="85" t="s">
        <v>191</v>
      </c>
      <c r="B140" s="85" t="s">
        <v>21</v>
      </c>
      <c r="C140" s="2" t="s">
        <v>132</v>
      </c>
      <c r="D140" s="3">
        <v>81</v>
      </c>
      <c r="E140" s="3">
        <v>277</v>
      </c>
      <c r="F140" s="3">
        <v>325</v>
      </c>
      <c r="G140" s="10">
        <v>510</v>
      </c>
      <c r="H140" s="2" t="s">
        <v>11</v>
      </c>
      <c r="I140" s="3">
        <v>2</v>
      </c>
      <c r="J140" s="3">
        <v>4</v>
      </c>
      <c r="K140" s="3">
        <f t="shared" ref="K140:K152" si="38">I140</f>
        <v>2</v>
      </c>
      <c r="L140" s="3">
        <v>2015</v>
      </c>
      <c r="M140" s="3">
        <v>10</v>
      </c>
      <c r="N140" s="9">
        <v>2</v>
      </c>
      <c r="O140" s="9">
        <v>3</v>
      </c>
      <c r="P140" s="2" t="s">
        <v>343</v>
      </c>
      <c r="Q140" s="42">
        <f t="shared" ref="Q140:Q152" si="39">I140</f>
        <v>2</v>
      </c>
      <c r="S140" s="3">
        <v>3</v>
      </c>
      <c r="T140" s="2" t="s">
        <v>14</v>
      </c>
      <c r="U140" s="2" t="s">
        <v>15</v>
      </c>
      <c r="V140" s="3">
        <v>12</v>
      </c>
      <c r="W140">
        <f t="shared" ref="W140:W171" si="40">I140-N140</f>
        <v>0</v>
      </c>
      <c r="Y140">
        <f t="shared" ref="Y140:Y171" si="41">AVERAGE(I140,N140)</f>
        <v>2</v>
      </c>
      <c r="Z140">
        <f t="shared" ref="Z140:Z171" si="42">ABS(I140-Y140)/Y140</f>
        <v>0</v>
      </c>
      <c r="AB140">
        <v>2</v>
      </c>
      <c r="AC140">
        <v>7</v>
      </c>
      <c r="AD140">
        <v>0</v>
      </c>
      <c r="AE140">
        <v>0.88</v>
      </c>
      <c r="AF140">
        <v>0.17254901960784313</v>
      </c>
    </row>
    <row r="141" spans="1:33" x14ac:dyDescent="0.25">
      <c r="A141" s="85" t="s">
        <v>193</v>
      </c>
      <c r="B141" s="85" t="s">
        <v>78</v>
      </c>
      <c r="C141" s="2" t="s">
        <v>132</v>
      </c>
      <c r="D141" s="3">
        <v>85</v>
      </c>
      <c r="E141" s="3">
        <v>312</v>
      </c>
      <c r="F141" s="3">
        <v>385</v>
      </c>
      <c r="G141" s="10">
        <v>890</v>
      </c>
      <c r="H141" s="2" t="s">
        <v>11</v>
      </c>
      <c r="I141" s="3">
        <v>2</v>
      </c>
      <c r="J141" s="3">
        <v>2</v>
      </c>
      <c r="K141" s="3">
        <f t="shared" si="38"/>
        <v>2</v>
      </c>
      <c r="L141" s="3">
        <v>2015</v>
      </c>
      <c r="M141" s="3">
        <v>11</v>
      </c>
      <c r="N141" s="9">
        <v>2</v>
      </c>
      <c r="O141" s="9">
        <v>3</v>
      </c>
      <c r="P141" s="2" t="s">
        <v>343</v>
      </c>
      <c r="Q141" s="42">
        <f t="shared" si="39"/>
        <v>2</v>
      </c>
      <c r="S141" s="3">
        <v>3</v>
      </c>
      <c r="T141" s="2" t="s">
        <v>14</v>
      </c>
      <c r="U141" s="2" t="s">
        <v>15</v>
      </c>
      <c r="V141" s="3">
        <v>12</v>
      </c>
      <c r="W141">
        <f t="shared" si="40"/>
        <v>0</v>
      </c>
      <c r="Y141">
        <f t="shared" si="41"/>
        <v>2</v>
      </c>
      <c r="Z141">
        <f t="shared" si="42"/>
        <v>0</v>
      </c>
      <c r="AB141">
        <v>2</v>
      </c>
      <c r="AC141">
        <v>7</v>
      </c>
      <c r="AD141">
        <v>0</v>
      </c>
      <c r="AE141">
        <v>1.92</v>
      </c>
      <c r="AF141">
        <v>0.21573033707865166</v>
      </c>
    </row>
    <row r="142" spans="1:33" x14ac:dyDescent="0.25">
      <c r="A142" s="85" t="s">
        <v>194</v>
      </c>
      <c r="B142" s="85" t="s">
        <v>40</v>
      </c>
      <c r="C142" s="2" t="s">
        <v>132</v>
      </c>
      <c r="D142" s="3">
        <v>86</v>
      </c>
      <c r="E142" s="3">
        <v>305</v>
      </c>
      <c r="F142" s="3">
        <v>355</v>
      </c>
      <c r="G142" s="18"/>
      <c r="H142" s="2" t="s">
        <v>11</v>
      </c>
      <c r="I142" s="3">
        <v>2</v>
      </c>
      <c r="J142" s="3">
        <v>4</v>
      </c>
      <c r="K142" s="3">
        <f t="shared" si="38"/>
        <v>2</v>
      </c>
      <c r="L142" s="3">
        <v>2015</v>
      </c>
      <c r="M142" s="3">
        <v>11</v>
      </c>
      <c r="N142" s="9">
        <v>2</v>
      </c>
      <c r="O142" s="9">
        <v>3</v>
      </c>
      <c r="P142" s="2" t="s">
        <v>343</v>
      </c>
      <c r="Q142" s="42">
        <f t="shared" si="39"/>
        <v>2</v>
      </c>
      <c r="S142" s="3">
        <v>3</v>
      </c>
      <c r="T142" s="2" t="s">
        <v>14</v>
      </c>
      <c r="U142" s="2" t="s">
        <v>15</v>
      </c>
      <c r="V142" s="3">
        <v>12</v>
      </c>
      <c r="W142">
        <f t="shared" si="40"/>
        <v>0</v>
      </c>
      <c r="Y142">
        <f t="shared" si="41"/>
        <v>2</v>
      </c>
      <c r="Z142">
        <f t="shared" si="42"/>
        <v>0</v>
      </c>
      <c r="AB142">
        <v>2</v>
      </c>
      <c r="AC142">
        <v>7</v>
      </c>
      <c r="AD142">
        <v>0</v>
      </c>
      <c r="AE142">
        <v>1.64</v>
      </c>
      <c r="AF142" t="e">
        <v>#DIV/0!</v>
      </c>
    </row>
    <row r="143" spans="1:33" x14ac:dyDescent="0.25">
      <c r="A143" s="85" t="s">
        <v>196</v>
      </c>
      <c r="B143" s="85" t="s">
        <v>21</v>
      </c>
      <c r="C143" s="2" t="s">
        <v>197</v>
      </c>
      <c r="D143" s="3">
        <v>1</v>
      </c>
      <c r="E143" s="3">
        <v>312</v>
      </c>
      <c r="F143" s="3">
        <v>365</v>
      </c>
      <c r="G143" s="10">
        <v>710</v>
      </c>
      <c r="H143" s="2" t="s">
        <v>11</v>
      </c>
      <c r="I143" s="3">
        <v>2</v>
      </c>
      <c r="J143" s="3">
        <v>3</v>
      </c>
      <c r="K143" s="3">
        <f t="shared" si="38"/>
        <v>2</v>
      </c>
      <c r="L143" s="3">
        <v>2015</v>
      </c>
      <c r="M143" s="3">
        <v>11</v>
      </c>
      <c r="N143" s="9">
        <v>2</v>
      </c>
      <c r="O143" s="9">
        <v>3</v>
      </c>
      <c r="P143" s="2" t="s">
        <v>343</v>
      </c>
      <c r="Q143" s="42">
        <f t="shared" si="39"/>
        <v>2</v>
      </c>
      <c r="S143" s="3">
        <v>3</v>
      </c>
      <c r="T143" s="2" t="s">
        <v>14</v>
      </c>
      <c r="U143" s="2" t="s">
        <v>15</v>
      </c>
      <c r="V143" s="3">
        <v>12</v>
      </c>
      <c r="W143">
        <f t="shared" si="40"/>
        <v>0</v>
      </c>
      <c r="Y143">
        <f t="shared" si="41"/>
        <v>2</v>
      </c>
      <c r="Z143">
        <f t="shared" si="42"/>
        <v>0</v>
      </c>
      <c r="AB143">
        <v>2</v>
      </c>
      <c r="AC143">
        <v>7</v>
      </c>
      <c r="AD143">
        <v>0</v>
      </c>
      <c r="AE143">
        <v>1.46</v>
      </c>
      <c r="AF143">
        <v>0.20563380281690141</v>
      </c>
    </row>
    <row r="144" spans="1:33" x14ac:dyDescent="0.25">
      <c r="A144" s="85" t="s">
        <v>198</v>
      </c>
      <c r="B144" s="85" t="s">
        <v>50</v>
      </c>
      <c r="C144" s="2" t="s">
        <v>197</v>
      </c>
      <c r="D144" s="3">
        <v>2</v>
      </c>
      <c r="E144" s="3">
        <v>287</v>
      </c>
      <c r="F144" s="3">
        <v>330</v>
      </c>
      <c r="G144" s="10">
        <v>530</v>
      </c>
      <c r="H144" s="2" t="s">
        <v>11</v>
      </c>
      <c r="I144" s="3">
        <v>2</v>
      </c>
      <c r="J144" s="3">
        <v>3</v>
      </c>
      <c r="K144" s="3">
        <f t="shared" si="38"/>
        <v>2</v>
      </c>
      <c r="L144" s="3">
        <v>2015</v>
      </c>
      <c r="M144" s="3">
        <v>11</v>
      </c>
      <c r="N144" s="9">
        <v>2</v>
      </c>
      <c r="O144" s="9">
        <v>3</v>
      </c>
      <c r="P144" s="2" t="s">
        <v>343</v>
      </c>
      <c r="Q144" s="42">
        <f t="shared" si="39"/>
        <v>2</v>
      </c>
      <c r="S144" s="3">
        <v>3</v>
      </c>
      <c r="T144" s="2" t="s">
        <v>14</v>
      </c>
      <c r="U144" s="2" t="s">
        <v>15</v>
      </c>
      <c r="V144" s="3">
        <v>12</v>
      </c>
      <c r="W144">
        <f t="shared" si="40"/>
        <v>0</v>
      </c>
      <c r="Y144">
        <f t="shared" si="41"/>
        <v>2</v>
      </c>
      <c r="Z144">
        <f t="shared" si="42"/>
        <v>0</v>
      </c>
      <c r="AB144">
        <v>2</v>
      </c>
      <c r="AC144">
        <v>7</v>
      </c>
      <c r="AD144">
        <v>0</v>
      </c>
      <c r="AE144">
        <v>0.53</v>
      </c>
      <c r="AF144">
        <v>0.1</v>
      </c>
    </row>
    <row r="145" spans="1:32" x14ac:dyDescent="0.25">
      <c r="A145" s="85" t="s">
        <v>199</v>
      </c>
      <c r="B145" s="85" t="s">
        <v>69</v>
      </c>
      <c r="C145" s="2" t="s">
        <v>197</v>
      </c>
      <c r="D145" s="3">
        <v>4</v>
      </c>
      <c r="E145" s="3">
        <v>305</v>
      </c>
      <c r="F145" s="3">
        <v>345</v>
      </c>
      <c r="G145" s="10">
        <v>640</v>
      </c>
      <c r="H145" s="2" t="s">
        <v>11</v>
      </c>
      <c r="I145" s="3">
        <v>2</v>
      </c>
      <c r="J145" s="3">
        <v>3</v>
      </c>
      <c r="K145" s="3">
        <f t="shared" si="38"/>
        <v>2</v>
      </c>
      <c r="L145" s="3">
        <v>2015</v>
      </c>
      <c r="M145" s="3">
        <v>11</v>
      </c>
      <c r="N145" s="9">
        <v>2</v>
      </c>
      <c r="O145" s="9">
        <v>3</v>
      </c>
      <c r="P145" s="2" t="s">
        <v>342</v>
      </c>
      <c r="Q145" s="42">
        <f t="shared" si="39"/>
        <v>2</v>
      </c>
      <c r="S145" s="3">
        <v>3</v>
      </c>
      <c r="T145" s="2" t="s">
        <v>14</v>
      </c>
      <c r="U145" s="2" t="s">
        <v>15</v>
      </c>
      <c r="V145" s="3">
        <v>12</v>
      </c>
      <c r="W145">
        <f t="shared" si="40"/>
        <v>0</v>
      </c>
      <c r="Y145">
        <f t="shared" si="41"/>
        <v>2</v>
      </c>
      <c r="Z145">
        <f t="shared" si="42"/>
        <v>0</v>
      </c>
      <c r="AB145">
        <v>2</v>
      </c>
      <c r="AC145">
        <v>7</v>
      </c>
      <c r="AD145">
        <v>0</v>
      </c>
      <c r="AE145">
        <v>1.1299999999999999</v>
      </c>
      <c r="AF145">
        <v>0.17656249999999998</v>
      </c>
    </row>
    <row r="146" spans="1:32" x14ac:dyDescent="0.25">
      <c r="A146" s="85" t="s">
        <v>201</v>
      </c>
      <c r="B146" s="85" t="s">
        <v>34</v>
      </c>
      <c r="C146" s="2" t="s">
        <v>197</v>
      </c>
      <c r="D146" s="3">
        <v>8</v>
      </c>
      <c r="E146" s="3">
        <v>297</v>
      </c>
      <c r="F146" s="3">
        <v>345</v>
      </c>
      <c r="G146" s="10">
        <v>640</v>
      </c>
      <c r="H146" s="2" t="s">
        <v>11</v>
      </c>
      <c r="I146" s="3">
        <v>2</v>
      </c>
      <c r="J146" s="3">
        <v>3</v>
      </c>
      <c r="K146" s="3">
        <f t="shared" si="38"/>
        <v>2</v>
      </c>
      <c r="L146" s="3">
        <v>2015</v>
      </c>
      <c r="M146" s="3">
        <v>11</v>
      </c>
      <c r="N146" s="9">
        <v>2</v>
      </c>
      <c r="O146" s="9">
        <v>3</v>
      </c>
      <c r="P146" s="2" t="s">
        <v>342</v>
      </c>
      <c r="Q146" s="42">
        <f t="shared" si="39"/>
        <v>2</v>
      </c>
      <c r="S146" s="3">
        <v>3</v>
      </c>
      <c r="T146" s="2" t="s">
        <v>14</v>
      </c>
      <c r="U146" s="2" t="s">
        <v>15</v>
      </c>
      <c r="V146" s="3">
        <v>11</v>
      </c>
      <c r="W146">
        <f t="shared" si="40"/>
        <v>0</v>
      </c>
      <c r="Y146">
        <f t="shared" si="41"/>
        <v>2</v>
      </c>
      <c r="Z146">
        <f t="shared" si="42"/>
        <v>0</v>
      </c>
      <c r="AB146">
        <v>2</v>
      </c>
      <c r="AC146">
        <v>7</v>
      </c>
      <c r="AD146">
        <v>0</v>
      </c>
      <c r="AE146">
        <v>0.84</v>
      </c>
      <c r="AF146">
        <v>0.13124999999999998</v>
      </c>
    </row>
    <row r="147" spans="1:32" x14ac:dyDescent="0.25">
      <c r="A147" s="85" t="s">
        <v>202</v>
      </c>
      <c r="B147" s="85" t="s">
        <v>26</v>
      </c>
      <c r="C147" s="2" t="s">
        <v>197</v>
      </c>
      <c r="D147" s="3">
        <v>9</v>
      </c>
      <c r="E147" s="3">
        <v>275</v>
      </c>
      <c r="F147" s="3">
        <v>345</v>
      </c>
      <c r="G147" s="10">
        <v>600</v>
      </c>
      <c r="H147" s="2" t="s">
        <v>11</v>
      </c>
      <c r="I147" s="3">
        <v>2</v>
      </c>
      <c r="J147" s="3">
        <v>3</v>
      </c>
      <c r="K147" s="3">
        <f t="shared" si="38"/>
        <v>2</v>
      </c>
      <c r="L147" s="3">
        <v>2015</v>
      </c>
      <c r="M147" s="3">
        <v>12</v>
      </c>
      <c r="N147" s="9">
        <v>2</v>
      </c>
      <c r="O147" s="9">
        <v>3</v>
      </c>
      <c r="P147" s="2" t="s">
        <v>342</v>
      </c>
      <c r="Q147" s="42">
        <f t="shared" si="39"/>
        <v>2</v>
      </c>
      <c r="S147" s="3">
        <v>3</v>
      </c>
      <c r="T147" s="2" t="s">
        <v>14</v>
      </c>
      <c r="U147" s="2" t="s">
        <v>15</v>
      </c>
      <c r="V147" s="3">
        <v>12</v>
      </c>
      <c r="W147">
        <f t="shared" si="40"/>
        <v>0</v>
      </c>
      <c r="Y147">
        <f t="shared" si="41"/>
        <v>2</v>
      </c>
      <c r="Z147">
        <f t="shared" si="42"/>
        <v>0</v>
      </c>
      <c r="AB147">
        <v>2</v>
      </c>
      <c r="AC147">
        <v>7</v>
      </c>
      <c r="AD147">
        <v>0</v>
      </c>
      <c r="AE147">
        <v>0.98</v>
      </c>
      <c r="AF147">
        <v>0.16333333333333333</v>
      </c>
    </row>
    <row r="148" spans="1:32" x14ac:dyDescent="0.25">
      <c r="A148" s="85" t="s">
        <v>212</v>
      </c>
      <c r="B148" s="85" t="s">
        <v>40</v>
      </c>
      <c r="C148" s="2" t="s">
        <v>197</v>
      </c>
      <c r="D148" s="3">
        <v>21</v>
      </c>
      <c r="E148" s="3">
        <v>246</v>
      </c>
      <c r="F148" s="3">
        <v>283</v>
      </c>
      <c r="G148" s="10">
        <v>350</v>
      </c>
      <c r="H148" s="2" t="s">
        <v>11</v>
      </c>
      <c r="I148" s="3">
        <v>2</v>
      </c>
      <c r="J148" s="3">
        <v>4</v>
      </c>
      <c r="K148" s="3">
        <f t="shared" si="38"/>
        <v>2</v>
      </c>
      <c r="L148" s="3">
        <v>2015</v>
      </c>
      <c r="M148" s="3">
        <v>12</v>
      </c>
      <c r="N148" s="9">
        <v>2</v>
      </c>
      <c r="O148" s="9">
        <v>3</v>
      </c>
      <c r="P148" s="2" t="s">
        <v>342</v>
      </c>
      <c r="Q148" s="42">
        <f t="shared" si="39"/>
        <v>2</v>
      </c>
      <c r="S148" s="3">
        <v>3</v>
      </c>
      <c r="T148" s="2" t="s">
        <v>14</v>
      </c>
      <c r="U148" s="2" t="s">
        <v>15</v>
      </c>
      <c r="V148" s="3">
        <v>11</v>
      </c>
      <c r="W148">
        <f t="shared" si="40"/>
        <v>0</v>
      </c>
      <c r="Y148">
        <f t="shared" si="41"/>
        <v>2</v>
      </c>
      <c r="Z148">
        <f t="shared" si="42"/>
        <v>0</v>
      </c>
      <c r="AB148">
        <v>2</v>
      </c>
      <c r="AC148">
        <v>7</v>
      </c>
      <c r="AD148">
        <v>0</v>
      </c>
      <c r="AE148">
        <v>0.81459999999999999</v>
      </c>
      <c r="AF148">
        <v>0.23274285714285714</v>
      </c>
    </row>
    <row r="149" spans="1:32" x14ac:dyDescent="0.25">
      <c r="A149" s="85" t="s">
        <v>214</v>
      </c>
      <c r="B149" s="85" t="s">
        <v>75</v>
      </c>
      <c r="C149" s="2" t="s">
        <v>197</v>
      </c>
      <c r="D149" s="3">
        <v>24</v>
      </c>
      <c r="E149" s="3">
        <v>295</v>
      </c>
      <c r="F149" s="3">
        <v>347</v>
      </c>
      <c r="G149" s="10">
        <v>630</v>
      </c>
      <c r="H149" s="2" t="s">
        <v>11</v>
      </c>
      <c r="I149" s="3">
        <v>2</v>
      </c>
      <c r="J149" s="3">
        <v>3</v>
      </c>
      <c r="K149" s="3">
        <f t="shared" si="38"/>
        <v>2</v>
      </c>
      <c r="L149" s="3">
        <v>2015</v>
      </c>
      <c r="M149" s="3">
        <v>12</v>
      </c>
      <c r="N149" s="9">
        <v>2</v>
      </c>
      <c r="O149" s="9">
        <v>3</v>
      </c>
      <c r="P149" s="2" t="s">
        <v>343</v>
      </c>
      <c r="Q149" s="4">
        <f t="shared" si="39"/>
        <v>2</v>
      </c>
      <c r="S149" s="3">
        <v>3</v>
      </c>
      <c r="T149" s="2" t="s">
        <v>14</v>
      </c>
      <c r="U149" s="2" t="s">
        <v>15</v>
      </c>
      <c r="V149" s="3">
        <v>12</v>
      </c>
      <c r="W149">
        <f t="shared" si="40"/>
        <v>0</v>
      </c>
      <c r="Y149">
        <f t="shared" si="41"/>
        <v>2</v>
      </c>
      <c r="Z149">
        <f t="shared" si="42"/>
        <v>0</v>
      </c>
      <c r="AB149">
        <v>2</v>
      </c>
      <c r="AC149">
        <v>7</v>
      </c>
      <c r="AD149">
        <v>0</v>
      </c>
      <c r="AE149">
        <v>1.32</v>
      </c>
      <c r="AF149">
        <v>0.20952380952380953</v>
      </c>
    </row>
    <row r="150" spans="1:32" x14ac:dyDescent="0.25">
      <c r="A150" s="85" t="s">
        <v>217</v>
      </c>
      <c r="B150" s="85" t="s">
        <v>51</v>
      </c>
      <c r="C150" s="2" t="s">
        <v>197</v>
      </c>
      <c r="D150" s="3">
        <v>32</v>
      </c>
      <c r="E150" s="3">
        <v>285</v>
      </c>
      <c r="F150" s="3">
        <v>335</v>
      </c>
      <c r="G150" s="10">
        <v>600</v>
      </c>
      <c r="H150" s="2" t="s">
        <v>11</v>
      </c>
      <c r="I150" s="3">
        <v>2</v>
      </c>
      <c r="J150" s="3">
        <v>4</v>
      </c>
      <c r="K150" s="3">
        <f t="shared" si="38"/>
        <v>2</v>
      </c>
      <c r="L150" s="3">
        <v>2015</v>
      </c>
      <c r="M150" s="3">
        <v>12</v>
      </c>
      <c r="N150" s="9">
        <v>2</v>
      </c>
      <c r="O150" s="9">
        <v>3</v>
      </c>
      <c r="P150" s="2" t="s">
        <v>343</v>
      </c>
      <c r="Q150" s="4">
        <f t="shared" si="39"/>
        <v>2</v>
      </c>
      <c r="S150" s="3">
        <v>3</v>
      </c>
      <c r="T150" s="2" t="s">
        <v>14</v>
      </c>
      <c r="U150" s="2" t="s">
        <v>15</v>
      </c>
      <c r="V150" s="3">
        <v>12</v>
      </c>
      <c r="W150">
        <f t="shared" si="40"/>
        <v>0</v>
      </c>
      <c r="Y150">
        <f t="shared" si="41"/>
        <v>2</v>
      </c>
      <c r="Z150">
        <f t="shared" si="42"/>
        <v>0</v>
      </c>
      <c r="AB150">
        <v>2</v>
      </c>
      <c r="AC150">
        <v>7</v>
      </c>
      <c r="AD150">
        <v>0</v>
      </c>
      <c r="AE150">
        <v>1.1499999999999999</v>
      </c>
      <c r="AF150">
        <v>0.19166666666666665</v>
      </c>
    </row>
    <row r="151" spans="1:32" x14ac:dyDescent="0.25">
      <c r="A151" s="85" t="s">
        <v>217</v>
      </c>
      <c r="B151" s="85" t="s">
        <v>43</v>
      </c>
      <c r="C151" s="2" t="s">
        <v>197</v>
      </c>
      <c r="D151" s="3">
        <v>34</v>
      </c>
      <c r="E151" s="3">
        <v>290</v>
      </c>
      <c r="F151" s="3">
        <v>345</v>
      </c>
      <c r="G151" s="10">
        <v>640</v>
      </c>
      <c r="H151" s="2" t="s">
        <v>11</v>
      </c>
      <c r="I151" s="3">
        <v>2</v>
      </c>
      <c r="J151" s="3">
        <v>3</v>
      </c>
      <c r="K151" s="3">
        <f t="shared" si="38"/>
        <v>2</v>
      </c>
      <c r="L151" s="3">
        <v>2015</v>
      </c>
      <c r="M151" s="3">
        <v>12</v>
      </c>
      <c r="N151" s="9">
        <v>2</v>
      </c>
      <c r="O151" s="9">
        <v>3</v>
      </c>
      <c r="P151" s="2" t="s">
        <v>343</v>
      </c>
      <c r="Q151" s="4">
        <f t="shared" si="39"/>
        <v>2</v>
      </c>
      <c r="S151" s="3">
        <v>3</v>
      </c>
      <c r="T151" s="2" t="s">
        <v>14</v>
      </c>
      <c r="U151" s="2" t="s">
        <v>15</v>
      </c>
      <c r="V151" s="3">
        <v>12</v>
      </c>
      <c r="W151">
        <f t="shared" si="40"/>
        <v>0</v>
      </c>
      <c r="Y151">
        <f t="shared" si="41"/>
        <v>2</v>
      </c>
      <c r="Z151">
        <f t="shared" si="42"/>
        <v>0</v>
      </c>
      <c r="AB151">
        <v>2</v>
      </c>
      <c r="AC151">
        <v>7</v>
      </c>
      <c r="AD151">
        <v>0</v>
      </c>
      <c r="AE151">
        <v>1.67</v>
      </c>
      <c r="AF151">
        <v>0.26093749999999999</v>
      </c>
    </row>
    <row r="152" spans="1:32" x14ac:dyDescent="0.25">
      <c r="A152" s="85" t="s">
        <v>219</v>
      </c>
      <c r="B152" s="85" t="s">
        <v>34</v>
      </c>
      <c r="C152" s="2" t="s">
        <v>197</v>
      </c>
      <c r="D152" s="3">
        <v>36</v>
      </c>
      <c r="E152" s="3">
        <v>322</v>
      </c>
      <c r="F152" s="3">
        <v>375</v>
      </c>
      <c r="G152" s="10">
        <v>770</v>
      </c>
      <c r="H152" s="2" t="s">
        <v>11</v>
      </c>
      <c r="I152" s="3">
        <v>2</v>
      </c>
      <c r="J152" s="3">
        <v>3</v>
      </c>
      <c r="K152" s="3">
        <f t="shared" si="38"/>
        <v>2</v>
      </c>
      <c r="L152" s="3">
        <v>2015</v>
      </c>
      <c r="M152" s="3">
        <v>12</v>
      </c>
      <c r="N152" s="9">
        <v>2</v>
      </c>
      <c r="O152" s="9">
        <v>3</v>
      </c>
      <c r="P152" s="2" t="s">
        <v>343</v>
      </c>
      <c r="Q152" s="4">
        <f t="shared" si="39"/>
        <v>2</v>
      </c>
      <c r="S152" s="3">
        <v>3</v>
      </c>
      <c r="T152" s="2" t="s">
        <v>14</v>
      </c>
      <c r="U152" s="2" t="s">
        <v>15</v>
      </c>
      <c r="V152" s="3">
        <v>12</v>
      </c>
      <c r="W152">
        <f t="shared" si="40"/>
        <v>0</v>
      </c>
      <c r="Y152">
        <f t="shared" si="41"/>
        <v>2</v>
      </c>
      <c r="Z152">
        <f t="shared" si="42"/>
        <v>0</v>
      </c>
      <c r="AB152">
        <v>2</v>
      </c>
      <c r="AC152">
        <v>7</v>
      </c>
      <c r="AD152">
        <v>0</v>
      </c>
      <c r="AE152">
        <v>1.26</v>
      </c>
      <c r="AF152">
        <v>0.16363636363636364</v>
      </c>
    </row>
    <row r="153" spans="1:32" x14ac:dyDescent="0.25">
      <c r="A153" s="85" t="s">
        <v>240</v>
      </c>
      <c r="B153" s="85" t="s">
        <v>21</v>
      </c>
      <c r="C153" s="2" t="s">
        <v>197</v>
      </c>
      <c r="D153" s="3">
        <v>46</v>
      </c>
      <c r="E153" s="3">
        <v>310</v>
      </c>
      <c r="F153" s="3">
        <v>365</v>
      </c>
      <c r="G153" s="10">
        <v>720</v>
      </c>
      <c r="H153" s="2" t="s">
        <v>11</v>
      </c>
      <c r="I153" s="3">
        <v>2</v>
      </c>
      <c r="J153" s="3">
        <v>4</v>
      </c>
      <c r="K153" s="3">
        <f t="shared" ref="K153:K161" si="43">I153+1</f>
        <v>3</v>
      </c>
      <c r="L153" s="3">
        <v>2016</v>
      </c>
      <c r="M153" s="3">
        <v>1</v>
      </c>
      <c r="N153" s="9">
        <v>2</v>
      </c>
      <c r="O153" s="9">
        <v>3</v>
      </c>
      <c r="P153" s="2" t="s">
        <v>342</v>
      </c>
      <c r="Q153" s="4">
        <f t="shared" ref="Q153:Q161" si="44">I153+1</f>
        <v>3</v>
      </c>
      <c r="S153" s="3">
        <v>3</v>
      </c>
      <c r="T153" s="2" t="s">
        <v>14</v>
      </c>
      <c r="U153" s="2" t="s">
        <v>15</v>
      </c>
      <c r="V153" s="3">
        <v>12</v>
      </c>
      <c r="W153">
        <f t="shared" si="40"/>
        <v>0</v>
      </c>
      <c r="Y153">
        <f t="shared" si="41"/>
        <v>2</v>
      </c>
      <c r="Z153">
        <f t="shared" si="42"/>
        <v>0</v>
      </c>
      <c r="AB153">
        <v>2</v>
      </c>
      <c r="AC153">
        <v>7</v>
      </c>
      <c r="AD153">
        <v>0</v>
      </c>
      <c r="AE153">
        <v>1.26</v>
      </c>
      <c r="AF153">
        <v>0.17500000000000002</v>
      </c>
    </row>
    <row r="154" spans="1:32" x14ac:dyDescent="0.25">
      <c r="A154" s="85" t="s">
        <v>240</v>
      </c>
      <c r="B154" s="85" t="s">
        <v>26</v>
      </c>
      <c r="C154" s="2" t="s">
        <v>197</v>
      </c>
      <c r="D154" s="3">
        <v>47</v>
      </c>
      <c r="E154" s="3">
        <v>305</v>
      </c>
      <c r="F154" s="3">
        <v>360</v>
      </c>
      <c r="G154" s="10">
        <v>700</v>
      </c>
      <c r="H154" s="2" t="s">
        <v>11</v>
      </c>
      <c r="I154" s="3">
        <v>2</v>
      </c>
      <c r="J154" s="3">
        <v>4</v>
      </c>
      <c r="K154" s="3">
        <f t="shared" si="43"/>
        <v>3</v>
      </c>
      <c r="L154" s="3">
        <v>2016</v>
      </c>
      <c r="M154" s="3">
        <v>1</v>
      </c>
      <c r="N154" s="9">
        <v>2</v>
      </c>
      <c r="O154" s="9">
        <v>4</v>
      </c>
      <c r="P154" s="2" t="s">
        <v>342</v>
      </c>
      <c r="Q154" s="4">
        <f t="shared" si="44"/>
        <v>3</v>
      </c>
      <c r="S154" s="3">
        <v>3</v>
      </c>
      <c r="T154" s="2" t="s">
        <v>14</v>
      </c>
      <c r="U154" s="2" t="s">
        <v>15</v>
      </c>
      <c r="V154" s="3">
        <v>12</v>
      </c>
      <c r="W154">
        <f t="shared" si="40"/>
        <v>0</v>
      </c>
      <c r="Y154">
        <f t="shared" si="41"/>
        <v>2</v>
      </c>
      <c r="Z154">
        <f t="shared" si="42"/>
        <v>0</v>
      </c>
      <c r="AB154">
        <v>2</v>
      </c>
      <c r="AC154">
        <v>7</v>
      </c>
      <c r="AD154">
        <v>0</v>
      </c>
      <c r="AE154">
        <v>1.46</v>
      </c>
      <c r="AF154">
        <v>0.20857142857142857</v>
      </c>
    </row>
    <row r="155" spans="1:32" x14ac:dyDescent="0.25">
      <c r="A155" s="85" t="s">
        <v>245</v>
      </c>
      <c r="B155" s="85" t="s">
        <v>40</v>
      </c>
      <c r="C155" s="2" t="s">
        <v>197</v>
      </c>
      <c r="D155" s="3">
        <v>58</v>
      </c>
      <c r="E155" s="3">
        <v>335</v>
      </c>
      <c r="F155" s="3">
        <v>395</v>
      </c>
      <c r="G155" s="10">
        <v>970</v>
      </c>
      <c r="H155" s="2" t="s">
        <v>11</v>
      </c>
      <c r="I155" s="3">
        <v>2</v>
      </c>
      <c r="J155" s="3">
        <v>4</v>
      </c>
      <c r="K155" s="3">
        <f t="shared" si="43"/>
        <v>3</v>
      </c>
      <c r="L155" s="3">
        <v>2016</v>
      </c>
      <c r="M155" s="3">
        <v>1</v>
      </c>
      <c r="N155" s="9">
        <v>2</v>
      </c>
      <c r="O155" s="9">
        <v>3</v>
      </c>
      <c r="P155" s="2" t="s">
        <v>343</v>
      </c>
      <c r="Q155" s="4">
        <f t="shared" si="44"/>
        <v>3</v>
      </c>
      <c r="S155" s="3">
        <v>3</v>
      </c>
      <c r="T155" s="2" t="s">
        <v>14</v>
      </c>
      <c r="U155" s="2" t="s">
        <v>15</v>
      </c>
      <c r="V155" s="3">
        <v>12</v>
      </c>
      <c r="W155">
        <f t="shared" si="40"/>
        <v>0</v>
      </c>
      <c r="Y155">
        <f t="shared" si="41"/>
        <v>2</v>
      </c>
      <c r="Z155">
        <f t="shared" si="42"/>
        <v>0</v>
      </c>
      <c r="AB155">
        <v>2</v>
      </c>
      <c r="AC155">
        <v>7</v>
      </c>
      <c r="AD155">
        <v>0</v>
      </c>
      <c r="AE155">
        <v>2.1800000000000002</v>
      </c>
      <c r="AF155">
        <v>0.22474226804123712</v>
      </c>
    </row>
    <row r="156" spans="1:32" x14ac:dyDescent="0.25">
      <c r="A156" s="85" t="s">
        <v>247</v>
      </c>
      <c r="B156" s="85" t="s">
        <v>175</v>
      </c>
      <c r="C156" s="2" t="s">
        <v>197</v>
      </c>
      <c r="D156" s="3">
        <v>65</v>
      </c>
      <c r="E156" s="3">
        <v>280</v>
      </c>
      <c r="F156" s="3">
        <v>320</v>
      </c>
      <c r="G156" s="10">
        <v>540</v>
      </c>
      <c r="H156" s="2" t="s">
        <v>11</v>
      </c>
      <c r="I156" s="3">
        <v>2</v>
      </c>
      <c r="J156" s="3">
        <v>4</v>
      </c>
      <c r="K156" s="3">
        <f t="shared" si="43"/>
        <v>3</v>
      </c>
      <c r="L156" s="3">
        <v>2016</v>
      </c>
      <c r="M156" s="3">
        <v>1</v>
      </c>
      <c r="N156" s="9">
        <v>2</v>
      </c>
      <c r="O156" s="9">
        <v>3</v>
      </c>
      <c r="P156" s="2" t="s">
        <v>343</v>
      </c>
      <c r="Q156" s="4">
        <f t="shared" si="44"/>
        <v>3</v>
      </c>
      <c r="S156" s="3">
        <v>3</v>
      </c>
      <c r="T156" s="2" t="s">
        <v>14</v>
      </c>
      <c r="U156" s="2" t="s">
        <v>15</v>
      </c>
      <c r="V156" s="3">
        <v>12</v>
      </c>
      <c r="W156">
        <f t="shared" si="40"/>
        <v>0</v>
      </c>
      <c r="Y156">
        <f t="shared" si="41"/>
        <v>2</v>
      </c>
      <c r="Z156">
        <f t="shared" si="42"/>
        <v>0</v>
      </c>
      <c r="AB156">
        <v>2</v>
      </c>
      <c r="AC156">
        <v>7</v>
      </c>
      <c r="AD156">
        <v>0</v>
      </c>
      <c r="AE156">
        <v>0.7</v>
      </c>
      <c r="AF156">
        <v>0.12962962962962962</v>
      </c>
    </row>
    <row r="157" spans="1:32" x14ac:dyDescent="0.25">
      <c r="A157" s="85" t="s">
        <v>252</v>
      </c>
      <c r="B157" s="85" t="s">
        <v>59</v>
      </c>
      <c r="C157" s="2" t="s">
        <v>197</v>
      </c>
      <c r="D157" s="3">
        <v>76</v>
      </c>
      <c r="E157" s="3">
        <v>297</v>
      </c>
      <c r="F157" s="3">
        <v>347</v>
      </c>
      <c r="G157" s="10">
        <v>610</v>
      </c>
      <c r="H157" s="2" t="s">
        <v>11</v>
      </c>
      <c r="I157" s="3">
        <v>2</v>
      </c>
      <c r="J157" s="3">
        <v>3</v>
      </c>
      <c r="K157" s="3">
        <f t="shared" si="43"/>
        <v>3</v>
      </c>
      <c r="L157" s="3">
        <v>2016</v>
      </c>
      <c r="M157" s="3">
        <v>2</v>
      </c>
      <c r="N157" s="9">
        <v>2</v>
      </c>
      <c r="O157" s="9">
        <v>3</v>
      </c>
      <c r="P157" s="2" t="s">
        <v>343</v>
      </c>
      <c r="Q157" s="4">
        <f t="shared" si="44"/>
        <v>3</v>
      </c>
      <c r="S157" s="3">
        <v>3</v>
      </c>
      <c r="T157" s="2" t="s">
        <v>14</v>
      </c>
      <c r="U157" s="2" t="s">
        <v>15</v>
      </c>
      <c r="V157" s="3">
        <v>12</v>
      </c>
      <c r="W157">
        <f t="shared" si="40"/>
        <v>0</v>
      </c>
      <c r="Y157">
        <f t="shared" si="41"/>
        <v>2</v>
      </c>
      <c r="Z157">
        <f t="shared" si="42"/>
        <v>0</v>
      </c>
      <c r="AB157">
        <v>2</v>
      </c>
      <c r="AC157">
        <v>7</v>
      </c>
      <c r="AD157">
        <v>0</v>
      </c>
      <c r="AE157">
        <v>1.86</v>
      </c>
      <c r="AF157">
        <v>0.30491803278688528</v>
      </c>
    </row>
    <row r="158" spans="1:32" x14ac:dyDescent="0.25">
      <c r="A158" s="85" t="s">
        <v>254</v>
      </c>
      <c r="B158" s="85" t="s">
        <v>78</v>
      </c>
      <c r="C158" s="2" t="s">
        <v>197</v>
      </c>
      <c r="D158" s="3">
        <v>82</v>
      </c>
      <c r="E158" s="3">
        <v>307</v>
      </c>
      <c r="F158" s="3">
        <v>360</v>
      </c>
      <c r="G158" s="10">
        <v>640</v>
      </c>
      <c r="H158" s="2" t="s">
        <v>11</v>
      </c>
      <c r="I158" s="3">
        <v>2</v>
      </c>
      <c r="J158" s="3">
        <v>4</v>
      </c>
      <c r="K158" s="3">
        <f t="shared" si="43"/>
        <v>3</v>
      </c>
      <c r="L158" s="3">
        <v>2016</v>
      </c>
      <c r="M158" s="3">
        <v>2</v>
      </c>
      <c r="N158" s="9">
        <v>2</v>
      </c>
      <c r="O158" s="9">
        <v>4</v>
      </c>
      <c r="P158" s="2" t="s">
        <v>343</v>
      </c>
      <c r="Q158" s="4">
        <f t="shared" si="44"/>
        <v>3</v>
      </c>
      <c r="S158" s="3">
        <v>3</v>
      </c>
      <c r="T158" s="2" t="s">
        <v>14</v>
      </c>
      <c r="U158" s="2" t="s">
        <v>15</v>
      </c>
      <c r="V158" s="3">
        <v>12</v>
      </c>
      <c r="W158">
        <f t="shared" si="40"/>
        <v>0</v>
      </c>
      <c r="Y158">
        <f t="shared" si="41"/>
        <v>2</v>
      </c>
      <c r="Z158">
        <f t="shared" si="42"/>
        <v>0</v>
      </c>
      <c r="AB158">
        <v>2</v>
      </c>
      <c r="AC158">
        <v>7</v>
      </c>
      <c r="AD158">
        <v>0</v>
      </c>
      <c r="AE158">
        <v>1.46</v>
      </c>
      <c r="AF158">
        <v>0.22812499999999999</v>
      </c>
    </row>
    <row r="159" spans="1:32" x14ac:dyDescent="0.25">
      <c r="A159" s="85" t="s">
        <v>272</v>
      </c>
      <c r="B159" s="85" t="s">
        <v>59</v>
      </c>
      <c r="C159" s="2" t="s">
        <v>12</v>
      </c>
      <c r="D159" s="3">
        <v>11</v>
      </c>
      <c r="E159" s="3">
        <v>325</v>
      </c>
      <c r="F159" s="3">
        <v>380</v>
      </c>
      <c r="G159" s="10">
        <v>860</v>
      </c>
      <c r="H159" s="2" t="s">
        <v>11</v>
      </c>
      <c r="I159" s="3">
        <v>2</v>
      </c>
      <c r="J159" s="3">
        <v>4</v>
      </c>
      <c r="K159" s="3">
        <f t="shared" si="43"/>
        <v>3</v>
      </c>
      <c r="L159" s="3">
        <v>2016</v>
      </c>
      <c r="M159" s="3">
        <v>4</v>
      </c>
      <c r="N159" s="9">
        <v>2</v>
      </c>
      <c r="O159" s="9">
        <v>4</v>
      </c>
      <c r="P159" s="2" t="s">
        <v>342</v>
      </c>
      <c r="Q159" s="4">
        <f t="shared" si="44"/>
        <v>3</v>
      </c>
      <c r="S159" s="3">
        <v>3</v>
      </c>
      <c r="T159" s="2" t="s">
        <v>14</v>
      </c>
      <c r="U159" s="2" t="s">
        <v>15</v>
      </c>
      <c r="V159" s="3">
        <v>11</v>
      </c>
      <c r="W159">
        <f t="shared" si="40"/>
        <v>0</v>
      </c>
      <c r="Y159">
        <f t="shared" si="41"/>
        <v>2</v>
      </c>
      <c r="Z159">
        <f t="shared" si="42"/>
        <v>0</v>
      </c>
      <c r="AB159">
        <v>2</v>
      </c>
      <c r="AC159">
        <v>7</v>
      </c>
      <c r="AD159">
        <v>1</v>
      </c>
      <c r="AE159">
        <v>0.28199999999999997</v>
      </c>
      <c r="AF159">
        <v>3.2790697674418598E-2</v>
      </c>
    </row>
    <row r="160" spans="1:32" x14ac:dyDescent="0.25">
      <c r="A160" s="85" t="s">
        <v>260</v>
      </c>
      <c r="B160" s="85" t="s">
        <v>45</v>
      </c>
      <c r="C160" s="2" t="s">
        <v>12</v>
      </c>
      <c r="D160" s="3">
        <v>41</v>
      </c>
      <c r="E160" s="3">
        <v>355</v>
      </c>
      <c r="F160" s="3">
        <v>410</v>
      </c>
      <c r="G160" s="10">
        <v>1060</v>
      </c>
      <c r="H160" s="2" t="s">
        <v>11</v>
      </c>
      <c r="I160" s="3">
        <v>2</v>
      </c>
      <c r="J160" s="3">
        <v>4</v>
      </c>
      <c r="K160" s="3">
        <f t="shared" si="43"/>
        <v>3</v>
      </c>
      <c r="L160" s="3">
        <v>2016</v>
      </c>
      <c r="M160" s="3">
        <v>2</v>
      </c>
      <c r="N160" s="9">
        <v>2</v>
      </c>
      <c r="O160" s="9">
        <v>4</v>
      </c>
      <c r="P160" s="2" t="s">
        <v>342</v>
      </c>
      <c r="Q160" s="4">
        <f t="shared" si="44"/>
        <v>3</v>
      </c>
      <c r="S160" s="3">
        <v>3</v>
      </c>
      <c r="T160" s="2" t="s">
        <v>14</v>
      </c>
      <c r="U160" s="2" t="s">
        <v>15</v>
      </c>
      <c r="V160" s="3">
        <v>12</v>
      </c>
      <c r="W160">
        <f t="shared" si="40"/>
        <v>0</v>
      </c>
      <c r="Y160">
        <f t="shared" si="41"/>
        <v>2</v>
      </c>
      <c r="Z160">
        <f t="shared" si="42"/>
        <v>0</v>
      </c>
      <c r="AB160">
        <v>2</v>
      </c>
      <c r="AC160">
        <v>7</v>
      </c>
      <c r="AD160">
        <v>0</v>
      </c>
      <c r="AE160">
        <v>1.87</v>
      </c>
      <c r="AF160">
        <v>0.17641509433962266</v>
      </c>
    </row>
    <row r="161" spans="1:33" x14ac:dyDescent="0.25">
      <c r="A161" s="85" t="s">
        <v>277</v>
      </c>
      <c r="B161" s="85" t="s">
        <v>50</v>
      </c>
      <c r="C161" s="2" t="s">
        <v>12</v>
      </c>
      <c r="D161" s="3">
        <v>56</v>
      </c>
      <c r="E161" s="3">
        <v>269</v>
      </c>
      <c r="F161" s="3">
        <v>310</v>
      </c>
      <c r="G161" s="10">
        <v>460</v>
      </c>
      <c r="H161" s="2" t="s">
        <v>11</v>
      </c>
      <c r="I161" s="3">
        <v>1</v>
      </c>
      <c r="J161" s="3">
        <v>4</v>
      </c>
      <c r="K161" s="3">
        <f t="shared" si="43"/>
        <v>2</v>
      </c>
      <c r="L161" s="3">
        <v>2016</v>
      </c>
      <c r="M161" s="3">
        <v>5</v>
      </c>
      <c r="N161" s="9">
        <v>2</v>
      </c>
      <c r="O161" s="9">
        <v>1</v>
      </c>
      <c r="P161" s="2" t="s">
        <v>343</v>
      </c>
      <c r="Q161" s="42">
        <f t="shared" si="44"/>
        <v>2</v>
      </c>
      <c r="S161" s="3">
        <v>3</v>
      </c>
      <c r="T161" s="2" t="s">
        <v>14</v>
      </c>
      <c r="U161" s="2" t="s">
        <v>15</v>
      </c>
      <c r="V161" s="3">
        <v>11</v>
      </c>
      <c r="W161">
        <f t="shared" si="40"/>
        <v>-1</v>
      </c>
      <c r="Y161">
        <f t="shared" si="41"/>
        <v>1.5</v>
      </c>
      <c r="Z161">
        <f t="shared" si="42"/>
        <v>0.33333333333333331</v>
      </c>
      <c r="AB161">
        <v>2</v>
      </c>
      <c r="AC161">
        <v>7</v>
      </c>
      <c r="AD161">
        <v>0</v>
      </c>
      <c r="AE161">
        <v>0.2185</v>
      </c>
      <c r="AF161">
        <v>4.7500000000000001E-2</v>
      </c>
      <c r="AG161" s="16"/>
    </row>
    <row r="162" spans="1:33" x14ac:dyDescent="0.25">
      <c r="A162" s="85" t="s">
        <v>280</v>
      </c>
      <c r="B162" s="85" t="s">
        <v>27</v>
      </c>
      <c r="C162" s="2" t="s">
        <v>12</v>
      </c>
      <c r="D162" s="3">
        <v>62</v>
      </c>
      <c r="E162" s="3">
        <v>278</v>
      </c>
      <c r="F162" s="3">
        <v>327</v>
      </c>
      <c r="G162" s="10">
        <v>530</v>
      </c>
      <c r="H162" s="2" t="s">
        <v>11</v>
      </c>
      <c r="I162" s="3">
        <v>2</v>
      </c>
      <c r="J162" s="3">
        <v>1</v>
      </c>
      <c r="K162" s="9">
        <f t="shared" ref="K162:K163" si="45">I162</f>
        <v>2</v>
      </c>
      <c r="L162" s="3">
        <v>2016</v>
      </c>
      <c r="M162" s="3">
        <v>5</v>
      </c>
      <c r="N162" s="9">
        <v>2</v>
      </c>
      <c r="O162" s="9">
        <v>1</v>
      </c>
      <c r="P162" s="2" t="s">
        <v>342</v>
      </c>
      <c r="Q162" s="42">
        <f>I162</f>
        <v>2</v>
      </c>
      <c r="S162" s="3">
        <v>3</v>
      </c>
      <c r="T162" s="2" t="s">
        <v>14</v>
      </c>
      <c r="U162" s="2" t="s">
        <v>15</v>
      </c>
      <c r="V162" s="3">
        <v>11</v>
      </c>
      <c r="W162">
        <f t="shared" si="40"/>
        <v>0</v>
      </c>
      <c r="Y162">
        <f t="shared" si="41"/>
        <v>2</v>
      </c>
      <c r="Z162">
        <f t="shared" si="42"/>
        <v>0</v>
      </c>
      <c r="AB162">
        <v>2</v>
      </c>
      <c r="AC162">
        <v>7</v>
      </c>
      <c r="AD162">
        <v>0</v>
      </c>
      <c r="AE162">
        <v>0.65810000000000002</v>
      </c>
      <c r="AF162">
        <v>0.12416981132075472</v>
      </c>
      <c r="AG162" s="16"/>
    </row>
    <row r="163" spans="1:33" x14ac:dyDescent="0.25">
      <c r="A163" s="85" t="s">
        <v>281</v>
      </c>
      <c r="B163" s="85" t="s">
        <v>76</v>
      </c>
      <c r="C163" s="2" t="s">
        <v>12</v>
      </c>
      <c r="D163" s="3">
        <v>64</v>
      </c>
      <c r="E163" s="3">
        <v>276</v>
      </c>
      <c r="F163" s="3">
        <v>317</v>
      </c>
      <c r="G163" s="10">
        <v>460</v>
      </c>
      <c r="H163" s="2" t="s">
        <v>11</v>
      </c>
      <c r="I163" s="3">
        <v>2</v>
      </c>
      <c r="J163" s="3">
        <v>1</v>
      </c>
      <c r="K163" s="9">
        <f t="shared" si="45"/>
        <v>2</v>
      </c>
      <c r="L163" s="3">
        <v>2016</v>
      </c>
      <c r="M163" s="3">
        <v>5</v>
      </c>
      <c r="N163" s="9">
        <v>2</v>
      </c>
      <c r="O163" s="9">
        <v>1</v>
      </c>
      <c r="P163" s="2" t="s">
        <v>342</v>
      </c>
      <c r="Q163" s="42">
        <f>I163</f>
        <v>2</v>
      </c>
      <c r="S163" s="3">
        <v>3</v>
      </c>
      <c r="T163" s="2" t="s">
        <v>14</v>
      </c>
      <c r="U163" s="2" t="s">
        <v>15</v>
      </c>
      <c r="V163" s="3">
        <v>11</v>
      </c>
      <c r="W163">
        <f t="shared" si="40"/>
        <v>0</v>
      </c>
      <c r="Y163">
        <f t="shared" si="41"/>
        <v>2</v>
      </c>
      <c r="Z163">
        <f t="shared" si="42"/>
        <v>0</v>
      </c>
      <c r="AB163">
        <v>2</v>
      </c>
      <c r="AC163">
        <v>7</v>
      </c>
      <c r="AD163">
        <v>0</v>
      </c>
      <c r="AE163">
        <v>0.31380000000000002</v>
      </c>
      <c r="AF163">
        <v>6.8217391304347827E-2</v>
      </c>
      <c r="AG163" s="16"/>
    </row>
    <row r="164" spans="1:33" x14ac:dyDescent="0.25">
      <c r="A164" s="85" t="s">
        <v>286</v>
      </c>
      <c r="B164" s="85" t="s">
        <v>75</v>
      </c>
      <c r="C164" s="2" t="s">
        <v>12</v>
      </c>
      <c r="D164" s="3">
        <v>72</v>
      </c>
      <c r="E164" s="3">
        <v>315</v>
      </c>
      <c r="F164" s="3">
        <v>370</v>
      </c>
      <c r="G164" s="10">
        <v>680</v>
      </c>
      <c r="H164" s="2" t="s">
        <v>11</v>
      </c>
      <c r="I164" s="3">
        <v>2</v>
      </c>
      <c r="J164" s="3">
        <v>4</v>
      </c>
      <c r="K164" s="3">
        <f t="shared" ref="K164:K166" si="46">I164+1</f>
        <v>3</v>
      </c>
      <c r="L164" s="3">
        <v>2016</v>
      </c>
      <c r="M164" s="3">
        <v>2</v>
      </c>
      <c r="N164" s="9">
        <v>2</v>
      </c>
      <c r="O164" s="9">
        <v>3</v>
      </c>
      <c r="P164" s="2" t="s">
        <v>342</v>
      </c>
      <c r="Q164" s="4">
        <f>I164+1</f>
        <v>3</v>
      </c>
      <c r="S164" s="3">
        <v>3</v>
      </c>
      <c r="T164" s="2" t="s">
        <v>14</v>
      </c>
      <c r="U164" s="2" t="s">
        <v>15</v>
      </c>
      <c r="V164" s="3">
        <v>12</v>
      </c>
      <c r="W164">
        <f t="shared" si="40"/>
        <v>0</v>
      </c>
      <c r="Y164">
        <f t="shared" si="41"/>
        <v>2</v>
      </c>
      <c r="Z164">
        <f t="shared" si="42"/>
        <v>0</v>
      </c>
      <c r="AB164">
        <v>2</v>
      </c>
      <c r="AC164">
        <v>7</v>
      </c>
      <c r="AD164">
        <v>0</v>
      </c>
      <c r="AE164">
        <v>1.1399999999999999</v>
      </c>
      <c r="AF164">
        <v>0.1676470588235294</v>
      </c>
    </row>
    <row r="165" spans="1:33" x14ac:dyDescent="0.25">
      <c r="A165" s="85" t="s">
        <v>297</v>
      </c>
      <c r="B165" s="85" t="s">
        <v>299</v>
      </c>
      <c r="C165" s="2" t="s">
        <v>298</v>
      </c>
      <c r="D165" s="3">
        <v>5</v>
      </c>
      <c r="E165" s="3">
        <v>330</v>
      </c>
      <c r="F165" s="3">
        <v>380</v>
      </c>
      <c r="G165" s="10">
        <v>880</v>
      </c>
      <c r="H165" s="2" t="s">
        <v>11</v>
      </c>
      <c r="I165" s="3">
        <v>2</v>
      </c>
      <c r="J165" s="3">
        <v>4</v>
      </c>
      <c r="K165" s="3">
        <f t="shared" si="46"/>
        <v>3</v>
      </c>
      <c r="L165" s="3">
        <v>2016</v>
      </c>
      <c r="M165" s="3">
        <v>4</v>
      </c>
      <c r="N165" s="9">
        <v>2</v>
      </c>
      <c r="O165" s="9">
        <v>4</v>
      </c>
      <c r="P165" s="2" t="s">
        <v>342</v>
      </c>
      <c r="Q165" s="42">
        <f>I165+1</f>
        <v>3</v>
      </c>
      <c r="S165" s="3">
        <v>3</v>
      </c>
      <c r="T165" s="2" t="s">
        <v>14</v>
      </c>
      <c r="U165" s="2" t="s">
        <v>15</v>
      </c>
      <c r="V165" s="3">
        <v>12</v>
      </c>
      <c r="W165">
        <f t="shared" si="40"/>
        <v>0</v>
      </c>
      <c r="Y165">
        <f t="shared" si="41"/>
        <v>2</v>
      </c>
      <c r="Z165">
        <f t="shared" si="42"/>
        <v>0</v>
      </c>
      <c r="AB165">
        <v>2</v>
      </c>
      <c r="AC165">
        <v>7</v>
      </c>
      <c r="AD165">
        <v>0</v>
      </c>
      <c r="AE165">
        <v>0.92</v>
      </c>
      <c r="AF165">
        <v>0.10454545454545455</v>
      </c>
      <c r="AG165" s="16"/>
    </row>
    <row r="166" spans="1:33" x14ac:dyDescent="0.25">
      <c r="A166" s="85" t="s">
        <v>304</v>
      </c>
      <c r="B166" s="85" t="s">
        <v>27</v>
      </c>
      <c r="C166" s="2" t="s">
        <v>298</v>
      </c>
      <c r="D166" s="3">
        <v>11</v>
      </c>
      <c r="E166" s="3">
        <v>295</v>
      </c>
      <c r="F166" s="3">
        <v>350</v>
      </c>
      <c r="G166" s="10">
        <v>560</v>
      </c>
      <c r="H166" s="2" t="s">
        <v>11</v>
      </c>
      <c r="I166" s="3">
        <v>2</v>
      </c>
      <c r="J166" s="3">
        <v>3</v>
      </c>
      <c r="K166" s="3">
        <f t="shared" si="46"/>
        <v>3</v>
      </c>
      <c r="L166" s="3">
        <v>2016</v>
      </c>
      <c r="M166" s="3">
        <v>4</v>
      </c>
      <c r="N166" s="9">
        <v>2</v>
      </c>
      <c r="O166" s="9">
        <v>3</v>
      </c>
      <c r="P166" s="2" t="s">
        <v>343</v>
      </c>
      <c r="Q166" s="42">
        <f>I166+1</f>
        <v>3</v>
      </c>
      <c r="S166" s="3">
        <v>3</v>
      </c>
      <c r="T166" s="2" t="s">
        <v>14</v>
      </c>
      <c r="U166" s="2" t="s">
        <v>15</v>
      </c>
      <c r="V166" s="3">
        <v>12</v>
      </c>
      <c r="W166">
        <f t="shared" si="40"/>
        <v>0</v>
      </c>
      <c r="Y166">
        <f t="shared" si="41"/>
        <v>2</v>
      </c>
      <c r="Z166">
        <f t="shared" si="42"/>
        <v>0</v>
      </c>
      <c r="AB166">
        <v>2</v>
      </c>
      <c r="AC166">
        <v>7</v>
      </c>
      <c r="AD166">
        <v>0</v>
      </c>
      <c r="AE166">
        <v>0.82</v>
      </c>
      <c r="AF166">
        <v>0.23428571428571426</v>
      </c>
      <c r="AG166" s="16"/>
    </row>
    <row r="167" spans="1:33" x14ac:dyDescent="0.25">
      <c r="A167" s="85" t="s">
        <v>183</v>
      </c>
      <c r="B167" s="85" t="s">
        <v>123</v>
      </c>
      <c r="C167" s="2" t="s">
        <v>132</v>
      </c>
      <c r="D167" s="3">
        <v>70</v>
      </c>
      <c r="E167" s="3">
        <v>310</v>
      </c>
      <c r="F167" s="3">
        <v>362</v>
      </c>
      <c r="G167" s="10">
        <v>770</v>
      </c>
      <c r="H167" s="2" t="s">
        <v>11</v>
      </c>
      <c r="I167" s="3">
        <v>3</v>
      </c>
      <c r="J167" s="3">
        <v>2</v>
      </c>
      <c r="K167" s="3">
        <f t="shared" ref="K167:K174" si="47">I167</f>
        <v>3</v>
      </c>
      <c r="L167" s="3">
        <v>2015</v>
      </c>
      <c r="M167" s="3">
        <v>10</v>
      </c>
      <c r="N167" s="9">
        <v>3</v>
      </c>
      <c r="O167" s="9">
        <v>2</v>
      </c>
      <c r="P167" s="2" t="s">
        <v>342</v>
      </c>
      <c r="Q167" s="42">
        <f t="shared" ref="Q167:Q174" si="48">I167</f>
        <v>3</v>
      </c>
      <c r="S167" s="3">
        <v>3</v>
      </c>
      <c r="T167" s="2" t="s">
        <v>14</v>
      </c>
      <c r="U167" s="2" t="s">
        <v>15</v>
      </c>
      <c r="V167" s="3">
        <v>12</v>
      </c>
      <c r="W167">
        <f t="shared" si="40"/>
        <v>0</v>
      </c>
      <c r="Y167">
        <f t="shared" si="41"/>
        <v>3</v>
      </c>
      <c r="Z167">
        <f t="shared" si="42"/>
        <v>0</v>
      </c>
      <c r="AB167" t="s">
        <v>16</v>
      </c>
      <c r="AC167">
        <v>7</v>
      </c>
      <c r="AD167">
        <v>0</v>
      </c>
      <c r="AE167">
        <v>0.88</v>
      </c>
      <c r="AF167">
        <v>0.1142857142857143</v>
      </c>
    </row>
    <row r="168" spans="1:33" x14ac:dyDescent="0.25">
      <c r="A168" s="85" t="s">
        <v>184</v>
      </c>
      <c r="B168" s="85" t="s">
        <v>29</v>
      </c>
      <c r="C168" s="2" t="s">
        <v>132</v>
      </c>
      <c r="D168" s="3">
        <v>72</v>
      </c>
      <c r="E168" s="3">
        <v>355</v>
      </c>
      <c r="F168" s="3">
        <v>395</v>
      </c>
      <c r="G168" s="10">
        <v>990</v>
      </c>
      <c r="H168" s="2" t="s">
        <v>11</v>
      </c>
      <c r="I168" s="3">
        <v>3</v>
      </c>
      <c r="J168" s="3">
        <v>4</v>
      </c>
      <c r="K168" s="3">
        <f t="shared" si="47"/>
        <v>3</v>
      </c>
      <c r="L168" s="3">
        <v>2015</v>
      </c>
      <c r="M168" s="3">
        <v>10</v>
      </c>
      <c r="N168" s="9">
        <v>3</v>
      </c>
      <c r="O168" s="9">
        <v>2</v>
      </c>
      <c r="P168" s="2" t="s">
        <v>343</v>
      </c>
      <c r="Q168" s="42">
        <f t="shared" si="48"/>
        <v>3</v>
      </c>
      <c r="S168" s="3">
        <v>3</v>
      </c>
      <c r="T168" s="2" t="s">
        <v>14</v>
      </c>
      <c r="U168" s="2" t="s">
        <v>15</v>
      </c>
      <c r="V168" s="3">
        <v>12</v>
      </c>
      <c r="W168">
        <f t="shared" si="40"/>
        <v>0</v>
      </c>
      <c r="Y168">
        <f t="shared" si="41"/>
        <v>3</v>
      </c>
      <c r="Z168">
        <f t="shared" si="42"/>
        <v>0</v>
      </c>
      <c r="AB168" t="s">
        <v>16</v>
      </c>
      <c r="AC168">
        <v>7</v>
      </c>
      <c r="AD168">
        <v>0</v>
      </c>
      <c r="AE168">
        <v>1.3</v>
      </c>
      <c r="AF168">
        <v>0.13131313131313133</v>
      </c>
    </row>
    <row r="169" spans="1:33" x14ac:dyDescent="0.25">
      <c r="A169" s="85" t="s">
        <v>185</v>
      </c>
      <c r="B169" s="85" t="s">
        <v>59</v>
      </c>
      <c r="C169" s="2" t="s">
        <v>132</v>
      </c>
      <c r="D169" s="3">
        <v>73</v>
      </c>
      <c r="E169" s="3">
        <v>362</v>
      </c>
      <c r="F169" s="3">
        <v>402</v>
      </c>
      <c r="G169" s="10">
        <v>1020</v>
      </c>
      <c r="H169" s="2" t="s">
        <v>11</v>
      </c>
      <c r="I169" s="3">
        <v>3</v>
      </c>
      <c r="J169" s="3">
        <v>3</v>
      </c>
      <c r="K169" s="3">
        <f t="shared" si="47"/>
        <v>3</v>
      </c>
      <c r="L169" s="3">
        <v>2015</v>
      </c>
      <c r="M169" s="3">
        <v>10</v>
      </c>
      <c r="N169" s="9">
        <v>3</v>
      </c>
      <c r="O169" s="9">
        <v>2</v>
      </c>
      <c r="P169" s="2" t="s">
        <v>344</v>
      </c>
      <c r="Q169" s="42">
        <f t="shared" si="48"/>
        <v>3</v>
      </c>
      <c r="S169" s="3">
        <v>3</v>
      </c>
      <c r="T169" s="2" t="s">
        <v>14</v>
      </c>
      <c r="U169" s="2" t="s">
        <v>15</v>
      </c>
      <c r="V169" s="3">
        <v>12</v>
      </c>
      <c r="W169">
        <f t="shared" si="40"/>
        <v>0</v>
      </c>
      <c r="Y169">
        <f t="shared" si="41"/>
        <v>3</v>
      </c>
      <c r="Z169">
        <f t="shared" si="42"/>
        <v>0</v>
      </c>
      <c r="AB169">
        <v>2</v>
      </c>
      <c r="AC169">
        <v>7</v>
      </c>
      <c r="AD169">
        <v>0</v>
      </c>
      <c r="AE169">
        <v>1.42</v>
      </c>
      <c r="AF169">
        <v>0.13921568627450978</v>
      </c>
    </row>
    <row r="170" spans="1:33" x14ac:dyDescent="0.25">
      <c r="A170" s="85" t="s">
        <v>190</v>
      </c>
      <c r="B170" s="85" t="s">
        <v>15</v>
      </c>
      <c r="C170" s="2" t="s">
        <v>132</v>
      </c>
      <c r="D170" s="3">
        <v>80</v>
      </c>
      <c r="E170" s="3">
        <v>295</v>
      </c>
      <c r="F170" s="3">
        <v>345</v>
      </c>
      <c r="G170" s="10">
        <v>690</v>
      </c>
      <c r="H170" s="2" t="s">
        <v>11</v>
      </c>
      <c r="I170" s="3">
        <v>3</v>
      </c>
      <c r="J170" s="3">
        <v>2</v>
      </c>
      <c r="K170" s="3">
        <f t="shared" si="47"/>
        <v>3</v>
      </c>
      <c r="L170" s="3">
        <v>2015</v>
      </c>
      <c r="M170" s="3">
        <v>10</v>
      </c>
      <c r="N170" s="9">
        <v>3</v>
      </c>
      <c r="O170" s="9">
        <v>3</v>
      </c>
      <c r="P170" s="2" t="s">
        <v>343</v>
      </c>
      <c r="Q170" s="42">
        <f t="shared" si="48"/>
        <v>3</v>
      </c>
      <c r="S170" s="3">
        <v>3</v>
      </c>
      <c r="T170" s="2" t="s">
        <v>14</v>
      </c>
      <c r="U170" s="2" t="s">
        <v>15</v>
      </c>
      <c r="V170" s="3">
        <v>12</v>
      </c>
      <c r="W170">
        <f t="shared" si="40"/>
        <v>0</v>
      </c>
      <c r="Y170">
        <f t="shared" si="41"/>
        <v>3</v>
      </c>
      <c r="Z170">
        <f t="shared" si="42"/>
        <v>0</v>
      </c>
      <c r="AB170">
        <v>2</v>
      </c>
      <c r="AC170">
        <v>7</v>
      </c>
      <c r="AD170">
        <v>0</v>
      </c>
      <c r="AE170">
        <v>1.47</v>
      </c>
      <c r="AF170">
        <v>0.21304347826086958</v>
      </c>
    </row>
    <row r="171" spans="1:33" x14ac:dyDescent="0.25">
      <c r="A171" s="85" t="s">
        <v>191</v>
      </c>
      <c r="B171" s="85" t="s">
        <v>26</v>
      </c>
      <c r="C171" s="2" t="s">
        <v>132</v>
      </c>
      <c r="D171" s="3">
        <v>82</v>
      </c>
      <c r="E171" s="3">
        <v>380</v>
      </c>
      <c r="F171" s="3">
        <v>440</v>
      </c>
      <c r="G171" s="10">
        <v>1270</v>
      </c>
      <c r="H171" s="2" t="s">
        <v>11</v>
      </c>
      <c r="I171" s="3">
        <v>4</v>
      </c>
      <c r="J171" s="3">
        <v>1</v>
      </c>
      <c r="K171" s="3">
        <f t="shared" si="47"/>
        <v>4</v>
      </c>
      <c r="L171" s="3">
        <v>2015</v>
      </c>
      <c r="M171" s="3">
        <v>10</v>
      </c>
      <c r="N171" s="9">
        <v>3</v>
      </c>
      <c r="O171" s="9">
        <v>3</v>
      </c>
      <c r="P171" s="2" t="s">
        <v>342</v>
      </c>
      <c r="Q171" s="42">
        <f t="shared" si="48"/>
        <v>4</v>
      </c>
      <c r="S171" s="3">
        <v>3</v>
      </c>
      <c r="T171" s="2" t="s">
        <v>14</v>
      </c>
      <c r="U171" s="2" t="s">
        <v>15</v>
      </c>
      <c r="V171" s="3">
        <v>12</v>
      </c>
      <c r="W171">
        <f t="shared" si="40"/>
        <v>1</v>
      </c>
      <c r="Y171">
        <f t="shared" si="41"/>
        <v>3.5</v>
      </c>
      <c r="Z171">
        <f t="shared" si="42"/>
        <v>0.14285714285714285</v>
      </c>
      <c r="AB171">
        <v>2</v>
      </c>
      <c r="AC171">
        <v>7</v>
      </c>
      <c r="AD171">
        <v>0</v>
      </c>
      <c r="AE171">
        <v>2.85</v>
      </c>
      <c r="AF171">
        <v>0.22440944881889766</v>
      </c>
    </row>
    <row r="172" spans="1:33" x14ac:dyDescent="0.25">
      <c r="A172" s="85" t="s">
        <v>193</v>
      </c>
      <c r="B172" s="85" t="s">
        <v>69</v>
      </c>
      <c r="C172" s="2" t="s">
        <v>132</v>
      </c>
      <c r="D172" s="3">
        <v>84</v>
      </c>
      <c r="E172" s="3">
        <v>310</v>
      </c>
      <c r="F172" s="3">
        <v>397</v>
      </c>
      <c r="G172" s="10">
        <v>950</v>
      </c>
      <c r="H172" s="2" t="s">
        <v>11</v>
      </c>
      <c r="I172" s="3">
        <v>4</v>
      </c>
      <c r="J172" s="3">
        <v>1</v>
      </c>
      <c r="K172" s="3">
        <f t="shared" si="47"/>
        <v>4</v>
      </c>
      <c r="L172" s="3">
        <v>2015</v>
      </c>
      <c r="M172" s="3">
        <v>11</v>
      </c>
      <c r="N172" s="9">
        <v>3</v>
      </c>
      <c r="O172" s="9">
        <v>3</v>
      </c>
      <c r="P172" s="2" t="s">
        <v>343</v>
      </c>
      <c r="Q172" s="42">
        <f t="shared" si="48"/>
        <v>4</v>
      </c>
      <c r="S172" s="3">
        <v>3</v>
      </c>
      <c r="T172" s="2" t="s">
        <v>14</v>
      </c>
      <c r="U172" s="2" t="s">
        <v>15</v>
      </c>
      <c r="V172" s="3">
        <v>12</v>
      </c>
      <c r="W172">
        <f t="shared" ref="W172:W203" si="49">I172-N172</f>
        <v>1</v>
      </c>
      <c r="Y172">
        <f t="shared" ref="Y172:Y203" si="50">AVERAGE(I172,N172)</f>
        <v>3.5</v>
      </c>
      <c r="Z172">
        <f t="shared" ref="Z172:Z203" si="51">ABS(I172-Y172)/Y172</f>
        <v>0.14285714285714285</v>
      </c>
      <c r="AB172">
        <v>2</v>
      </c>
      <c r="AC172">
        <v>7</v>
      </c>
      <c r="AD172">
        <v>0</v>
      </c>
      <c r="AE172">
        <v>1.86</v>
      </c>
      <c r="AF172">
        <v>0.19578947368421054</v>
      </c>
    </row>
    <row r="173" spans="1:33" x14ac:dyDescent="0.25">
      <c r="A173" s="85" t="s">
        <v>211</v>
      </c>
      <c r="B173" s="85" t="s">
        <v>69</v>
      </c>
      <c r="C173" s="2" t="s">
        <v>197</v>
      </c>
      <c r="D173" s="3">
        <v>20</v>
      </c>
      <c r="E173" s="3">
        <v>369</v>
      </c>
      <c r="F173" s="3">
        <v>413</v>
      </c>
      <c r="G173" s="18"/>
      <c r="H173" s="2" t="s">
        <v>11</v>
      </c>
      <c r="I173" s="3">
        <v>3</v>
      </c>
      <c r="J173" s="3">
        <v>4</v>
      </c>
      <c r="K173" s="3">
        <f t="shared" si="47"/>
        <v>3</v>
      </c>
      <c r="L173" s="3">
        <v>2015</v>
      </c>
      <c r="M173" s="3">
        <v>12</v>
      </c>
      <c r="N173" s="9">
        <v>3</v>
      </c>
      <c r="O173" s="9">
        <v>3</v>
      </c>
      <c r="P173" s="2" t="s">
        <v>343</v>
      </c>
      <c r="Q173" s="42">
        <f t="shared" si="48"/>
        <v>3</v>
      </c>
      <c r="S173" s="3">
        <v>3</v>
      </c>
      <c r="T173" s="2" t="s">
        <v>14</v>
      </c>
      <c r="U173" s="2" t="s">
        <v>15</v>
      </c>
      <c r="V173" s="3">
        <v>11</v>
      </c>
      <c r="W173">
        <f t="shared" si="49"/>
        <v>0</v>
      </c>
      <c r="Y173">
        <f t="shared" si="50"/>
        <v>3</v>
      </c>
      <c r="Z173">
        <f t="shared" si="51"/>
        <v>0</v>
      </c>
      <c r="AB173">
        <v>2</v>
      </c>
      <c r="AC173">
        <v>7</v>
      </c>
      <c r="AD173">
        <v>0</v>
      </c>
    </row>
    <row r="174" spans="1:33" x14ac:dyDescent="0.25">
      <c r="A174" s="85" t="s">
        <v>215</v>
      </c>
      <c r="B174" s="85" t="s">
        <v>59</v>
      </c>
      <c r="C174" s="2" t="s">
        <v>197</v>
      </c>
      <c r="D174" s="3">
        <v>25</v>
      </c>
      <c r="E174" s="3">
        <v>355</v>
      </c>
      <c r="F174" s="3">
        <v>412</v>
      </c>
      <c r="G174" s="10">
        <v>1100</v>
      </c>
      <c r="H174" s="2" t="s">
        <v>11</v>
      </c>
      <c r="I174" s="3">
        <v>3</v>
      </c>
      <c r="J174" s="3">
        <v>4</v>
      </c>
      <c r="K174" s="3">
        <f t="shared" si="47"/>
        <v>3</v>
      </c>
      <c r="L174" s="3">
        <v>2015</v>
      </c>
      <c r="M174" s="3">
        <v>12</v>
      </c>
      <c r="N174" s="9">
        <v>3</v>
      </c>
      <c r="O174" s="9">
        <v>2</v>
      </c>
      <c r="P174" s="2" t="s">
        <v>342</v>
      </c>
      <c r="Q174" s="42">
        <f t="shared" si="48"/>
        <v>3</v>
      </c>
      <c r="S174" s="3">
        <v>3</v>
      </c>
      <c r="T174" s="2" t="s">
        <v>14</v>
      </c>
      <c r="U174" s="2" t="s">
        <v>15</v>
      </c>
      <c r="V174" s="3">
        <v>12</v>
      </c>
      <c r="W174">
        <f t="shared" si="49"/>
        <v>0</v>
      </c>
      <c r="Y174">
        <f t="shared" si="50"/>
        <v>3</v>
      </c>
      <c r="Z174">
        <f t="shared" si="51"/>
        <v>0</v>
      </c>
      <c r="AB174">
        <v>2</v>
      </c>
      <c r="AC174">
        <v>7</v>
      </c>
      <c r="AD174">
        <v>0</v>
      </c>
      <c r="AE174">
        <v>2.2200000000000002</v>
      </c>
      <c r="AF174">
        <v>0.20181818181818184</v>
      </c>
    </row>
    <row r="175" spans="1:33" x14ac:dyDescent="0.25">
      <c r="A175" s="85" t="s">
        <v>240</v>
      </c>
      <c r="B175" s="85" t="s">
        <v>75</v>
      </c>
      <c r="C175" s="2" t="s">
        <v>197</v>
      </c>
      <c r="D175" s="3">
        <v>45</v>
      </c>
      <c r="E175" s="3">
        <v>347</v>
      </c>
      <c r="F175" s="3">
        <v>410</v>
      </c>
      <c r="G175" s="10">
        <v>950</v>
      </c>
      <c r="H175" s="2" t="s">
        <v>11</v>
      </c>
      <c r="I175" s="3">
        <v>3</v>
      </c>
      <c r="J175" s="3">
        <v>4</v>
      </c>
      <c r="K175" s="3">
        <f t="shared" ref="K175:K176" si="52">I175+1</f>
        <v>4</v>
      </c>
      <c r="L175" s="3">
        <v>2016</v>
      </c>
      <c r="M175" s="3">
        <v>1</v>
      </c>
      <c r="N175" s="9">
        <v>3</v>
      </c>
      <c r="O175" s="9">
        <v>3</v>
      </c>
      <c r="P175" s="2" t="s">
        <v>343</v>
      </c>
      <c r="Q175" s="4">
        <f>I175+1</f>
        <v>4</v>
      </c>
      <c r="S175" s="3">
        <v>3</v>
      </c>
      <c r="T175" s="2" t="s">
        <v>14</v>
      </c>
      <c r="U175" s="2" t="s">
        <v>15</v>
      </c>
      <c r="V175" s="3">
        <v>12</v>
      </c>
      <c r="W175">
        <f t="shared" si="49"/>
        <v>0</v>
      </c>
      <c r="Y175">
        <f t="shared" si="50"/>
        <v>3</v>
      </c>
      <c r="Z175">
        <f t="shared" si="51"/>
        <v>0</v>
      </c>
      <c r="AB175">
        <v>2</v>
      </c>
      <c r="AC175">
        <v>7</v>
      </c>
      <c r="AD175">
        <v>0</v>
      </c>
      <c r="AE175">
        <v>2.41</v>
      </c>
      <c r="AF175">
        <v>0.25368421052631579</v>
      </c>
    </row>
    <row r="176" spans="1:33" x14ac:dyDescent="0.25">
      <c r="A176" s="85" t="s">
        <v>253</v>
      </c>
      <c r="B176" s="85" t="s">
        <v>155</v>
      </c>
      <c r="C176" s="2" t="s">
        <v>197</v>
      </c>
      <c r="D176" s="3">
        <v>79</v>
      </c>
      <c r="E176" s="3">
        <v>330</v>
      </c>
      <c r="F176" s="3">
        <v>387</v>
      </c>
      <c r="G176" s="10">
        <v>970</v>
      </c>
      <c r="H176" s="2" t="s">
        <v>11</v>
      </c>
      <c r="I176" s="3">
        <v>3</v>
      </c>
      <c r="J176" s="3">
        <v>3</v>
      </c>
      <c r="K176" s="3">
        <f t="shared" si="52"/>
        <v>4</v>
      </c>
      <c r="L176" s="3">
        <v>2016</v>
      </c>
      <c r="M176" s="3">
        <v>2</v>
      </c>
      <c r="N176" s="9">
        <v>3</v>
      </c>
      <c r="O176" s="9">
        <v>4</v>
      </c>
      <c r="P176" s="2" t="s">
        <v>344</v>
      </c>
      <c r="Q176" s="4">
        <f>I176+1</f>
        <v>4</v>
      </c>
      <c r="S176" s="3">
        <v>3</v>
      </c>
      <c r="T176" s="2" t="s">
        <v>14</v>
      </c>
      <c r="U176" s="2" t="s">
        <v>15</v>
      </c>
      <c r="V176" s="3">
        <v>12</v>
      </c>
      <c r="W176">
        <f t="shared" si="49"/>
        <v>0</v>
      </c>
      <c r="Y176">
        <f t="shared" si="50"/>
        <v>3</v>
      </c>
      <c r="Z176">
        <f t="shared" si="51"/>
        <v>0</v>
      </c>
      <c r="AB176">
        <v>2</v>
      </c>
      <c r="AC176">
        <v>7</v>
      </c>
      <c r="AD176">
        <v>0</v>
      </c>
      <c r="AE176">
        <v>2.76</v>
      </c>
      <c r="AF176">
        <v>0.28453608247422679</v>
      </c>
    </row>
    <row r="177" spans="1:33" x14ac:dyDescent="0.25">
      <c r="A177" s="85" t="s">
        <v>270</v>
      </c>
      <c r="B177" s="85" t="s">
        <v>59</v>
      </c>
      <c r="C177" s="2" t="s">
        <v>12</v>
      </c>
      <c r="D177" s="3">
        <v>7</v>
      </c>
      <c r="E177" s="3">
        <v>273</v>
      </c>
      <c r="F177" s="3">
        <v>316</v>
      </c>
      <c r="G177" s="10">
        <v>520</v>
      </c>
      <c r="H177" s="2" t="s">
        <v>11</v>
      </c>
      <c r="I177" s="3">
        <v>3</v>
      </c>
      <c r="J177" s="3">
        <v>1</v>
      </c>
      <c r="K177" s="9">
        <f>I177</f>
        <v>3</v>
      </c>
      <c r="L177" s="3">
        <v>2016</v>
      </c>
      <c r="M177" s="3">
        <v>3</v>
      </c>
      <c r="N177" s="9">
        <v>3</v>
      </c>
      <c r="O177" s="9">
        <v>1</v>
      </c>
      <c r="P177" s="2" t="s">
        <v>343</v>
      </c>
      <c r="Q177" s="4">
        <f>I177</f>
        <v>3</v>
      </c>
      <c r="S177" s="3">
        <v>3</v>
      </c>
      <c r="T177" s="2" t="s">
        <v>14</v>
      </c>
      <c r="U177" s="2" t="s">
        <v>15</v>
      </c>
      <c r="V177" s="3">
        <v>11</v>
      </c>
      <c r="W177">
        <f t="shared" si="49"/>
        <v>0</v>
      </c>
      <c r="Y177">
        <f t="shared" si="50"/>
        <v>3</v>
      </c>
      <c r="Z177">
        <f t="shared" si="51"/>
        <v>0</v>
      </c>
      <c r="AB177">
        <v>2</v>
      </c>
      <c r="AC177">
        <v>7</v>
      </c>
      <c r="AD177">
        <v>0</v>
      </c>
      <c r="AE177">
        <v>0.49540000000000001</v>
      </c>
      <c r="AF177">
        <v>9.5269230769230773E-2</v>
      </c>
    </row>
    <row r="178" spans="1:33" x14ac:dyDescent="0.25">
      <c r="A178" s="85" t="s">
        <v>271</v>
      </c>
      <c r="B178" s="85" t="s">
        <v>29</v>
      </c>
      <c r="C178" s="2" t="s">
        <v>12</v>
      </c>
      <c r="D178" s="3">
        <v>10</v>
      </c>
      <c r="E178" s="3">
        <v>320</v>
      </c>
      <c r="F178" s="3">
        <v>365</v>
      </c>
      <c r="G178" s="11">
        <v>810</v>
      </c>
      <c r="H178" s="2" t="s">
        <v>11</v>
      </c>
      <c r="I178" s="3">
        <v>2</v>
      </c>
      <c r="J178" s="3">
        <v>4</v>
      </c>
      <c r="K178" s="3">
        <f t="shared" ref="K178:K179" si="53">I178+1</f>
        <v>3</v>
      </c>
      <c r="L178" s="3">
        <v>2016</v>
      </c>
      <c r="M178" s="3">
        <v>3</v>
      </c>
      <c r="N178" s="9">
        <v>3</v>
      </c>
      <c r="O178" s="9">
        <v>1</v>
      </c>
      <c r="P178" s="2" t="s">
        <v>342</v>
      </c>
      <c r="Q178" s="4">
        <f>I178+1</f>
        <v>3</v>
      </c>
      <c r="S178" s="3">
        <v>3</v>
      </c>
      <c r="T178" s="2" t="s">
        <v>14</v>
      </c>
      <c r="U178" s="2" t="s">
        <v>15</v>
      </c>
      <c r="V178" s="3">
        <v>11</v>
      </c>
      <c r="W178">
        <f t="shared" si="49"/>
        <v>-1</v>
      </c>
      <c r="Y178">
        <f t="shared" si="50"/>
        <v>2.5</v>
      </c>
      <c r="Z178">
        <f t="shared" si="51"/>
        <v>0.2</v>
      </c>
      <c r="AB178">
        <v>2</v>
      </c>
      <c r="AC178">
        <v>7</v>
      </c>
      <c r="AD178">
        <v>0</v>
      </c>
      <c r="AE178">
        <v>0.94399999999999995</v>
      </c>
      <c r="AF178">
        <v>0.11654320987654321</v>
      </c>
    </row>
    <row r="179" spans="1:33" x14ac:dyDescent="0.25">
      <c r="A179" s="85" t="s">
        <v>259</v>
      </c>
      <c r="B179" s="85" t="s">
        <v>56</v>
      </c>
      <c r="C179" s="2" t="s">
        <v>12</v>
      </c>
      <c r="D179" s="3">
        <v>40</v>
      </c>
      <c r="E179" s="3">
        <v>302</v>
      </c>
      <c r="F179" s="3">
        <v>357</v>
      </c>
      <c r="G179" s="10">
        <v>740</v>
      </c>
      <c r="H179" s="2" t="s">
        <v>11</v>
      </c>
      <c r="I179" s="3">
        <v>3</v>
      </c>
      <c r="J179" s="3">
        <v>4</v>
      </c>
      <c r="K179" s="3">
        <f t="shared" si="53"/>
        <v>4</v>
      </c>
      <c r="L179" s="3">
        <v>2016</v>
      </c>
      <c r="M179" s="3">
        <v>2</v>
      </c>
      <c r="N179" s="9">
        <v>3</v>
      </c>
      <c r="O179" s="9">
        <v>4</v>
      </c>
      <c r="P179" s="2" t="s">
        <v>342</v>
      </c>
      <c r="Q179" s="4">
        <f>I179+1</f>
        <v>4</v>
      </c>
      <c r="S179" s="3">
        <v>3</v>
      </c>
      <c r="T179" s="2" t="s">
        <v>14</v>
      </c>
      <c r="U179" s="2" t="s">
        <v>15</v>
      </c>
      <c r="V179" s="3">
        <v>12</v>
      </c>
      <c r="W179">
        <f t="shared" si="49"/>
        <v>0</v>
      </c>
      <c r="Y179">
        <f t="shared" si="50"/>
        <v>3</v>
      </c>
      <c r="Z179">
        <f t="shared" si="51"/>
        <v>0</v>
      </c>
      <c r="AB179">
        <v>2</v>
      </c>
      <c r="AC179">
        <v>7</v>
      </c>
      <c r="AD179">
        <v>0</v>
      </c>
      <c r="AE179">
        <v>1.1599999999999999</v>
      </c>
      <c r="AF179">
        <v>0.15675675675675677</v>
      </c>
    </row>
    <row r="180" spans="1:33" x14ac:dyDescent="0.25">
      <c r="A180" s="85" t="s">
        <v>192</v>
      </c>
      <c r="B180" s="85" t="s">
        <v>76</v>
      </c>
      <c r="C180" s="2" t="s">
        <v>132</v>
      </c>
      <c r="D180" s="3">
        <v>83</v>
      </c>
      <c r="E180" s="3">
        <v>375</v>
      </c>
      <c r="F180" s="3">
        <v>445</v>
      </c>
      <c r="G180" s="11">
        <v>1220</v>
      </c>
      <c r="H180" s="2" t="s">
        <v>11</v>
      </c>
      <c r="I180" s="3">
        <v>4</v>
      </c>
      <c r="J180" s="3">
        <v>2</v>
      </c>
      <c r="K180" s="3">
        <f t="shared" ref="K180:K181" si="54">I180</f>
        <v>4</v>
      </c>
      <c r="L180" s="3">
        <v>2015</v>
      </c>
      <c r="M180" s="3">
        <v>11</v>
      </c>
      <c r="N180" s="9">
        <v>4</v>
      </c>
      <c r="O180" s="9">
        <v>2</v>
      </c>
      <c r="P180" s="2" t="s">
        <v>343</v>
      </c>
      <c r="Q180" s="42">
        <f>I180</f>
        <v>4</v>
      </c>
      <c r="S180" s="3">
        <v>3</v>
      </c>
      <c r="T180" s="2" t="s">
        <v>14</v>
      </c>
      <c r="U180" s="2" t="s">
        <v>15</v>
      </c>
      <c r="V180" s="3">
        <v>12</v>
      </c>
      <c r="W180">
        <f t="shared" si="49"/>
        <v>0</v>
      </c>
      <c r="Y180">
        <f t="shared" si="50"/>
        <v>4</v>
      </c>
      <c r="Z180">
        <f t="shared" si="51"/>
        <v>0</v>
      </c>
      <c r="AB180">
        <v>2</v>
      </c>
      <c r="AC180">
        <v>7</v>
      </c>
      <c r="AD180">
        <v>0</v>
      </c>
      <c r="AE180">
        <v>2.23</v>
      </c>
      <c r="AF180">
        <v>0.18278688524590164</v>
      </c>
      <c r="AG180" s="16"/>
    </row>
    <row r="181" spans="1:33" x14ac:dyDescent="0.25">
      <c r="A181" s="85" t="s">
        <v>215</v>
      </c>
      <c r="B181" s="85" t="s">
        <v>56</v>
      </c>
      <c r="C181" s="2" t="s">
        <v>197</v>
      </c>
      <c r="D181" s="3">
        <v>26</v>
      </c>
      <c r="E181" s="3">
        <v>342</v>
      </c>
      <c r="F181" s="3">
        <v>395</v>
      </c>
      <c r="G181" s="11">
        <v>970</v>
      </c>
      <c r="H181" s="2" t="s">
        <v>11</v>
      </c>
      <c r="I181" s="3">
        <v>4</v>
      </c>
      <c r="J181" s="3">
        <v>3</v>
      </c>
      <c r="K181" s="3">
        <f t="shared" si="54"/>
        <v>4</v>
      </c>
      <c r="L181" s="3">
        <v>2015</v>
      </c>
      <c r="M181" s="3">
        <v>12</v>
      </c>
      <c r="N181" s="9">
        <v>4</v>
      </c>
      <c r="O181" s="9">
        <v>3</v>
      </c>
      <c r="P181" s="2" t="s">
        <v>343</v>
      </c>
      <c r="Q181" s="42">
        <f>I181</f>
        <v>4</v>
      </c>
      <c r="S181" s="3">
        <v>3</v>
      </c>
      <c r="T181" s="2" t="s">
        <v>14</v>
      </c>
      <c r="U181" s="2" t="s">
        <v>15</v>
      </c>
      <c r="V181" s="3">
        <v>12</v>
      </c>
      <c r="W181">
        <f t="shared" si="49"/>
        <v>0</v>
      </c>
      <c r="Y181">
        <f t="shared" si="50"/>
        <v>4</v>
      </c>
      <c r="Z181">
        <f t="shared" si="51"/>
        <v>0</v>
      </c>
      <c r="AB181">
        <v>2</v>
      </c>
      <c r="AC181">
        <v>7</v>
      </c>
      <c r="AD181">
        <v>0</v>
      </c>
      <c r="AE181">
        <v>0.98</v>
      </c>
      <c r="AF181">
        <v>0.10103092783505155</v>
      </c>
      <c r="AG181" s="16"/>
    </row>
    <row r="182" spans="1:33" x14ac:dyDescent="0.25">
      <c r="A182" s="85" t="s">
        <v>254</v>
      </c>
      <c r="B182" s="85" t="s">
        <v>256</v>
      </c>
      <c r="C182" s="2" t="s">
        <v>197</v>
      </c>
      <c r="D182" s="3">
        <v>84</v>
      </c>
      <c r="E182" s="3">
        <v>280</v>
      </c>
      <c r="F182" s="3">
        <v>325</v>
      </c>
      <c r="G182" s="10">
        <v>530</v>
      </c>
      <c r="H182" s="2" t="s">
        <v>30</v>
      </c>
      <c r="I182" s="3">
        <v>1</v>
      </c>
      <c r="J182" s="3">
        <v>4</v>
      </c>
      <c r="K182" s="3">
        <f t="shared" ref="K182:K202" si="55">I182+1</f>
        <v>2</v>
      </c>
      <c r="L182" s="3">
        <v>2016</v>
      </c>
      <c r="M182" s="3">
        <v>2</v>
      </c>
      <c r="N182" s="9">
        <v>1</v>
      </c>
      <c r="O182" s="9">
        <v>4</v>
      </c>
      <c r="P182" s="2" t="s">
        <v>342</v>
      </c>
      <c r="Q182" s="4">
        <f t="shared" ref="Q182:Q202" si="56">I182+1</f>
        <v>2</v>
      </c>
      <c r="S182" s="3">
        <v>3</v>
      </c>
      <c r="T182" s="2" t="s">
        <v>14</v>
      </c>
      <c r="U182" s="2" t="s">
        <v>15</v>
      </c>
      <c r="V182" s="3">
        <v>12</v>
      </c>
      <c r="W182">
        <f t="shared" si="49"/>
        <v>0</v>
      </c>
      <c r="Y182">
        <f t="shared" si="50"/>
        <v>1</v>
      </c>
      <c r="Z182">
        <f t="shared" si="51"/>
        <v>0</v>
      </c>
      <c r="AB182">
        <v>3</v>
      </c>
      <c r="AE182">
        <v>2.06</v>
      </c>
      <c r="AF182">
        <v>0.38867924528301889</v>
      </c>
    </row>
    <row r="183" spans="1:33" x14ac:dyDescent="0.25">
      <c r="A183" s="85" t="s">
        <v>261</v>
      </c>
      <c r="B183" s="85" t="s">
        <v>32</v>
      </c>
      <c r="C183" s="2" t="s">
        <v>12</v>
      </c>
      <c r="D183" s="3">
        <v>44</v>
      </c>
      <c r="E183" s="3">
        <v>302</v>
      </c>
      <c r="F183" s="3">
        <v>347</v>
      </c>
      <c r="G183" s="10">
        <v>660</v>
      </c>
      <c r="H183" s="2" t="s">
        <v>30</v>
      </c>
      <c r="I183" s="3">
        <v>1</v>
      </c>
      <c r="J183" s="3">
        <v>4</v>
      </c>
      <c r="K183" s="3">
        <f t="shared" si="55"/>
        <v>2</v>
      </c>
      <c r="L183" s="3">
        <v>2016</v>
      </c>
      <c r="M183" s="3">
        <v>2</v>
      </c>
      <c r="N183" s="9">
        <v>1</v>
      </c>
      <c r="O183" s="9">
        <v>4</v>
      </c>
      <c r="P183" s="2" t="s">
        <v>344</v>
      </c>
      <c r="Q183" s="4">
        <f t="shared" si="56"/>
        <v>2</v>
      </c>
      <c r="S183" s="3">
        <v>3</v>
      </c>
      <c r="T183" s="2" t="s">
        <v>14</v>
      </c>
      <c r="U183" s="2" t="s">
        <v>15</v>
      </c>
      <c r="V183" s="3">
        <v>12</v>
      </c>
      <c r="W183">
        <f t="shared" si="49"/>
        <v>0</v>
      </c>
      <c r="Y183">
        <f t="shared" si="50"/>
        <v>1</v>
      </c>
      <c r="Z183">
        <f t="shared" si="51"/>
        <v>0</v>
      </c>
      <c r="AB183">
        <v>3</v>
      </c>
      <c r="AE183">
        <v>1.57</v>
      </c>
      <c r="AF183">
        <v>0.23787878787878786</v>
      </c>
    </row>
    <row r="184" spans="1:33" x14ac:dyDescent="0.25">
      <c r="A184" s="85" t="s">
        <v>248</v>
      </c>
      <c r="B184" s="85" t="s">
        <v>27</v>
      </c>
      <c r="C184" s="2" t="s">
        <v>197</v>
      </c>
      <c r="D184" s="3">
        <v>68</v>
      </c>
      <c r="E184" s="3">
        <v>375</v>
      </c>
      <c r="F184" s="3">
        <v>427</v>
      </c>
      <c r="G184" s="10">
        <v>1240</v>
      </c>
      <c r="H184" s="2" t="s">
        <v>30</v>
      </c>
      <c r="I184" s="3">
        <v>3</v>
      </c>
      <c r="J184" s="3">
        <v>4</v>
      </c>
      <c r="K184" s="3">
        <f t="shared" si="55"/>
        <v>4</v>
      </c>
      <c r="L184" s="3">
        <v>2016</v>
      </c>
      <c r="M184" s="3">
        <v>2</v>
      </c>
      <c r="N184" s="9">
        <v>3</v>
      </c>
      <c r="O184" s="9">
        <v>4</v>
      </c>
      <c r="P184" s="2" t="s">
        <v>343</v>
      </c>
      <c r="Q184" s="4">
        <f t="shared" si="56"/>
        <v>4</v>
      </c>
      <c r="S184" s="3">
        <v>3</v>
      </c>
      <c r="T184" s="2" t="s">
        <v>14</v>
      </c>
      <c r="U184" s="2" t="s">
        <v>15</v>
      </c>
      <c r="V184" s="3">
        <v>12</v>
      </c>
      <c r="W184">
        <f t="shared" si="49"/>
        <v>0</v>
      </c>
      <c r="Y184">
        <f t="shared" si="50"/>
        <v>3</v>
      </c>
      <c r="Z184">
        <f t="shared" si="51"/>
        <v>0</v>
      </c>
      <c r="AB184">
        <v>3</v>
      </c>
      <c r="AD184">
        <v>0</v>
      </c>
      <c r="AE184">
        <v>2.09</v>
      </c>
      <c r="AF184">
        <v>0.16854838709677419</v>
      </c>
    </row>
    <row r="185" spans="1:33" x14ac:dyDescent="0.25">
      <c r="A185" s="85" t="s">
        <v>297</v>
      </c>
      <c r="B185" s="85" t="s">
        <v>51</v>
      </c>
      <c r="C185" s="2" t="s">
        <v>298</v>
      </c>
      <c r="D185" s="3">
        <v>1</v>
      </c>
      <c r="E185" s="3">
        <v>417</v>
      </c>
      <c r="F185" s="3">
        <v>480</v>
      </c>
      <c r="G185" s="10">
        <v>1660</v>
      </c>
      <c r="H185" s="2" t="s">
        <v>30</v>
      </c>
      <c r="I185" s="3">
        <v>4</v>
      </c>
      <c r="J185" s="3">
        <v>4</v>
      </c>
      <c r="K185" s="3">
        <f t="shared" si="55"/>
        <v>5</v>
      </c>
      <c r="L185" s="3">
        <v>2016</v>
      </c>
      <c r="M185" s="3">
        <v>4</v>
      </c>
      <c r="N185" s="9">
        <v>6</v>
      </c>
      <c r="O185" s="9">
        <v>1</v>
      </c>
      <c r="P185" s="2" t="s">
        <v>343</v>
      </c>
      <c r="Q185" s="42">
        <f t="shared" si="56"/>
        <v>5</v>
      </c>
      <c r="S185" s="3">
        <v>3</v>
      </c>
      <c r="T185" s="2" t="s">
        <v>14</v>
      </c>
      <c r="U185" s="2" t="s">
        <v>15</v>
      </c>
      <c r="V185" s="3">
        <v>12</v>
      </c>
      <c r="W185">
        <f t="shared" si="49"/>
        <v>-2</v>
      </c>
      <c r="Y185">
        <f t="shared" si="50"/>
        <v>5</v>
      </c>
      <c r="Z185">
        <f t="shared" si="51"/>
        <v>0.2</v>
      </c>
      <c r="AB185">
        <v>3</v>
      </c>
      <c r="AE185">
        <v>1.1299999999999999</v>
      </c>
      <c r="AF185">
        <v>6.8072289156626498E-2</v>
      </c>
      <c r="AG185" s="16"/>
    </row>
    <row r="186" spans="1:33" x14ac:dyDescent="0.25">
      <c r="A186" s="85" t="s">
        <v>20</v>
      </c>
      <c r="B186" s="85" t="s">
        <v>21</v>
      </c>
      <c r="C186" s="2" t="s">
        <v>22</v>
      </c>
      <c r="D186" s="3">
        <v>1</v>
      </c>
      <c r="E186" s="3">
        <v>251</v>
      </c>
      <c r="F186" s="3">
        <v>289</v>
      </c>
      <c r="G186" s="10">
        <v>390</v>
      </c>
      <c r="H186" s="2" t="s">
        <v>11</v>
      </c>
      <c r="I186" s="3">
        <v>1</v>
      </c>
      <c r="J186" s="3">
        <v>4</v>
      </c>
      <c r="K186" s="3">
        <f t="shared" si="55"/>
        <v>2</v>
      </c>
      <c r="L186" s="3">
        <v>2015</v>
      </c>
      <c r="M186" s="3">
        <v>2</v>
      </c>
      <c r="N186" s="9">
        <v>1</v>
      </c>
      <c r="O186" s="9">
        <v>3</v>
      </c>
      <c r="P186" s="2" t="s">
        <v>336</v>
      </c>
      <c r="Q186" s="4">
        <f t="shared" si="56"/>
        <v>2</v>
      </c>
      <c r="S186" s="3">
        <v>3</v>
      </c>
      <c r="T186" s="2" t="s">
        <v>14</v>
      </c>
      <c r="U186" s="2" t="s">
        <v>15</v>
      </c>
      <c r="V186" s="3">
        <v>11</v>
      </c>
      <c r="W186">
        <f t="shared" si="49"/>
        <v>0</v>
      </c>
      <c r="X186" t="s">
        <v>340</v>
      </c>
      <c r="Y186">
        <f t="shared" si="50"/>
        <v>1</v>
      </c>
      <c r="Z186">
        <f t="shared" si="51"/>
        <v>0</v>
      </c>
      <c r="AA186">
        <f>(SUM(Z186:Z709)/521)*100</f>
        <v>2.1383746484305592</v>
      </c>
    </row>
    <row r="187" spans="1:33" x14ac:dyDescent="0.25">
      <c r="A187" s="85" t="s">
        <v>25</v>
      </c>
      <c r="B187" s="85" t="s">
        <v>26</v>
      </c>
      <c r="C187" s="2" t="s">
        <v>22</v>
      </c>
      <c r="D187" s="3">
        <v>3</v>
      </c>
      <c r="E187" s="3">
        <v>266</v>
      </c>
      <c r="F187" s="3">
        <v>309</v>
      </c>
      <c r="G187" s="10">
        <v>450</v>
      </c>
      <c r="H187" s="2" t="s">
        <v>11</v>
      </c>
      <c r="I187" s="3">
        <v>1</v>
      </c>
      <c r="J187" s="3">
        <v>3</v>
      </c>
      <c r="K187" s="3">
        <f t="shared" si="55"/>
        <v>2</v>
      </c>
      <c r="L187" s="3">
        <v>2015</v>
      </c>
      <c r="M187" s="3">
        <v>2</v>
      </c>
      <c r="N187" s="9">
        <v>1</v>
      </c>
      <c r="O187" s="9">
        <v>4</v>
      </c>
      <c r="P187" s="2" t="s">
        <v>337</v>
      </c>
      <c r="Q187" s="4">
        <f t="shared" si="56"/>
        <v>2</v>
      </c>
      <c r="S187" s="3">
        <v>3</v>
      </c>
      <c r="T187" s="2" t="s">
        <v>14</v>
      </c>
      <c r="U187" s="2" t="s">
        <v>15</v>
      </c>
      <c r="V187" s="3">
        <v>11</v>
      </c>
      <c r="W187">
        <f t="shared" si="49"/>
        <v>0</v>
      </c>
      <c r="X187" t="s">
        <v>340</v>
      </c>
      <c r="Y187">
        <f t="shared" si="50"/>
        <v>1</v>
      </c>
      <c r="Z187">
        <f t="shared" si="51"/>
        <v>0</v>
      </c>
    </row>
    <row r="188" spans="1:33" x14ac:dyDescent="0.25">
      <c r="A188" s="85" t="s">
        <v>25</v>
      </c>
      <c r="B188" s="85" t="s">
        <v>27</v>
      </c>
      <c r="C188" s="2" t="s">
        <v>22</v>
      </c>
      <c r="D188" s="3">
        <v>4</v>
      </c>
      <c r="E188" s="3">
        <v>223</v>
      </c>
      <c r="F188" s="3">
        <v>260</v>
      </c>
      <c r="G188" s="10">
        <v>250</v>
      </c>
      <c r="H188" s="2" t="s">
        <v>11</v>
      </c>
      <c r="I188" s="3">
        <v>1</v>
      </c>
      <c r="J188" s="3">
        <v>4</v>
      </c>
      <c r="K188" s="3">
        <f t="shared" si="55"/>
        <v>2</v>
      </c>
      <c r="L188" s="3">
        <v>2015</v>
      </c>
      <c r="M188" s="3">
        <v>2</v>
      </c>
      <c r="N188" s="9">
        <v>1</v>
      </c>
      <c r="O188" s="9">
        <v>4</v>
      </c>
      <c r="P188" s="2" t="s">
        <v>337</v>
      </c>
      <c r="Q188" s="4">
        <f t="shared" si="56"/>
        <v>2</v>
      </c>
      <c r="S188" s="3">
        <v>3</v>
      </c>
      <c r="T188" s="2" t="s">
        <v>14</v>
      </c>
      <c r="U188" s="2" t="s">
        <v>15</v>
      </c>
      <c r="V188" s="3">
        <v>11</v>
      </c>
      <c r="W188">
        <f t="shared" si="49"/>
        <v>0</v>
      </c>
      <c r="X188" t="s">
        <v>340</v>
      </c>
      <c r="Y188">
        <f t="shared" si="50"/>
        <v>1</v>
      </c>
      <c r="Z188">
        <f t="shared" si="51"/>
        <v>0</v>
      </c>
    </row>
    <row r="189" spans="1:33" x14ac:dyDescent="0.25">
      <c r="A189" s="85" t="s">
        <v>42</v>
      </c>
      <c r="B189" s="85" t="s">
        <v>32</v>
      </c>
      <c r="C189" s="2" t="s">
        <v>22</v>
      </c>
      <c r="D189" s="3">
        <v>15</v>
      </c>
      <c r="E189" s="3">
        <v>282</v>
      </c>
      <c r="F189" s="3">
        <v>332</v>
      </c>
      <c r="G189" s="12"/>
      <c r="H189" s="2" t="s">
        <v>44</v>
      </c>
      <c r="I189" s="3">
        <v>1</v>
      </c>
      <c r="J189" s="3">
        <v>4</v>
      </c>
      <c r="K189" s="3">
        <f t="shared" si="55"/>
        <v>2</v>
      </c>
      <c r="L189" s="3">
        <v>2015</v>
      </c>
      <c r="M189" s="3">
        <v>3</v>
      </c>
      <c r="N189" s="9">
        <v>1</v>
      </c>
      <c r="O189" s="9">
        <v>3</v>
      </c>
      <c r="P189" s="2" t="s">
        <v>337</v>
      </c>
      <c r="Q189" s="4">
        <f t="shared" si="56"/>
        <v>2</v>
      </c>
      <c r="S189" s="3">
        <v>3</v>
      </c>
      <c r="T189" s="2" t="s">
        <v>14</v>
      </c>
      <c r="U189" s="2" t="s">
        <v>15</v>
      </c>
      <c r="V189" s="3">
        <v>12</v>
      </c>
      <c r="W189">
        <f t="shared" si="49"/>
        <v>0</v>
      </c>
      <c r="X189" t="s">
        <v>340</v>
      </c>
      <c r="Y189">
        <f t="shared" si="50"/>
        <v>1</v>
      </c>
      <c r="Z189">
        <f t="shared" si="51"/>
        <v>0</v>
      </c>
    </row>
    <row r="190" spans="1:33" x14ac:dyDescent="0.25">
      <c r="A190" s="85" t="s">
        <v>49</v>
      </c>
      <c r="B190" s="85" t="s">
        <v>50</v>
      </c>
      <c r="C190" s="2" t="s">
        <v>22</v>
      </c>
      <c r="D190" s="3">
        <v>21</v>
      </c>
      <c r="E190" s="3">
        <v>263</v>
      </c>
      <c r="F190" s="9">
        <v>310</v>
      </c>
      <c r="G190" s="18"/>
      <c r="H190" s="2" t="s">
        <v>44</v>
      </c>
      <c r="I190" s="3">
        <v>1</v>
      </c>
      <c r="J190" s="3">
        <v>4</v>
      </c>
      <c r="K190" s="3">
        <f t="shared" si="55"/>
        <v>2</v>
      </c>
      <c r="L190" s="3">
        <v>2015</v>
      </c>
      <c r="M190" s="3">
        <v>4</v>
      </c>
      <c r="N190" s="9">
        <v>1</v>
      </c>
      <c r="O190" s="9">
        <v>4</v>
      </c>
      <c r="P190" s="2" t="s">
        <v>336</v>
      </c>
      <c r="Q190" s="4">
        <f t="shared" si="56"/>
        <v>2</v>
      </c>
      <c r="S190" s="3">
        <v>3</v>
      </c>
      <c r="T190" s="2" t="s">
        <v>14</v>
      </c>
      <c r="U190" s="2" t="s">
        <v>15</v>
      </c>
      <c r="V190" s="3">
        <v>12</v>
      </c>
      <c r="W190">
        <f t="shared" si="49"/>
        <v>0</v>
      </c>
      <c r="X190" t="s">
        <v>340</v>
      </c>
      <c r="Y190">
        <f t="shared" si="50"/>
        <v>1</v>
      </c>
      <c r="Z190">
        <f t="shared" si="51"/>
        <v>0</v>
      </c>
    </row>
    <row r="191" spans="1:33" x14ac:dyDescent="0.25">
      <c r="A191" s="85" t="s">
        <v>49</v>
      </c>
      <c r="B191" s="85" t="s">
        <v>15</v>
      </c>
      <c r="C191" s="2" t="s">
        <v>22</v>
      </c>
      <c r="D191" s="3">
        <v>23</v>
      </c>
      <c r="E191" s="3">
        <v>252</v>
      </c>
      <c r="F191" s="3">
        <v>299</v>
      </c>
      <c r="G191" s="18"/>
      <c r="H191" s="2" t="s">
        <v>44</v>
      </c>
      <c r="I191" s="3">
        <v>1</v>
      </c>
      <c r="J191" s="3">
        <v>4</v>
      </c>
      <c r="K191" s="3">
        <f t="shared" si="55"/>
        <v>2</v>
      </c>
      <c r="L191" s="3">
        <v>2015</v>
      </c>
      <c r="M191" s="3">
        <v>4</v>
      </c>
      <c r="N191" s="9">
        <v>1</v>
      </c>
      <c r="O191" s="9">
        <v>4</v>
      </c>
      <c r="P191" s="2" t="s">
        <v>337</v>
      </c>
      <c r="Q191" s="4">
        <f t="shared" si="56"/>
        <v>2</v>
      </c>
      <c r="S191" s="3">
        <v>3</v>
      </c>
      <c r="T191" s="2" t="s">
        <v>14</v>
      </c>
      <c r="U191" s="2" t="s">
        <v>15</v>
      </c>
      <c r="V191" s="3">
        <v>12</v>
      </c>
      <c r="W191">
        <f t="shared" si="49"/>
        <v>0</v>
      </c>
      <c r="X191" t="s">
        <v>340</v>
      </c>
      <c r="Y191">
        <f t="shared" si="50"/>
        <v>1</v>
      </c>
      <c r="Z191">
        <f t="shared" si="51"/>
        <v>0</v>
      </c>
    </row>
    <row r="192" spans="1:33" x14ac:dyDescent="0.25">
      <c r="A192" s="85" t="s">
        <v>53</v>
      </c>
      <c r="B192" s="85" t="s">
        <v>34</v>
      </c>
      <c r="C192" s="2" t="s">
        <v>22</v>
      </c>
      <c r="D192" s="3">
        <v>27</v>
      </c>
      <c r="E192" s="3">
        <v>250</v>
      </c>
      <c r="F192" s="3">
        <v>295</v>
      </c>
      <c r="G192" s="10">
        <v>355</v>
      </c>
      <c r="H192" s="2" t="s">
        <v>11</v>
      </c>
      <c r="I192" s="3">
        <v>1</v>
      </c>
      <c r="J192" s="3">
        <v>4</v>
      </c>
      <c r="K192" s="3">
        <f t="shared" si="55"/>
        <v>2</v>
      </c>
      <c r="L192" s="3">
        <v>2015</v>
      </c>
      <c r="M192" s="3">
        <v>6</v>
      </c>
      <c r="N192" s="9">
        <v>1</v>
      </c>
      <c r="O192" s="9">
        <v>3</v>
      </c>
      <c r="P192" s="2" t="s">
        <v>336</v>
      </c>
      <c r="Q192" s="4">
        <f t="shared" si="56"/>
        <v>2</v>
      </c>
      <c r="S192" s="3">
        <v>3</v>
      </c>
      <c r="T192" s="2" t="s">
        <v>14</v>
      </c>
      <c r="U192" s="2" t="s">
        <v>15</v>
      </c>
      <c r="V192" s="3">
        <v>12</v>
      </c>
      <c r="W192">
        <f t="shared" si="49"/>
        <v>0</v>
      </c>
      <c r="X192" t="s">
        <v>340</v>
      </c>
      <c r="Y192">
        <f t="shared" si="50"/>
        <v>1</v>
      </c>
      <c r="Z192">
        <f t="shared" si="51"/>
        <v>0</v>
      </c>
    </row>
    <row r="193" spans="1:26" x14ac:dyDescent="0.25">
      <c r="A193" s="85" t="s">
        <v>58</v>
      </c>
      <c r="B193" s="85" t="s">
        <v>59</v>
      </c>
      <c r="C193" s="2" t="s">
        <v>22</v>
      </c>
      <c r="D193" s="3">
        <v>32</v>
      </c>
      <c r="E193" s="3">
        <v>262</v>
      </c>
      <c r="F193" s="3">
        <v>302</v>
      </c>
      <c r="G193" s="10">
        <v>410</v>
      </c>
      <c r="H193" s="2" t="s">
        <v>11</v>
      </c>
      <c r="I193" s="3">
        <v>1</v>
      </c>
      <c r="J193" s="3">
        <v>4</v>
      </c>
      <c r="K193" s="3">
        <f t="shared" si="55"/>
        <v>2</v>
      </c>
      <c r="L193" s="3">
        <v>2015</v>
      </c>
      <c r="M193" s="3">
        <v>1</v>
      </c>
      <c r="N193" s="9">
        <v>1</v>
      </c>
      <c r="O193" s="9">
        <v>4</v>
      </c>
      <c r="P193" s="2" t="s">
        <v>337</v>
      </c>
      <c r="Q193" s="4">
        <f t="shared" si="56"/>
        <v>2</v>
      </c>
      <c r="S193" s="3">
        <v>3</v>
      </c>
      <c r="T193" s="2" t="s">
        <v>14</v>
      </c>
      <c r="U193" s="2" t="s">
        <v>15</v>
      </c>
      <c r="V193" s="3">
        <v>12</v>
      </c>
      <c r="W193">
        <f t="shared" si="49"/>
        <v>0</v>
      </c>
      <c r="X193" t="s">
        <v>340</v>
      </c>
      <c r="Y193">
        <f t="shared" si="50"/>
        <v>1</v>
      </c>
      <c r="Z193">
        <f t="shared" si="51"/>
        <v>0</v>
      </c>
    </row>
    <row r="194" spans="1:26" x14ac:dyDescent="0.25">
      <c r="A194" s="85" t="s">
        <v>58</v>
      </c>
      <c r="B194" s="85" t="s">
        <v>60</v>
      </c>
      <c r="C194" s="2" t="s">
        <v>22</v>
      </c>
      <c r="D194" s="3">
        <v>33</v>
      </c>
      <c r="E194" s="3">
        <v>250</v>
      </c>
      <c r="F194" s="3">
        <v>295</v>
      </c>
      <c r="G194" s="10">
        <v>450</v>
      </c>
      <c r="H194" s="2" t="s">
        <v>11</v>
      </c>
      <c r="I194" s="3">
        <v>1</v>
      </c>
      <c r="J194" s="3">
        <v>4</v>
      </c>
      <c r="K194" s="3">
        <f t="shared" si="55"/>
        <v>2</v>
      </c>
      <c r="L194" s="3">
        <v>2015</v>
      </c>
      <c r="M194" s="3">
        <v>1</v>
      </c>
      <c r="N194" s="9">
        <v>1</v>
      </c>
      <c r="O194" s="9">
        <v>4</v>
      </c>
      <c r="P194" s="2" t="s">
        <v>337</v>
      </c>
      <c r="Q194" s="4">
        <f t="shared" si="56"/>
        <v>2</v>
      </c>
      <c r="S194" s="3">
        <v>3</v>
      </c>
      <c r="T194" s="2" t="s">
        <v>14</v>
      </c>
      <c r="U194" s="2" t="s">
        <v>15</v>
      </c>
      <c r="V194" s="3">
        <v>12</v>
      </c>
      <c r="W194">
        <f t="shared" si="49"/>
        <v>0</v>
      </c>
      <c r="X194" t="s">
        <v>340</v>
      </c>
      <c r="Y194">
        <f t="shared" si="50"/>
        <v>1</v>
      </c>
      <c r="Z194">
        <f t="shared" si="51"/>
        <v>0</v>
      </c>
    </row>
    <row r="195" spans="1:26" x14ac:dyDescent="0.25">
      <c r="A195" s="85" t="s">
        <v>87</v>
      </c>
      <c r="B195" s="85" t="s">
        <v>69</v>
      </c>
      <c r="C195" s="2" t="s">
        <v>88</v>
      </c>
      <c r="D195" s="3">
        <v>8</v>
      </c>
      <c r="E195" s="3">
        <v>277</v>
      </c>
      <c r="F195" s="3">
        <v>325</v>
      </c>
      <c r="G195" s="10">
        <v>570</v>
      </c>
      <c r="H195" s="2" t="s">
        <v>11</v>
      </c>
      <c r="I195" s="3">
        <v>1</v>
      </c>
      <c r="J195" s="3">
        <v>4</v>
      </c>
      <c r="K195" s="3">
        <f t="shared" si="55"/>
        <v>2</v>
      </c>
      <c r="L195" s="3">
        <v>2015</v>
      </c>
      <c r="M195" s="3">
        <v>2</v>
      </c>
      <c r="N195" s="9">
        <v>1</v>
      </c>
      <c r="O195" s="9">
        <v>4</v>
      </c>
      <c r="P195" s="2" t="s">
        <v>342</v>
      </c>
      <c r="Q195" s="4">
        <f t="shared" si="56"/>
        <v>2</v>
      </c>
      <c r="S195" s="3">
        <v>3</v>
      </c>
      <c r="T195" s="2" t="s">
        <v>14</v>
      </c>
      <c r="U195" s="2" t="s">
        <v>15</v>
      </c>
      <c r="V195" s="3">
        <v>12</v>
      </c>
      <c r="W195">
        <f t="shared" si="49"/>
        <v>0</v>
      </c>
      <c r="Y195">
        <f t="shared" si="50"/>
        <v>1</v>
      </c>
      <c r="Z195">
        <f t="shared" si="51"/>
        <v>0</v>
      </c>
    </row>
    <row r="196" spans="1:26" x14ac:dyDescent="0.25">
      <c r="A196" s="85" t="s">
        <v>90</v>
      </c>
      <c r="B196" s="85" t="s">
        <v>50</v>
      </c>
      <c r="C196" s="2" t="s">
        <v>88</v>
      </c>
      <c r="D196" s="3">
        <v>20</v>
      </c>
      <c r="E196" s="3">
        <v>250</v>
      </c>
      <c r="F196" s="3">
        <v>290</v>
      </c>
      <c r="G196" s="10">
        <v>370</v>
      </c>
      <c r="H196" s="2" t="s">
        <v>11</v>
      </c>
      <c r="I196" s="3">
        <v>1</v>
      </c>
      <c r="J196" s="3">
        <v>4</v>
      </c>
      <c r="K196" s="3">
        <f t="shared" si="55"/>
        <v>2</v>
      </c>
      <c r="L196" s="3">
        <v>2015</v>
      </c>
      <c r="M196" s="3">
        <v>3</v>
      </c>
      <c r="N196" s="9">
        <v>1</v>
      </c>
      <c r="O196" s="9">
        <v>4</v>
      </c>
      <c r="P196" s="2" t="s">
        <v>342</v>
      </c>
      <c r="Q196" s="4">
        <f t="shared" si="56"/>
        <v>2</v>
      </c>
      <c r="S196" s="3">
        <v>3</v>
      </c>
      <c r="T196" s="2" t="s">
        <v>14</v>
      </c>
      <c r="U196" s="2" t="s">
        <v>15</v>
      </c>
      <c r="V196" s="3">
        <v>12</v>
      </c>
      <c r="W196">
        <f t="shared" si="49"/>
        <v>0</v>
      </c>
      <c r="Y196">
        <f t="shared" si="50"/>
        <v>1</v>
      </c>
      <c r="Z196">
        <f t="shared" si="51"/>
        <v>0</v>
      </c>
    </row>
    <row r="197" spans="1:26" x14ac:dyDescent="0.25">
      <c r="A197" s="85" t="s">
        <v>91</v>
      </c>
      <c r="B197" s="85" t="s">
        <v>56</v>
      </c>
      <c r="C197" s="2" t="s">
        <v>88</v>
      </c>
      <c r="D197" s="3">
        <v>25</v>
      </c>
      <c r="E197" s="3">
        <v>287</v>
      </c>
      <c r="F197" s="3">
        <v>335</v>
      </c>
      <c r="G197" s="10">
        <v>570</v>
      </c>
      <c r="H197" s="2" t="s">
        <v>11</v>
      </c>
      <c r="I197" s="3">
        <v>1</v>
      </c>
      <c r="J197" s="3">
        <v>4</v>
      </c>
      <c r="K197" s="3">
        <f t="shared" si="55"/>
        <v>2</v>
      </c>
      <c r="L197" s="3">
        <v>2015</v>
      </c>
      <c r="M197" s="3">
        <v>3</v>
      </c>
      <c r="N197" s="9">
        <v>1</v>
      </c>
      <c r="O197" s="9">
        <v>4</v>
      </c>
      <c r="P197" s="2" t="s">
        <v>345</v>
      </c>
      <c r="Q197" s="4">
        <f t="shared" si="56"/>
        <v>2</v>
      </c>
      <c r="S197" s="3">
        <v>3</v>
      </c>
      <c r="T197" s="2" t="s">
        <v>14</v>
      </c>
      <c r="U197" s="2" t="s">
        <v>15</v>
      </c>
      <c r="V197" s="3">
        <v>12</v>
      </c>
      <c r="W197">
        <f t="shared" si="49"/>
        <v>0</v>
      </c>
      <c r="Y197">
        <f t="shared" si="50"/>
        <v>1</v>
      </c>
      <c r="Z197">
        <f t="shared" si="51"/>
        <v>0</v>
      </c>
    </row>
    <row r="198" spans="1:26" x14ac:dyDescent="0.25">
      <c r="A198" s="85" t="s">
        <v>91</v>
      </c>
      <c r="B198" s="85" t="s">
        <v>78</v>
      </c>
      <c r="C198" s="2" t="s">
        <v>88</v>
      </c>
      <c r="D198" s="3">
        <v>26</v>
      </c>
      <c r="E198" s="3">
        <v>275</v>
      </c>
      <c r="F198" s="3">
        <v>320</v>
      </c>
      <c r="G198" s="10">
        <v>530</v>
      </c>
      <c r="H198" s="2" t="s">
        <v>11</v>
      </c>
      <c r="I198" s="3">
        <v>1</v>
      </c>
      <c r="J198" s="3">
        <v>4</v>
      </c>
      <c r="K198" s="3">
        <f t="shared" si="55"/>
        <v>2</v>
      </c>
      <c r="L198" s="3">
        <v>2015</v>
      </c>
      <c r="M198" s="3">
        <v>3</v>
      </c>
      <c r="N198" s="9">
        <v>1</v>
      </c>
      <c r="O198" s="9">
        <v>4</v>
      </c>
      <c r="P198" s="2" t="s">
        <v>342</v>
      </c>
      <c r="Q198" s="4">
        <f t="shared" si="56"/>
        <v>2</v>
      </c>
      <c r="S198" s="3">
        <v>3</v>
      </c>
      <c r="T198" s="2" t="s">
        <v>14</v>
      </c>
      <c r="U198" s="2" t="s">
        <v>15</v>
      </c>
      <c r="V198" s="3">
        <v>12</v>
      </c>
      <c r="W198">
        <f t="shared" si="49"/>
        <v>0</v>
      </c>
      <c r="Y198">
        <f t="shared" si="50"/>
        <v>1</v>
      </c>
      <c r="Z198">
        <f t="shared" si="51"/>
        <v>0</v>
      </c>
    </row>
    <row r="199" spans="1:26" x14ac:dyDescent="0.25">
      <c r="A199" s="85" t="s">
        <v>101</v>
      </c>
      <c r="B199" s="85" t="s">
        <v>32</v>
      </c>
      <c r="C199" s="2" t="s">
        <v>88</v>
      </c>
      <c r="D199" s="3">
        <v>41</v>
      </c>
      <c r="E199" s="3">
        <v>270</v>
      </c>
      <c r="F199" s="3">
        <v>315</v>
      </c>
      <c r="G199" s="11">
        <v>460</v>
      </c>
      <c r="H199" s="2" t="s">
        <v>11</v>
      </c>
      <c r="I199" s="3">
        <v>1</v>
      </c>
      <c r="J199" s="3">
        <v>4</v>
      </c>
      <c r="K199" s="3">
        <f t="shared" si="55"/>
        <v>2</v>
      </c>
      <c r="L199" s="3">
        <v>2015</v>
      </c>
      <c r="M199" s="3">
        <v>3</v>
      </c>
      <c r="N199" s="9">
        <v>1</v>
      </c>
      <c r="O199" s="9">
        <v>4</v>
      </c>
      <c r="P199" s="2" t="s">
        <v>342</v>
      </c>
      <c r="Q199" s="4">
        <f t="shared" si="56"/>
        <v>2</v>
      </c>
      <c r="S199" s="3">
        <v>3</v>
      </c>
      <c r="T199" s="2" t="s">
        <v>14</v>
      </c>
      <c r="U199" s="2" t="s">
        <v>15</v>
      </c>
      <c r="V199" s="3">
        <v>12</v>
      </c>
      <c r="W199">
        <f t="shared" si="49"/>
        <v>0</v>
      </c>
      <c r="Y199">
        <f t="shared" si="50"/>
        <v>1</v>
      </c>
      <c r="Z199">
        <f t="shared" si="51"/>
        <v>0</v>
      </c>
    </row>
    <row r="200" spans="1:26" x14ac:dyDescent="0.25">
      <c r="A200" s="85" t="s">
        <v>107</v>
      </c>
      <c r="B200" s="85" t="s">
        <v>34</v>
      </c>
      <c r="C200" s="2" t="s">
        <v>88</v>
      </c>
      <c r="D200" s="3">
        <v>49</v>
      </c>
      <c r="E200" s="3">
        <v>290</v>
      </c>
      <c r="F200" s="3">
        <v>347</v>
      </c>
      <c r="G200" s="11">
        <v>590</v>
      </c>
      <c r="H200" s="2" t="s">
        <v>11</v>
      </c>
      <c r="I200" s="3">
        <v>1</v>
      </c>
      <c r="J200" s="3">
        <v>4</v>
      </c>
      <c r="K200" s="3">
        <f t="shared" si="55"/>
        <v>2</v>
      </c>
      <c r="L200" s="3">
        <v>2015</v>
      </c>
      <c r="M200" s="3">
        <v>3</v>
      </c>
      <c r="N200" s="9">
        <v>1</v>
      </c>
      <c r="O200" s="9">
        <v>4</v>
      </c>
      <c r="P200" s="2" t="s">
        <v>342</v>
      </c>
      <c r="Q200" s="4">
        <f t="shared" si="56"/>
        <v>2</v>
      </c>
      <c r="S200" s="3">
        <v>3</v>
      </c>
      <c r="T200" s="2" t="s">
        <v>14</v>
      </c>
      <c r="U200" s="2" t="s">
        <v>15</v>
      </c>
      <c r="V200" s="3">
        <v>12</v>
      </c>
      <c r="W200">
        <f t="shared" si="49"/>
        <v>0</v>
      </c>
      <c r="Y200">
        <f t="shared" si="50"/>
        <v>1</v>
      </c>
      <c r="Z200">
        <f t="shared" si="51"/>
        <v>0</v>
      </c>
    </row>
    <row r="201" spans="1:26" x14ac:dyDescent="0.25">
      <c r="A201" s="85" t="s">
        <v>108</v>
      </c>
      <c r="B201" s="85" t="s">
        <v>40</v>
      </c>
      <c r="C201" s="2" t="s">
        <v>88</v>
      </c>
      <c r="D201" s="3">
        <v>50</v>
      </c>
      <c r="E201" s="3">
        <v>272</v>
      </c>
      <c r="F201" s="3">
        <v>320</v>
      </c>
      <c r="G201" s="11">
        <v>490</v>
      </c>
      <c r="H201" s="2" t="s">
        <v>11</v>
      </c>
      <c r="I201" s="3">
        <v>1</v>
      </c>
      <c r="J201" s="3">
        <v>4</v>
      </c>
      <c r="K201" s="3">
        <f t="shared" si="55"/>
        <v>2</v>
      </c>
      <c r="L201" s="3">
        <v>2015</v>
      </c>
      <c r="M201" s="3">
        <v>4</v>
      </c>
      <c r="N201" s="9">
        <v>1</v>
      </c>
      <c r="O201" s="9">
        <v>4</v>
      </c>
      <c r="P201" s="2" t="s">
        <v>345</v>
      </c>
      <c r="Q201" s="4">
        <f t="shared" si="56"/>
        <v>2</v>
      </c>
      <c r="S201" s="3">
        <v>3</v>
      </c>
      <c r="T201" s="2" t="s">
        <v>14</v>
      </c>
      <c r="U201" s="2" t="s">
        <v>15</v>
      </c>
      <c r="V201" s="3">
        <v>12</v>
      </c>
      <c r="W201">
        <f t="shared" si="49"/>
        <v>0</v>
      </c>
      <c r="Y201">
        <f t="shared" si="50"/>
        <v>1</v>
      </c>
      <c r="Z201">
        <f t="shared" si="51"/>
        <v>0</v>
      </c>
    </row>
    <row r="202" spans="1:26" x14ac:dyDescent="0.25">
      <c r="A202" s="85" t="s">
        <v>111</v>
      </c>
      <c r="B202" s="85" t="s">
        <v>56</v>
      </c>
      <c r="C202" s="2" t="s">
        <v>88</v>
      </c>
      <c r="D202" s="3">
        <v>58</v>
      </c>
      <c r="E202" s="3">
        <v>272</v>
      </c>
      <c r="F202" s="3">
        <v>315</v>
      </c>
      <c r="G202" s="11">
        <v>450</v>
      </c>
      <c r="H202" s="2" t="s">
        <v>11</v>
      </c>
      <c r="I202" s="3">
        <v>1</v>
      </c>
      <c r="J202" s="3">
        <v>4</v>
      </c>
      <c r="K202" s="3">
        <f t="shared" si="55"/>
        <v>2</v>
      </c>
      <c r="L202" s="3">
        <v>2015</v>
      </c>
      <c r="M202" s="3">
        <v>4</v>
      </c>
      <c r="N202" s="9">
        <v>1</v>
      </c>
      <c r="O202" s="9">
        <v>4</v>
      </c>
      <c r="P202" s="2" t="s">
        <v>342</v>
      </c>
      <c r="Q202" s="4">
        <f t="shared" si="56"/>
        <v>2</v>
      </c>
      <c r="S202" s="3">
        <v>3</v>
      </c>
      <c r="T202" s="2" t="s">
        <v>14</v>
      </c>
      <c r="U202" s="2" t="s">
        <v>15</v>
      </c>
      <c r="V202" s="3">
        <v>12</v>
      </c>
      <c r="W202">
        <f t="shared" si="49"/>
        <v>0</v>
      </c>
      <c r="Y202">
        <f t="shared" si="50"/>
        <v>1</v>
      </c>
      <c r="Z202">
        <f t="shared" si="51"/>
        <v>0</v>
      </c>
    </row>
    <row r="203" spans="1:26" x14ac:dyDescent="0.25">
      <c r="A203" s="85" t="s">
        <v>111</v>
      </c>
      <c r="B203" s="85" t="s">
        <v>27</v>
      </c>
      <c r="C203" s="2" t="s">
        <v>88</v>
      </c>
      <c r="D203" s="3">
        <v>59</v>
      </c>
      <c r="E203" s="3">
        <v>280</v>
      </c>
      <c r="F203" s="3">
        <v>325</v>
      </c>
      <c r="G203" s="10">
        <v>510</v>
      </c>
      <c r="H203" s="2" t="s">
        <v>11</v>
      </c>
      <c r="I203" s="3">
        <v>2</v>
      </c>
      <c r="J203" s="3">
        <v>1</v>
      </c>
      <c r="K203" s="9">
        <f t="shared" ref="K203:K205" si="57">I203</f>
        <v>2</v>
      </c>
      <c r="L203" s="3">
        <v>2015</v>
      </c>
      <c r="M203" s="3">
        <v>4</v>
      </c>
      <c r="N203" s="9">
        <v>1</v>
      </c>
      <c r="O203" s="9">
        <v>3</v>
      </c>
      <c r="P203" s="2" t="s">
        <v>342</v>
      </c>
      <c r="Q203" s="4">
        <f>I203</f>
        <v>2</v>
      </c>
      <c r="S203" s="3">
        <v>3</v>
      </c>
      <c r="T203" s="2" t="s">
        <v>14</v>
      </c>
      <c r="U203" s="2" t="s">
        <v>15</v>
      </c>
      <c r="V203" s="3">
        <v>12</v>
      </c>
      <c r="W203">
        <f t="shared" si="49"/>
        <v>1</v>
      </c>
      <c r="Y203">
        <f t="shared" si="50"/>
        <v>1.5</v>
      </c>
      <c r="Z203">
        <f t="shared" si="51"/>
        <v>0.33333333333333331</v>
      </c>
    </row>
    <row r="204" spans="1:26" x14ac:dyDescent="0.25">
      <c r="A204" s="85" t="s">
        <v>112</v>
      </c>
      <c r="B204" s="85" t="s">
        <v>50</v>
      </c>
      <c r="C204" s="2" t="s">
        <v>88</v>
      </c>
      <c r="D204" s="3">
        <v>62</v>
      </c>
      <c r="E204" s="3">
        <v>255</v>
      </c>
      <c r="F204" s="3">
        <v>302</v>
      </c>
      <c r="G204" s="10">
        <v>510</v>
      </c>
      <c r="H204" s="2" t="s">
        <v>11</v>
      </c>
      <c r="I204" s="3">
        <v>2</v>
      </c>
      <c r="J204" s="3">
        <v>1</v>
      </c>
      <c r="K204" s="9">
        <f t="shared" si="57"/>
        <v>2</v>
      </c>
      <c r="L204" s="3">
        <v>2015</v>
      </c>
      <c r="M204" s="3">
        <v>4</v>
      </c>
      <c r="N204" s="9">
        <v>1</v>
      </c>
      <c r="O204" s="9">
        <v>4</v>
      </c>
      <c r="P204" s="2" t="s">
        <v>345</v>
      </c>
      <c r="Q204" s="4">
        <f>I204</f>
        <v>2</v>
      </c>
      <c r="S204" s="3">
        <v>3</v>
      </c>
      <c r="T204" s="2" t="s">
        <v>14</v>
      </c>
      <c r="U204" s="2" t="s">
        <v>15</v>
      </c>
      <c r="V204" s="3">
        <v>12</v>
      </c>
      <c r="W204">
        <f t="shared" ref="W204:W235" si="58">I204-N204</f>
        <v>1</v>
      </c>
      <c r="Y204">
        <f t="shared" ref="Y204:Y235" si="59">AVERAGE(I204,N204)</f>
        <v>1.5</v>
      </c>
      <c r="Z204">
        <f t="shared" ref="Z204:Z235" si="60">ABS(I204-Y204)/Y204</f>
        <v>0.33333333333333331</v>
      </c>
    </row>
    <row r="205" spans="1:26" x14ac:dyDescent="0.25">
      <c r="A205" s="85" t="s">
        <v>114</v>
      </c>
      <c r="B205" s="85" t="s">
        <v>15</v>
      </c>
      <c r="C205" s="2" t="s">
        <v>88</v>
      </c>
      <c r="D205" s="3">
        <v>66</v>
      </c>
      <c r="E205" s="3">
        <v>245</v>
      </c>
      <c r="F205" s="3">
        <v>282</v>
      </c>
      <c r="G205" s="10">
        <v>480</v>
      </c>
      <c r="H205" s="2" t="s">
        <v>11</v>
      </c>
      <c r="I205" s="3">
        <v>2</v>
      </c>
      <c r="J205" s="3">
        <v>1</v>
      </c>
      <c r="K205" s="9">
        <f t="shared" si="57"/>
        <v>2</v>
      </c>
      <c r="L205" s="3">
        <v>2015</v>
      </c>
      <c r="M205" s="3">
        <v>4</v>
      </c>
      <c r="N205" s="9">
        <v>1</v>
      </c>
      <c r="O205" s="9">
        <v>4</v>
      </c>
      <c r="P205" s="2" t="s">
        <v>342</v>
      </c>
      <c r="Q205" s="4">
        <f>I205</f>
        <v>2</v>
      </c>
      <c r="S205" s="3">
        <v>3</v>
      </c>
      <c r="T205" s="2" t="s">
        <v>14</v>
      </c>
      <c r="U205" s="2" t="s">
        <v>15</v>
      </c>
      <c r="V205" s="3">
        <v>12</v>
      </c>
      <c r="W205">
        <f t="shared" si="58"/>
        <v>1</v>
      </c>
      <c r="Y205">
        <f t="shared" si="59"/>
        <v>1.5</v>
      </c>
      <c r="Z205">
        <f t="shared" si="60"/>
        <v>0.33333333333333331</v>
      </c>
    </row>
    <row r="206" spans="1:26" x14ac:dyDescent="0.25">
      <c r="A206" s="85" t="s">
        <v>114</v>
      </c>
      <c r="B206" s="85" t="s">
        <v>83</v>
      </c>
      <c r="C206" s="2" t="s">
        <v>88</v>
      </c>
      <c r="D206" s="3">
        <v>69</v>
      </c>
      <c r="E206" s="3">
        <v>275</v>
      </c>
      <c r="F206" s="3">
        <v>320</v>
      </c>
      <c r="G206" s="10">
        <v>550</v>
      </c>
      <c r="H206" s="2" t="s">
        <v>11</v>
      </c>
      <c r="I206" s="3">
        <v>1</v>
      </c>
      <c r="J206" s="3">
        <v>4</v>
      </c>
      <c r="K206" s="3">
        <f>I206+1</f>
        <v>2</v>
      </c>
      <c r="L206" s="3">
        <v>2015</v>
      </c>
      <c r="M206" s="3">
        <v>4</v>
      </c>
      <c r="N206" s="9">
        <v>1</v>
      </c>
      <c r="O206" s="9">
        <v>4</v>
      </c>
      <c r="P206" s="2" t="s">
        <v>342</v>
      </c>
      <c r="Q206" s="4">
        <f>I206+1</f>
        <v>2</v>
      </c>
      <c r="S206" s="3">
        <v>3</v>
      </c>
      <c r="T206" s="2" t="s">
        <v>14</v>
      </c>
      <c r="U206" s="2" t="s">
        <v>15</v>
      </c>
      <c r="V206" s="3">
        <v>12</v>
      </c>
      <c r="W206">
        <f t="shared" si="58"/>
        <v>0</v>
      </c>
      <c r="Y206">
        <f t="shared" si="59"/>
        <v>1</v>
      </c>
      <c r="Z206">
        <f t="shared" si="60"/>
        <v>0</v>
      </c>
    </row>
    <row r="207" spans="1:26" x14ac:dyDescent="0.25">
      <c r="A207" s="85" t="s">
        <v>118</v>
      </c>
      <c r="B207" s="85" t="s">
        <v>77</v>
      </c>
      <c r="C207" s="2" t="s">
        <v>88</v>
      </c>
      <c r="D207" s="3">
        <v>73</v>
      </c>
      <c r="E207" s="3">
        <v>305</v>
      </c>
      <c r="F207" s="3">
        <v>352</v>
      </c>
      <c r="G207" s="10">
        <v>590</v>
      </c>
      <c r="H207" s="2" t="s">
        <v>11</v>
      </c>
      <c r="I207" s="3">
        <v>2</v>
      </c>
      <c r="J207" s="3">
        <v>2</v>
      </c>
      <c r="K207" s="9">
        <f t="shared" ref="K207:K209" si="61">I207</f>
        <v>2</v>
      </c>
      <c r="L207" s="3">
        <v>2015</v>
      </c>
      <c r="M207" s="3">
        <v>5</v>
      </c>
      <c r="N207" s="9">
        <v>1</v>
      </c>
      <c r="O207" s="9">
        <v>4</v>
      </c>
      <c r="P207" s="2" t="s">
        <v>345</v>
      </c>
      <c r="Q207" s="4">
        <f>I207</f>
        <v>2</v>
      </c>
      <c r="S207" s="3">
        <v>3</v>
      </c>
      <c r="T207" s="2" t="s">
        <v>14</v>
      </c>
      <c r="U207" s="2" t="s">
        <v>15</v>
      </c>
      <c r="V207" s="3">
        <v>12</v>
      </c>
      <c r="W207">
        <f t="shared" si="58"/>
        <v>1</v>
      </c>
      <c r="Y207">
        <f t="shared" si="59"/>
        <v>1.5</v>
      </c>
      <c r="Z207">
        <f t="shared" si="60"/>
        <v>0.33333333333333331</v>
      </c>
    </row>
    <row r="208" spans="1:26" x14ac:dyDescent="0.25">
      <c r="A208" s="85" t="s">
        <v>120</v>
      </c>
      <c r="B208" s="85" t="s">
        <v>27</v>
      </c>
      <c r="C208" s="2" t="s">
        <v>88</v>
      </c>
      <c r="D208" s="3">
        <v>75</v>
      </c>
      <c r="E208" s="3">
        <v>290</v>
      </c>
      <c r="F208" s="3">
        <v>337</v>
      </c>
      <c r="G208" s="10">
        <v>590</v>
      </c>
      <c r="H208" s="2" t="s">
        <v>11</v>
      </c>
      <c r="I208" s="3">
        <v>2</v>
      </c>
      <c r="J208" s="3">
        <v>1</v>
      </c>
      <c r="K208" s="9">
        <f t="shared" si="61"/>
        <v>2</v>
      </c>
      <c r="L208" s="3">
        <v>2015</v>
      </c>
      <c r="M208" s="3">
        <v>5</v>
      </c>
      <c r="N208" s="9">
        <v>1</v>
      </c>
      <c r="O208" s="9">
        <v>4</v>
      </c>
      <c r="P208" s="2" t="s">
        <v>342</v>
      </c>
      <c r="Q208" s="4">
        <f>I208</f>
        <v>2</v>
      </c>
      <c r="S208" s="3">
        <v>3</v>
      </c>
      <c r="T208" s="2" t="s">
        <v>14</v>
      </c>
      <c r="U208" s="2" t="s">
        <v>15</v>
      </c>
      <c r="V208" s="3">
        <v>12</v>
      </c>
      <c r="W208">
        <f t="shared" si="58"/>
        <v>1</v>
      </c>
      <c r="Y208">
        <f t="shared" si="59"/>
        <v>1.5</v>
      </c>
      <c r="Z208">
        <f t="shared" si="60"/>
        <v>0.33333333333333331</v>
      </c>
    </row>
    <row r="209" spans="1:33" x14ac:dyDescent="0.25">
      <c r="A209" s="85" t="s">
        <v>130</v>
      </c>
      <c r="B209" s="85" t="s">
        <v>21</v>
      </c>
      <c r="C209" s="2" t="s">
        <v>88</v>
      </c>
      <c r="D209" s="3">
        <v>90</v>
      </c>
      <c r="E209" s="3">
        <v>283</v>
      </c>
      <c r="F209" s="3">
        <v>331</v>
      </c>
      <c r="G209" s="18"/>
      <c r="H209" s="2" t="s">
        <v>11</v>
      </c>
      <c r="I209" s="3">
        <v>2</v>
      </c>
      <c r="J209" s="3">
        <v>1</v>
      </c>
      <c r="K209" s="9">
        <f t="shared" si="61"/>
        <v>2</v>
      </c>
      <c r="L209" s="3">
        <v>2015</v>
      </c>
      <c r="M209" s="3">
        <v>4</v>
      </c>
      <c r="N209" s="9">
        <v>1</v>
      </c>
      <c r="O209" s="9">
        <v>4</v>
      </c>
      <c r="P209" s="2" t="s">
        <v>342</v>
      </c>
      <c r="Q209" s="4">
        <f>I209</f>
        <v>2</v>
      </c>
      <c r="S209" s="3">
        <v>3</v>
      </c>
      <c r="T209" s="2" t="s">
        <v>14</v>
      </c>
      <c r="U209" s="2" t="s">
        <v>15</v>
      </c>
      <c r="V209" s="3">
        <v>11</v>
      </c>
      <c r="W209">
        <f t="shared" si="58"/>
        <v>1</v>
      </c>
      <c r="Y209">
        <f t="shared" si="59"/>
        <v>1.5</v>
      </c>
      <c r="Z209">
        <f t="shared" si="60"/>
        <v>0.33333333333333331</v>
      </c>
    </row>
    <row r="210" spans="1:33" x14ac:dyDescent="0.25">
      <c r="A210" s="85" t="s">
        <v>171</v>
      </c>
      <c r="B210" s="85" t="s">
        <v>32</v>
      </c>
      <c r="C210" s="2" t="s">
        <v>132</v>
      </c>
      <c r="D210" s="3">
        <v>51</v>
      </c>
      <c r="E210" s="3">
        <v>252</v>
      </c>
      <c r="F210" s="3">
        <v>297</v>
      </c>
      <c r="G210" s="10">
        <v>400</v>
      </c>
      <c r="H210" s="2" t="s">
        <v>11</v>
      </c>
      <c r="I210" s="3">
        <v>1</v>
      </c>
      <c r="J210" s="3">
        <v>4</v>
      </c>
      <c r="K210" s="3">
        <f>I210</f>
        <v>1</v>
      </c>
      <c r="L210" s="3">
        <v>2015</v>
      </c>
      <c r="M210" s="3">
        <v>8</v>
      </c>
      <c r="N210" s="9">
        <v>1</v>
      </c>
      <c r="O210" s="9">
        <v>3</v>
      </c>
      <c r="P210" s="2" t="s">
        <v>343</v>
      </c>
      <c r="Q210" s="42">
        <f>I210</f>
        <v>1</v>
      </c>
      <c r="S210" s="3">
        <v>3</v>
      </c>
      <c r="T210" s="2" t="s">
        <v>14</v>
      </c>
      <c r="U210" s="2" t="s">
        <v>15</v>
      </c>
      <c r="V210" s="3">
        <v>12</v>
      </c>
      <c r="W210">
        <f t="shared" si="58"/>
        <v>0</v>
      </c>
      <c r="Y210">
        <f t="shared" si="59"/>
        <v>1</v>
      </c>
      <c r="Z210">
        <f t="shared" si="60"/>
        <v>0</v>
      </c>
    </row>
    <row r="211" spans="1:33" x14ac:dyDescent="0.25">
      <c r="A211" s="85" t="s">
        <v>224</v>
      </c>
      <c r="B211" s="85" t="s">
        <v>175</v>
      </c>
      <c r="C211" s="2" t="s">
        <v>197</v>
      </c>
      <c r="D211" s="3">
        <v>37</v>
      </c>
      <c r="E211" s="3">
        <v>244</v>
      </c>
      <c r="F211" s="3">
        <v>289</v>
      </c>
      <c r="G211" s="18"/>
      <c r="H211" s="2" t="s">
        <v>44</v>
      </c>
      <c r="I211" s="3">
        <v>1</v>
      </c>
      <c r="J211" s="3">
        <v>4</v>
      </c>
      <c r="K211" s="3">
        <f t="shared" ref="K211:K212" si="62">I211+1</f>
        <v>2</v>
      </c>
      <c r="L211" s="3">
        <v>2016</v>
      </c>
      <c r="M211" s="3">
        <v>1</v>
      </c>
      <c r="N211" s="9">
        <v>1</v>
      </c>
      <c r="O211" s="9">
        <v>4</v>
      </c>
      <c r="P211" s="2" t="s">
        <v>343</v>
      </c>
      <c r="Q211" s="4">
        <f>I211+1</f>
        <v>2</v>
      </c>
      <c r="S211" s="3">
        <v>3</v>
      </c>
      <c r="T211" s="2" t="s">
        <v>14</v>
      </c>
      <c r="U211" s="2" t="s">
        <v>15</v>
      </c>
      <c r="V211" s="3">
        <v>11</v>
      </c>
      <c r="W211">
        <f t="shared" si="58"/>
        <v>0</v>
      </c>
      <c r="Y211">
        <f t="shared" si="59"/>
        <v>1</v>
      </c>
      <c r="Z211">
        <f t="shared" si="60"/>
        <v>0</v>
      </c>
    </row>
    <row r="212" spans="1:33" x14ac:dyDescent="0.25">
      <c r="A212" s="85" t="s">
        <v>244</v>
      </c>
      <c r="B212" s="85" t="s">
        <v>43</v>
      </c>
      <c r="C212" s="2" t="s">
        <v>197</v>
      </c>
      <c r="D212" s="3">
        <v>57</v>
      </c>
      <c r="E212" s="3">
        <v>270</v>
      </c>
      <c r="F212" s="3">
        <v>320</v>
      </c>
      <c r="G212" s="18"/>
      <c r="H212" s="2" t="s">
        <v>11</v>
      </c>
      <c r="I212" s="3">
        <v>1</v>
      </c>
      <c r="J212" s="3">
        <v>4</v>
      </c>
      <c r="K212" s="3">
        <f t="shared" si="62"/>
        <v>2</v>
      </c>
      <c r="L212" s="3">
        <v>2016</v>
      </c>
      <c r="M212" s="3">
        <v>1</v>
      </c>
      <c r="N212" s="9">
        <v>1</v>
      </c>
      <c r="O212" s="9">
        <v>4</v>
      </c>
      <c r="P212" s="2" t="s">
        <v>342</v>
      </c>
      <c r="Q212" s="4">
        <f>I212+1</f>
        <v>2</v>
      </c>
      <c r="S212" s="3">
        <v>3</v>
      </c>
      <c r="T212" s="2" t="s">
        <v>14</v>
      </c>
      <c r="U212" s="2" t="s">
        <v>15</v>
      </c>
      <c r="V212" s="3">
        <v>12</v>
      </c>
      <c r="W212">
        <f t="shared" si="58"/>
        <v>0</v>
      </c>
      <c r="Y212">
        <f t="shared" si="59"/>
        <v>1</v>
      </c>
      <c r="Z212">
        <f t="shared" si="60"/>
        <v>0</v>
      </c>
    </row>
    <row r="213" spans="1:33" x14ac:dyDescent="0.25">
      <c r="A213" s="86" t="s">
        <v>220</v>
      </c>
      <c r="B213" s="86" t="s">
        <v>221</v>
      </c>
      <c r="C213" s="32" t="s">
        <v>12</v>
      </c>
      <c r="D213" s="33">
        <v>14</v>
      </c>
      <c r="E213" s="33">
        <v>223</v>
      </c>
      <c r="F213" s="33">
        <v>250</v>
      </c>
      <c r="G213" s="38"/>
      <c r="H213" s="32" t="s">
        <v>30</v>
      </c>
      <c r="I213" s="33">
        <v>1</v>
      </c>
      <c r="J213" s="33">
        <v>3</v>
      </c>
      <c r="K213" s="3">
        <f t="shared" ref="K213:K214" si="63">I213</f>
        <v>1</v>
      </c>
      <c r="L213" s="33">
        <v>2015</v>
      </c>
      <c r="M213" s="33">
        <v>11</v>
      </c>
      <c r="N213" s="36">
        <v>1</v>
      </c>
      <c r="O213" s="36">
        <v>3</v>
      </c>
      <c r="P213" s="32" t="s">
        <v>345</v>
      </c>
      <c r="Q213" s="43">
        <f>I213</f>
        <v>1</v>
      </c>
      <c r="R213" s="39"/>
      <c r="S213" s="33">
        <v>2</v>
      </c>
      <c r="T213" s="32" t="s">
        <v>222</v>
      </c>
      <c r="U213" s="32" t="s">
        <v>15</v>
      </c>
      <c r="V213" s="33">
        <v>748</v>
      </c>
      <c r="W213" s="39">
        <f t="shared" si="58"/>
        <v>0</v>
      </c>
      <c r="X213" s="39"/>
      <c r="Y213" s="39">
        <f t="shared" si="59"/>
        <v>1</v>
      </c>
      <c r="Z213" s="39">
        <f t="shared" si="60"/>
        <v>0</v>
      </c>
      <c r="AA213" s="39"/>
      <c r="AB213" s="39"/>
      <c r="AC213" s="39"/>
      <c r="AD213" s="39"/>
      <c r="AE213" s="39"/>
      <c r="AF213" s="39"/>
      <c r="AG213" s="39"/>
    </row>
    <row r="214" spans="1:33" x14ac:dyDescent="0.25">
      <c r="A214" s="87"/>
      <c r="B214" s="87">
        <v>20151832089</v>
      </c>
      <c r="C214" s="2" t="s">
        <v>12</v>
      </c>
      <c r="D214" s="3">
        <v>18</v>
      </c>
      <c r="E214" s="3">
        <v>241</v>
      </c>
      <c r="F214" s="41">
        <f>(1.095*E214)+20.441</f>
        <v>284.33599999999996</v>
      </c>
      <c r="G214" s="10">
        <v>370</v>
      </c>
      <c r="H214" s="64"/>
      <c r="I214" s="3">
        <v>1</v>
      </c>
      <c r="J214" s="3">
        <v>4</v>
      </c>
      <c r="K214" s="3">
        <f t="shared" si="63"/>
        <v>1</v>
      </c>
      <c r="L214" s="3">
        <v>2015</v>
      </c>
      <c r="M214" s="3">
        <v>9</v>
      </c>
      <c r="N214" s="9">
        <v>1</v>
      </c>
      <c r="O214" s="9">
        <v>2</v>
      </c>
      <c r="P214" s="2" t="s">
        <v>343</v>
      </c>
      <c r="Q214" s="9">
        <v>1</v>
      </c>
      <c r="S214" s="64" t="s">
        <v>348</v>
      </c>
      <c r="T214" s="64"/>
      <c r="U214" s="64" t="s">
        <v>358</v>
      </c>
      <c r="V214" s="3">
        <v>12</v>
      </c>
      <c r="W214">
        <f t="shared" si="58"/>
        <v>0</v>
      </c>
      <c r="Y214">
        <f t="shared" si="59"/>
        <v>1</v>
      </c>
      <c r="Z214">
        <f t="shared" si="60"/>
        <v>0</v>
      </c>
    </row>
    <row r="215" spans="1:33" x14ac:dyDescent="0.25">
      <c r="A215" s="85" t="s">
        <v>228</v>
      </c>
      <c r="B215" s="85" t="s">
        <v>50</v>
      </c>
      <c r="C215" s="2" t="s">
        <v>12</v>
      </c>
      <c r="D215" s="3">
        <v>31</v>
      </c>
      <c r="E215" s="3">
        <v>247</v>
      </c>
      <c r="F215" s="3">
        <v>286</v>
      </c>
      <c r="G215" s="10">
        <v>360</v>
      </c>
      <c r="H215" s="2" t="s">
        <v>11</v>
      </c>
      <c r="I215" s="3">
        <v>1</v>
      </c>
      <c r="J215" s="3">
        <v>4</v>
      </c>
      <c r="K215" s="3">
        <f t="shared" ref="K215:K246" si="64">I215+1</f>
        <v>2</v>
      </c>
      <c r="L215" s="3">
        <v>2016</v>
      </c>
      <c r="M215" s="3">
        <v>1</v>
      </c>
      <c r="N215" s="9">
        <v>1</v>
      </c>
      <c r="O215" s="9">
        <v>4</v>
      </c>
      <c r="P215" s="2" t="s">
        <v>343</v>
      </c>
      <c r="Q215" s="4">
        <f>I215+1</f>
        <v>2</v>
      </c>
      <c r="S215" s="3">
        <v>3</v>
      </c>
      <c r="T215" s="2" t="s">
        <v>14</v>
      </c>
      <c r="U215" s="2" t="s">
        <v>15</v>
      </c>
      <c r="V215" s="3">
        <v>11</v>
      </c>
      <c r="W215">
        <f t="shared" si="58"/>
        <v>0</v>
      </c>
      <c r="Y215">
        <f t="shared" si="59"/>
        <v>1</v>
      </c>
      <c r="Z215">
        <f t="shared" si="60"/>
        <v>0</v>
      </c>
    </row>
    <row r="216" spans="1:33" x14ac:dyDescent="0.25">
      <c r="A216" s="85" t="s">
        <v>282</v>
      </c>
      <c r="B216" s="85" t="s">
        <v>73</v>
      </c>
      <c r="C216" s="2" t="s">
        <v>12</v>
      </c>
      <c r="D216" s="3">
        <v>66</v>
      </c>
      <c r="E216" s="3">
        <v>254</v>
      </c>
      <c r="F216" s="3">
        <v>301</v>
      </c>
      <c r="G216" s="18"/>
      <c r="H216" s="2" t="s">
        <v>11</v>
      </c>
      <c r="I216" s="3">
        <v>1</v>
      </c>
      <c r="J216" s="3">
        <v>4</v>
      </c>
      <c r="K216" s="3">
        <f t="shared" si="64"/>
        <v>2</v>
      </c>
      <c r="L216" s="3">
        <v>2016</v>
      </c>
      <c r="M216" s="3">
        <v>5</v>
      </c>
      <c r="N216" s="9">
        <v>1</v>
      </c>
      <c r="O216" s="9">
        <v>4</v>
      </c>
      <c r="P216" s="2" t="s">
        <v>342</v>
      </c>
      <c r="Q216" s="42">
        <f>I216+1</f>
        <v>2</v>
      </c>
      <c r="S216" s="3">
        <v>3</v>
      </c>
      <c r="T216" s="2" t="s">
        <v>14</v>
      </c>
      <c r="U216" s="2" t="s">
        <v>15</v>
      </c>
      <c r="V216" s="3">
        <v>11</v>
      </c>
      <c r="W216">
        <f t="shared" si="58"/>
        <v>0</v>
      </c>
      <c r="Y216">
        <f t="shared" si="59"/>
        <v>1</v>
      </c>
      <c r="Z216">
        <f t="shared" si="60"/>
        <v>0</v>
      </c>
      <c r="AG216" s="16"/>
    </row>
    <row r="217" spans="1:33" x14ac:dyDescent="0.25">
      <c r="A217" s="85" t="s">
        <v>289</v>
      </c>
      <c r="B217" s="85" t="s">
        <v>34</v>
      </c>
      <c r="C217" s="2" t="s">
        <v>12</v>
      </c>
      <c r="D217" s="3">
        <v>78</v>
      </c>
      <c r="E217" s="3">
        <v>260</v>
      </c>
      <c r="F217" s="3">
        <v>317</v>
      </c>
      <c r="G217" s="10">
        <v>440</v>
      </c>
      <c r="H217" s="2" t="s">
        <v>11</v>
      </c>
      <c r="I217" s="3">
        <v>1</v>
      </c>
      <c r="J217" s="3">
        <v>4</v>
      </c>
      <c r="K217" s="3">
        <f t="shared" si="64"/>
        <v>2</v>
      </c>
      <c r="L217" s="3">
        <v>2016</v>
      </c>
      <c r="M217" s="3">
        <v>3</v>
      </c>
      <c r="N217" s="9">
        <v>1</v>
      </c>
      <c r="O217" s="9">
        <v>4</v>
      </c>
      <c r="P217" s="2" t="s">
        <v>342</v>
      </c>
      <c r="Q217" s="4">
        <f>I217+1</f>
        <v>2</v>
      </c>
      <c r="S217" s="3">
        <v>3</v>
      </c>
      <c r="T217" s="2" t="s">
        <v>14</v>
      </c>
      <c r="U217" s="2" t="s">
        <v>15</v>
      </c>
      <c r="V217" s="3">
        <v>12</v>
      </c>
      <c r="W217">
        <f t="shared" si="58"/>
        <v>0</v>
      </c>
      <c r="Y217">
        <f t="shared" si="59"/>
        <v>1</v>
      </c>
      <c r="Z217">
        <f t="shared" si="60"/>
        <v>0</v>
      </c>
    </row>
    <row r="218" spans="1:33" x14ac:dyDescent="0.25">
      <c r="A218" s="87">
        <v>20161830197</v>
      </c>
      <c r="B218" s="87"/>
      <c r="C218" s="2" t="s">
        <v>298</v>
      </c>
      <c r="D218" s="3">
        <v>17</v>
      </c>
      <c r="E218" s="64">
        <v>269</v>
      </c>
      <c r="F218" s="41">
        <f t="shared" ref="F218:F249" si="65">(1.095*E218)+20.441</f>
        <v>314.99599999999998</v>
      </c>
      <c r="G218" s="64">
        <v>500</v>
      </c>
      <c r="H218" s="64"/>
      <c r="I218" s="64">
        <v>1</v>
      </c>
      <c r="J218" s="64">
        <v>4</v>
      </c>
      <c r="K218" s="3">
        <f t="shared" si="64"/>
        <v>2</v>
      </c>
      <c r="L218" s="3">
        <v>2016</v>
      </c>
      <c r="M218" s="3">
        <v>3</v>
      </c>
      <c r="N218" s="9">
        <v>1</v>
      </c>
      <c r="O218" s="9">
        <v>4</v>
      </c>
      <c r="P218" s="2" t="s">
        <v>342</v>
      </c>
      <c r="Q218" s="16">
        <v>2</v>
      </c>
      <c r="S218" s="72" t="s">
        <v>335</v>
      </c>
      <c r="T218" s="73">
        <v>611</v>
      </c>
      <c r="U218" s="2" t="s">
        <v>15</v>
      </c>
      <c r="V218" s="3">
        <v>12</v>
      </c>
      <c r="W218">
        <f t="shared" si="58"/>
        <v>0</v>
      </c>
      <c r="Y218">
        <f t="shared" si="59"/>
        <v>1</v>
      </c>
      <c r="Z218">
        <f t="shared" si="60"/>
        <v>0</v>
      </c>
    </row>
    <row r="219" spans="1:33" x14ac:dyDescent="0.25">
      <c r="A219" s="87">
        <v>20161830198</v>
      </c>
      <c r="B219" s="87"/>
      <c r="C219" s="2" t="s">
        <v>298</v>
      </c>
      <c r="D219" s="3">
        <v>18</v>
      </c>
      <c r="E219" s="64">
        <v>257</v>
      </c>
      <c r="F219" s="41">
        <f t="shared" si="65"/>
        <v>301.85599999999999</v>
      </c>
      <c r="G219" s="64">
        <v>460</v>
      </c>
      <c r="H219" s="64"/>
      <c r="I219" s="64">
        <v>1</v>
      </c>
      <c r="J219" s="64">
        <v>3</v>
      </c>
      <c r="K219" s="3">
        <f t="shared" si="64"/>
        <v>2</v>
      </c>
      <c r="L219" s="3">
        <v>2016</v>
      </c>
      <c r="M219" s="3">
        <v>3</v>
      </c>
      <c r="N219" s="9">
        <v>1</v>
      </c>
      <c r="O219" s="9">
        <v>4</v>
      </c>
      <c r="P219" s="2" t="s">
        <v>342</v>
      </c>
      <c r="Q219" s="16">
        <v>2</v>
      </c>
      <c r="S219" s="72" t="s">
        <v>335</v>
      </c>
      <c r="T219" s="73">
        <v>611</v>
      </c>
      <c r="U219" s="2" t="s">
        <v>15</v>
      </c>
      <c r="V219" s="3">
        <v>12</v>
      </c>
      <c r="W219">
        <f t="shared" si="58"/>
        <v>0</v>
      </c>
      <c r="Y219">
        <f t="shared" si="59"/>
        <v>1</v>
      </c>
      <c r="Z219">
        <f t="shared" si="60"/>
        <v>0</v>
      </c>
    </row>
    <row r="220" spans="1:33" x14ac:dyDescent="0.25">
      <c r="A220" s="87">
        <v>20161830199</v>
      </c>
      <c r="B220" s="87"/>
      <c r="C220" s="2" t="s">
        <v>298</v>
      </c>
      <c r="D220" s="3">
        <v>19</v>
      </c>
      <c r="E220" s="64">
        <v>241</v>
      </c>
      <c r="F220" s="41">
        <f t="shared" si="65"/>
        <v>284.33599999999996</v>
      </c>
      <c r="G220" s="64">
        <v>370</v>
      </c>
      <c r="H220" s="64"/>
      <c r="I220" s="64">
        <v>1</v>
      </c>
      <c r="J220" s="64">
        <v>4</v>
      </c>
      <c r="K220" s="3">
        <f t="shared" si="64"/>
        <v>2</v>
      </c>
      <c r="L220" s="3">
        <v>2016</v>
      </c>
      <c r="M220" s="3">
        <v>3</v>
      </c>
      <c r="N220" s="9">
        <v>1</v>
      </c>
      <c r="O220" s="9">
        <v>4</v>
      </c>
      <c r="P220" s="2" t="s">
        <v>343</v>
      </c>
      <c r="Q220" s="16">
        <v>2</v>
      </c>
      <c r="S220" s="72" t="s">
        <v>335</v>
      </c>
      <c r="T220" s="73">
        <v>611</v>
      </c>
      <c r="U220" s="2" t="s">
        <v>15</v>
      </c>
      <c r="V220" s="3">
        <v>12</v>
      </c>
      <c r="W220">
        <f t="shared" si="58"/>
        <v>0</v>
      </c>
      <c r="Y220">
        <f t="shared" si="59"/>
        <v>1</v>
      </c>
      <c r="Z220">
        <f t="shared" si="60"/>
        <v>0</v>
      </c>
    </row>
    <row r="221" spans="1:33" x14ac:dyDescent="0.25">
      <c r="A221" s="87">
        <v>20161830200</v>
      </c>
      <c r="B221" s="87"/>
      <c r="C221" s="2" t="s">
        <v>298</v>
      </c>
      <c r="D221" s="3">
        <v>20</v>
      </c>
      <c r="E221" s="64">
        <v>260</v>
      </c>
      <c r="F221" s="41">
        <f t="shared" si="65"/>
        <v>305.14099999999996</v>
      </c>
      <c r="G221" s="64">
        <v>430</v>
      </c>
      <c r="H221" s="64"/>
      <c r="I221" s="64">
        <v>1</v>
      </c>
      <c r="J221" s="64">
        <v>4</v>
      </c>
      <c r="K221" s="3">
        <f t="shared" si="64"/>
        <v>2</v>
      </c>
      <c r="L221" s="3">
        <v>2016</v>
      </c>
      <c r="M221" s="3">
        <v>3</v>
      </c>
      <c r="N221" s="9">
        <v>1</v>
      </c>
      <c r="O221" s="9">
        <v>4</v>
      </c>
      <c r="P221" s="2" t="s">
        <v>343</v>
      </c>
      <c r="Q221" s="16">
        <v>2</v>
      </c>
      <c r="S221" s="72" t="s">
        <v>335</v>
      </c>
      <c r="T221" s="73">
        <v>611</v>
      </c>
      <c r="U221" s="2" t="s">
        <v>15</v>
      </c>
      <c r="V221" s="3">
        <v>12</v>
      </c>
      <c r="W221">
        <f t="shared" si="58"/>
        <v>0</v>
      </c>
      <c r="Y221">
        <f t="shared" si="59"/>
        <v>1</v>
      </c>
      <c r="Z221">
        <f t="shared" si="60"/>
        <v>0</v>
      </c>
    </row>
    <row r="222" spans="1:33" x14ac:dyDescent="0.25">
      <c r="A222" s="87">
        <v>20161830201</v>
      </c>
      <c r="B222" s="87"/>
      <c r="C222" s="2" t="s">
        <v>298</v>
      </c>
      <c r="D222" s="3">
        <v>21</v>
      </c>
      <c r="E222" s="64">
        <v>256</v>
      </c>
      <c r="F222" s="41">
        <f t="shared" si="65"/>
        <v>300.76099999999997</v>
      </c>
      <c r="G222" s="64">
        <v>460</v>
      </c>
      <c r="H222" s="64"/>
      <c r="I222" s="64">
        <v>1</v>
      </c>
      <c r="J222" s="64">
        <v>4</v>
      </c>
      <c r="K222" s="3">
        <f t="shared" si="64"/>
        <v>2</v>
      </c>
      <c r="L222" s="3">
        <v>2016</v>
      </c>
      <c r="M222" s="3">
        <v>3</v>
      </c>
      <c r="N222" s="9">
        <v>1</v>
      </c>
      <c r="O222" s="9">
        <v>4</v>
      </c>
      <c r="P222" s="2" t="s">
        <v>343</v>
      </c>
      <c r="Q222" s="16">
        <v>2</v>
      </c>
      <c r="S222" s="72" t="s">
        <v>335</v>
      </c>
      <c r="T222" s="73">
        <v>611</v>
      </c>
      <c r="U222" s="2" t="s">
        <v>15</v>
      </c>
      <c r="V222" s="3">
        <v>12</v>
      </c>
      <c r="W222">
        <f t="shared" si="58"/>
        <v>0</v>
      </c>
      <c r="Y222">
        <f t="shared" si="59"/>
        <v>1</v>
      </c>
      <c r="Z222">
        <f t="shared" si="60"/>
        <v>0</v>
      </c>
    </row>
    <row r="223" spans="1:33" x14ac:dyDescent="0.25">
      <c r="A223" s="87">
        <v>20161830202</v>
      </c>
      <c r="B223" s="87"/>
      <c r="C223" s="2" t="s">
        <v>298</v>
      </c>
      <c r="D223" s="3">
        <v>22</v>
      </c>
      <c r="E223" s="64">
        <v>251</v>
      </c>
      <c r="F223" s="41">
        <f t="shared" si="65"/>
        <v>295.28599999999994</v>
      </c>
      <c r="G223" s="64">
        <v>420</v>
      </c>
      <c r="H223" s="64"/>
      <c r="I223" s="64">
        <v>1</v>
      </c>
      <c r="J223" s="64">
        <v>4</v>
      </c>
      <c r="K223" s="3">
        <f t="shared" si="64"/>
        <v>2</v>
      </c>
      <c r="L223" s="3">
        <v>2016</v>
      </c>
      <c r="M223" s="3">
        <v>3</v>
      </c>
      <c r="N223" s="9">
        <v>1</v>
      </c>
      <c r="O223" s="9">
        <v>4</v>
      </c>
      <c r="P223" s="2" t="s">
        <v>343</v>
      </c>
      <c r="Q223" s="16">
        <v>2</v>
      </c>
      <c r="S223" s="72" t="s">
        <v>335</v>
      </c>
      <c r="T223" s="73">
        <v>611</v>
      </c>
      <c r="U223" s="2" t="s">
        <v>15</v>
      </c>
      <c r="V223" s="3">
        <v>12</v>
      </c>
      <c r="W223">
        <f t="shared" si="58"/>
        <v>0</v>
      </c>
      <c r="Y223">
        <f t="shared" si="59"/>
        <v>1</v>
      </c>
      <c r="Z223">
        <f t="shared" si="60"/>
        <v>0</v>
      </c>
    </row>
    <row r="224" spans="1:33" x14ac:dyDescent="0.25">
      <c r="A224" s="87">
        <v>20161830203</v>
      </c>
      <c r="B224" s="87"/>
      <c r="C224" s="2" t="s">
        <v>298</v>
      </c>
      <c r="D224" s="3">
        <v>23</v>
      </c>
      <c r="E224" s="64">
        <v>271</v>
      </c>
      <c r="F224" s="41">
        <f t="shared" si="65"/>
        <v>317.18599999999998</v>
      </c>
      <c r="G224" s="64">
        <v>510</v>
      </c>
      <c r="H224" s="64"/>
      <c r="I224" s="64">
        <v>1</v>
      </c>
      <c r="J224" s="64">
        <v>4</v>
      </c>
      <c r="K224" s="3">
        <f t="shared" si="64"/>
        <v>2</v>
      </c>
      <c r="L224" s="3">
        <v>2016</v>
      </c>
      <c r="M224" s="3">
        <v>3</v>
      </c>
      <c r="N224" s="9">
        <v>1</v>
      </c>
      <c r="O224" s="9">
        <v>4</v>
      </c>
      <c r="P224" s="2" t="s">
        <v>344</v>
      </c>
      <c r="Q224" s="16">
        <v>2</v>
      </c>
      <c r="S224" s="72" t="s">
        <v>335</v>
      </c>
      <c r="T224" s="73">
        <v>611</v>
      </c>
      <c r="U224" s="2" t="s">
        <v>15</v>
      </c>
      <c r="V224" s="3">
        <v>12</v>
      </c>
      <c r="W224">
        <f t="shared" si="58"/>
        <v>0</v>
      </c>
      <c r="Y224">
        <f t="shared" si="59"/>
        <v>1</v>
      </c>
      <c r="Z224">
        <f t="shared" si="60"/>
        <v>0</v>
      </c>
    </row>
    <row r="225" spans="1:26" x14ac:dyDescent="0.25">
      <c r="A225" s="87">
        <v>20161830204</v>
      </c>
      <c r="B225" s="87"/>
      <c r="C225" s="2" t="s">
        <v>298</v>
      </c>
      <c r="D225" s="3">
        <v>24</v>
      </c>
      <c r="E225" s="64">
        <v>272</v>
      </c>
      <c r="F225" s="41">
        <f t="shared" si="65"/>
        <v>318.28099999999995</v>
      </c>
      <c r="G225" s="64">
        <v>540</v>
      </c>
      <c r="H225" s="64"/>
      <c r="I225" s="64">
        <v>1</v>
      </c>
      <c r="J225" s="64">
        <v>4</v>
      </c>
      <c r="K225" s="3">
        <f t="shared" si="64"/>
        <v>2</v>
      </c>
      <c r="L225" s="3">
        <v>2016</v>
      </c>
      <c r="M225" s="3">
        <v>3</v>
      </c>
      <c r="N225" s="9">
        <v>1</v>
      </c>
      <c r="O225" s="9">
        <v>4</v>
      </c>
      <c r="P225" s="2" t="s">
        <v>343</v>
      </c>
      <c r="Q225" s="16">
        <v>2</v>
      </c>
      <c r="S225" s="72" t="s">
        <v>335</v>
      </c>
      <c r="T225" s="73">
        <v>611</v>
      </c>
      <c r="U225" s="2" t="s">
        <v>15</v>
      </c>
      <c r="V225" s="3">
        <v>12</v>
      </c>
      <c r="W225">
        <f t="shared" si="58"/>
        <v>0</v>
      </c>
      <c r="Y225">
        <f t="shared" si="59"/>
        <v>1</v>
      </c>
      <c r="Z225">
        <f t="shared" si="60"/>
        <v>0</v>
      </c>
    </row>
    <row r="226" spans="1:26" x14ac:dyDescent="0.25">
      <c r="A226" s="87">
        <v>20161830205</v>
      </c>
      <c r="B226" s="87"/>
      <c r="C226" s="2" t="s">
        <v>298</v>
      </c>
      <c r="D226" s="3">
        <v>25</v>
      </c>
      <c r="E226" s="64">
        <v>251</v>
      </c>
      <c r="F226" s="41">
        <f t="shared" si="65"/>
        <v>295.28599999999994</v>
      </c>
      <c r="G226" s="64">
        <v>430</v>
      </c>
      <c r="H226" s="64"/>
      <c r="I226" s="64">
        <v>1</v>
      </c>
      <c r="J226" s="64">
        <v>4</v>
      </c>
      <c r="K226" s="3">
        <f t="shared" si="64"/>
        <v>2</v>
      </c>
      <c r="L226" s="3">
        <v>2016</v>
      </c>
      <c r="M226" s="3">
        <v>3</v>
      </c>
      <c r="N226" s="9">
        <v>1</v>
      </c>
      <c r="O226" s="9">
        <v>4</v>
      </c>
      <c r="P226" s="2" t="s">
        <v>344</v>
      </c>
      <c r="Q226" s="16">
        <v>2</v>
      </c>
      <c r="S226" s="72" t="s">
        <v>335</v>
      </c>
      <c r="T226" s="73">
        <v>611</v>
      </c>
      <c r="U226" s="2" t="s">
        <v>15</v>
      </c>
      <c r="V226" s="3">
        <v>12</v>
      </c>
      <c r="W226">
        <f t="shared" si="58"/>
        <v>0</v>
      </c>
      <c r="Y226">
        <f t="shared" si="59"/>
        <v>1</v>
      </c>
      <c r="Z226">
        <f t="shared" si="60"/>
        <v>0</v>
      </c>
    </row>
    <row r="227" spans="1:26" x14ac:dyDescent="0.25">
      <c r="A227" s="87">
        <v>20161830206</v>
      </c>
      <c r="B227" s="87"/>
      <c r="C227" s="2" t="s">
        <v>298</v>
      </c>
      <c r="D227" s="3">
        <v>26</v>
      </c>
      <c r="E227" s="64">
        <v>268</v>
      </c>
      <c r="F227" s="41">
        <f t="shared" si="65"/>
        <v>313.90099999999995</v>
      </c>
      <c r="G227" s="64">
        <v>520</v>
      </c>
      <c r="H227" s="64"/>
      <c r="I227" s="64">
        <v>1</v>
      </c>
      <c r="J227" s="64">
        <v>4</v>
      </c>
      <c r="K227" s="3">
        <f t="shared" si="64"/>
        <v>2</v>
      </c>
      <c r="L227" s="3">
        <v>2016</v>
      </c>
      <c r="M227" s="3">
        <v>3</v>
      </c>
      <c r="N227" s="9">
        <v>1</v>
      </c>
      <c r="O227" s="9">
        <v>4</v>
      </c>
      <c r="P227" s="2" t="s">
        <v>343</v>
      </c>
      <c r="Q227" s="16">
        <v>2</v>
      </c>
      <c r="S227" s="72" t="s">
        <v>335</v>
      </c>
      <c r="T227" s="73">
        <v>611</v>
      </c>
      <c r="U227" s="2" t="s">
        <v>15</v>
      </c>
      <c r="V227" s="3">
        <v>12</v>
      </c>
      <c r="W227">
        <f t="shared" si="58"/>
        <v>0</v>
      </c>
      <c r="Y227">
        <f t="shared" si="59"/>
        <v>1</v>
      </c>
      <c r="Z227">
        <f t="shared" si="60"/>
        <v>0</v>
      </c>
    </row>
    <row r="228" spans="1:26" x14ac:dyDescent="0.25">
      <c r="A228" s="87">
        <v>20161830207</v>
      </c>
      <c r="B228" s="87"/>
      <c r="C228" s="2" t="s">
        <v>298</v>
      </c>
      <c r="D228" s="9">
        <v>27</v>
      </c>
      <c r="E228" s="64">
        <v>265</v>
      </c>
      <c r="F228" s="41">
        <f t="shared" si="65"/>
        <v>310.61599999999999</v>
      </c>
      <c r="G228" s="64">
        <v>480</v>
      </c>
      <c r="H228" s="64"/>
      <c r="I228" s="16">
        <v>1</v>
      </c>
      <c r="J228" s="16">
        <v>4</v>
      </c>
      <c r="K228" s="3">
        <f t="shared" si="64"/>
        <v>2</v>
      </c>
      <c r="L228" s="3">
        <v>2016</v>
      </c>
      <c r="M228" s="3">
        <v>3</v>
      </c>
      <c r="N228" s="9">
        <v>1</v>
      </c>
      <c r="O228" s="9">
        <v>4</v>
      </c>
      <c r="P228" s="2" t="s">
        <v>343</v>
      </c>
      <c r="Q228" s="16">
        <v>2</v>
      </c>
      <c r="S228" s="72" t="s">
        <v>335</v>
      </c>
      <c r="T228" s="73">
        <v>611</v>
      </c>
      <c r="U228" s="2" t="s">
        <v>15</v>
      </c>
      <c r="V228" s="3">
        <v>12</v>
      </c>
      <c r="W228">
        <f t="shared" si="58"/>
        <v>0</v>
      </c>
      <c r="Y228">
        <f t="shared" si="59"/>
        <v>1</v>
      </c>
      <c r="Z228">
        <f t="shared" si="60"/>
        <v>0</v>
      </c>
    </row>
    <row r="229" spans="1:26" x14ac:dyDescent="0.25">
      <c r="A229" s="87">
        <v>20161830208</v>
      </c>
      <c r="B229" s="87"/>
      <c r="C229" s="2" t="s">
        <v>298</v>
      </c>
      <c r="D229" s="9">
        <v>28</v>
      </c>
      <c r="E229" s="64">
        <v>256</v>
      </c>
      <c r="F229" s="41">
        <f t="shared" si="65"/>
        <v>300.76099999999997</v>
      </c>
      <c r="G229" s="64">
        <v>460</v>
      </c>
      <c r="H229" s="64"/>
      <c r="I229" s="16">
        <v>1</v>
      </c>
      <c r="J229" s="16">
        <v>4</v>
      </c>
      <c r="K229" s="3">
        <f t="shared" si="64"/>
        <v>2</v>
      </c>
      <c r="L229" s="3">
        <v>2016</v>
      </c>
      <c r="M229" s="3">
        <v>3</v>
      </c>
      <c r="N229" s="9">
        <v>1</v>
      </c>
      <c r="O229" s="9">
        <v>4</v>
      </c>
      <c r="P229" s="2" t="s">
        <v>342</v>
      </c>
      <c r="Q229" s="16">
        <v>2</v>
      </c>
      <c r="S229" s="72" t="s">
        <v>335</v>
      </c>
      <c r="T229" s="73">
        <v>611</v>
      </c>
      <c r="U229" s="2" t="s">
        <v>15</v>
      </c>
      <c r="V229" s="3">
        <v>12</v>
      </c>
      <c r="W229">
        <f t="shared" si="58"/>
        <v>0</v>
      </c>
      <c r="Y229">
        <f t="shared" si="59"/>
        <v>1</v>
      </c>
      <c r="Z229">
        <f t="shared" si="60"/>
        <v>0</v>
      </c>
    </row>
    <row r="230" spans="1:26" x14ac:dyDescent="0.25">
      <c r="A230" s="87">
        <v>20161830270</v>
      </c>
      <c r="B230" s="87"/>
      <c r="C230" s="2" t="s">
        <v>298</v>
      </c>
      <c r="D230" s="3">
        <v>39</v>
      </c>
      <c r="E230" s="64">
        <v>263</v>
      </c>
      <c r="F230" s="41">
        <f t="shared" si="65"/>
        <v>308.42599999999999</v>
      </c>
      <c r="G230" s="16">
        <v>470</v>
      </c>
      <c r="H230" s="64"/>
      <c r="I230" s="64">
        <v>1</v>
      </c>
      <c r="J230" s="64">
        <v>4</v>
      </c>
      <c r="K230" s="3">
        <f t="shared" si="64"/>
        <v>2</v>
      </c>
      <c r="L230" s="3">
        <v>2016</v>
      </c>
      <c r="M230" s="3">
        <v>3</v>
      </c>
      <c r="N230" s="9">
        <v>1</v>
      </c>
      <c r="O230" s="9">
        <v>3</v>
      </c>
      <c r="P230" s="2" t="s">
        <v>342</v>
      </c>
      <c r="Q230" s="16">
        <v>2</v>
      </c>
      <c r="S230" s="72" t="s">
        <v>335</v>
      </c>
      <c r="T230" s="73">
        <v>612</v>
      </c>
      <c r="U230" s="2" t="s">
        <v>15</v>
      </c>
      <c r="V230" s="3">
        <v>12</v>
      </c>
      <c r="W230">
        <f t="shared" si="58"/>
        <v>0</v>
      </c>
      <c r="Y230">
        <f t="shared" si="59"/>
        <v>1</v>
      </c>
      <c r="Z230">
        <f t="shared" si="60"/>
        <v>0</v>
      </c>
    </row>
    <row r="231" spans="1:26" x14ac:dyDescent="0.25">
      <c r="A231" s="87">
        <v>20161830275</v>
      </c>
      <c r="B231" s="87"/>
      <c r="C231" s="2" t="s">
        <v>298</v>
      </c>
      <c r="D231" s="3">
        <v>41</v>
      </c>
      <c r="E231" s="64">
        <v>275</v>
      </c>
      <c r="F231" s="41">
        <f t="shared" si="65"/>
        <v>321.56599999999997</v>
      </c>
      <c r="G231" s="64">
        <v>480</v>
      </c>
      <c r="H231" s="64"/>
      <c r="I231" s="64">
        <v>1</v>
      </c>
      <c r="J231" s="64">
        <v>4</v>
      </c>
      <c r="K231" s="3">
        <f t="shared" si="64"/>
        <v>2</v>
      </c>
      <c r="L231" s="3">
        <v>2016</v>
      </c>
      <c r="M231" s="3">
        <v>3</v>
      </c>
      <c r="N231" s="9">
        <v>1</v>
      </c>
      <c r="O231" s="9">
        <v>4</v>
      </c>
      <c r="P231" s="2" t="s">
        <v>344</v>
      </c>
      <c r="Q231" s="16">
        <v>2</v>
      </c>
      <c r="S231" s="72" t="s">
        <v>335</v>
      </c>
      <c r="T231" s="73">
        <v>612</v>
      </c>
      <c r="U231" s="2" t="s">
        <v>15</v>
      </c>
      <c r="V231" s="3">
        <v>12</v>
      </c>
      <c r="W231">
        <f t="shared" si="58"/>
        <v>0</v>
      </c>
      <c r="Y231">
        <f t="shared" si="59"/>
        <v>1</v>
      </c>
      <c r="Z231">
        <f t="shared" si="60"/>
        <v>0</v>
      </c>
    </row>
    <row r="232" spans="1:26" x14ac:dyDescent="0.25">
      <c r="A232" s="87">
        <v>20161830276</v>
      </c>
      <c r="B232" s="87"/>
      <c r="C232" s="2" t="s">
        <v>298</v>
      </c>
      <c r="D232" s="3">
        <v>42</v>
      </c>
      <c r="E232" s="64">
        <v>246</v>
      </c>
      <c r="F232" s="41">
        <f t="shared" si="65"/>
        <v>289.81099999999998</v>
      </c>
      <c r="G232" s="64">
        <v>380</v>
      </c>
      <c r="H232" s="64"/>
      <c r="I232" s="64">
        <v>1</v>
      </c>
      <c r="J232" s="64">
        <v>4</v>
      </c>
      <c r="K232" s="3">
        <f t="shared" si="64"/>
        <v>2</v>
      </c>
      <c r="L232" s="3">
        <v>2016</v>
      </c>
      <c r="M232" s="3">
        <v>3</v>
      </c>
      <c r="N232" s="9">
        <v>1</v>
      </c>
      <c r="O232" s="9">
        <v>4</v>
      </c>
      <c r="P232" s="2" t="s">
        <v>343</v>
      </c>
      <c r="Q232" s="16">
        <v>2</v>
      </c>
      <c r="S232" s="72" t="s">
        <v>335</v>
      </c>
      <c r="T232" s="73">
        <v>612</v>
      </c>
      <c r="U232" s="2" t="s">
        <v>15</v>
      </c>
      <c r="V232" s="3">
        <v>12</v>
      </c>
      <c r="W232">
        <f t="shared" si="58"/>
        <v>0</v>
      </c>
      <c r="Y232">
        <f t="shared" si="59"/>
        <v>1</v>
      </c>
      <c r="Z232">
        <f t="shared" si="60"/>
        <v>0</v>
      </c>
    </row>
    <row r="233" spans="1:26" x14ac:dyDescent="0.25">
      <c r="A233" s="87">
        <v>20161830277</v>
      </c>
      <c r="B233" s="87"/>
      <c r="C233" s="2" t="s">
        <v>298</v>
      </c>
      <c r="D233" s="3">
        <v>43</v>
      </c>
      <c r="E233" s="64">
        <v>281</v>
      </c>
      <c r="F233" s="41">
        <f t="shared" si="65"/>
        <v>328.13599999999997</v>
      </c>
      <c r="G233" s="64">
        <v>500</v>
      </c>
      <c r="H233" s="64"/>
      <c r="I233" s="64">
        <v>1</v>
      </c>
      <c r="J233" s="64">
        <v>4</v>
      </c>
      <c r="K233" s="3">
        <f t="shared" si="64"/>
        <v>2</v>
      </c>
      <c r="L233" s="3">
        <v>2016</v>
      </c>
      <c r="M233" s="3">
        <v>3</v>
      </c>
      <c r="N233" s="9">
        <v>1</v>
      </c>
      <c r="O233" s="9">
        <v>4</v>
      </c>
      <c r="P233" s="2" t="s">
        <v>343</v>
      </c>
      <c r="Q233" s="16">
        <v>2</v>
      </c>
      <c r="S233" s="72" t="s">
        <v>335</v>
      </c>
      <c r="T233" s="73">
        <v>612</v>
      </c>
      <c r="U233" s="2" t="s">
        <v>15</v>
      </c>
      <c r="V233" s="3">
        <v>12</v>
      </c>
      <c r="W233">
        <f t="shared" si="58"/>
        <v>0</v>
      </c>
      <c r="Y233">
        <f t="shared" si="59"/>
        <v>1</v>
      </c>
      <c r="Z233">
        <f t="shared" si="60"/>
        <v>0</v>
      </c>
    </row>
    <row r="234" spans="1:26" x14ac:dyDescent="0.25">
      <c r="A234" s="87">
        <v>20161830278</v>
      </c>
      <c r="B234" s="87"/>
      <c r="C234" s="2" t="s">
        <v>298</v>
      </c>
      <c r="D234" s="3">
        <v>44</v>
      </c>
      <c r="E234" s="64">
        <v>250</v>
      </c>
      <c r="F234" s="41">
        <f t="shared" si="65"/>
        <v>294.19099999999997</v>
      </c>
      <c r="G234" s="64">
        <v>410</v>
      </c>
      <c r="H234" s="64"/>
      <c r="I234" s="64">
        <v>1</v>
      </c>
      <c r="J234" s="64">
        <v>4</v>
      </c>
      <c r="K234" s="3">
        <f t="shared" si="64"/>
        <v>2</v>
      </c>
      <c r="L234" s="3">
        <v>2016</v>
      </c>
      <c r="M234" s="3">
        <v>3</v>
      </c>
      <c r="N234" s="9">
        <v>1</v>
      </c>
      <c r="O234" s="9">
        <v>4</v>
      </c>
      <c r="P234" s="2" t="s">
        <v>343</v>
      </c>
      <c r="Q234" s="16">
        <v>2</v>
      </c>
      <c r="S234" s="72" t="s">
        <v>335</v>
      </c>
      <c r="T234" s="73">
        <v>612</v>
      </c>
      <c r="U234" s="2" t="s">
        <v>15</v>
      </c>
      <c r="V234" s="3">
        <v>12</v>
      </c>
      <c r="W234">
        <f t="shared" si="58"/>
        <v>0</v>
      </c>
      <c r="Y234">
        <f t="shared" si="59"/>
        <v>1</v>
      </c>
      <c r="Z234">
        <f t="shared" si="60"/>
        <v>0</v>
      </c>
    </row>
    <row r="235" spans="1:26" x14ac:dyDescent="0.25">
      <c r="A235" s="87">
        <v>20161830279</v>
      </c>
      <c r="B235" s="87"/>
      <c r="C235" s="2" t="s">
        <v>298</v>
      </c>
      <c r="D235" s="3">
        <v>45</v>
      </c>
      <c r="E235" s="64">
        <v>262</v>
      </c>
      <c r="F235" s="41">
        <f t="shared" si="65"/>
        <v>307.33099999999996</v>
      </c>
      <c r="G235" s="64">
        <v>480</v>
      </c>
      <c r="H235" s="64"/>
      <c r="I235" s="64">
        <v>1</v>
      </c>
      <c r="J235" s="64">
        <v>4</v>
      </c>
      <c r="K235" s="3">
        <f t="shared" si="64"/>
        <v>2</v>
      </c>
      <c r="L235" s="3">
        <v>2016</v>
      </c>
      <c r="M235" s="3">
        <v>3</v>
      </c>
      <c r="N235" s="9">
        <v>1</v>
      </c>
      <c r="O235" s="9">
        <v>4</v>
      </c>
      <c r="P235" s="2" t="s">
        <v>343</v>
      </c>
      <c r="Q235" s="16">
        <v>2</v>
      </c>
      <c r="S235" s="72" t="s">
        <v>335</v>
      </c>
      <c r="T235" s="73">
        <v>612</v>
      </c>
      <c r="U235" s="2" t="s">
        <v>15</v>
      </c>
      <c r="V235" s="3">
        <v>12</v>
      </c>
      <c r="W235">
        <f t="shared" si="58"/>
        <v>0</v>
      </c>
      <c r="Y235">
        <f t="shared" si="59"/>
        <v>1</v>
      </c>
      <c r="Z235">
        <f t="shared" si="60"/>
        <v>0</v>
      </c>
    </row>
    <row r="236" spans="1:26" x14ac:dyDescent="0.25">
      <c r="A236" s="87">
        <v>20161830280</v>
      </c>
      <c r="B236" s="87"/>
      <c r="C236" s="2" t="s">
        <v>298</v>
      </c>
      <c r="D236" s="3">
        <v>46</v>
      </c>
      <c r="E236" s="64">
        <v>267</v>
      </c>
      <c r="F236" s="41">
        <f t="shared" si="65"/>
        <v>312.80599999999998</v>
      </c>
      <c r="G236" s="64">
        <v>520</v>
      </c>
      <c r="H236" s="64"/>
      <c r="I236" s="64">
        <v>1</v>
      </c>
      <c r="J236" s="64">
        <v>4</v>
      </c>
      <c r="K236" s="3">
        <f t="shared" si="64"/>
        <v>2</v>
      </c>
      <c r="L236" s="3">
        <v>2016</v>
      </c>
      <c r="M236" s="3">
        <v>3</v>
      </c>
      <c r="N236" s="9">
        <v>1</v>
      </c>
      <c r="O236" s="9">
        <v>4</v>
      </c>
      <c r="P236" s="2" t="s">
        <v>342</v>
      </c>
      <c r="Q236" s="16">
        <v>2</v>
      </c>
      <c r="S236" s="72" t="s">
        <v>335</v>
      </c>
      <c r="T236" s="73">
        <v>612</v>
      </c>
      <c r="U236" s="2" t="s">
        <v>15</v>
      </c>
      <c r="V236" s="3">
        <v>12</v>
      </c>
      <c r="W236">
        <f t="shared" ref="W236:W249" si="66">I236-N236</f>
        <v>0</v>
      </c>
      <c r="Y236">
        <f t="shared" ref="Y236:Y249" si="67">AVERAGE(I236,N236)</f>
        <v>1</v>
      </c>
      <c r="Z236">
        <f t="shared" ref="Z236:Z249" si="68">ABS(I236-Y236)/Y236</f>
        <v>0</v>
      </c>
    </row>
    <row r="237" spans="1:26" x14ac:dyDescent="0.25">
      <c r="A237" s="87">
        <v>20161830281</v>
      </c>
      <c r="B237" s="87"/>
      <c r="C237" s="2" t="s">
        <v>298</v>
      </c>
      <c r="D237" s="3">
        <v>47</v>
      </c>
      <c r="E237" s="64">
        <v>274</v>
      </c>
      <c r="F237" s="41">
        <f t="shared" si="65"/>
        <v>320.47099999999995</v>
      </c>
      <c r="G237" s="64">
        <v>540</v>
      </c>
      <c r="H237" s="64"/>
      <c r="I237" s="64">
        <v>1</v>
      </c>
      <c r="J237" s="64">
        <v>4</v>
      </c>
      <c r="K237" s="3">
        <f t="shared" si="64"/>
        <v>2</v>
      </c>
      <c r="L237" s="3">
        <v>2016</v>
      </c>
      <c r="M237" s="3">
        <v>3</v>
      </c>
      <c r="N237" s="9">
        <v>1</v>
      </c>
      <c r="O237" s="9">
        <v>4</v>
      </c>
      <c r="P237" s="2" t="s">
        <v>342</v>
      </c>
      <c r="Q237" s="16">
        <v>2</v>
      </c>
      <c r="S237" s="72" t="s">
        <v>335</v>
      </c>
      <c r="T237" s="73">
        <v>612</v>
      </c>
      <c r="U237" s="2" t="s">
        <v>15</v>
      </c>
      <c r="V237" s="3">
        <v>12</v>
      </c>
      <c r="W237">
        <f t="shared" si="66"/>
        <v>0</v>
      </c>
      <c r="Y237">
        <f t="shared" si="67"/>
        <v>1</v>
      </c>
      <c r="Z237">
        <f t="shared" si="68"/>
        <v>0</v>
      </c>
    </row>
    <row r="238" spans="1:26" x14ac:dyDescent="0.25">
      <c r="A238" s="87">
        <v>20161830460</v>
      </c>
      <c r="B238" s="87"/>
      <c r="C238" s="2" t="s">
        <v>298</v>
      </c>
      <c r="D238" s="3">
        <v>49</v>
      </c>
      <c r="E238" s="64">
        <v>276</v>
      </c>
      <c r="F238" s="41">
        <f t="shared" si="65"/>
        <v>322.66099999999994</v>
      </c>
      <c r="G238" s="64">
        <v>510</v>
      </c>
      <c r="H238" s="64"/>
      <c r="I238" s="64">
        <v>1</v>
      </c>
      <c r="J238" s="64">
        <v>4</v>
      </c>
      <c r="K238" s="3">
        <f t="shared" si="64"/>
        <v>2</v>
      </c>
      <c r="L238" s="3">
        <v>2016</v>
      </c>
      <c r="M238" s="3">
        <v>3</v>
      </c>
      <c r="N238" s="9">
        <v>1</v>
      </c>
      <c r="O238" s="9">
        <v>4</v>
      </c>
      <c r="P238" s="2" t="s">
        <v>343</v>
      </c>
      <c r="Q238" s="16">
        <v>2</v>
      </c>
      <c r="S238" s="72" t="s">
        <v>335</v>
      </c>
      <c r="T238" s="73">
        <v>612</v>
      </c>
      <c r="U238" s="2" t="s">
        <v>15</v>
      </c>
      <c r="V238" s="3">
        <v>11</v>
      </c>
      <c r="W238">
        <f t="shared" si="66"/>
        <v>0</v>
      </c>
      <c r="Y238">
        <f t="shared" si="67"/>
        <v>1</v>
      </c>
      <c r="Z238">
        <f t="shared" si="68"/>
        <v>0</v>
      </c>
    </row>
    <row r="239" spans="1:26" x14ac:dyDescent="0.25">
      <c r="A239" s="87">
        <v>20161830461</v>
      </c>
      <c r="B239" s="87"/>
      <c r="C239" s="2" t="s">
        <v>298</v>
      </c>
      <c r="D239" s="3">
        <v>50</v>
      </c>
      <c r="E239" s="64">
        <v>261</v>
      </c>
      <c r="F239" s="41">
        <f t="shared" si="65"/>
        <v>306.23599999999999</v>
      </c>
      <c r="G239" s="64">
        <v>450</v>
      </c>
      <c r="H239" s="64"/>
      <c r="I239" s="64">
        <v>1</v>
      </c>
      <c r="J239" s="64">
        <v>4</v>
      </c>
      <c r="K239" s="3">
        <f t="shared" si="64"/>
        <v>2</v>
      </c>
      <c r="L239" s="3">
        <v>2016</v>
      </c>
      <c r="M239" s="3">
        <v>3</v>
      </c>
      <c r="N239" s="9">
        <v>1</v>
      </c>
      <c r="O239" s="9">
        <v>4</v>
      </c>
      <c r="P239" s="2" t="s">
        <v>343</v>
      </c>
      <c r="Q239" s="16">
        <v>2</v>
      </c>
      <c r="S239" s="72" t="s">
        <v>335</v>
      </c>
      <c r="T239" s="73">
        <v>612</v>
      </c>
      <c r="U239" s="2" t="s">
        <v>15</v>
      </c>
      <c r="V239" s="3">
        <v>11</v>
      </c>
      <c r="W239">
        <f t="shared" si="66"/>
        <v>0</v>
      </c>
      <c r="Y239">
        <f t="shared" si="67"/>
        <v>1</v>
      </c>
      <c r="Z239">
        <f t="shared" si="68"/>
        <v>0</v>
      </c>
    </row>
    <row r="240" spans="1:26" x14ac:dyDescent="0.25">
      <c r="A240" s="87">
        <v>20161830462</v>
      </c>
      <c r="B240" s="87"/>
      <c r="C240" s="2" t="s">
        <v>298</v>
      </c>
      <c r="D240" s="3">
        <v>51</v>
      </c>
      <c r="E240" s="64">
        <v>248</v>
      </c>
      <c r="F240" s="41">
        <f t="shared" si="65"/>
        <v>292.00099999999998</v>
      </c>
      <c r="G240" s="64">
        <v>400</v>
      </c>
      <c r="H240" s="64"/>
      <c r="I240" s="64">
        <v>1</v>
      </c>
      <c r="J240" s="64">
        <v>4</v>
      </c>
      <c r="K240" s="3">
        <f t="shared" si="64"/>
        <v>2</v>
      </c>
      <c r="L240" s="3">
        <v>2016</v>
      </c>
      <c r="M240" s="3">
        <v>3</v>
      </c>
      <c r="N240" s="9">
        <v>1</v>
      </c>
      <c r="O240" s="9">
        <v>4</v>
      </c>
      <c r="P240" s="2" t="s">
        <v>343</v>
      </c>
      <c r="Q240" s="16">
        <v>2</v>
      </c>
      <c r="S240" s="72" t="s">
        <v>335</v>
      </c>
      <c r="T240" s="73">
        <v>612</v>
      </c>
      <c r="U240" s="2" t="s">
        <v>15</v>
      </c>
      <c r="V240" s="3">
        <v>11</v>
      </c>
      <c r="W240">
        <f t="shared" si="66"/>
        <v>0</v>
      </c>
      <c r="Y240">
        <f t="shared" si="67"/>
        <v>1</v>
      </c>
      <c r="Z240">
        <f t="shared" si="68"/>
        <v>0</v>
      </c>
    </row>
    <row r="241" spans="1:33" x14ac:dyDescent="0.25">
      <c r="A241" s="87">
        <v>20161830463</v>
      </c>
      <c r="B241" s="87"/>
      <c r="C241" s="2" t="s">
        <v>298</v>
      </c>
      <c r="D241" s="3">
        <v>52</v>
      </c>
      <c r="E241" s="64">
        <v>274</v>
      </c>
      <c r="F241" s="41">
        <f t="shared" si="65"/>
        <v>320.47099999999995</v>
      </c>
      <c r="G241" s="64">
        <v>550</v>
      </c>
      <c r="H241" s="64"/>
      <c r="I241" s="64">
        <v>1</v>
      </c>
      <c r="J241" s="64">
        <v>4</v>
      </c>
      <c r="K241" s="3">
        <f t="shared" si="64"/>
        <v>2</v>
      </c>
      <c r="L241" s="3">
        <v>2016</v>
      </c>
      <c r="M241" s="3">
        <v>3</v>
      </c>
      <c r="N241" s="9">
        <v>1</v>
      </c>
      <c r="O241" s="9">
        <v>4</v>
      </c>
      <c r="P241" s="2" t="s">
        <v>343</v>
      </c>
      <c r="Q241" s="16">
        <v>2</v>
      </c>
      <c r="S241" s="72" t="s">
        <v>335</v>
      </c>
      <c r="T241" s="73">
        <v>612</v>
      </c>
      <c r="U241" s="2" t="s">
        <v>15</v>
      </c>
      <c r="V241" s="3">
        <v>11</v>
      </c>
      <c r="W241">
        <f t="shared" si="66"/>
        <v>0</v>
      </c>
      <c r="Y241">
        <f t="shared" si="67"/>
        <v>1</v>
      </c>
      <c r="Z241">
        <f t="shared" si="68"/>
        <v>0</v>
      </c>
    </row>
    <row r="242" spans="1:33" x14ac:dyDescent="0.25">
      <c r="A242" s="87">
        <v>20161830465</v>
      </c>
      <c r="B242" s="87"/>
      <c r="C242" s="2" t="s">
        <v>298</v>
      </c>
      <c r="D242" s="3">
        <v>53</v>
      </c>
      <c r="E242" s="64">
        <v>260</v>
      </c>
      <c r="F242" s="41">
        <f t="shared" si="65"/>
        <v>305.14099999999996</v>
      </c>
      <c r="G242" s="64">
        <v>480</v>
      </c>
      <c r="H242" s="64"/>
      <c r="I242" s="64">
        <v>1</v>
      </c>
      <c r="J242" s="64">
        <v>3</v>
      </c>
      <c r="K242" s="3">
        <f t="shared" si="64"/>
        <v>2</v>
      </c>
      <c r="L242" s="3">
        <v>2016</v>
      </c>
      <c r="M242" s="3">
        <v>3</v>
      </c>
      <c r="N242" s="9">
        <v>1</v>
      </c>
      <c r="O242" s="9">
        <v>3</v>
      </c>
      <c r="P242" s="2" t="s">
        <v>342</v>
      </c>
      <c r="Q242" s="16">
        <v>2</v>
      </c>
      <c r="S242" s="72" t="s">
        <v>335</v>
      </c>
      <c r="T242" s="73">
        <v>612</v>
      </c>
      <c r="U242" s="2" t="s">
        <v>15</v>
      </c>
      <c r="V242" s="3">
        <v>11</v>
      </c>
      <c r="W242">
        <f t="shared" si="66"/>
        <v>0</v>
      </c>
      <c r="Y242">
        <f t="shared" si="67"/>
        <v>1</v>
      </c>
      <c r="Z242">
        <f t="shared" si="68"/>
        <v>0</v>
      </c>
    </row>
    <row r="243" spans="1:33" x14ac:dyDescent="0.25">
      <c r="A243" s="87">
        <v>20161830466</v>
      </c>
      <c r="B243" s="87"/>
      <c r="C243" s="2" t="s">
        <v>298</v>
      </c>
      <c r="D243" s="3">
        <v>54</v>
      </c>
      <c r="E243" s="64">
        <v>265</v>
      </c>
      <c r="F243" s="41">
        <f t="shared" si="65"/>
        <v>310.61599999999999</v>
      </c>
      <c r="G243" s="64">
        <v>470</v>
      </c>
      <c r="H243" s="64"/>
      <c r="I243" s="64">
        <v>1</v>
      </c>
      <c r="J243" s="64">
        <v>4</v>
      </c>
      <c r="K243" s="3">
        <f t="shared" si="64"/>
        <v>2</v>
      </c>
      <c r="L243" s="3">
        <v>2016</v>
      </c>
      <c r="M243" s="3">
        <v>3</v>
      </c>
      <c r="N243" s="9">
        <v>1</v>
      </c>
      <c r="O243" s="9">
        <v>4</v>
      </c>
      <c r="P243" s="2" t="s">
        <v>342</v>
      </c>
      <c r="Q243" s="16">
        <v>2</v>
      </c>
      <c r="S243" s="72" t="s">
        <v>335</v>
      </c>
      <c r="T243" s="73">
        <v>612</v>
      </c>
      <c r="U243" s="2" t="s">
        <v>15</v>
      </c>
      <c r="V243" s="3">
        <v>11</v>
      </c>
      <c r="W243">
        <f t="shared" si="66"/>
        <v>0</v>
      </c>
      <c r="Y243">
        <f t="shared" si="67"/>
        <v>1</v>
      </c>
      <c r="Z243">
        <f t="shared" si="68"/>
        <v>0</v>
      </c>
    </row>
    <row r="244" spans="1:33" x14ac:dyDescent="0.25">
      <c r="A244" s="87">
        <v>20161830468</v>
      </c>
      <c r="B244" s="87"/>
      <c r="C244" s="2" t="s">
        <v>298</v>
      </c>
      <c r="D244" s="3">
        <v>56</v>
      </c>
      <c r="E244" s="64">
        <v>276</v>
      </c>
      <c r="F244" s="41">
        <f t="shared" si="65"/>
        <v>322.66099999999994</v>
      </c>
      <c r="G244" s="64">
        <v>510</v>
      </c>
      <c r="H244" s="64"/>
      <c r="I244" s="64">
        <v>1</v>
      </c>
      <c r="J244" s="64">
        <v>4</v>
      </c>
      <c r="K244" s="3">
        <f t="shared" si="64"/>
        <v>2</v>
      </c>
      <c r="L244" s="3">
        <v>2016</v>
      </c>
      <c r="M244" s="3">
        <v>3</v>
      </c>
      <c r="N244" s="9">
        <v>1</v>
      </c>
      <c r="O244" s="9">
        <v>4</v>
      </c>
      <c r="P244" s="2" t="s">
        <v>344</v>
      </c>
      <c r="Q244" s="16">
        <v>2</v>
      </c>
      <c r="S244" s="72" t="s">
        <v>335</v>
      </c>
      <c r="T244" s="73">
        <v>612</v>
      </c>
      <c r="U244" s="2" t="s">
        <v>15</v>
      </c>
      <c r="V244" s="3">
        <v>11</v>
      </c>
      <c r="W244">
        <f t="shared" si="66"/>
        <v>0</v>
      </c>
      <c r="Y244">
        <f t="shared" si="67"/>
        <v>1</v>
      </c>
      <c r="Z244">
        <f t="shared" si="68"/>
        <v>0</v>
      </c>
    </row>
    <row r="245" spans="1:33" x14ac:dyDescent="0.25">
      <c r="A245" s="87">
        <v>20161830469</v>
      </c>
      <c r="B245" s="87"/>
      <c r="C245" s="2" t="s">
        <v>298</v>
      </c>
      <c r="D245" s="3">
        <v>57</v>
      </c>
      <c r="E245" s="64">
        <v>259</v>
      </c>
      <c r="F245" s="41">
        <f t="shared" si="65"/>
        <v>304.04599999999999</v>
      </c>
      <c r="G245" s="64">
        <v>450</v>
      </c>
      <c r="H245" s="64"/>
      <c r="I245" s="64">
        <v>1</v>
      </c>
      <c r="J245" s="64">
        <v>4</v>
      </c>
      <c r="K245" s="3">
        <f t="shared" si="64"/>
        <v>2</v>
      </c>
      <c r="L245" s="3">
        <v>2016</v>
      </c>
      <c r="M245" s="3">
        <v>3</v>
      </c>
      <c r="N245" s="9">
        <v>1</v>
      </c>
      <c r="O245" s="9">
        <v>4</v>
      </c>
      <c r="P245" s="2" t="s">
        <v>342</v>
      </c>
      <c r="Q245" s="16">
        <v>2</v>
      </c>
      <c r="S245" s="72" t="s">
        <v>335</v>
      </c>
      <c r="T245" s="73">
        <v>612</v>
      </c>
      <c r="U245" s="2" t="s">
        <v>15</v>
      </c>
      <c r="V245" s="3">
        <v>11</v>
      </c>
      <c r="W245">
        <f t="shared" si="66"/>
        <v>0</v>
      </c>
      <c r="Y245">
        <f t="shared" si="67"/>
        <v>1</v>
      </c>
      <c r="Z245">
        <f t="shared" si="68"/>
        <v>0</v>
      </c>
    </row>
    <row r="246" spans="1:33" x14ac:dyDescent="0.25">
      <c r="A246" s="87">
        <v>20161830470</v>
      </c>
      <c r="B246" s="87"/>
      <c r="C246" s="2" t="s">
        <v>298</v>
      </c>
      <c r="D246" s="3">
        <v>58</v>
      </c>
      <c r="E246" s="64">
        <v>288</v>
      </c>
      <c r="F246" s="41">
        <f t="shared" si="65"/>
        <v>335.80099999999999</v>
      </c>
      <c r="G246" s="64">
        <v>540</v>
      </c>
      <c r="H246" s="64"/>
      <c r="I246" s="64">
        <v>1</v>
      </c>
      <c r="J246" s="64">
        <v>4</v>
      </c>
      <c r="K246" s="3">
        <f t="shared" si="64"/>
        <v>2</v>
      </c>
      <c r="L246" s="3">
        <v>2016</v>
      </c>
      <c r="M246" s="3">
        <v>3</v>
      </c>
      <c r="N246" s="9">
        <v>1</v>
      </c>
      <c r="O246" s="9">
        <v>4</v>
      </c>
      <c r="P246" s="2" t="s">
        <v>343</v>
      </c>
      <c r="Q246" s="16">
        <v>2</v>
      </c>
      <c r="S246" s="72" t="s">
        <v>335</v>
      </c>
      <c r="T246" s="73">
        <v>612</v>
      </c>
      <c r="U246" s="2" t="s">
        <v>15</v>
      </c>
      <c r="V246" s="3">
        <v>11</v>
      </c>
      <c r="W246">
        <f t="shared" si="66"/>
        <v>0</v>
      </c>
      <c r="Y246">
        <f t="shared" si="67"/>
        <v>1</v>
      </c>
      <c r="Z246">
        <f t="shared" si="68"/>
        <v>0</v>
      </c>
    </row>
    <row r="247" spans="1:33" x14ac:dyDescent="0.25">
      <c r="A247" s="87">
        <v>20161830471</v>
      </c>
      <c r="B247" s="87"/>
      <c r="C247" s="2" t="s">
        <v>298</v>
      </c>
      <c r="D247" s="3">
        <v>59</v>
      </c>
      <c r="E247" s="64">
        <v>289</v>
      </c>
      <c r="F247" s="41">
        <f t="shared" si="65"/>
        <v>336.89599999999996</v>
      </c>
      <c r="G247" s="64">
        <v>610</v>
      </c>
      <c r="H247" s="64"/>
      <c r="I247" s="64">
        <v>2</v>
      </c>
      <c r="J247" s="64">
        <v>1</v>
      </c>
      <c r="K247" s="9">
        <f>I247</f>
        <v>2</v>
      </c>
      <c r="L247" s="3">
        <v>2016</v>
      </c>
      <c r="M247" s="3">
        <v>3</v>
      </c>
      <c r="N247" s="9">
        <v>1</v>
      </c>
      <c r="O247" s="9">
        <v>4</v>
      </c>
      <c r="P247" s="2" t="s">
        <v>343</v>
      </c>
      <c r="Q247" s="16">
        <v>2</v>
      </c>
      <c r="S247" s="72" t="s">
        <v>335</v>
      </c>
      <c r="T247" s="73">
        <v>612</v>
      </c>
      <c r="U247" s="2" t="s">
        <v>15</v>
      </c>
      <c r="V247" s="3">
        <v>11</v>
      </c>
      <c r="W247">
        <f t="shared" si="66"/>
        <v>1</v>
      </c>
      <c r="Y247">
        <f t="shared" si="67"/>
        <v>1.5</v>
      </c>
      <c r="Z247">
        <f t="shared" si="68"/>
        <v>0.33333333333333331</v>
      </c>
    </row>
    <row r="248" spans="1:33" x14ac:dyDescent="0.25">
      <c r="A248" s="87">
        <v>20161830473</v>
      </c>
      <c r="B248" s="87"/>
      <c r="C248" s="2" t="s">
        <v>298</v>
      </c>
      <c r="D248" s="3">
        <v>61</v>
      </c>
      <c r="E248" s="64">
        <v>255</v>
      </c>
      <c r="F248" s="41">
        <f t="shared" si="65"/>
        <v>299.66599999999994</v>
      </c>
      <c r="G248" s="64">
        <v>390</v>
      </c>
      <c r="H248" s="64"/>
      <c r="I248" s="64">
        <v>1</v>
      </c>
      <c r="J248" s="64">
        <v>4</v>
      </c>
      <c r="K248" s="3">
        <f t="shared" ref="K248:K249" si="69">I248+1</f>
        <v>2</v>
      </c>
      <c r="L248" s="3">
        <v>2016</v>
      </c>
      <c r="M248" s="3">
        <v>3</v>
      </c>
      <c r="N248" s="9">
        <v>1</v>
      </c>
      <c r="O248" s="9">
        <v>4</v>
      </c>
      <c r="P248" s="2" t="s">
        <v>343</v>
      </c>
      <c r="Q248" s="16">
        <v>2</v>
      </c>
      <c r="S248" s="72" t="s">
        <v>335</v>
      </c>
      <c r="T248" s="73">
        <v>612</v>
      </c>
      <c r="U248" s="2" t="s">
        <v>15</v>
      </c>
      <c r="V248" s="3">
        <v>11</v>
      </c>
      <c r="W248">
        <f t="shared" si="66"/>
        <v>0</v>
      </c>
      <c r="Y248">
        <f t="shared" si="67"/>
        <v>1</v>
      </c>
      <c r="Z248">
        <f t="shared" si="68"/>
        <v>0</v>
      </c>
      <c r="AG248" s="16"/>
    </row>
    <row r="249" spans="1:33" x14ac:dyDescent="0.25">
      <c r="A249" s="87">
        <v>20161830497</v>
      </c>
      <c r="B249" s="87"/>
      <c r="C249" s="2" t="s">
        <v>298</v>
      </c>
      <c r="D249" s="3">
        <v>62</v>
      </c>
      <c r="E249" s="64">
        <v>248</v>
      </c>
      <c r="F249" s="41">
        <f t="shared" si="65"/>
        <v>292.00099999999998</v>
      </c>
      <c r="G249" s="64"/>
      <c r="H249" s="64"/>
      <c r="I249" s="64">
        <v>1</v>
      </c>
      <c r="J249" s="64">
        <v>4</v>
      </c>
      <c r="K249" s="3">
        <f t="shared" si="69"/>
        <v>2</v>
      </c>
      <c r="L249" s="3">
        <v>2016</v>
      </c>
      <c r="M249" s="3">
        <v>3</v>
      </c>
      <c r="N249" s="9">
        <v>1</v>
      </c>
      <c r="O249" s="9">
        <v>4</v>
      </c>
      <c r="P249" s="2" t="s">
        <v>343</v>
      </c>
      <c r="Q249" s="16">
        <v>2</v>
      </c>
      <c r="S249" s="72" t="s">
        <v>335</v>
      </c>
      <c r="T249" s="73">
        <v>989</v>
      </c>
      <c r="U249" s="2" t="s">
        <v>15</v>
      </c>
      <c r="V249" s="3">
        <v>11</v>
      </c>
      <c r="W249">
        <f t="shared" si="66"/>
        <v>0</v>
      </c>
      <c r="Y249">
        <f t="shared" si="67"/>
        <v>1</v>
      </c>
      <c r="Z249">
        <f t="shared" si="68"/>
        <v>0</v>
      </c>
      <c r="AG249" s="16"/>
    </row>
    <row r="250" spans="1:33" x14ac:dyDescent="0.25">
      <c r="A250" s="86" t="s">
        <v>400</v>
      </c>
      <c r="B250" s="86" t="s">
        <v>47</v>
      </c>
      <c r="C250" s="32" t="s">
        <v>364</v>
      </c>
      <c r="D250" s="33">
        <v>30</v>
      </c>
      <c r="E250" s="33">
        <v>220</v>
      </c>
      <c r="F250" s="33">
        <v>252</v>
      </c>
      <c r="G250" s="34">
        <v>340</v>
      </c>
      <c r="H250" s="32" t="s">
        <v>11</v>
      </c>
      <c r="I250" s="67"/>
      <c r="J250" s="67"/>
      <c r="K250" s="67"/>
      <c r="L250" s="33">
        <v>2016</v>
      </c>
      <c r="M250" s="33">
        <v>5</v>
      </c>
      <c r="N250" s="35">
        <v>1</v>
      </c>
      <c r="O250" s="35">
        <v>4</v>
      </c>
      <c r="P250" s="32" t="s">
        <v>343</v>
      </c>
      <c r="Q250" s="65">
        <v>2</v>
      </c>
      <c r="R250" s="35"/>
      <c r="S250" s="33">
        <v>3</v>
      </c>
      <c r="T250" s="32" t="s">
        <v>14</v>
      </c>
      <c r="U250" s="32" t="s">
        <v>15</v>
      </c>
      <c r="V250" s="33">
        <v>12</v>
      </c>
      <c r="AG250" s="65" t="s">
        <v>10</v>
      </c>
    </row>
    <row r="251" spans="1:33" x14ac:dyDescent="0.25">
      <c r="A251" s="86" t="s">
        <v>403</v>
      </c>
      <c r="B251" s="86" t="s">
        <v>59</v>
      </c>
      <c r="C251" s="32" t="s">
        <v>364</v>
      </c>
      <c r="D251" s="33">
        <v>33</v>
      </c>
      <c r="E251" s="33">
        <v>295</v>
      </c>
      <c r="F251" s="33">
        <v>382</v>
      </c>
      <c r="G251" s="34">
        <v>500</v>
      </c>
      <c r="H251" s="32" t="s">
        <v>11</v>
      </c>
      <c r="I251" s="67"/>
      <c r="J251" s="67"/>
      <c r="K251" s="67"/>
      <c r="L251" s="33">
        <v>2016</v>
      </c>
      <c r="M251" s="33">
        <v>5</v>
      </c>
      <c r="N251" s="35">
        <v>1</v>
      </c>
      <c r="O251" s="35">
        <v>4</v>
      </c>
      <c r="P251" s="32" t="s">
        <v>342</v>
      </c>
      <c r="Q251" s="65">
        <v>2</v>
      </c>
      <c r="R251" s="35"/>
      <c r="S251" s="33">
        <v>3</v>
      </c>
      <c r="T251" s="32" t="s">
        <v>14</v>
      </c>
      <c r="U251" s="32" t="s">
        <v>15</v>
      </c>
      <c r="V251" s="33">
        <v>11</v>
      </c>
      <c r="AG251" s="65" t="s">
        <v>10</v>
      </c>
    </row>
    <row r="252" spans="1:33" x14ac:dyDescent="0.25">
      <c r="A252" s="86" t="s">
        <v>406</v>
      </c>
      <c r="B252" s="86" t="s">
        <v>51</v>
      </c>
      <c r="C252" s="32" t="s">
        <v>364</v>
      </c>
      <c r="D252" s="33">
        <v>42</v>
      </c>
      <c r="E252" s="33">
        <v>260</v>
      </c>
      <c r="F252" s="33">
        <v>305</v>
      </c>
      <c r="G252" s="67"/>
      <c r="H252" s="32" t="s">
        <v>11</v>
      </c>
      <c r="I252" s="67"/>
      <c r="J252" s="67"/>
      <c r="K252" s="67"/>
      <c r="L252" s="33">
        <v>2016</v>
      </c>
      <c r="M252" s="33">
        <v>6</v>
      </c>
      <c r="N252" s="35">
        <v>1</v>
      </c>
      <c r="O252" s="35">
        <v>4</v>
      </c>
      <c r="P252" s="32" t="s">
        <v>342</v>
      </c>
      <c r="Q252" s="65">
        <v>2</v>
      </c>
      <c r="R252" s="35"/>
      <c r="S252" s="33">
        <v>3</v>
      </c>
      <c r="T252" s="32" t="s">
        <v>14</v>
      </c>
      <c r="U252" s="32" t="s">
        <v>15</v>
      </c>
      <c r="V252" s="33">
        <v>12</v>
      </c>
      <c r="AG252" s="65" t="s">
        <v>10</v>
      </c>
    </row>
    <row r="253" spans="1:33" x14ac:dyDescent="0.25">
      <c r="A253" s="86" t="s">
        <v>409</v>
      </c>
      <c r="B253" s="86" t="s">
        <v>21</v>
      </c>
      <c r="C253" s="32" t="s">
        <v>364</v>
      </c>
      <c r="D253" s="33">
        <v>51</v>
      </c>
      <c r="E253" s="33">
        <v>280</v>
      </c>
      <c r="F253" s="33">
        <v>304</v>
      </c>
      <c r="G253" s="34">
        <v>510</v>
      </c>
      <c r="H253" s="32" t="s">
        <v>11</v>
      </c>
      <c r="I253" s="67"/>
      <c r="J253" s="67"/>
      <c r="K253" s="67"/>
      <c r="L253" s="33">
        <v>2016</v>
      </c>
      <c r="M253" s="33">
        <v>6</v>
      </c>
      <c r="N253" s="35">
        <v>1</v>
      </c>
      <c r="O253" s="35">
        <v>4</v>
      </c>
      <c r="P253" s="32" t="s">
        <v>342</v>
      </c>
      <c r="Q253" s="65">
        <v>2</v>
      </c>
      <c r="R253" s="35"/>
      <c r="S253" s="33">
        <v>3</v>
      </c>
      <c r="T253" s="32" t="s">
        <v>14</v>
      </c>
      <c r="U253" s="32" t="s">
        <v>15</v>
      </c>
      <c r="V253" s="33">
        <v>12</v>
      </c>
      <c r="AG253" s="65" t="s">
        <v>10</v>
      </c>
    </row>
    <row r="254" spans="1:33" x14ac:dyDescent="0.25">
      <c r="A254" s="86" t="s">
        <v>409</v>
      </c>
      <c r="B254" s="86" t="s">
        <v>76</v>
      </c>
      <c r="C254" s="32" t="s">
        <v>364</v>
      </c>
      <c r="D254" s="33">
        <v>54</v>
      </c>
      <c r="E254" s="33">
        <v>270</v>
      </c>
      <c r="F254" s="33">
        <v>325</v>
      </c>
      <c r="G254" s="34">
        <v>550</v>
      </c>
      <c r="H254" s="32" t="s">
        <v>11</v>
      </c>
      <c r="I254" s="67"/>
      <c r="J254" s="67"/>
      <c r="K254" s="67"/>
      <c r="L254" s="33">
        <v>2016</v>
      </c>
      <c r="M254" s="33">
        <v>6</v>
      </c>
      <c r="N254" s="35">
        <v>1</v>
      </c>
      <c r="O254" s="35">
        <v>4</v>
      </c>
      <c r="P254" s="32" t="s">
        <v>342</v>
      </c>
      <c r="Q254" s="65">
        <v>2</v>
      </c>
      <c r="R254" s="35"/>
      <c r="S254" s="33">
        <v>3</v>
      </c>
      <c r="T254" s="32" t="s">
        <v>14</v>
      </c>
      <c r="U254" s="32" t="s">
        <v>15</v>
      </c>
      <c r="V254" s="33">
        <v>12</v>
      </c>
      <c r="AG254" s="65" t="s">
        <v>10</v>
      </c>
    </row>
    <row r="255" spans="1:33" x14ac:dyDescent="0.25">
      <c r="A255" s="86" t="s">
        <v>410</v>
      </c>
      <c r="B255" s="86" t="s">
        <v>40</v>
      </c>
      <c r="C255" s="32" t="s">
        <v>364</v>
      </c>
      <c r="D255" s="33">
        <v>55</v>
      </c>
      <c r="E255" s="33">
        <v>270</v>
      </c>
      <c r="F255" s="33">
        <v>325</v>
      </c>
      <c r="G255" s="34">
        <v>490</v>
      </c>
      <c r="H255" s="32" t="s">
        <v>11</v>
      </c>
      <c r="I255" s="67"/>
      <c r="J255" s="67"/>
      <c r="K255" s="67"/>
      <c r="L255" s="33">
        <v>2016</v>
      </c>
      <c r="M255" s="33">
        <v>6</v>
      </c>
      <c r="N255" s="35">
        <v>1</v>
      </c>
      <c r="O255" s="35">
        <v>4</v>
      </c>
      <c r="P255" s="32" t="s">
        <v>345</v>
      </c>
      <c r="Q255" s="65">
        <v>2</v>
      </c>
      <c r="R255" s="35"/>
      <c r="S255" s="33">
        <v>3</v>
      </c>
      <c r="T255" s="32" t="s">
        <v>14</v>
      </c>
      <c r="U255" s="32" t="s">
        <v>15</v>
      </c>
      <c r="V255" s="33">
        <v>11</v>
      </c>
      <c r="AG255" s="65" t="s">
        <v>10</v>
      </c>
    </row>
    <row r="256" spans="1:33" x14ac:dyDescent="0.25">
      <c r="A256" s="86" t="s">
        <v>424</v>
      </c>
      <c r="B256" s="86" t="s">
        <v>34</v>
      </c>
      <c r="C256" s="32" t="s">
        <v>364</v>
      </c>
      <c r="D256" s="33">
        <v>71</v>
      </c>
      <c r="E256" s="33">
        <v>294</v>
      </c>
      <c r="F256" s="33">
        <v>332</v>
      </c>
      <c r="G256" s="34">
        <v>640</v>
      </c>
      <c r="H256" s="32" t="s">
        <v>11</v>
      </c>
      <c r="I256" s="67"/>
      <c r="J256" s="67"/>
      <c r="K256" s="67"/>
      <c r="L256" s="33">
        <v>2016</v>
      </c>
      <c r="M256" s="33">
        <v>8</v>
      </c>
      <c r="N256" s="43">
        <v>1</v>
      </c>
      <c r="O256" s="43">
        <v>4</v>
      </c>
      <c r="P256" s="32" t="s">
        <v>342</v>
      </c>
      <c r="Q256" s="65">
        <v>1</v>
      </c>
      <c r="R256" s="35"/>
      <c r="S256" s="33">
        <v>3</v>
      </c>
      <c r="T256" s="32" t="s">
        <v>14</v>
      </c>
      <c r="U256" s="32" t="s">
        <v>15</v>
      </c>
      <c r="V256" s="33">
        <v>11</v>
      </c>
      <c r="AG256" s="65" t="s">
        <v>10</v>
      </c>
    </row>
    <row r="257" spans="1:26" x14ac:dyDescent="0.25">
      <c r="A257" s="85" t="s">
        <v>23</v>
      </c>
      <c r="B257" s="85" t="s">
        <v>24</v>
      </c>
      <c r="C257" s="2" t="s">
        <v>22</v>
      </c>
      <c r="D257" s="3">
        <v>2</v>
      </c>
      <c r="E257" s="3">
        <v>248</v>
      </c>
      <c r="F257" s="3">
        <v>290</v>
      </c>
      <c r="G257" s="10">
        <v>380</v>
      </c>
      <c r="H257" s="2" t="s">
        <v>11</v>
      </c>
      <c r="I257" s="3">
        <v>1</v>
      </c>
      <c r="J257" s="3">
        <v>4</v>
      </c>
      <c r="K257" s="3">
        <f t="shared" ref="K257:K278" si="70">I257+1</f>
        <v>2</v>
      </c>
      <c r="L257" s="3">
        <v>2015</v>
      </c>
      <c r="M257" s="3">
        <v>2</v>
      </c>
      <c r="N257" s="9">
        <v>2</v>
      </c>
      <c r="O257" s="9">
        <v>4</v>
      </c>
      <c r="P257" s="2" t="s">
        <v>336</v>
      </c>
      <c r="Q257" s="4">
        <f t="shared" ref="Q257:Q278" si="71">I257+1</f>
        <v>2</v>
      </c>
      <c r="S257" s="3">
        <v>3</v>
      </c>
      <c r="T257" s="2" t="s">
        <v>14</v>
      </c>
      <c r="U257" s="2" t="s">
        <v>15</v>
      </c>
      <c r="V257" s="3">
        <v>11</v>
      </c>
      <c r="W257">
        <f t="shared" ref="W257:W288" si="72">I257-N257</f>
        <v>-1</v>
      </c>
      <c r="X257" t="s">
        <v>339</v>
      </c>
      <c r="Y257">
        <f t="shared" ref="Y257:Y288" si="73">AVERAGE(I257,N257)</f>
        <v>1.5</v>
      </c>
      <c r="Z257">
        <f t="shared" ref="Z257:Z288" si="74">ABS(I257-Y257)/Y257</f>
        <v>0.33333333333333331</v>
      </c>
    </row>
    <row r="258" spans="1:26" x14ac:dyDescent="0.25">
      <c r="A258" s="85" t="s">
        <v>28</v>
      </c>
      <c r="B258" s="85" t="s">
        <v>29</v>
      </c>
      <c r="C258" s="2" t="s">
        <v>22</v>
      </c>
      <c r="D258" s="3">
        <v>5</v>
      </c>
      <c r="E258" s="3">
        <v>271</v>
      </c>
      <c r="F258" s="3">
        <v>310</v>
      </c>
      <c r="G258" s="18"/>
      <c r="H258" s="2" t="s">
        <v>30</v>
      </c>
      <c r="I258" s="3">
        <v>2</v>
      </c>
      <c r="J258" s="3">
        <v>4</v>
      </c>
      <c r="K258" s="3">
        <f t="shared" si="70"/>
        <v>3</v>
      </c>
      <c r="L258" s="3">
        <v>2015</v>
      </c>
      <c r="M258" s="3">
        <v>3</v>
      </c>
      <c r="N258" s="9">
        <v>2</v>
      </c>
      <c r="O258" s="9">
        <v>4</v>
      </c>
      <c r="P258" s="2" t="s">
        <v>338</v>
      </c>
      <c r="Q258" s="4">
        <f t="shared" si="71"/>
        <v>3</v>
      </c>
      <c r="S258" s="3">
        <v>3</v>
      </c>
      <c r="T258" s="2" t="s">
        <v>14</v>
      </c>
      <c r="U258" s="2" t="s">
        <v>15</v>
      </c>
      <c r="V258" s="3">
        <v>11</v>
      </c>
      <c r="W258">
        <f t="shared" si="72"/>
        <v>0</v>
      </c>
      <c r="X258" t="s">
        <v>340</v>
      </c>
      <c r="Y258">
        <f t="shared" si="73"/>
        <v>2</v>
      </c>
      <c r="Z258">
        <f t="shared" si="74"/>
        <v>0</v>
      </c>
    </row>
    <row r="259" spans="1:26" x14ac:dyDescent="0.25">
      <c r="A259" s="85" t="s">
        <v>33</v>
      </c>
      <c r="B259" s="85" t="s">
        <v>34</v>
      </c>
      <c r="C259" s="2" t="s">
        <v>22</v>
      </c>
      <c r="D259" s="3">
        <v>7</v>
      </c>
      <c r="E259" s="3">
        <v>261</v>
      </c>
      <c r="F259" s="3">
        <v>309</v>
      </c>
      <c r="G259" s="10">
        <v>430</v>
      </c>
      <c r="H259" s="2" t="s">
        <v>11</v>
      </c>
      <c r="I259" s="3">
        <v>1</v>
      </c>
      <c r="J259" s="3">
        <v>4</v>
      </c>
      <c r="K259" s="3">
        <f t="shared" si="70"/>
        <v>2</v>
      </c>
      <c r="L259" s="3">
        <v>2015</v>
      </c>
      <c r="M259" s="3">
        <v>3</v>
      </c>
      <c r="N259" s="9">
        <v>2</v>
      </c>
      <c r="O259" s="9">
        <v>2</v>
      </c>
      <c r="P259" s="2" t="s">
        <v>338</v>
      </c>
      <c r="Q259" s="4">
        <f t="shared" si="71"/>
        <v>2</v>
      </c>
      <c r="S259" s="3">
        <v>3</v>
      </c>
      <c r="T259" s="2" t="s">
        <v>14</v>
      </c>
      <c r="U259" s="2" t="s">
        <v>15</v>
      </c>
      <c r="V259" s="3">
        <v>11</v>
      </c>
      <c r="W259">
        <f t="shared" si="72"/>
        <v>-1</v>
      </c>
      <c r="X259" t="s">
        <v>339</v>
      </c>
      <c r="Y259">
        <f t="shared" si="73"/>
        <v>1.5</v>
      </c>
      <c r="Z259">
        <f t="shared" si="74"/>
        <v>0.33333333333333331</v>
      </c>
    </row>
    <row r="260" spans="1:26" x14ac:dyDescent="0.25">
      <c r="A260" s="85" t="s">
        <v>42</v>
      </c>
      <c r="B260" s="85" t="s">
        <v>45</v>
      </c>
      <c r="C260" s="2" t="s">
        <v>22</v>
      </c>
      <c r="D260" s="3">
        <v>16</v>
      </c>
      <c r="E260" s="3">
        <v>256</v>
      </c>
      <c r="F260" s="3">
        <v>306</v>
      </c>
      <c r="G260" s="18"/>
      <c r="H260" s="2" t="s">
        <v>44</v>
      </c>
      <c r="I260" s="3">
        <v>1</v>
      </c>
      <c r="J260" s="3">
        <v>4</v>
      </c>
      <c r="K260" s="3">
        <f t="shared" si="70"/>
        <v>2</v>
      </c>
      <c r="L260" s="3">
        <v>2015</v>
      </c>
      <c r="M260" s="3">
        <v>3</v>
      </c>
      <c r="N260" s="9">
        <v>2</v>
      </c>
      <c r="O260" s="9">
        <v>2</v>
      </c>
      <c r="P260" s="2" t="s">
        <v>337</v>
      </c>
      <c r="Q260" s="4">
        <f t="shared" si="71"/>
        <v>2</v>
      </c>
      <c r="S260" s="3">
        <v>3</v>
      </c>
      <c r="T260" s="2" t="s">
        <v>14</v>
      </c>
      <c r="U260" s="2" t="s">
        <v>15</v>
      </c>
      <c r="V260" s="3">
        <v>12</v>
      </c>
      <c r="W260">
        <f t="shared" si="72"/>
        <v>-1</v>
      </c>
      <c r="X260" t="s">
        <v>339</v>
      </c>
      <c r="Y260">
        <f t="shared" si="73"/>
        <v>1.5</v>
      </c>
      <c r="Z260">
        <f t="shared" si="74"/>
        <v>0.33333333333333331</v>
      </c>
    </row>
    <row r="261" spans="1:26" x14ac:dyDescent="0.25">
      <c r="A261" s="85" t="s">
        <v>49</v>
      </c>
      <c r="B261" s="85" t="s">
        <v>51</v>
      </c>
      <c r="C261" s="2" t="s">
        <v>22</v>
      </c>
      <c r="D261" s="3">
        <v>25</v>
      </c>
      <c r="E261" s="3">
        <v>310</v>
      </c>
      <c r="F261" s="3">
        <v>363</v>
      </c>
      <c r="G261" s="18"/>
      <c r="H261" s="2" t="s">
        <v>44</v>
      </c>
      <c r="I261" s="3">
        <v>2</v>
      </c>
      <c r="J261" s="3">
        <v>4</v>
      </c>
      <c r="K261" s="3">
        <f t="shared" si="70"/>
        <v>3</v>
      </c>
      <c r="L261" s="3">
        <v>2015</v>
      </c>
      <c r="M261" s="3">
        <v>4</v>
      </c>
      <c r="N261" s="9">
        <v>2</v>
      </c>
      <c r="O261" s="9">
        <v>4</v>
      </c>
      <c r="P261" s="2" t="s">
        <v>338</v>
      </c>
      <c r="Q261" s="4">
        <f t="shared" si="71"/>
        <v>3</v>
      </c>
      <c r="S261" s="3">
        <v>3</v>
      </c>
      <c r="T261" s="2" t="s">
        <v>14</v>
      </c>
      <c r="U261" s="2" t="s">
        <v>15</v>
      </c>
      <c r="V261" s="3">
        <v>12</v>
      </c>
      <c r="W261">
        <f t="shared" si="72"/>
        <v>0</v>
      </c>
      <c r="X261" t="s">
        <v>340</v>
      </c>
      <c r="Y261">
        <f t="shared" si="73"/>
        <v>2</v>
      </c>
      <c r="Z261">
        <f t="shared" si="74"/>
        <v>0</v>
      </c>
    </row>
    <row r="262" spans="1:26" x14ac:dyDescent="0.25">
      <c r="A262" s="85" t="s">
        <v>64</v>
      </c>
      <c r="B262" s="85" t="s">
        <v>65</v>
      </c>
      <c r="C262" s="2" t="s">
        <v>22</v>
      </c>
      <c r="D262" s="3">
        <v>43</v>
      </c>
      <c r="E262" s="3">
        <v>255</v>
      </c>
      <c r="F262" s="3">
        <v>300</v>
      </c>
      <c r="G262" s="10">
        <v>390</v>
      </c>
      <c r="H262" s="2" t="s">
        <v>11</v>
      </c>
      <c r="I262" s="3">
        <v>2</v>
      </c>
      <c r="J262" s="3">
        <v>4</v>
      </c>
      <c r="K262" s="3">
        <f t="shared" si="70"/>
        <v>3</v>
      </c>
      <c r="L262" s="3">
        <v>2015</v>
      </c>
      <c r="M262" s="3">
        <v>1</v>
      </c>
      <c r="N262" s="9">
        <v>2</v>
      </c>
      <c r="O262" s="9">
        <v>4</v>
      </c>
      <c r="P262" s="2" t="s">
        <v>337</v>
      </c>
      <c r="Q262" s="4">
        <f t="shared" si="71"/>
        <v>3</v>
      </c>
      <c r="S262" s="3">
        <v>3</v>
      </c>
      <c r="T262" s="2" t="s">
        <v>14</v>
      </c>
      <c r="U262" s="2" t="s">
        <v>15</v>
      </c>
      <c r="V262" s="3">
        <v>12</v>
      </c>
      <c r="W262">
        <f t="shared" si="72"/>
        <v>0</v>
      </c>
      <c r="X262" t="s">
        <v>340</v>
      </c>
      <c r="Y262">
        <f t="shared" si="73"/>
        <v>2</v>
      </c>
      <c r="Z262">
        <f t="shared" si="74"/>
        <v>0</v>
      </c>
    </row>
    <row r="263" spans="1:26" x14ac:dyDescent="0.25">
      <c r="A263" s="85" t="s">
        <v>74</v>
      </c>
      <c r="B263" s="85" t="s">
        <v>34</v>
      </c>
      <c r="C263" s="2" t="s">
        <v>22</v>
      </c>
      <c r="D263" s="3">
        <v>54</v>
      </c>
      <c r="E263" s="3">
        <v>387</v>
      </c>
      <c r="F263" s="3">
        <v>445</v>
      </c>
      <c r="G263" s="10">
        <v>1370</v>
      </c>
      <c r="H263" s="2" t="s">
        <v>30</v>
      </c>
      <c r="I263" s="3">
        <v>3</v>
      </c>
      <c r="J263" s="3">
        <v>4</v>
      </c>
      <c r="K263" s="3">
        <f t="shared" si="70"/>
        <v>4</v>
      </c>
      <c r="L263" s="3">
        <v>2015</v>
      </c>
      <c r="M263" s="3">
        <v>2</v>
      </c>
      <c r="N263" s="9">
        <v>2</v>
      </c>
      <c r="O263" s="9">
        <v>4</v>
      </c>
      <c r="P263" s="2" t="s">
        <v>337</v>
      </c>
      <c r="Q263" s="4">
        <f t="shared" si="71"/>
        <v>4</v>
      </c>
      <c r="S263" s="3">
        <v>3</v>
      </c>
      <c r="T263" s="2" t="s">
        <v>14</v>
      </c>
      <c r="U263" s="2" t="s">
        <v>15</v>
      </c>
      <c r="V263" s="3">
        <v>12</v>
      </c>
      <c r="W263">
        <f t="shared" si="72"/>
        <v>1</v>
      </c>
      <c r="X263" t="s">
        <v>339</v>
      </c>
      <c r="Y263">
        <f t="shared" si="73"/>
        <v>2.5</v>
      </c>
      <c r="Z263">
        <f t="shared" si="74"/>
        <v>0.2</v>
      </c>
    </row>
    <row r="264" spans="1:26" x14ac:dyDescent="0.25">
      <c r="A264" s="85" t="s">
        <v>74</v>
      </c>
      <c r="B264" s="85" t="s">
        <v>69</v>
      </c>
      <c r="C264" s="2" t="s">
        <v>22</v>
      </c>
      <c r="D264" s="3">
        <v>63</v>
      </c>
      <c r="E264" s="3">
        <v>365</v>
      </c>
      <c r="F264" s="3">
        <v>420</v>
      </c>
      <c r="G264" s="10">
        <v>1140</v>
      </c>
      <c r="H264" s="2" t="s">
        <v>11</v>
      </c>
      <c r="I264" s="3">
        <v>2</v>
      </c>
      <c r="J264" s="3">
        <v>4</v>
      </c>
      <c r="K264" s="3">
        <f t="shared" si="70"/>
        <v>3</v>
      </c>
      <c r="L264" s="3">
        <v>2015</v>
      </c>
      <c r="M264" s="3">
        <v>2</v>
      </c>
      <c r="N264" s="9">
        <v>2</v>
      </c>
      <c r="O264" s="9">
        <v>3</v>
      </c>
      <c r="P264" s="2" t="s">
        <v>343</v>
      </c>
      <c r="Q264" s="4">
        <f t="shared" si="71"/>
        <v>3</v>
      </c>
      <c r="S264" s="3">
        <v>3</v>
      </c>
      <c r="T264" s="2" t="s">
        <v>14</v>
      </c>
      <c r="U264" s="2" t="s">
        <v>15</v>
      </c>
      <c r="V264" s="3">
        <v>12</v>
      </c>
      <c r="W264">
        <f t="shared" si="72"/>
        <v>0</v>
      </c>
      <c r="Y264">
        <f t="shared" si="73"/>
        <v>2</v>
      </c>
      <c r="Z264">
        <f t="shared" si="74"/>
        <v>0</v>
      </c>
    </row>
    <row r="265" spans="1:26" x14ac:dyDescent="0.25">
      <c r="A265" s="85" t="s">
        <v>74</v>
      </c>
      <c r="B265" s="85" t="s">
        <v>45</v>
      </c>
      <c r="C265" s="2" t="s">
        <v>22</v>
      </c>
      <c r="D265" s="3">
        <v>65</v>
      </c>
      <c r="E265" s="3">
        <v>362</v>
      </c>
      <c r="F265" s="3">
        <v>415</v>
      </c>
      <c r="G265" s="10">
        <v>1200</v>
      </c>
      <c r="H265" s="2" t="s">
        <v>11</v>
      </c>
      <c r="I265" s="3">
        <v>2</v>
      </c>
      <c r="J265" s="3">
        <v>4</v>
      </c>
      <c r="K265" s="3">
        <f t="shared" si="70"/>
        <v>3</v>
      </c>
      <c r="L265" s="3">
        <v>2015</v>
      </c>
      <c r="M265" s="3">
        <v>2</v>
      </c>
      <c r="N265" s="9">
        <v>2</v>
      </c>
      <c r="O265" s="9">
        <v>4</v>
      </c>
      <c r="P265" s="2" t="s">
        <v>344</v>
      </c>
      <c r="Q265" s="4">
        <f t="shared" si="71"/>
        <v>3</v>
      </c>
      <c r="S265" s="3">
        <v>3</v>
      </c>
      <c r="T265" s="2" t="s">
        <v>14</v>
      </c>
      <c r="U265" s="2" t="s">
        <v>15</v>
      </c>
      <c r="V265" s="3">
        <v>12</v>
      </c>
      <c r="W265">
        <f t="shared" si="72"/>
        <v>0</v>
      </c>
      <c r="Y265">
        <f t="shared" si="73"/>
        <v>2</v>
      </c>
      <c r="Z265">
        <f t="shared" si="74"/>
        <v>0</v>
      </c>
    </row>
    <row r="266" spans="1:26" x14ac:dyDescent="0.25">
      <c r="A266" s="85" t="s">
        <v>74</v>
      </c>
      <c r="B266" s="85" t="s">
        <v>78</v>
      </c>
      <c r="C266" s="2" t="s">
        <v>22</v>
      </c>
      <c r="D266" s="3">
        <v>69</v>
      </c>
      <c r="E266" s="3">
        <v>315</v>
      </c>
      <c r="F266" s="3">
        <v>365</v>
      </c>
      <c r="G266" s="11">
        <v>810</v>
      </c>
      <c r="H266" s="2" t="s">
        <v>11</v>
      </c>
      <c r="I266" s="3">
        <v>2</v>
      </c>
      <c r="J266" s="3">
        <v>3</v>
      </c>
      <c r="K266" s="3">
        <f t="shared" si="70"/>
        <v>3</v>
      </c>
      <c r="L266" s="3">
        <v>2015</v>
      </c>
      <c r="M266" s="3">
        <v>2</v>
      </c>
      <c r="N266" s="9">
        <v>2</v>
      </c>
      <c r="O266" s="9">
        <v>3</v>
      </c>
      <c r="P266" s="2" t="s">
        <v>342</v>
      </c>
      <c r="Q266" s="4">
        <f t="shared" si="71"/>
        <v>3</v>
      </c>
      <c r="S266" s="3">
        <v>3</v>
      </c>
      <c r="T266" s="2" t="s">
        <v>14</v>
      </c>
      <c r="U266" s="2" t="s">
        <v>15</v>
      </c>
      <c r="V266" s="3">
        <v>12</v>
      </c>
      <c r="W266">
        <f t="shared" si="72"/>
        <v>0</v>
      </c>
      <c r="Y266">
        <f t="shared" si="73"/>
        <v>2</v>
      </c>
      <c r="Z266">
        <f t="shared" si="74"/>
        <v>0</v>
      </c>
    </row>
    <row r="267" spans="1:26" x14ac:dyDescent="0.25">
      <c r="A267" s="85" t="s">
        <v>81</v>
      </c>
      <c r="B267" s="85" t="s">
        <v>84</v>
      </c>
      <c r="C267" s="2" t="s">
        <v>22</v>
      </c>
      <c r="D267" s="3">
        <v>81</v>
      </c>
      <c r="E267" s="3">
        <v>357</v>
      </c>
      <c r="F267" s="3">
        <v>402</v>
      </c>
      <c r="G267" s="10">
        <v>1110</v>
      </c>
      <c r="H267" s="2" t="s">
        <v>11</v>
      </c>
      <c r="I267" s="3">
        <v>2</v>
      </c>
      <c r="J267" s="3">
        <v>4</v>
      </c>
      <c r="K267" s="3">
        <f t="shared" si="70"/>
        <v>3</v>
      </c>
      <c r="L267" s="3">
        <v>2015</v>
      </c>
      <c r="M267" s="3">
        <v>2</v>
      </c>
      <c r="N267" s="9">
        <v>2</v>
      </c>
      <c r="O267" s="9">
        <v>4</v>
      </c>
      <c r="P267" s="2" t="s">
        <v>343</v>
      </c>
      <c r="Q267" s="4">
        <f t="shared" si="71"/>
        <v>3</v>
      </c>
      <c r="S267" s="3">
        <v>3</v>
      </c>
      <c r="T267" s="2" t="s">
        <v>14</v>
      </c>
      <c r="U267" s="2" t="s">
        <v>15</v>
      </c>
      <c r="V267" s="3">
        <v>12</v>
      </c>
      <c r="W267">
        <f t="shared" si="72"/>
        <v>0</v>
      </c>
      <c r="Y267">
        <f t="shared" si="73"/>
        <v>2</v>
      </c>
      <c r="Z267">
        <f t="shared" si="74"/>
        <v>0</v>
      </c>
    </row>
    <row r="268" spans="1:26" x14ac:dyDescent="0.25">
      <c r="A268" s="85" t="s">
        <v>85</v>
      </c>
      <c r="B268" s="85" t="s">
        <v>29</v>
      </c>
      <c r="C268" s="2" t="s">
        <v>22</v>
      </c>
      <c r="D268" s="3">
        <v>86</v>
      </c>
      <c r="E268" s="3">
        <v>327</v>
      </c>
      <c r="F268" s="3">
        <v>375</v>
      </c>
      <c r="G268" s="10">
        <v>860</v>
      </c>
      <c r="H268" s="2" t="s">
        <v>11</v>
      </c>
      <c r="I268" s="3">
        <v>2</v>
      </c>
      <c r="J268" s="3">
        <v>4</v>
      </c>
      <c r="K268" s="3">
        <f t="shared" si="70"/>
        <v>3</v>
      </c>
      <c r="L268" s="3">
        <v>2015</v>
      </c>
      <c r="M268" s="3">
        <v>2</v>
      </c>
      <c r="N268" s="9">
        <v>2</v>
      </c>
      <c r="O268" s="9">
        <v>4</v>
      </c>
      <c r="P268" s="2" t="s">
        <v>343</v>
      </c>
      <c r="Q268" s="4">
        <f t="shared" si="71"/>
        <v>3</v>
      </c>
      <c r="S268" s="3">
        <v>3</v>
      </c>
      <c r="T268" s="2" t="s">
        <v>14</v>
      </c>
      <c r="U268" s="2" t="s">
        <v>15</v>
      </c>
      <c r="V268" s="3">
        <v>12</v>
      </c>
      <c r="W268">
        <f t="shared" si="72"/>
        <v>0</v>
      </c>
      <c r="Y268">
        <f t="shared" si="73"/>
        <v>2</v>
      </c>
      <c r="Z268">
        <f t="shared" si="74"/>
        <v>0</v>
      </c>
    </row>
    <row r="269" spans="1:26" x14ac:dyDescent="0.25">
      <c r="A269" s="85" t="s">
        <v>86</v>
      </c>
      <c r="B269" s="85" t="s">
        <v>73</v>
      </c>
      <c r="C269" s="2" t="s">
        <v>22</v>
      </c>
      <c r="D269" s="3">
        <v>89</v>
      </c>
      <c r="E269" s="3">
        <v>330</v>
      </c>
      <c r="F269" s="3">
        <v>385</v>
      </c>
      <c r="G269" s="10">
        <v>920</v>
      </c>
      <c r="H269" s="2" t="s">
        <v>11</v>
      </c>
      <c r="I269" s="3">
        <v>2</v>
      </c>
      <c r="J269" s="3">
        <v>4</v>
      </c>
      <c r="K269" s="3">
        <f t="shared" si="70"/>
        <v>3</v>
      </c>
      <c r="L269" s="3">
        <v>2015</v>
      </c>
      <c r="M269" s="3">
        <v>2</v>
      </c>
      <c r="N269" s="9">
        <v>2</v>
      </c>
      <c r="O269" s="9">
        <v>4</v>
      </c>
      <c r="P269" s="2" t="s">
        <v>342</v>
      </c>
      <c r="Q269" s="4">
        <f t="shared" si="71"/>
        <v>3</v>
      </c>
      <c r="S269" s="3">
        <v>3</v>
      </c>
      <c r="T269" s="2" t="s">
        <v>14</v>
      </c>
      <c r="U269" s="2" t="s">
        <v>15</v>
      </c>
      <c r="V269" s="3">
        <v>12</v>
      </c>
      <c r="W269">
        <f t="shared" si="72"/>
        <v>0</v>
      </c>
      <c r="Y269">
        <f t="shared" si="73"/>
        <v>2</v>
      </c>
      <c r="Z269">
        <f t="shared" si="74"/>
        <v>0</v>
      </c>
    </row>
    <row r="270" spans="1:26" x14ac:dyDescent="0.25">
      <c r="A270" s="85" t="s">
        <v>87</v>
      </c>
      <c r="B270" s="85" t="s">
        <v>26</v>
      </c>
      <c r="C270" s="2" t="s">
        <v>88</v>
      </c>
      <c r="D270" s="3">
        <v>4</v>
      </c>
      <c r="E270" s="3">
        <v>340</v>
      </c>
      <c r="F270" s="3">
        <v>380</v>
      </c>
      <c r="G270" s="10">
        <v>940</v>
      </c>
      <c r="H270" s="2" t="s">
        <v>11</v>
      </c>
      <c r="I270" s="3">
        <v>2</v>
      </c>
      <c r="J270" s="3">
        <v>4</v>
      </c>
      <c r="K270" s="3">
        <f t="shared" si="70"/>
        <v>3</v>
      </c>
      <c r="L270" s="3">
        <v>2015</v>
      </c>
      <c r="M270" s="3">
        <v>2</v>
      </c>
      <c r="N270" s="9">
        <v>2</v>
      </c>
      <c r="O270" s="9">
        <v>4</v>
      </c>
      <c r="P270" s="2" t="s">
        <v>342</v>
      </c>
      <c r="Q270" s="4">
        <f t="shared" si="71"/>
        <v>3</v>
      </c>
      <c r="S270" s="3">
        <v>3</v>
      </c>
      <c r="T270" s="2" t="s">
        <v>14</v>
      </c>
      <c r="U270" s="2" t="s">
        <v>15</v>
      </c>
      <c r="V270" s="3">
        <v>12</v>
      </c>
      <c r="W270">
        <f t="shared" si="72"/>
        <v>0</v>
      </c>
      <c r="Y270">
        <f t="shared" si="73"/>
        <v>2</v>
      </c>
      <c r="Z270">
        <f t="shared" si="74"/>
        <v>0</v>
      </c>
    </row>
    <row r="271" spans="1:26" x14ac:dyDescent="0.25">
      <c r="A271" s="85" t="s">
        <v>87</v>
      </c>
      <c r="B271" s="85" t="s">
        <v>50</v>
      </c>
      <c r="C271" s="2" t="s">
        <v>88</v>
      </c>
      <c r="D271" s="3">
        <v>5</v>
      </c>
      <c r="E271" s="3">
        <v>337</v>
      </c>
      <c r="F271" s="3">
        <v>390</v>
      </c>
      <c r="G271" s="10">
        <v>920</v>
      </c>
      <c r="H271" s="2" t="s">
        <v>11</v>
      </c>
      <c r="I271" s="3">
        <v>2</v>
      </c>
      <c r="J271" s="3">
        <v>4</v>
      </c>
      <c r="K271" s="3">
        <f t="shared" si="70"/>
        <v>3</v>
      </c>
      <c r="L271" s="3">
        <v>2015</v>
      </c>
      <c r="M271" s="3">
        <v>2</v>
      </c>
      <c r="N271" s="9">
        <v>2</v>
      </c>
      <c r="O271" s="9">
        <v>3</v>
      </c>
      <c r="P271" s="2" t="s">
        <v>342</v>
      </c>
      <c r="Q271" s="4">
        <f t="shared" si="71"/>
        <v>3</v>
      </c>
      <c r="S271" s="3">
        <v>3</v>
      </c>
      <c r="T271" s="2" t="s">
        <v>14</v>
      </c>
      <c r="U271" s="2" t="s">
        <v>15</v>
      </c>
      <c r="V271" s="3">
        <v>12</v>
      </c>
      <c r="W271">
        <f t="shared" si="72"/>
        <v>0</v>
      </c>
      <c r="Y271">
        <f t="shared" si="73"/>
        <v>2</v>
      </c>
      <c r="Z271">
        <f t="shared" si="74"/>
        <v>0</v>
      </c>
    </row>
    <row r="272" spans="1:26" x14ac:dyDescent="0.25">
      <c r="A272" s="85" t="s">
        <v>87</v>
      </c>
      <c r="B272" s="85" t="s">
        <v>29</v>
      </c>
      <c r="C272" s="2" t="s">
        <v>88</v>
      </c>
      <c r="D272" s="3">
        <v>6</v>
      </c>
      <c r="E272" s="3">
        <v>340</v>
      </c>
      <c r="F272" s="3">
        <v>395</v>
      </c>
      <c r="G272" s="10">
        <v>950</v>
      </c>
      <c r="H272" s="2" t="s">
        <v>30</v>
      </c>
      <c r="I272" s="3">
        <v>2</v>
      </c>
      <c r="J272" s="3">
        <v>4</v>
      </c>
      <c r="K272" s="3">
        <f t="shared" si="70"/>
        <v>3</v>
      </c>
      <c r="L272" s="3">
        <v>2015</v>
      </c>
      <c r="M272" s="3">
        <v>2</v>
      </c>
      <c r="N272" s="9">
        <v>2</v>
      </c>
      <c r="O272" s="9">
        <v>4</v>
      </c>
      <c r="P272" s="2" t="s">
        <v>342</v>
      </c>
      <c r="Q272" s="4">
        <f t="shared" si="71"/>
        <v>3</v>
      </c>
      <c r="S272" s="3">
        <v>3</v>
      </c>
      <c r="T272" s="2" t="s">
        <v>14</v>
      </c>
      <c r="U272" s="2" t="s">
        <v>15</v>
      </c>
      <c r="V272" s="3">
        <v>12</v>
      </c>
      <c r="W272">
        <f t="shared" si="72"/>
        <v>0</v>
      </c>
      <c r="Y272">
        <f t="shared" si="73"/>
        <v>2</v>
      </c>
      <c r="Z272">
        <f t="shared" si="74"/>
        <v>0</v>
      </c>
    </row>
    <row r="273" spans="1:26" x14ac:dyDescent="0.25">
      <c r="A273" s="85" t="s">
        <v>87</v>
      </c>
      <c r="B273" s="85" t="s">
        <v>15</v>
      </c>
      <c r="C273" s="2" t="s">
        <v>88</v>
      </c>
      <c r="D273" s="3">
        <v>7</v>
      </c>
      <c r="E273" s="3">
        <v>320</v>
      </c>
      <c r="F273" s="3">
        <v>370</v>
      </c>
      <c r="G273" s="10">
        <v>800</v>
      </c>
      <c r="H273" s="2" t="s">
        <v>30</v>
      </c>
      <c r="I273" s="3">
        <v>2</v>
      </c>
      <c r="J273" s="3">
        <v>3</v>
      </c>
      <c r="K273" s="3">
        <f t="shared" si="70"/>
        <v>3</v>
      </c>
      <c r="L273" s="3">
        <v>2015</v>
      </c>
      <c r="M273" s="3">
        <v>2</v>
      </c>
      <c r="N273" s="9">
        <v>2</v>
      </c>
      <c r="O273" s="9">
        <v>3</v>
      </c>
      <c r="P273" s="2" t="s">
        <v>343</v>
      </c>
      <c r="Q273" s="4">
        <f t="shared" si="71"/>
        <v>3</v>
      </c>
      <c r="S273" s="3">
        <v>3</v>
      </c>
      <c r="T273" s="2" t="s">
        <v>14</v>
      </c>
      <c r="U273" s="2" t="s">
        <v>15</v>
      </c>
      <c r="V273" s="3">
        <v>12</v>
      </c>
      <c r="W273">
        <f t="shared" si="72"/>
        <v>0</v>
      </c>
      <c r="Y273">
        <f t="shared" si="73"/>
        <v>2</v>
      </c>
      <c r="Z273">
        <f t="shared" si="74"/>
        <v>0</v>
      </c>
    </row>
    <row r="274" spans="1:26" x14ac:dyDescent="0.25">
      <c r="A274" s="85" t="s">
        <v>87</v>
      </c>
      <c r="B274" s="85" t="s">
        <v>32</v>
      </c>
      <c r="C274" s="2" t="s">
        <v>88</v>
      </c>
      <c r="D274" s="3">
        <v>10</v>
      </c>
      <c r="E274" s="3">
        <v>332</v>
      </c>
      <c r="F274" s="3">
        <v>385</v>
      </c>
      <c r="G274" s="10">
        <v>890</v>
      </c>
      <c r="H274" s="2" t="s">
        <v>11</v>
      </c>
      <c r="I274" s="3">
        <v>2</v>
      </c>
      <c r="J274" s="3">
        <v>4</v>
      </c>
      <c r="K274" s="3">
        <f t="shared" si="70"/>
        <v>3</v>
      </c>
      <c r="L274" s="3">
        <v>2015</v>
      </c>
      <c r="M274" s="3">
        <v>2</v>
      </c>
      <c r="N274" s="9">
        <v>2</v>
      </c>
      <c r="O274" s="9">
        <v>3</v>
      </c>
      <c r="P274" s="2" t="s">
        <v>343</v>
      </c>
      <c r="Q274" s="4">
        <f t="shared" si="71"/>
        <v>3</v>
      </c>
      <c r="S274" s="3">
        <v>3</v>
      </c>
      <c r="T274" s="2" t="s">
        <v>14</v>
      </c>
      <c r="U274" s="2" t="s">
        <v>15</v>
      </c>
      <c r="V274" s="3">
        <v>12</v>
      </c>
      <c r="W274">
        <f t="shared" si="72"/>
        <v>0</v>
      </c>
      <c r="Y274">
        <f t="shared" si="73"/>
        <v>2</v>
      </c>
      <c r="Z274">
        <f t="shared" si="74"/>
        <v>0</v>
      </c>
    </row>
    <row r="275" spans="1:26" x14ac:dyDescent="0.25">
      <c r="A275" s="85" t="s">
        <v>87</v>
      </c>
      <c r="B275" s="85" t="s">
        <v>47</v>
      </c>
      <c r="C275" s="2" t="s">
        <v>88</v>
      </c>
      <c r="D275" s="3">
        <v>12</v>
      </c>
      <c r="E275" s="3">
        <v>335</v>
      </c>
      <c r="F275" s="3">
        <v>385</v>
      </c>
      <c r="G275" s="10">
        <v>900</v>
      </c>
      <c r="H275" s="2" t="s">
        <v>11</v>
      </c>
      <c r="I275" s="3">
        <v>2</v>
      </c>
      <c r="J275" s="3">
        <v>4</v>
      </c>
      <c r="K275" s="3">
        <f t="shared" si="70"/>
        <v>3</v>
      </c>
      <c r="L275" s="3">
        <v>2015</v>
      </c>
      <c r="M275" s="3">
        <v>2</v>
      </c>
      <c r="N275" s="9">
        <v>2</v>
      </c>
      <c r="O275" s="9">
        <v>4</v>
      </c>
      <c r="P275" s="2" t="s">
        <v>343</v>
      </c>
      <c r="Q275" s="4">
        <f t="shared" si="71"/>
        <v>3</v>
      </c>
      <c r="S275" s="3">
        <v>3</v>
      </c>
      <c r="T275" s="2" t="s">
        <v>14</v>
      </c>
      <c r="U275" s="2" t="s">
        <v>15</v>
      </c>
      <c r="V275" s="3">
        <v>12</v>
      </c>
      <c r="W275">
        <f t="shared" si="72"/>
        <v>0</v>
      </c>
      <c r="Y275">
        <f t="shared" si="73"/>
        <v>2</v>
      </c>
      <c r="Z275">
        <f t="shared" si="74"/>
        <v>0</v>
      </c>
    </row>
    <row r="276" spans="1:26" x14ac:dyDescent="0.25">
      <c r="A276" s="85" t="s">
        <v>87</v>
      </c>
      <c r="B276" s="85" t="s">
        <v>78</v>
      </c>
      <c r="C276" s="2" t="s">
        <v>88</v>
      </c>
      <c r="D276" s="3">
        <v>15</v>
      </c>
      <c r="E276" s="3">
        <v>365</v>
      </c>
      <c r="F276" s="3">
        <v>420</v>
      </c>
      <c r="G276" s="18"/>
      <c r="H276" s="2" t="s">
        <v>11</v>
      </c>
      <c r="I276" s="3">
        <v>2</v>
      </c>
      <c r="J276" s="3">
        <v>3</v>
      </c>
      <c r="K276" s="3">
        <f t="shared" si="70"/>
        <v>3</v>
      </c>
      <c r="L276" s="3">
        <v>2015</v>
      </c>
      <c r="M276" s="3">
        <v>2</v>
      </c>
      <c r="N276" s="9">
        <v>2</v>
      </c>
      <c r="O276" s="9">
        <v>4</v>
      </c>
      <c r="P276" s="2" t="s">
        <v>342</v>
      </c>
      <c r="Q276" s="4">
        <f t="shared" si="71"/>
        <v>3</v>
      </c>
      <c r="S276" s="3">
        <v>3</v>
      </c>
      <c r="T276" s="2" t="s">
        <v>14</v>
      </c>
      <c r="U276" s="2" t="s">
        <v>15</v>
      </c>
      <c r="V276" s="3">
        <v>12</v>
      </c>
      <c r="W276">
        <f t="shared" si="72"/>
        <v>0</v>
      </c>
      <c r="Y276">
        <f t="shared" si="73"/>
        <v>2</v>
      </c>
      <c r="Z276">
        <f t="shared" si="74"/>
        <v>0</v>
      </c>
    </row>
    <row r="277" spans="1:26" x14ac:dyDescent="0.25">
      <c r="A277" s="85" t="s">
        <v>89</v>
      </c>
      <c r="B277" s="85" t="s">
        <v>40</v>
      </c>
      <c r="C277" s="2" t="s">
        <v>88</v>
      </c>
      <c r="D277" s="3">
        <v>18</v>
      </c>
      <c r="E277" s="3">
        <v>265</v>
      </c>
      <c r="F277" s="3">
        <v>310</v>
      </c>
      <c r="G277" s="10">
        <v>500</v>
      </c>
      <c r="H277" s="2" t="s">
        <v>11</v>
      </c>
      <c r="I277" s="3">
        <v>1</v>
      </c>
      <c r="J277" s="3">
        <v>4</v>
      </c>
      <c r="K277" s="3">
        <f t="shared" si="70"/>
        <v>2</v>
      </c>
      <c r="L277" s="3">
        <v>2015</v>
      </c>
      <c r="M277" s="3">
        <v>3</v>
      </c>
      <c r="N277" s="9">
        <v>2</v>
      </c>
      <c r="O277" s="9">
        <v>4</v>
      </c>
      <c r="P277" s="2" t="s">
        <v>342</v>
      </c>
      <c r="Q277" s="4">
        <f t="shared" si="71"/>
        <v>2</v>
      </c>
      <c r="S277" s="3">
        <v>3</v>
      </c>
      <c r="T277" s="2" t="s">
        <v>14</v>
      </c>
      <c r="U277" s="2" t="s">
        <v>15</v>
      </c>
      <c r="V277" s="3">
        <v>11</v>
      </c>
      <c r="W277">
        <f t="shared" si="72"/>
        <v>-1</v>
      </c>
      <c r="Y277">
        <f t="shared" si="73"/>
        <v>1.5</v>
      </c>
      <c r="Z277">
        <f t="shared" si="74"/>
        <v>0.33333333333333331</v>
      </c>
    </row>
    <row r="278" spans="1:26" x14ac:dyDescent="0.25">
      <c r="A278" s="85" t="s">
        <v>90</v>
      </c>
      <c r="B278" s="85" t="s">
        <v>29</v>
      </c>
      <c r="C278" s="2" t="s">
        <v>88</v>
      </c>
      <c r="D278" s="3">
        <v>21</v>
      </c>
      <c r="E278" s="3">
        <v>320</v>
      </c>
      <c r="F278" s="3">
        <v>375</v>
      </c>
      <c r="G278" s="10">
        <v>770</v>
      </c>
      <c r="H278" s="2" t="s">
        <v>11</v>
      </c>
      <c r="I278" s="3">
        <v>2</v>
      </c>
      <c r="J278" s="3">
        <v>4</v>
      </c>
      <c r="K278" s="3">
        <f t="shared" si="70"/>
        <v>3</v>
      </c>
      <c r="L278" s="3">
        <v>2015</v>
      </c>
      <c r="M278" s="3">
        <v>3</v>
      </c>
      <c r="N278" s="9">
        <v>2</v>
      </c>
      <c r="O278" s="9">
        <v>4</v>
      </c>
      <c r="P278" s="2" t="s">
        <v>343</v>
      </c>
      <c r="Q278" s="4">
        <f t="shared" si="71"/>
        <v>3</v>
      </c>
      <c r="S278" s="3">
        <v>3</v>
      </c>
      <c r="T278" s="2" t="s">
        <v>14</v>
      </c>
      <c r="U278" s="2" t="s">
        <v>15</v>
      </c>
      <c r="V278" s="3">
        <v>12</v>
      </c>
      <c r="W278">
        <f t="shared" si="72"/>
        <v>0</v>
      </c>
      <c r="Y278">
        <f t="shared" si="73"/>
        <v>2</v>
      </c>
      <c r="Z278">
        <f t="shared" si="74"/>
        <v>0</v>
      </c>
    </row>
    <row r="279" spans="1:26" x14ac:dyDescent="0.25">
      <c r="A279" s="85" t="s">
        <v>90</v>
      </c>
      <c r="B279" s="85" t="s">
        <v>45</v>
      </c>
      <c r="C279" s="2" t="s">
        <v>88</v>
      </c>
      <c r="D279" s="3">
        <v>22</v>
      </c>
      <c r="E279" s="3">
        <v>280</v>
      </c>
      <c r="F279" s="3">
        <v>325</v>
      </c>
      <c r="G279" s="10">
        <v>550</v>
      </c>
      <c r="H279" s="2" t="s">
        <v>11</v>
      </c>
      <c r="I279" s="3">
        <v>2</v>
      </c>
      <c r="J279" s="3">
        <v>1</v>
      </c>
      <c r="K279" s="9">
        <f t="shared" ref="K279:K281" si="75">I279</f>
        <v>2</v>
      </c>
      <c r="L279" s="3">
        <v>2015</v>
      </c>
      <c r="M279" s="3">
        <v>3</v>
      </c>
      <c r="N279" s="9">
        <v>2</v>
      </c>
      <c r="O279" s="9">
        <v>1</v>
      </c>
      <c r="P279" s="2" t="s">
        <v>343</v>
      </c>
      <c r="Q279" s="4">
        <f>I279</f>
        <v>2</v>
      </c>
      <c r="S279" s="3">
        <v>3</v>
      </c>
      <c r="T279" s="2" t="s">
        <v>14</v>
      </c>
      <c r="U279" s="2" t="s">
        <v>15</v>
      </c>
      <c r="V279" s="3">
        <v>12</v>
      </c>
      <c r="W279">
        <f t="shared" si="72"/>
        <v>0</v>
      </c>
      <c r="Y279">
        <f t="shared" si="73"/>
        <v>2</v>
      </c>
      <c r="Z279">
        <f t="shared" si="74"/>
        <v>0</v>
      </c>
    </row>
    <row r="280" spans="1:26" x14ac:dyDescent="0.25">
      <c r="A280" s="85" t="s">
        <v>91</v>
      </c>
      <c r="B280" s="85" t="s">
        <v>92</v>
      </c>
      <c r="C280" s="2" t="s">
        <v>88</v>
      </c>
      <c r="D280" s="3">
        <v>27</v>
      </c>
      <c r="E280" s="3">
        <v>260</v>
      </c>
      <c r="F280" s="3">
        <v>310</v>
      </c>
      <c r="G280" s="10">
        <v>470</v>
      </c>
      <c r="H280" s="2" t="s">
        <v>11</v>
      </c>
      <c r="I280" s="3">
        <v>2</v>
      </c>
      <c r="J280" s="3">
        <v>1</v>
      </c>
      <c r="K280" s="9">
        <f t="shared" si="75"/>
        <v>2</v>
      </c>
      <c r="L280" s="3">
        <v>2015</v>
      </c>
      <c r="M280" s="3">
        <v>3</v>
      </c>
      <c r="N280" s="9">
        <v>2</v>
      </c>
      <c r="O280" s="9">
        <v>1</v>
      </c>
      <c r="P280" s="2" t="s">
        <v>342</v>
      </c>
      <c r="Q280" s="4">
        <f>I280</f>
        <v>2</v>
      </c>
      <c r="S280" s="3">
        <v>3</v>
      </c>
      <c r="T280" s="2" t="s">
        <v>14</v>
      </c>
      <c r="U280" s="2" t="s">
        <v>15</v>
      </c>
      <c r="V280" s="3">
        <v>12</v>
      </c>
      <c r="W280">
        <f t="shared" si="72"/>
        <v>0</v>
      </c>
      <c r="Y280">
        <f t="shared" si="73"/>
        <v>2</v>
      </c>
      <c r="Z280">
        <f t="shared" si="74"/>
        <v>0</v>
      </c>
    </row>
    <row r="281" spans="1:26" x14ac:dyDescent="0.25">
      <c r="A281" s="85" t="s">
        <v>93</v>
      </c>
      <c r="B281" s="85" t="s">
        <v>45</v>
      </c>
      <c r="C281" s="2" t="s">
        <v>88</v>
      </c>
      <c r="D281" s="3">
        <v>28</v>
      </c>
      <c r="E281" s="3">
        <v>197</v>
      </c>
      <c r="F281" s="3">
        <v>235</v>
      </c>
      <c r="G281" s="10">
        <v>200</v>
      </c>
      <c r="H281" s="2" t="s">
        <v>11</v>
      </c>
      <c r="I281" s="3">
        <v>2</v>
      </c>
      <c r="J281" s="3">
        <v>1</v>
      </c>
      <c r="K281" s="9">
        <f t="shared" si="75"/>
        <v>2</v>
      </c>
      <c r="L281" s="3">
        <v>2015</v>
      </c>
      <c r="M281" s="3">
        <v>3</v>
      </c>
      <c r="N281" s="9">
        <v>2</v>
      </c>
      <c r="O281" s="9">
        <v>2</v>
      </c>
      <c r="P281" s="2" t="s">
        <v>342</v>
      </c>
      <c r="Q281" s="4">
        <f>I281</f>
        <v>2</v>
      </c>
      <c r="S281" s="3">
        <v>3</v>
      </c>
      <c r="T281" s="2" t="s">
        <v>14</v>
      </c>
      <c r="U281" s="2" t="s">
        <v>15</v>
      </c>
      <c r="V281" s="3">
        <v>12</v>
      </c>
      <c r="W281">
        <f t="shared" si="72"/>
        <v>0</v>
      </c>
      <c r="Y281">
        <f t="shared" si="73"/>
        <v>2</v>
      </c>
      <c r="Z281">
        <f t="shared" si="74"/>
        <v>0</v>
      </c>
    </row>
    <row r="282" spans="1:26" x14ac:dyDescent="0.25">
      <c r="A282" s="85" t="s">
        <v>95</v>
      </c>
      <c r="B282" s="85" t="s">
        <v>36</v>
      </c>
      <c r="C282" s="2" t="s">
        <v>88</v>
      </c>
      <c r="D282" s="3">
        <v>33</v>
      </c>
      <c r="E282" s="3">
        <v>325</v>
      </c>
      <c r="F282" s="3">
        <v>375</v>
      </c>
      <c r="G282" s="10">
        <v>820</v>
      </c>
      <c r="H282" s="2" t="s">
        <v>11</v>
      </c>
      <c r="I282" s="3">
        <v>2</v>
      </c>
      <c r="J282" s="3">
        <v>4</v>
      </c>
      <c r="K282" s="3">
        <f t="shared" ref="K282:K285" si="76">I282+1</f>
        <v>3</v>
      </c>
      <c r="L282" s="3">
        <v>2015</v>
      </c>
      <c r="M282" s="3">
        <v>3</v>
      </c>
      <c r="N282" s="9">
        <v>2</v>
      </c>
      <c r="O282" s="9">
        <v>4</v>
      </c>
      <c r="P282" s="2" t="s">
        <v>343</v>
      </c>
      <c r="Q282" s="4">
        <f>I282+1</f>
        <v>3</v>
      </c>
      <c r="S282" s="3">
        <v>3</v>
      </c>
      <c r="T282" s="2" t="s">
        <v>14</v>
      </c>
      <c r="U282" s="2" t="s">
        <v>15</v>
      </c>
      <c r="V282" s="3">
        <v>12</v>
      </c>
      <c r="W282">
        <f t="shared" si="72"/>
        <v>0</v>
      </c>
      <c r="Y282">
        <f t="shared" si="73"/>
        <v>2</v>
      </c>
      <c r="Z282">
        <f t="shared" si="74"/>
        <v>0</v>
      </c>
    </row>
    <row r="283" spans="1:26" x14ac:dyDescent="0.25">
      <c r="A283" s="85" t="s">
        <v>96</v>
      </c>
      <c r="B283" s="85" t="s">
        <v>97</v>
      </c>
      <c r="C283" s="2" t="s">
        <v>88</v>
      </c>
      <c r="D283" s="3">
        <v>34</v>
      </c>
      <c r="E283" s="3">
        <v>310</v>
      </c>
      <c r="F283" s="3">
        <v>370</v>
      </c>
      <c r="G283" s="10">
        <v>740</v>
      </c>
      <c r="H283" s="2" t="s">
        <v>11</v>
      </c>
      <c r="I283" s="3">
        <v>2</v>
      </c>
      <c r="J283" s="3">
        <v>4</v>
      </c>
      <c r="K283" s="3">
        <f t="shared" si="76"/>
        <v>3</v>
      </c>
      <c r="L283" s="3">
        <v>2015</v>
      </c>
      <c r="M283" s="3">
        <v>3</v>
      </c>
      <c r="N283" s="9">
        <v>2</v>
      </c>
      <c r="O283" s="9">
        <v>4</v>
      </c>
      <c r="P283" s="2" t="s">
        <v>344</v>
      </c>
      <c r="Q283" s="4">
        <f>I283+1</f>
        <v>3</v>
      </c>
      <c r="S283" s="3">
        <v>3</v>
      </c>
      <c r="T283" s="2" t="s">
        <v>14</v>
      </c>
      <c r="U283" s="2" t="s">
        <v>15</v>
      </c>
      <c r="V283" s="3">
        <v>12</v>
      </c>
      <c r="W283">
        <f t="shared" si="72"/>
        <v>0</v>
      </c>
      <c r="Y283">
        <f t="shared" si="73"/>
        <v>2</v>
      </c>
      <c r="Z283">
        <f t="shared" si="74"/>
        <v>0</v>
      </c>
    </row>
    <row r="284" spans="1:26" x14ac:dyDescent="0.25">
      <c r="A284" s="85" t="s">
        <v>98</v>
      </c>
      <c r="B284" s="85" t="s">
        <v>15</v>
      </c>
      <c r="C284" s="2" t="s">
        <v>88</v>
      </c>
      <c r="D284" s="3">
        <v>35</v>
      </c>
      <c r="E284" s="3">
        <v>365</v>
      </c>
      <c r="F284" s="3">
        <v>420</v>
      </c>
      <c r="G284" s="10">
        <v>1090</v>
      </c>
      <c r="H284" s="2" t="s">
        <v>11</v>
      </c>
      <c r="I284" s="3">
        <v>2</v>
      </c>
      <c r="J284" s="3">
        <v>4</v>
      </c>
      <c r="K284" s="3">
        <f t="shared" si="76"/>
        <v>3</v>
      </c>
      <c r="L284" s="3">
        <v>2015</v>
      </c>
      <c r="M284" s="3">
        <v>3</v>
      </c>
      <c r="N284" s="9">
        <v>2</v>
      </c>
      <c r="O284" s="9">
        <v>4</v>
      </c>
      <c r="P284" s="2" t="s">
        <v>343</v>
      </c>
      <c r="Q284" s="4">
        <f>I284+1</f>
        <v>3</v>
      </c>
      <c r="S284" s="3">
        <v>3</v>
      </c>
      <c r="T284" s="2" t="s">
        <v>14</v>
      </c>
      <c r="U284" s="2" t="s">
        <v>15</v>
      </c>
      <c r="V284" s="3">
        <v>12</v>
      </c>
      <c r="W284">
        <f t="shared" si="72"/>
        <v>0</v>
      </c>
      <c r="Y284">
        <f t="shared" si="73"/>
        <v>2</v>
      </c>
      <c r="Z284">
        <f t="shared" si="74"/>
        <v>0</v>
      </c>
    </row>
    <row r="285" spans="1:26" x14ac:dyDescent="0.25">
      <c r="A285" s="85" t="s">
        <v>100</v>
      </c>
      <c r="B285" s="85" t="s">
        <v>59</v>
      </c>
      <c r="C285" s="2" t="s">
        <v>88</v>
      </c>
      <c r="D285" s="3">
        <v>39</v>
      </c>
      <c r="E285" s="3">
        <v>302</v>
      </c>
      <c r="F285" s="3">
        <v>355</v>
      </c>
      <c r="G285" s="10">
        <v>710</v>
      </c>
      <c r="H285" s="2" t="s">
        <v>30</v>
      </c>
      <c r="I285" s="3">
        <v>2</v>
      </c>
      <c r="J285" s="3">
        <v>4</v>
      </c>
      <c r="K285" s="3">
        <f t="shared" si="76"/>
        <v>3</v>
      </c>
      <c r="L285" s="3">
        <v>2015</v>
      </c>
      <c r="M285" s="3">
        <v>3</v>
      </c>
      <c r="N285" s="9">
        <v>2</v>
      </c>
      <c r="O285" s="9">
        <v>3</v>
      </c>
      <c r="P285" s="2" t="s">
        <v>343</v>
      </c>
      <c r="Q285" s="4">
        <f>I285+1</f>
        <v>3</v>
      </c>
      <c r="S285" s="3">
        <v>3</v>
      </c>
      <c r="T285" s="2" t="s">
        <v>14</v>
      </c>
      <c r="U285" s="2" t="s">
        <v>15</v>
      </c>
      <c r="V285" s="3">
        <v>12</v>
      </c>
      <c r="W285">
        <f t="shared" si="72"/>
        <v>0</v>
      </c>
      <c r="Y285">
        <f t="shared" si="73"/>
        <v>2</v>
      </c>
      <c r="Z285">
        <f t="shared" si="74"/>
        <v>0</v>
      </c>
    </row>
    <row r="286" spans="1:26" x14ac:dyDescent="0.25">
      <c r="A286" s="85" t="s">
        <v>100</v>
      </c>
      <c r="B286" s="85" t="s">
        <v>45</v>
      </c>
      <c r="C286" s="2" t="s">
        <v>88</v>
      </c>
      <c r="D286" s="3">
        <v>40</v>
      </c>
      <c r="E286" s="3">
        <v>260</v>
      </c>
      <c r="F286" s="3">
        <v>305</v>
      </c>
      <c r="G286" s="10">
        <v>510</v>
      </c>
      <c r="H286" s="2" t="s">
        <v>11</v>
      </c>
      <c r="I286" s="3">
        <v>2</v>
      </c>
      <c r="J286" s="3">
        <v>1</v>
      </c>
      <c r="K286" s="9">
        <f>I286</f>
        <v>2</v>
      </c>
      <c r="L286" s="3">
        <v>2015</v>
      </c>
      <c r="M286" s="3">
        <v>3</v>
      </c>
      <c r="N286" s="9">
        <v>2</v>
      </c>
      <c r="O286" s="9">
        <v>1</v>
      </c>
      <c r="P286" s="2" t="s">
        <v>342</v>
      </c>
      <c r="Q286" s="4">
        <f>I286</f>
        <v>2</v>
      </c>
      <c r="S286" s="3">
        <v>3</v>
      </c>
      <c r="T286" s="2" t="s">
        <v>14</v>
      </c>
      <c r="U286" s="2" t="s">
        <v>15</v>
      </c>
      <c r="V286" s="3">
        <v>12</v>
      </c>
      <c r="W286">
        <f t="shared" si="72"/>
        <v>0</v>
      </c>
      <c r="Y286">
        <f t="shared" si="73"/>
        <v>2</v>
      </c>
      <c r="Z286">
        <f t="shared" si="74"/>
        <v>0</v>
      </c>
    </row>
    <row r="287" spans="1:26" x14ac:dyDescent="0.25">
      <c r="A287" s="85" t="s">
        <v>101</v>
      </c>
      <c r="B287" s="85" t="s">
        <v>45</v>
      </c>
      <c r="C287" s="2" t="s">
        <v>88</v>
      </c>
      <c r="D287" s="3">
        <v>42</v>
      </c>
      <c r="E287" s="3">
        <v>322</v>
      </c>
      <c r="F287" s="3">
        <v>377</v>
      </c>
      <c r="G287" s="10">
        <v>670</v>
      </c>
      <c r="H287" s="2" t="s">
        <v>11</v>
      </c>
      <c r="I287" s="3">
        <v>2</v>
      </c>
      <c r="J287" s="3">
        <v>4</v>
      </c>
      <c r="K287" s="3">
        <f t="shared" ref="K287:K289" si="77">I287+1</f>
        <v>3</v>
      </c>
      <c r="L287" s="3">
        <v>2015</v>
      </c>
      <c r="M287" s="3">
        <v>3</v>
      </c>
      <c r="N287" s="9">
        <v>2</v>
      </c>
      <c r="O287" s="9">
        <v>2</v>
      </c>
      <c r="P287" s="2" t="s">
        <v>342</v>
      </c>
      <c r="Q287" s="4">
        <f>I287+1</f>
        <v>3</v>
      </c>
      <c r="S287" s="3">
        <v>3</v>
      </c>
      <c r="T287" s="2" t="s">
        <v>14</v>
      </c>
      <c r="U287" s="2" t="s">
        <v>15</v>
      </c>
      <c r="V287" s="3">
        <v>12</v>
      </c>
      <c r="W287">
        <f t="shared" si="72"/>
        <v>0</v>
      </c>
      <c r="Y287">
        <f t="shared" si="73"/>
        <v>2</v>
      </c>
      <c r="Z287">
        <f t="shared" si="74"/>
        <v>0</v>
      </c>
    </row>
    <row r="288" spans="1:26" x14ac:dyDescent="0.25">
      <c r="A288" s="85" t="s">
        <v>101</v>
      </c>
      <c r="B288" s="85" t="s">
        <v>24</v>
      </c>
      <c r="C288" s="2" t="s">
        <v>88</v>
      </c>
      <c r="D288" s="3">
        <v>43</v>
      </c>
      <c r="E288" s="3">
        <v>290</v>
      </c>
      <c r="F288" s="3">
        <v>340</v>
      </c>
      <c r="G288" s="10">
        <v>630</v>
      </c>
      <c r="H288" s="2" t="s">
        <v>11</v>
      </c>
      <c r="I288" s="3">
        <v>2</v>
      </c>
      <c r="J288" s="3">
        <v>4</v>
      </c>
      <c r="K288" s="3">
        <f t="shared" si="77"/>
        <v>3</v>
      </c>
      <c r="L288" s="3">
        <v>2015</v>
      </c>
      <c r="M288" s="3">
        <v>3</v>
      </c>
      <c r="N288" s="9">
        <v>2</v>
      </c>
      <c r="O288" s="9">
        <v>3</v>
      </c>
      <c r="P288" s="2" t="s">
        <v>343</v>
      </c>
      <c r="Q288" s="4">
        <f>I288+1</f>
        <v>3</v>
      </c>
      <c r="S288" s="3">
        <v>3</v>
      </c>
      <c r="T288" s="2" t="s">
        <v>14</v>
      </c>
      <c r="U288" s="2" t="s">
        <v>15</v>
      </c>
      <c r="V288" s="3">
        <v>12</v>
      </c>
      <c r="W288">
        <f t="shared" si="72"/>
        <v>0</v>
      </c>
      <c r="Y288">
        <f t="shared" si="73"/>
        <v>2</v>
      </c>
      <c r="Z288">
        <f t="shared" si="74"/>
        <v>0</v>
      </c>
    </row>
    <row r="289" spans="1:26" x14ac:dyDescent="0.25">
      <c r="A289" s="85" t="s">
        <v>101</v>
      </c>
      <c r="B289" s="85" t="s">
        <v>102</v>
      </c>
      <c r="C289" s="2" t="s">
        <v>88</v>
      </c>
      <c r="D289" s="3">
        <v>44</v>
      </c>
      <c r="E289" s="3">
        <v>282</v>
      </c>
      <c r="F289" s="3">
        <v>335</v>
      </c>
      <c r="G289" s="11">
        <v>590</v>
      </c>
      <c r="H289" s="2" t="s">
        <v>11</v>
      </c>
      <c r="I289" s="3">
        <v>2</v>
      </c>
      <c r="J289" s="3">
        <v>3</v>
      </c>
      <c r="K289" s="3">
        <f t="shared" si="77"/>
        <v>3</v>
      </c>
      <c r="L289" s="3">
        <v>2015</v>
      </c>
      <c r="M289" s="3">
        <v>3</v>
      </c>
      <c r="N289" s="9">
        <v>2</v>
      </c>
      <c r="O289" s="9">
        <v>2</v>
      </c>
      <c r="P289" s="2" t="s">
        <v>344</v>
      </c>
      <c r="Q289" s="4">
        <f>I289+1</f>
        <v>3</v>
      </c>
      <c r="S289" s="3">
        <v>3</v>
      </c>
      <c r="T289" s="2" t="s">
        <v>14</v>
      </c>
      <c r="U289" s="2" t="s">
        <v>15</v>
      </c>
      <c r="V289" s="3">
        <v>12</v>
      </c>
      <c r="W289">
        <f t="shared" ref="W289:W320" si="78">I289-N289</f>
        <v>0</v>
      </c>
      <c r="Y289">
        <f t="shared" ref="Y289:Y320" si="79">AVERAGE(I289,N289)</f>
        <v>2</v>
      </c>
      <c r="Z289">
        <f t="shared" ref="Z289:Z320" si="80">ABS(I289-Y289)/Y289</f>
        <v>0</v>
      </c>
    </row>
    <row r="290" spans="1:26" x14ac:dyDescent="0.25">
      <c r="A290" s="85" t="s">
        <v>104</v>
      </c>
      <c r="B290" s="85" t="s">
        <v>27</v>
      </c>
      <c r="C290" s="2" t="s">
        <v>88</v>
      </c>
      <c r="D290" s="3">
        <v>46</v>
      </c>
      <c r="E290" s="3">
        <v>342</v>
      </c>
      <c r="F290" s="3">
        <v>397</v>
      </c>
      <c r="G290" s="11">
        <v>950</v>
      </c>
      <c r="H290" s="2" t="s">
        <v>11</v>
      </c>
      <c r="I290" s="3">
        <v>3</v>
      </c>
      <c r="J290" s="3">
        <v>1</v>
      </c>
      <c r="K290" s="9">
        <f t="shared" ref="K290:K291" si="81">I290</f>
        <v>3</v>
      </c>
      <c r="L290" s="3">
        <v>2015</v>
      </c>
      <c r="M290" s="3">
        <v>3</v>
      </c>
      <c r="N290" s="9">
        <v>2</v>
      </c>
      <c r="O290" s="9">
        <v>4</v>
      </c>
      <c r="P290" s="2" t="s">
        <v>342</v>
      </c>
      <c r="Q290" s="4">
        <f>I290</f>
        <v>3</v>
      </c>
      <c r="S290" s="3">
        <v>3</v>
      </c>
      <c r="T290" s="2" t="s">
        <v>14</v>
      </c>
      <c r="U290" s="2" t="s">
        <v>15</v>
      </c>
      <c r="V290" s="3">
        <v>12</v>
      </c>
      <c r="W290">
        <f t="shared" si="78"/>
        <v>1</v>
      </c>
      <c r="Y290">
        <f t="shared" si="79"/>
        <v>2.5</v>
      </c>
      <c r="Z290">
        <f t="shared" si="80"/>
        <v>0.2</v>
      </c>
    </row>
    <row r="291" spans="1:26" x14ac:dyDescent="0.25">
      <c r="A291" s="85" t="s">
        <v>105</v>
      </c>
      <c r="B291" s="85" t="s">
        <v>106</v>
      </c>
      <c r="C291" s="2" t="s">
        <v>88</v>
      </c>
      <c r="D291" s="3">
        <v>48</v>
      </c>
      <c r="E291" s="3">
        <v>282</v>
      </c>
      <c r="F291" s="3">
        <v>330</v>
      </c>
      <c r="G291" s="10">
        <v>540</v>
      </c>
      <c r="H291" s="2" t="s">
        <v>11</v>
      </c>
      <c r="I291" s="3">
        <v>2</v>
      </c>
      <c r="J291" s="3">
        <v>2</v>
      </c>
      <c r="K291" s="9">
        <f t="shared" si="81"/>
        <v>2</v>
      </c>
      <c r="L291" s="3">
        <v>2015</v>
      </c>
      <c r="M291" s="3">
        <v>2</v>
      </c>
      <c r="N291" s="9">
        <v>2</v>
      </c>
      <c r="O291" s="9">
        <v>4</v>
      </c>
      <c r="P291" s="2" t="s">
        <v>342</v>
      </c>
      <c r="Q291" s="4">
        <f>I291</f>
        <v>2</v>
      </c>
      <c r="S291" s="3">
        <v>3</v>
      </c>
      <c r="T291" s="2" t="s">
        <v>14</v>
      </c>
      <c r="U291" s="2" t="s">
        <v>15</v>
      </c>
      <c r="V291" s="3">
        <v>12</v>
      </c>
      <c r="W291">
        <f t="shared" si="78"/>
        <v>0</v>
      </c>
      <c r="Y291">
        <f t="shared" si="79"/>
        <v>2</v>
      </c>
      <c r="Z291">
        <f t="shared" si="80"/>
        <v>0</v>
      </c>
    </row>
    <row r="292" spans="1:26" x14ac:dyDescent="0.25">
      <c r="A292" s="85" t="s">
        <v>108</v>
      </c>
      <c r="B292" s="85" t="s">
        <v>75</v>
      </c>
      <c r="C292" s="2" t="s">
        <v>88</v>
      </c>
      <c r="D292" s="3">
        <v>51</v>
      </c>
      <c r="E292" s="3">
        <v>330</v>
      </c>
      <c r="F292" s="3">
        <v>382</v>
      </c>
      <c r="G292" s="10">
        <v>770</v>
      </c>
      <c r="H292" s="2" t="s">
        <v>11</v>
      </c>
      <c r="I292" s="3">
        <v>2</v>
      </c>
      <c r="J292" s="3">
        <v>3</v>
      </c>
      <c r="K292" s="3">
        <f>I292+1</f>
        <v>3</v>
      </c>
      <c r="L292" s="3">
        <v>2015</v>
      </c>
      <c r="M292" s="3">
        <v>4</v>
      </c>
      <c r="N292" s="9">
        <v>2</v>
      </c>
      <c r="O292" s="9">
        <v>3</v>
      </c>
      <c r="P292" s="2" t="s">
        <v>343</v>
      </c>
      <c r="Q292" s="4">
        <f>I292+1</f>
        <v>3</v>
      </c>
      <c r="S292" s="3">
        <v>3</v>
      </c>
      <c r="T292" s="2" t="s">
        <v>14</v>
      </c>
      <c r="U292" s="2" t="s">
        <v>15</v>
      </c>
      <c r="V292" s="3">
        <v>12</v>
      </c>
      <c r="W292">
        <f t="shared" si="78"/>
        <v>0</v>
      </c>
      <c r="Y292">
        <f t="shared" si="79"/>
        <v>2</v>
      </c>
      <c r="Z292">
        <f t="shared" si="80"/>
        <v>0</v>
      </c>
    </row>
    <row r="293" spans="1:26" x14ac:dyDescent="0.25">
      <c r="A293" s="85" t="s">
        <v>110</v>
      </c>
      <c r="B293" s="85" t="s">
        <v>69</v>
      </c>
      <c r="C293" s="2" t="s">
        <v>88</v>
      </c>
      <c r="D293" s="3">
        <v>53</v>
      </c>
      <c r="E293" s="3">
        <v>260</v>
      </c>
      <c r="F293" s="3">
        <v>305</v>
      </c>
      <c r="G293" s="10">
        <v>430</v>
      </c>
      <c r="H293" s="2" t="s">
        <v>11</v>
      </c>
      <c r="I293" s="3">
        <v>2</v>
      </c>
      <c r="J293" s="3">
        <v>2</v>
      </c>
      <c r="K293" s="9">
        <f t="shared" ref="K293:K301" si="82">I293</f>
        <v>2</v>
      </c>
      <c r="L293" s="3">
        <v>2015</v>
      </c>
      <c r="M293" s="3">
        <v>4</v>
      </c>
      <c r="N293" s="9">
        <v>2</v>
      </c>
      <c r="O293" s="9">
        <v>1</v>
      </c>
      <c r="P293" s="2" t="s">
        <v>343</v>
      </c>
      <c r="Q293" s="4">
        <f t="shared" ref="Q293:Q301" si="83">I293</f>
        <v>2</v>
      </c>
      <c r="S293" s="3">
        <v>3</v>
      </c>
      <c r="T293" s="2" t="s">
        <v>14</v>
      </c>
      <c r="U293" s="2" t="s">
        <v>15</v>
      </c>
      <c r="V293" s="3">
        <v>12</v>
      </c>
      <c r="W293">
        <f t="shared" si="78"/>
        <v>0</v>
      </c>
      <c r="Y293">
        <f t="shared" si="79"/>
        <v>2</v>
      </c>
      <c r="Z293">
        <f t="shared" si="80"/>
        <v>0</v>
      </c>
    </row>
    <row r="294" spans="1:26" x14ac:dyDescent="0.25">
      <c r="A294" s="85" t="s">
        <v>110</v>
      </c>
      <c r="B294" s="85" t="s">
        <v>43</v>
      </c>
      <c r="C294" s="2" t="s">
        <v>88</v>
      </c>
      <c r="D294" s="3">
        <v>54</v>
      </c>
      <c r="E294" s="3">
        <v>260</v>
      </c>
      <c r="F294" s="3">
        <v>302</v>
      </c>
      <c r="G294" s="10">
        <v>410</v>
      </c>
      <c r="H294" s="2" t="s">
        <v>11</v>
      </c>
      <c r="I294" s="3">
        <v>2</v>
      </c>
      <c r="J294" s="3">
        <v>1</v>
      </c>
      <c r="K294" s="9">
        <f t="shared" si="82"/>
        <v>2</v>
      </c>
      <c r="L294" s="3">
        <v>2015</v>
      </c>
      <c r="M294" s="3">
        <v>4</v>
      </c>
      <c r="N294" s="9">
        <v>2</v>
      </c>
      <c r="O294" s="9">
        <v>1</v>
      </c>
      <c r="P294" s="2" t="s">
        <v>343</v>
      </c>
      <c r="Q294" s="4">
        <f t="shared" si="83"/>
        <v>2</v>
      </c>
      <c r="S294" s="3">
        <v>3</v>
      </c>
      <c r="T294" s="2" t="s">
        <v>14</v>
      </c>
      <c r="U294" s="2" t="s">
        <v>15</v>
      </c>
      <c r="V294" s="3">
        <v>12</v>
      </c>
      <c r="W294">
        <f t="shared" si="78"/>
        <v>0</v>
      </c>
      <c r="Y294">
        <f t="shared" si="79"/>
        <v>2</v>
      </c>
      <c r="Z294">
        <f t="shared" si="80"/>
        <v>0</v>
      </c>
    </row>
    <row r="295" spans="1:26" x14ac:dyDescent="0.25">
      <c r="A295" s="85" t="s">
        <v>110</v>
      </c>
      <c r="B295" s="85" t="s">
        <v>32</v>
      </c>
      <c r="C295" s="2" t="s">
        <v>88</v>
      </c>
      <c r="D295" s="3">
        <v>55</v>
      </c>
      <c r="E295" s="3">
        <v>290</v>
      </c>
      <c r="F295" s="3">
        <v>337</v>
      </c>
      <c r="G295" s="10">
        <v>550</v>
      </c>
      <c r="H295" s="2" t="s">
        <v>11</v>
      </c>
      <c r="I295" s="3">
        <v>2</v>
      </c>
      <c r="J295" s="3">
        <v>1</v>
      </c>
      <c r="K295" s="9">
        <f t="shared" si="82"/>
        <v>2</v>
      </c>
      <c r="L295" s="3">
        <v>2015</v>
      </c>
      <c r="M295" s="3">
        <v>4</v>
      </c>
      <c r="N295" s="9">
        <v>2</v>
      </c>
      <c r="O295" s="9">
        <v>1</v>
      </c>
      <c r="P295" s="2" t="s">
        <v>345</v>
      </c>
      <c r="Q295" s="4">
        <f t="shared" si="83"/>
        <v>2</v>
      </c>
      <c r="S295" s="3">
        <v>3</v>
      </c>
      <c r="T295" s="2" t="s">
        <v>14</v>
      </c>
      <c r="U295" s="2" t="s">
        <v>15</v>
      </c>
      <c r="V295" s="3">
        <v>12</v>
      </c>
      <c r="W295">
        <f t="shared" si="78"/>
        <v>0</v>
      </c>
      <c r="Y295">
        <f t="shared" si="79"/>
        <v>2</v>
      </c>
      <c r="Z295">
        <f t="shared" si="80"/>
        <v>0</v>
      </c>
    </row>
    <row r="296" spans="1:26" x14ac:dyDescent="0.25">
      <c r="A296" s="85" t="s">
        <v>110</v>
      </c>
      <c r="B296" s="85" t="s">
        <v>47</v>
      </c>
      <c r="C296" s="2" t="s">
        <v>88</v>
      </c>
      <c r="D296" s="3">
        <v>56</v>
      </c>
      <c r="E296" s="3">
        <v>272</v>
      </c>
      <c r="F296" s="3">
        <v>320</v>
      </c>
      <c r="G296" s="10">
        <v>450</v>
      </c>
      <c r="H296" s="2" t="s">
        <v>11</v>
      </c>
      <c r="I296" s="3">
        <v>2</v>
      </c>
      <c r="J296" s="3">
        <v>2</v>
      </c>
      <c r="K296" s="9">
        <f t="shared" si="82"/>
        <v>2</v>
      </c>
      <c r="L296" s="3">
        <v>2015</v>
      </c>
      <c r="M296" s="3">
        <v>4</v>
      </c>
      <c r="N296" s="9">
        <v>2</v>
      </c>
      <c r="O296" s="9">
        <v>1</v>
      </c>
      <c r="P296" s="2" t="s">
        <v>342</v>
      </c>
      <c r="Q296" s="4">
        <f t="shared" si="83"/>
        <v>2</v>
      </c>
      <c r="S296" s="3">
        <v>3</v>
      </c>
      <c r="T296" s="2" t="s">
        <v>14</v>
      </c>
      <c r="U296" s="2" t="s">
        <v>15</v>
      </c>
      <c r="V296" s="3">
        <v>12</v>
      </c>
      <c r="W296">
        <f t="shared" si="78"/>
        <v>0</v>
      </c>
      <c r="Y296">
        <f t="shared" si="79"/>
        <v>2</v>
      </c>
      <c r="Z296">
        <f t="shared" si="80"/>
        <v>0</v>
      </c>
    </row>
    <row r="297" spans="1:26" x14ac:dyDescent="0.25">
      <c r="A297" s="85" t="s">
        <v>111</v>
      </c>
      <c r="B297" s="85" t="s">
        <v>59</v>
      </c>
      <c r="C297" s="2" t="s">
        <v>88</v>
      </c>
      <c r="D297" s="3">
        <v>57</v>
      </c>
      <c r="E297" s="3">
        <v>255</v>
      </c>
      <c r="F297" s="3">
        <v>290</v>
      </c>
      <c r="G297" s="10">
        <v>410</v>
      </c>
      <c r="H297" s="2" t="s">
        <v>11</v>
      </c>
      <c r="I297" s="3">
        <v>2</v>
      </c>
      <c r="J297" s="3">
        <v>1</v>
      </c>
      <c r="K297" s="9">
        <f t="shared" si="82"/>
        <v>2</v>
      </c>
      <c r="L297" s="3">
        <v>2015</v>
      </c>
      <c r="M297" s="3">
        <v>4</v>
      </c>
      <c r="N297" s="9">
        <v>2</v>
      </c>
      <c r="O297" s="9">
        <v>1</v>
      </c>
      <c r="P297" s="2" t="s">
        <v>345</v>
      </c>
      <c r="Q297" s="4">
        <f t="shared" si="83"/>
        <v>2</v>
      </c>
      <c r="S297" s="3">
        <v>3</v>
      </c>
      <c r="T297" s="2" t="s">
        <v>14</v>
      </c>
      <c r="U297" s="2" t="s">
        <v>15</v>
      </c>
      <c r="V297" s="3">
        <v>12</v>
      </c>
      <c r="W297">
        <f t="shared" si="78"/>
        <v>0</v>
      </c>
      <c r="Y297">
        <f t="shared" si="79"/>
        <v>2</v>
      </c>
      <c r="Z297">
        <f t="shared" si="80"/>
        <v>0</v>
      </c>
    </row>
    <row r="298" spans="1:26" x14ac:dyDescent="0.25">
      <c r="A298" s="85" t="s">
        <v>111</v>
      </c>
      <c r="B298" s="85" t="s">
        <v>97</v>
      </c>
      <c r="C298" s="2" t="s">
        <v>88</v>
      </c>
      <c r="D298" s="3">
        <v>60</v>
      </c>
      <c r="E298" s="3">
        <v>262</v>
      </c>
      <c r="F298" s="3">
        <v>305</v>
      </c>
      <c r="G298" s="10">
        <v>390</v>
      </c>
      <c r="H298" s="2" t="s">
        <v>11</v>
      </c>
      <c r="I298" s="3">
        <v>2</v>
      </c>
      <c r="J298" s="3">
        <v>1</v>
      </c>
      <c r="K298" s="9">
        <f t="shared" si="82"/>
        <v>2</v>
      </c>
      <c r="L298" s="3">
        <v>2015</v>
      </c>
      <c r="M298" s="3">
        <v>4</v>
      </c>
      <c r="N298" s="9">
        <v>2</v>
      </c>
      <c r="O298" s="9">
        <v>1</v>
      </c>
      <c r="P298" s="2" t="s">
        <v>342</v>
      </c>
      <c r="Q298" s="4">
        <f t="shared" si="83"/>
        <v>2</v>
      </c>
      <c r="S298" s="3">
        <v>3</v>
      </c>
      <c r="T298" s="2" t="s">
        <v>14</v>
      </c>
      <c r="U298" s="2" t="s">
        <v>15</v>
      </c>
      <c r="V298" s="3">
        <v>12</v>
      </c>
      <c r="W298">
        <f t="shared" si="78"/>
        <v>0</v>
      </c>
      <c r="Y298">
        <f t="shared" si="79"/>
        <v>2</v>
      </c>
      <c r="Z298">
        <f t="shared" si="80"/>
        <v>0</v>
      </c>
    </row>
    <row r="299" spans="1:26" x14ac:dyDescent="0.25">
      <c r="A299" s="85" t="s">
        <v>112</v>
      </c>
      <c r="B299" s="85" t="s">
        <v>75</v>
      </c>
      <c r="C299" s="2" t="s">
        <v>88</v>
      </c>
      <c r="D299" s="3">
        <v>61</v>
      </c>
      <c r="E299" s="3">
        <v>267</v>
      </c>
      <c r="F299" s="3">
        <v>310</v>
      </c>
      <c r="G299" s="10">
        <v>550</v>
      </c>
      <c r="H299" s="2" t="s">
        <v>11</v>
      </c>
      <c r="I299" s="3">
        <v>2</v>
      </c>
      <c r="J299" s="3">
        <v>2</v>
      </c>
      <c r="K299" s="9">
        <f t="shared" si="82"/>
        <v>2</v>
      </c>
      <c r="L299" s="3">
        <v>2015</v>
      </c>
      <c r="M299" s="3">
        <v>4</v>
      </c>
      <c r="N299" s="9">
        <v>2</v>
      </c>
      <c r="O299" s="9">
        <v>1</v>
      </c>
      <c r="P299" s="2" t="s">
        <v>342</v>
      </c>
      <c r="Q299" s="4">
        <f t="shared" si="83"/>
        <v>2</v>
      </c>
      <c r="S299" s="3">
        <v>3</v>
      </c>
      <c r="T299" s="2" t="s">
        <v>14</v>
      </c>
      <c r="U299" s="2" t="s">
        <v>15</v>
      </c>
      <c r="V299" s="3">
        <v>12</v>
      </c>
      <c r="W299">
        <f t="shared" si="78"/>
        <v>0</v>
      </c>
      <c r="Y299">
        <f t="shared" si="79"/>
        <v>2</v>
      </c>
      <c r="Z299">
        <f t="shared" si="80"/>
        <v>0</v>
      </c>
    </row>
    <row r="300" spans="1:26" x14ac:dyDescent="0.25">
      <c r="A300" s="85" t="s">
        <v>114</v>
      </c>
      <c r="B300" s="85" t="s">
        <v>75</v>
      </c>
      <c r="C300" s="2" t="s">
        <v>88</v>
      </c>
      <c r="D300" s="3">
        <v>65</v>
      </c>
      <c r="E300" s="3">
        <v>262</v>
      </c>
      <c r="F300" s="3">
        <v>305</v>
      </c>
      <c r="G300" s="10">
        <v>510</v>
      </c>
      <c r="H300" s="2" t="s">
        <v>11</v>
      </c>
      <c r="I300" s="3">
        <v>2</v>
      </c>
      <c r="J300" s="3">
        <v>1</v>
      </c>
      <c r="K300" s="9">
        <f t="shared" si="82"/>
        <v>2</v>
      </c>
      <c r="L300" s="3">
        <v>2015</v>
      </c>
      <c r="M300" s="3">
        <v>4</v>
      </c>
      <c r="N300" s="9">
        <v>2</v>
      </c>
      <c r="O300" s="9">
        <v>1</v>
      </c>
      <c r="P300" s="2" t="s">
        <v>343</v>
      </c>
      <c r="Q300" s="4">
        <f t="shared" si="83"/>
        <v>2</v>
      </c>
      <c r="S300" s="3">
        <v>3</v>
      </c>
      <c r="T300" s="2" t="s">
        <v>14</v>
      </c>
      <c r="U300" s="2" t="s">
        <v>15</v>
      </c>
      <c r="V300" s="3">
        <v>12</v>
      </c>
      <c r="W300">
        <f t="shared" si="78"/>
        <v>0</v>
      </c>
      <c r="Y300">
        <f t="shared" si="79"/>
        <v>2</v>
      </c>
      <c r="Z300">
        <f t="shared" si="80"/>
        <v>0</v>
      </c>
    </row>
    <row r="301" spans="1:26" x14ac:dyDescent="0.25">
      <c r="A301" s="85" t="s">
        <v>114</v>
      </c>
      <c r="B301" s="85" t="s">
        <v>36</v>
      </c>
      <c r="C301" s="2" t="s">
        <v>88</v>
      </c>
      <c r="D301" s="3">
        <v>67</v>
      </c>
      <c r="E301" s="3">
        <v>255</v>
      </c>
      <c r="F301" s="3">
        <v>305</v>
      </c>
      <c r="G301" s="10">
        <v>480</v>
      </c>
      <c r="H301" s="2" t="s">
        <v>11</v>
      </c>
      <c r="I301" s="3">
        <v>2</v>
      </c>
      <c r="J301" s="3">
        <v>1</v>
      </c>
      <c r="K301" s="9">
        <f t="shared" si="82"/>
        <v>2</v>
      </c>
      <c r="L301" s="3">
        <v>2015</v>
      </c>
      <c r="M301" s="3">
        <v>4</v>
      </c>
      <c r="N301" s="9">
        <v>2</v>
      </c>
      <c r="O301" s="9">
        <v>1</v>
      </c>
      <c r="P301" s="2" t="s">
        <v>343</v>
      </c>
      <c r="Q301" s="4">
        <f t="shared" si="83"/>
        <v>2</v>
      </c>
      <c r="S301" s="3">
        <v>3</v>
      </c>
      <c r="T301" s="2" t="s">
        <v>14</v>
      </c>
      <c r="U301" s="2" t="s">
        <v>15</v>
      </c>
      <c r="V301" s="3">
        <v>12</v>
      </c>
      <c r="W301">
        <f t="shared" si="78"/>
        <v>0</v>
      </c>
      <c r="Y301">
        <f t="shared" si="79"/>
        <v>2</v>
      </c>
      <c r="Z301">
        <f t="shared" si="80"/>
        <v>0</v>
      </c>
    </row>
    <row r="302" spans="1:26" x14ac:dyDescent="0.25">
      <c r="A302" s="85" t="s">
        <v>121</v>
      </c>
      <c r="B302" s="85" t="s">
        <v>29</v>
      </c>
      <c r="C302" s="2" t="s">
        <v>88</v>
      </c>
      <c r="D302" s="3">
        <v>78</v>
      </c>
      <c r="E302" s="3">
        <v>350</v>
      </c>
      <c r="F302" s="3">
        <v>400</v>
      </c>
      <c r="G302" s="10">
        <v>1020</v>
      </c>
      <c r="H302" s="2" t="s">
        <v>11</v>
      </c>
      <c r="I302" s="3">
        <v>2</v>
      </c>
      <c r="J302" s="3">
        <v>4</v>
      </c>
      <c r="K302" s="3">
        <f>I302+1</f>
        <v>3</v>
      </c>
      <c r="L302" s="3">
        <v>2015</v>
      </c>
      <c r="M302" s="3">
        <v>5</v>
      </c>
      <c r="N302" s="9">
        <v>2</v>
      </c>
      <c r="O302" s="9">
        <v>3</v>
      </c>
      <c r="P302" s="2" t="s">
        <v>342</v>
      </c>
      <c r="Q302" s="4">
        <f>I302+1</f>
        <v>3</v>
      </c>
      <c r="S302" s="3">
        <v>3</v>
      </c>
      <c r="T302" s="2" t="s">
        <v>14</v>
      </c>
      <c r="U302" s="2" t="s">
        <v>15</v>
      </c>
      <c r="V302" s="3">
        <v>12</v>
      </c>
      <c r="W302">
        <f t="shared" si="78"/>
        <v>0</v>
      </c>
      <c r="Y302">
        <f t="shared" si="79"/>
        <v>2</v>
      </c>
      <c r="Z302">
        <f t="shared" si="80"/>
        <v>0</v>
      </c>
    </row>
    <row r="303" spans="1:26" x14ac:dyDescent="0.25">
      <c r="A303" s="85" t="s">
        <v>126</v>
      </c>
      <c r="B303" s="85" t="s">
        <v>21</v>
      </c>
      <c r="C303" s="2" t="s">
        <v>88</v>
      </c>
      <c r="D303" s="3">
        <v>85</v>
      </c>
      <c r="E303" s="3">
        <v>270</v>
      </c>
      <c r="F303" s="3">
        <v>317</v>
      </c>
      <c r="G303" s="10">
        <v>450</v>
      </c>
      <c r="H303" s="2" t="s">
        <v>11</v>
      </c>
      <c r="I303" s="3">
        <v>2</v>
      </c>
      <c r="J303" s="3">
        <v>1</v>
      </c>
      <c r="K303" s="9">
        <f t="shared" ref="K303:K304" si="84">I303</f>
        <v>2</v>
      </c>
      <c r="L303" s="3">
        <v>2015</v>
      </c>
      <c r="M303" s="3">
        <v>5</v>
      </c>
      <c r="N303" s="9">
        <v>2</v>
      </c>
      <c r="O303" s="9">
        <v>1</v>
      </c>
      <c r="P303" s="2" t="s">
        <v>343</v>
      </c>
      <c r="Q303" s="4">
        <f>I303</f>
        <v>2</v>
      </c>
      <c r="S303" s="3">
        <v>3</v>
      </c>
      <c r="T303" s="2" t="s">
        <v>14</v>
      </c>
      <c r="U303" s="2" t="s">
        <v>15</v>
      </c>
      <c r="V303" s="3">
        <v>12</v>
      </c>
      <c r="W303">
        <f t="shared" si="78"/>
        <v>0</v>
      </c>
      <c r="Y303">
        <f t="shared" si="79"/>
        <v>2</v>
      </c>
      <c r="Z303">
        <f t="shared" si="80"/>
        <v>0</v>
      </c>
    </row>
    <row r="304" spans="1:26" x14ac:dyDescent="0.25">
      <c r="A304" s="85" t="s">
        <v>126</v>
      </c>
      <c r="B304" s="85" t="s">
        <v>34</v>
      </c>
      <c r="C304" s="2" t="s">
        <v>88</v>
      </c>
      <c r="D304" s="3">
        <v>86</v>
      </c>
      <c r="E304" s="3">
        <v>270</v>
      </c>
      <c r="F304" s="3">
        <v>317</v>
      </c>
      <c r="G304" s="10">
        <v>460</v>
      </c>
      <c r="H304" s="2" t="s">
        <v>11</v>
      </c>
      <c r="I304" s="3">
        <v>2</v>
      </c>
      <c r="J304" s="3">
        <v>1</v>
      </c>
      <c r="K304" s="9">
        <f t="shared" si="84"/>
        <v>2</v>
      </c>
      <c r="L304" s="3">
        <v>2015</v>
      </c>
      <c r="M304" s="3">
        <v>5</v>
      </c>
      <c r="N304" s="9">
        <v>2</v>
      </c>
      <c r="O304" s="9">
        <v>2</v>
      </c>
      <c r="P304" s="2" t="s">
        <v>343</v>
      </c>
      <c r="Q304" s="4">
        <f>I304</f>
        <v>2</v>
      </c>
      <c r="S304" s="3">
        <v>3</v>
      </c>
      <c r="T304" s="2" t="s">
        <v>14</v>
      </c>
      <c r="U304" s="2" t="s">
        <v>15</v>
      </c>
      <c r="V304" s="3">
        <v>12</v>
      </c>
      <c r="W304">
        <f t="shared" si="78"/>
        <v>0</v>
      </c>
      <c r="Y304">
        <f t="shared" si="79"/>
        <v>2</v>
      </c>
      <c r="Z304">
        <f t="shared" si="80"/>
        <v>0</v>
      </c>
    </row>
    <row r="305" spans="1:31" x14ac:dyDescent="0.25">
      <c r="A305" s="85" t="s">
        <v>126</v>
      </c>
      <c r="B305" s="85" t="s">
        <v>127</v>
      </c>
      <c r="C305" s="2" t="s">
        <v>88</v>
      </c>
      <c r="D305" s="3">
        <v>87</v>
      </c>
      <c r="E305" s="3">
        <v>270</v>
      </c>
      <c r="F305" s="3">
        <v>312</v>
      </c>
      <c r="G305" s="10">
        <v>440</v>
      </c>
      <c r="H305" s="2" t="s">
        <v>11</v>
      </c>
      <c r="I305" s="3">
        <v>2</v>
      </c>
      <c r="J305" s="3">
        <v>4</v>
      </c>
      <c r="K305" s="3">
        <f>I305+1</f>
        <v>3</v>
      </c>
      <c r="L305" s="3">
        <v>2015</v>
      </c>
      <c r="M305" s="3">
        <v>5</v>
      </c>
      <c r="N305" s="9">
        <v>2</v>
      </c>
      <c r="O305" s="9">
        <v>4</v>
      </c>
      <c r="P305" s="2" t="s">
        <v>343</v>
      </c>
      <c r="Q305" s="4">
        <f>I305+1</f>
        <v>3</v>
      </c>
      <c r="S305" s="3">
        <v>3</v>
      </c>
      <c r="T305" s="2" t="s">
        <v>14</v>
      </c>
      <c r="U305" s="2" t="s">
        <v>15</v>
      </c>
      <c r="V305" s="3">
        <v>12</v>
      </c>
      <c r="W305">
        <f t="shared" si="78"/>
        <v>0</v>
      </c>
      <c r="Y305">
        <f t="shared" si="79"/>
        <v>2</v>
      </c>
      <c r="Z305">
        <f t="shared" si="80"/>
        <v>0</v>
      </c>
    </row>
    <row r="306" spans="1:31" x14ac:dyDescent="0.25">
      <c r="A306" s="85" t="s">
        <v>133</v>
      </c>
      <c r="B306" s="85" t="s">
        <v>51</v>
      </c>
      <c r="C306" s="2" t="s">
        <v>132</v>
      </c>
      <c r="D306" s="3">
        <v>2</v>
      </c>
      <c r="E306" s="3">
        <v>285</v>
      </c>
      <c r="F306" s="3">
        <v>325</v>
      </c>
      <c r="G306" s="18"/>
      <c r="H306" s="2" t="s">
        <v>11</v>
      </c>
      <c r="I306" s="3">
        <v>2</v>
      </c>
      <c r="J306" s="3">
        <v>2</v>
      </c>
      <c r="K306" s="9">
        <f t="shared" ref="K306:K317" si="85">I306</f>
        <v>2</v>
      </c>
      <c r="L306" s="3">
        <v>2015</v>
      </c>
      <c r="M306" s="3">
        <v>6</v>
      </c>
      <c r="N306" s="9">
        <v>2</v>
      </c>
      <c r="O306" s="9">
        <v>2</v>
      </c>
      <c r="P306" s="2" t="s">
        <v>342</v>
      </c>
      <c r="Q306" s="4">
        <f t="shared" ref="Q306:Q318" si="86">I306</f>
        <v>2</v>
      </c>
      <c r="S306" s="3">
        <v>3</v>
      </c>
      <c r="T306" s="2" t="s">
        <v>14</v>
      </c>
      <c r="U306" s="2" t="s">
        <v>15</v>
      </c>
      <c r="V306" s="3">
        <v>11</v>
      </c>
      <c r="W306">
        <f t="shared" si="78"/>
        <v>0</v>
      </c>
      <c r="Y306">
        <f t="shared" si="79"/>
        <v>2</v>
      </c>
      <c r="Z306">
        <f t="shared" si="80"/>
        <v>0</v>
      </c>
    </row>
    <row r="307" spans="1:31" x14ac:dyDescent="0.25">
      <c r="A307" s="85" t="s">
        <v>134</v>
      </c>
      <c r="B307" s="85" t="s">
        <v>45</v>
      </c>
      <c r="C307" s="2" t="s">
        <v>132</v>
      </c>
      <c r="D307" s="9">
        <v>3</v>
      </c>
      <c r="E307" s="3">
        <v>285</v>
      </c>
      <c r="F307" s="3">
        <v>323</v>
      </c>
      <c r="G307" s="12"/>
      <c r="H307" s="2" t="s">
        <v>11</v>
      </c>
      <c r="I307" s="9">
        <v>2</v>
      </c>
      <c r="J307" s="9">
        <v>1</v>
      </c>
      <c r="K307" s="9">
        <f t="shared" si="85"/>
        <v>2</v>
      </c>
      <c r="L307" s="3">
        <v>2015</v>
      </c>
      <c r="M307" s="3">
        <v>6</v>
      </c>
      <c r="N307" s="9">
        <v>2</v>
      </c>
      <c r="O307" s="9">
        <v>2</v>
      </c>
      <c r="P307" s="2" t="s">
        <v>342</v>
      </c>
      <c r="Q307" s="4">
        <f t="shared" si="86"/>
        <v>2</v>
      </c>
      <c r="S307" s="3">
        <v>3</v>
      </c>
      <c r="T307" s="2" t="s">
        <v>14</v>
      </c>
      <c r="U307" s="2" t="s">
        <v>15</v>
      </c>
      <c r="V307" s="3">
        <v>11</v>
      </c>
      <c r="W307">
        <f t="shared" si="78"/>
        <v>0</v>
      </c>
      <c r="Y307">
        <f t="shared" si="79"/>
        <v>2</v>
      </c>
      <c r="Z307">
        <f t="shared" si="80"/>
        <v>0</v>
      </c>
    </row>
    <row r="308" spans="1:31" x14ac:dyDescent="0.25">
      <c r="A308" s="85" t="s">
        <v>135</v>
      </c>
      <c r="B308" s="85" t="s">
        <v>77</v>
      </c>
      <c r="C308" s="2" t="s">
        <v>132</v>
      </c>
      <c r="D308" s="3">
        <v>4</v>
      </c>
      <c r="E308" s="3">
        <v>284</v>
      </c>
      <c r="F308" s="3">
        <v>324</v>
      </c>
      <c r="G308" s="11">
        <v>560</v>
      </c>
      <c r="H308" s="2" t="s">
        <v>11</v>
      </c>
      <c r="I308" s="3">
        <v>2</v>
      </c>
      <c r="J308" s="3">
        <v>3</v>
      </c>
      <c r="K308" s="3">
        <f t="shared" si="85"/>
        <v>2</v>
      </c>
      <c r="L308" s="3">
        <v>2015</v>
      </c>
      <c r="M308" s="3">
        <v>7</v>
      </c>
      <c r="N308" s="9">
        <v>2</v>
      </c>
      <c r="O308" s="9">
        <v>2</v>
      </c>
      <c r="P308" s="2" t="s">
        <v>343</v>
      </c>
      <c r="Q308" s="4">
        <f t="shared" si="86"/>
        <v>2</v>
      </c>
      <c r="S308" s="3">
        <v>3</v>
      </c>
      <c r="T308" s="2" t="s">
        <v>14</v>
      </c>
      <c r="U308" s="2" t="s">
        <v>15</v>
      </c>
      <c r="V308" s="3">
        <v>11</v>
      </c>
      <c r="W308">
        <f t="shared" si="78"/>
        <v>0</v>
      </c>
      <c r="Y308">
        <f t="shared" si="79"/>
        <v>2</v>
      </c>
      <c r="Z308">
        <f t="shared" si="80"/>
        <v>0</v>
      </c>
    </row>
    <row r="309" spans="1:31" x14ac:dyDescent="0.25">
      <c r="A309" s="85" t="s">
        <v>136</v>
      </c>
      <c r="B309" s="85" t="s">
        <v>34</v>
      </c>
      <c r="C309" s="2" t="s">
        <v>132</v>
      </c>
      <c r="D309" s="3">
        <v>6</v>
      </c>
      <c r="E309" s="3">
        <v>283</v>
      </c>
      <c r="F309" s="3">
        <v>316</v>
      </c>
      <c r="G309" s="10">
        <v>560</v>
      </c>
      <c r="H309" s="2" t="s">
        <v>11</v>
      </c>
      <c r="I309" s="3">
        <v>2</v>
      </c>
      <c r="J309" s="3">
        <v>2</v>
      </c>
      <c r="K309" s="3">
        <f t="shared" si="85"/>
        <v>2</v>
      </c>
      <c r="L309" s="3">
        <v>2015</v>
      </c>
      <c r="M309" s="3">
        <v>7</v>
      </c>
      <c r="N309" s="9">
        <v>2</v>
      </c>
      <c r="O309" s="9">
        <v>2</v>
      </c>
      <c r="P309" s="2" t="s">
        <v>343</v>
      </c>
      <c r="Q309" s="4">
        <f t="shared" si="86"/>
        <v>2</v>
      </c>
      <c r="S309" s="3">
        <v>3</v>
      </c>
      <c r="T309" s="2" t="s">
        <v>14</v>
      </c>
      <c r="U309" s="2" t="s">
        <v>15</v>
      </c>
      <c r="V309" s="3">
        <v>11</v>
      </c>
      <c r="W309">
        <f t="shared" si="78"/>
        <v>0</v>
      </c>
      <c r="Y309">
        <f t="shared" si="79"/>
        <v>2</v>
      </c>
      <c r="Z309">
        <f t="shared" si="80"/>
        <v>0</v>
      </c>
    </row>
    <row r="310" spans="1:31" x14ac:dyDescent="0.25">
      <c r="A310" s="85" t="s">
        <v>137</v>
      </c>
      <c r="B310" s="85" t="s">
        <v>36</v>
      </c>
      <c r="C310" s="2" t="s">
        <v>132</v>
      </c>
      <c r="D310" s="3">
        <v>7</v>
      </c>
      <c r="E310" s="3">
        <v>293</v>
      </c>
      <c r="F310" s="3">
        <v>342</v>
      </c>
      <c r="G310" s="11">
        <v>620</v>
      </c>
      <c r="H310" s="2" t="s">
        <v>11</v>
      </c>
      <c r="I310" s="3">
        <v>2</v>
      </c>
      <c r="J310" s="3">
        <v>3</v>
      </c>
      <c r="K310" s="3">
        <f t="shared" si="85"/>
        <v>2</v>
      </c>
      <c r="L310" s="3">
        <v>2015</v>
      </c>
      <c r="M310" s="3">
        <v>7</v>
      </c>
      <c r="N310" s="9">
        <v>2</v>
      </c>
      <c r="O310" s="9">
        <v>2</v>
      </c>
      <c r="P310" s="2" t="s">
        <v>343</v>
      </c>
      <c r="Q310" s="4">
        <f t="shared" si="86"/>
        <v>2</v>
      </c>
      <c r="S310" s="3">
        <v>3</v>
      </c>
      <c r="T310" s="2" t="s">
        <v>14</v>
      </c>
      <c r="U310" s="2" t="s">
        <v>15</v>
      </c>
      <c r="V310" s="3">
        <v>11</v>
      </c>
      <c r="W310">
        <f t="shared" si="78"/>
        <v>0</v>
      </c>
      <c r="Y310">
        <f t="shared" si="79"/>
        <v>2</v>
      </c>
      <c r="Z310">
        <f t="shared" si="80"/>
        <v>0</v>
      </c>
    </row>
    <row r="311" spans="1:31" x14ac:dyDescent="0.25">
      <c r="A311" s="85" t="s">
        <v>138</v>
      </c>
      <c r="B311" s="85" t="s">
        <v>29</v>
      </c>
      <c r="C311" s="2" t="s">
        <v>132</v>
      </c>
      <c r="D311" s="3">
        <v>8</v>
      </c>
      <c r="E311" s="3">
        <v>288</v>
      </c>
      <c r="F311" s="3">
        <v>327</v>
      </c>
      <c r="G311" s="11">
        <v>590</v>
      </c>
      <c r="H311" s="2" t="s">
        <v>11</v>
      </c>
      <c r="I311" s="3">
        <v>2</v>
      </c>
      <c r="J311" s="3">
        <v>4</v>
      </c>
      <c r="K311" s="3">
        <f t="shared" si="85"/>
        <v>2</v>
      </c>
      <c r="L311" s="3">
        <v>2015</v>
      </c>
      <c r="M311" s="3">
        <v>7</v>
      </c>
      <c r="N311" s="9">
        <v>2</v>
      </c>
      <c r="O311" s="9">
        <v>2</v>
      </c>
      <c r="P311" s="2" t="s">
        <v>343</v>
      </c>
      <c r="Q311" s="4">
        <f t="shared" si="86"/>
        <v>2</v>
      </c>
      <c r="S311" s="3">
        <v>3</v>
      </c>
      <c r="T311" s="2" t="s">
        <v>14</v>
      </c>
      <c r="U311" s="2" t="s">
        <v>15</v>
      </c>
      <c r="V311" s="3">
        <v>11</v>
      </c>
      <c r="W311">
        <f t="shared" si="78"/>
        <v>0</v>
      </c>
      <c r="Y311">
        <f t="shared" si="79"/>
        <v>2</v>
      </c>
      <c r="Z311">
        <f t="shared" si="80"/>
        <v>0</v>
      </c>
    </row>
    <row r="312" spans="1:31" x14ac:dyDescent="0.25">
      <c r="A312" s="85" t="s">
        <v>139</v>
      </c>
      <c r="B312" s="85" t="s">
        <v>15</v>
      </c>
      <c r="C312" s="2" t="s">
        <v>132</v>
      </c>
      <c r="D312" s="3">
        <v>9</v>
      </c>
      <c r="E312" s="3">
        <v>354</v>
      </c>
      <c r="F312" s="3">
        <v>405</v>
      </c>
      <c r="G312" s="10">
        <v>960</v>
      </c>
      <c r="H312" s="2" t="s">
        <v>11</v>
      </c>
      <c r="I312" s="3">
        <v>2</v>
      </c>
      <c r="J312" s="3">
        <v>4</v>
      </c>
      <c r="K312" s="3">
        <f t="shared" si="85"/>
        <v>2</v>
      </c>
      <c r="L312" s="3">
        <v>2015</v>
      </c>
      <c r="M312" s="3">
        <v>7</v>
      </c>
      <c r="N312" s="9">
        <v>2</v>
      </c>
      <c r="O312" s="9">
        <v>3</v>
      </c>
      <c r="P312" s="2" t="s">
        <v>343</v>
      </c>
      <c r="Q312" s="4">
        <f t="shared" si="86"/>
        <v>2</v>
      </c>
      <c r="S312" s="3">
        <v>3</v>
      </c>
      <c r="T312" s="2" t="s">
        <v>14</v>
      </c>
      <c r="U312" s="2" t="s">
        <v>15</v>
      </c>
      <c r="V312" s="3">
        <v>11</v>
      </c>
      <c r="W312">
        <f t="shared" si="78"/>
        <v>0</v>
      </c>
      <c r="Y312">
        <f t="shared" si="79"/>
        <v>2</v>
      </c>
      <c r="Z312">
        <f t="shared" si="80"/>
        <v>0</v>
      </c>
    </row>
    <row r="313" spans="1:31" x14ac:dyDescent="0.25">
      <c r="A313" s="85" t="s">
        <v>140</v>
      </c>
      <c r="B313" s="85" t="s">
        <v>21</v>
      </c>
      <c r="C313" s="2" t="s">
        <v>132</v>
      </c>
      <c r="D313" s="3">
        <v>10</v>
      </c>
      <c r="E313" s="3">
        <v>302</v>
      </c>
      <c r="F313" s="3">
        <v>356</v>
      </c>
      <c r="G313" s="11">
        <v>690</v>
      </c>
      <c r="H313" s="2" t="s">
        <v>11</v>
      </c>
      <c r="I313" s="3">
        <v>2</v>
      </c>
      <c r="J313" s="3">
        <v>2</v>
      </c>
      <c r="K313" s="3">
        <f t="shared" si="85"/>
        <v>2</v>
      </c>
      <c r="L313" s="3">
        <v>2015</v>
      </c>
      <c r="M313" s="3">
        <v>8</v>
      </c>
      <c r="N313" s="9">
        <v>2</v>
      </c>
      <c r="O313" s="9">
        <v>2</v>
      </c>
      <c r="P313" s="2" t="s">
        <v>342</v>
      </c>
      <c r="Q313" s="4">
        <f t="shared" si="86"/>
        <v>2</v>
      </c>
      <c r="S313" s="3">
        <v>3</v>
      </c>
      <c r="T313" s="2" t="s">
        <v>14</v>
      </c>
      <c r="U313" s="2" t="s">
        <v>15</v>
      </c>
      <c r="V313" s="3">
        <v>11</v>
      </c>
      <c r="W313">
        <f t="shared" si="78"/>
        <v>0</v>
      </c>
      <c r="Y313">
        <f t="shared" si="79"/>
        <v>2</v>
      </c>
      <c r="Z313">
        <f t="shared" si="80"/>
        <v>0</v>
      </c>
    </row>
    <row r="314" spans="1:31" x14ac:dyDescent="0.25">
      <c r="A314" s="85" t="s">
        <v>143</v>
      </c>
      <c r="B314" s="85" t="s">
        <v>45</v>
      </c>
      <c r="C314" s="2" t="s">
        <v>132</v>
      </c>
      <c r="D314" s="3">
        <v>12</v>
      </c>
      <c r="E314" s="3">
        <v>286</v>
      </c>
      <c r="F314" s="40">
        <f>(1.095*E314)+20.441</f>
        <v>333.61099999999999</v>
      </c>
      <c r="G314" s="10">
        <v>560</v>
      </c>
      <c r="H314" s="2" t="s">
        <v>11</v>
      </c>
      <c r="I314" s="3">
        <v>2</v>
      </c>
      <c r="J314" s="3">
        <v>2</v>
      </c>
      <c r="K314" s="3">
        <f t="shared" si="85"/>
        <v>2</v>
      </c>
      <c r="L314" s="3">
        <v>2015</v>
      </c>
      <c r="M314" s="3">
        <v>8</v>
      </c>
      <c r="N314" s="9">
        <v>2</v>
      </c>
      <c r="O314" s="9">
        <v>2</v>
      </c>
      <c r="P314" s="2" t="s">
        <v>343</v>
      </c>
      <c r="Q314" s="4">
        <f t="shared" si="86"/>
        <v>2</v>
      </c>
      <c r="S314" s="3">
        <v>3</v>
      </c>
      <c r="T314" s="2" t="s">
        <v>14</v>
      </c>
      <c r="U314" s="2" t="s">
        <v>15</v>
      </c>
      <c r="V314" s="3">
        <v>11</v>
      </c>
      <c r="W314">
        <f t="shared" si="78"/>
        <v>0</v>
      </c>
      <c r="Y314">
        <f t="shared" si="79"/>
        <v>2</v>
      </c>
      <c r="Z314">
        <f t="shared" si="80"/>
        <v>0</v>
      </c>
    </row>
    <row r="315" spans="1:31" x14ac:dyDescent="0.25">
      <c r="A315" s="85" t="s">
        <v>144</v>
      </c>
      <c r="B315" s="85" t="s">
        <v>32</v>
      </c>
      <c r="C315" s="2" t="s">
        <v>132</v>
      </c>
      <c r="D315" s="3">
        <v>13</v>
      </c>
      <c r="E315" s="3">
        <v>286</v>
      </c>
      <c r="F315" s="3">
        <v>332</v>
      </c>
      <c r="G315" s="10">
        <v>560</v>
      </c>
      <c r="H315" s="2" t="s">
        <v>11</v>
      </c>
      <c r="I315" s="3">
        <v>2</v>
      </c>
      <c r="J315" s="3">
        <v>3</v>
      </c>
      <c r="K315" s="3">
        <f t="shared" si="85"/>
        <v>2</v>
      </c>
      <c r="L315" s="3">
        <v>2015</v>
      </c>
      <c r="M315" s="3">
        <v>8</v>
      </c>
      <c r="N315" s="9">
        <v>2</v>
      </c>
      <c r="O315" s="9">
        <v>2</v>
      </c>
      <c r="P315" s="2" t="s">
        <v>343</v>
      </c>
      <c r="Q315" s="4">
        <f t="shared" si="86"/>
        <v>2</v>
      </c>
      <c r="S315" s="3">
        <v>3</v>
      </c>
      <c r="T315" s="2" t="s">
        <v>14</v>
      </c>
      <c r="U315" s="2" t="s">
        <v>15</v>
      </c>
      <c r="V315" s="3">
        <v>11</v>
      </c>
      <c r="W315">
        <f t="shared" si="78"/>
        <v>0</v>
      </c>
      <c r="Y315">
        <f t="shared" si="79"/>
        <v>2</v>
      </c>
      <c r="Z315">
        <f t="shared" si="80"/>
        <v>0</v>
      </c>
    </row>
    <row r="316" spans="1:31" x14ac:dyDescent="0.25">
      <c r="A316" s="85" t="s">
        <v>148</v>
      </c>
      <c r="B316" s="85" t="s">
        <v>26</v>
      </c>
      <c r="C316" s="2" t="s">
        <v>132</v>
      </c>
      <c r="D316" s="3">
        <v>17</v>
      </c>
      <c r="E316" s="3">
        <v>251</v>
      </c>
      <c r="F316" s="3">
        <v>291</v>
      </c>
      <c r="G316" s="10">
        <v>400</v>
      </c>
      <c r="H316" s="2" t="s">
        <v>11</v>
      </c>
      <c r="I316" s="3">
        <v>2</v>
      </c>
      <c r="J316" s="3">
        <v>3</v>
      </c>
      <c r="K316" s="3">
        <f t="shared" si="85"/>
        <v>2</v>
      </c>
      <c r="L316" s="3">
        <v>2015</v>
      </c>
      <c r="M316" s="3">
        <v>9</v>
      </c>
      <c r="N316" s="9">
        <v>2</v>
      </c>
      <c r="O316" s="9">
        <v>2</v>
      </c>
      <c r="P316" s="2" t="s">
        <v>343</v>
      </c>
      <c r="Q316" s="42">
        <f t="shared" si="86"/>
        <v>2</v>
      </c>
      <c r="S316" s="3">
        <v>3</v>
      </c>
      <c r="T316" s="2" t="s">
        <v>14</v>
      </c>
      <c r="U316" s="2" t="s">
        <v>15</v>
      </c>
      <c r="V316" s="3">
        <v>11</v>
      </c>
      <c r="W316">
        <f t="shared" si="78"/>
        <v>0</v>
      </c>
      <c r="Y316">
        <f t="shared" si="79"/>
        <v>2</v>
      </c>
      <c r="Z316">
        <f t="shared" si="80"/>
        <v>0</v>
      </c>
      <c r="AE316">
        <v>0.4</v>
      </c>
    </row>
    <row r="317" spans="1:31" x14ac:dyDescent="0.25">
      <c r="A317" s="85" t="s">
        <v>149</v>
      </c>
      <c r="B317" s="85" t="s">
        <v>27</v>
      </c>
      <c r="C317" s="2" t="s">
        <v>132</v>
      </c>
      <c r="D317" s="3">
        <v>18</v>
      </c>
      <c r="E317" s="3">
        <v>290</v>
      </c>
      <c r="F317" s="3">
        <v>338</v>
      </c>
      <c r="G317" s="10">
        <v>620</v>
      </c>
      <c r="H317" s="2" t="s">
        <v>11</v>
      </c>
      <c r="I317" s="3">
        <v>2</v>
      </c>
      <c r="J317" s="3">
        <v>3</v>
      </c>
      <c r="K317" s="3">
        <f t="shared" si="85"/>
        <v>2</v>
      </c>
      <c r="L317" s="3">
        <v>2015</v>
      </c>
      <c r="M317" s="3">
        <v>9</v>
      </c>
      <c r="N317" s="9">
        <v>2</v>
      </c>
      <c r="O317" s="9">
        <v>3</v>
      </c>
      <c r="P317" s="2" t="s">
        <v>343</v>
      </c>
      <c r="Q317" s="42">
        <f t="shared" si="86"/>
        <v>2</v>
      </c>
      <c r="S317" s="3">
        <v>3</v>
      </c>
      <c r="T317" s="2" t="s">
        <v>14</v>
      </c>
      <c r="U317" s="2" t="s">
        <v>15</v>
      </c>
      <c r="V317" s="3">
        <v>11</v>
      </c>
      <c r="W317">
        <f t="shared" si="78"/>
        <v>0</v>
      </c>
      <c r="Y317">
        <f t="shared" si="79"/>
        <v>2</v>
      </c>
      <c r="Z317">
        <f t="shared" si="80"/>
        <v>0</v>
      </c>
      <c r="AE317">
        <v>1.3</v>
      </c>
    </row>
    <row r="318" spans="1:31" x14ac:dyDescent="0.25">
      <c r="A318" s="85" t="s">
        <v>153</v>
      </c>
      <c r="B318" s="85" t="s">
        <v>21</v>
      </c>
      <c r="C318" s="2" t="s">
        <v>132</v>
      </c>
      <c r="D318" s="3">
        <v>24</v>
      </c>
      <c r="E318" s="3">
        <v>285</v>
      </c>
      <c r="F318" s="3">
        <v>337</v>
      </c>
      <c r="G318" s="18"/>
      <c r="H318" s="2" t="s">
        <v>11</v>
      </c>
      <c r="I318" s="3">
        <v>2</v>
      </c>
      <c r="J318" s="3">
        <v>2</v>
      </c>
      <c r="K318" s="9">
        <f>I318</f>
        <v>2</v>
      </c>
      <c r="L318" s="3">
        <v>2015</v>
      </c>
      <c r="M318" s="3">
        <v>6</v>
      </c>
      <c r="N318" s="9">
        <v>2</v>
      </c>
      <c r="O318" s="9">
        <v>2</v>
      </c>
      <c r="P318" s="2" t="s">
        <v>343</v>
      </c>
      <c r="Q318" s="4">
        <f t="shared" si="86"/>
        <v>2</v>
      </c>
      <c r="S318" s="3">
        <v>3</v>
      </c>
      <c r="T318" s="2" t="s">
        <v>14</v>
      </c>
      <c r="U318" s="2" t="s">
        <v>15</v>
      </c>
      <c r="V318" s="3">
        <v>12</v>
      </c>
      <c r="W318">
        <f t="shared" si="78"/>
        <v>0</v>
      </c>
      <c r="Y318">
        <f t="shared" si="79"/>
        <v>2</v>
      </c>
      <c r="Z318">
        <f t="shared" si="80"/>
        <v>0</v>
      </c>
    </row>
    <row r="319" spans="1:31" x14ac:dyDescent="0.25">
      <c r="A319" s="85" t="s">
        <v>156</v>
      </c>
      <c r="B319" s="85" t="s">
        <v>56</v>
      </c>
      <c r="C319" s="2" t="s">
        <v>132</v>
      </c>
      <c r="D319" s="3">
        <v>28</v>
      </c>
      <c r="E319" s="3">
        <v>305</v>
      </c>
      <c r="F319" s="3">
        <v>357</v>
      </c>
      <c r="G319" s="10">
        <v>690</v>
      </c>
      <c r="H319" s="2" t="s">
        <v>11</v>
      </c>
      <c r="I319" s="3">
        <v>2</v>
      </c>
      <c r="J319" s="3">
        <v>3</v>
      </c>
      <c r="K319" s="3">
        <f>I319+1</f>
        <v>3</v>
      </c>
      <c r="L319" s="3">
        <v>2015</v>
      </c>
      <c r="M319" s="3">
        <v>6</v>
      </c>
      <c r="N319" s="9">
        <v>2</v>
      </c>
      <c r="O319" s="9">
        <v>4</v>
      </c>
      <c r="P319" s="2" t="s">
        <v>342</v>
      </c>
      <c r="Q319" s="4">
        <f>I319+1</f>
        <v>3</v>
      </c>
      <c r="S319" s="3">
        <v>3</v>
      </c>
      <c r="T319" s="2" t="s">
        <v>14</v>
      </c>
      <c r="U319" s="2" t="s">
        <v>15</v>
      </c>
      <c r="V319" s="3">
        <v>12</v>
      </c>
      <c r="W319">
        <f t="shared" si="78"/>
        <v>0</v>
      </c>
      <c r="Y319">
        <f t="shared" si="79"/>
        <v>2</v>
      </c>
      <c r="Z319">
        <f t="shared" si="80"/>
        <v>0</v>
      </c>
    </row>
    <row r="320" spans="1:31" x14ac:dyDescent="0.25">
      <c r="A320" s="85" t="s">
        <v>156</v>
      </c>
      <c r="B320" s="85" t="s">
        <v>21</v>
      </c>
      <c r="C320" s="2" t="s">
        <v>132</v>
      </c>
      <c r="D320" s="3">
        <v>29</v>
      </c>
      <c r="E320" s="3">
        <v>257</v>
      </c>
      <c r="F320" s="3">
        <v>305</v>
      </c>
      <c r="G320" s="10">
        <v>430</v>
      </c>
      <c r="H320" s="2" t="s">
        <v>11</v>
      </c>
      <c r="I320" s="3">
        <v>2</v>
      </c>
      <c r="J320" s="3">
        <v>1</v>
      </c>
      <c r="K320" s="9">
        <f t="shared" ref="K320:K342" si="87">I320</f>
        <v>2</v>
      </c>
      <c r="L320" s="3">
        <v>2015</v>
      </c>
      <c r="M320" s="3">
        <v>6</v>
      </c>
      <c r="N320" s="9">
        <v>2</v>
      </c>
      <c r="O320" s="9">
        <v>1</v>
      </c>
      <c r="P320" s="2" t="s">
        <v>342</v>
      </c>
      <c r="Q320" s="4">
        <f t="shared" ref="Q320:Q342" si="88">I320</f>
        <v>2</v>
      </c>
      <c r="S320" s="3">
        <v>3</v>
      </c>
      <c r="T320" s="2" t="s">
        <v>14</v>
      </c>
      <c r="U320" s="2" t="s">
        <v>15</v>
      </c>
      <c r="V320" s="3">
        <v>12</v>
      </c>
      <c r="W320">
        <f t="shared" si="78"/>
        <v>0</v>
      </c>
      <c r="Y320">
        <f t="shared" si="79"/>
        <v>2</v>
      </c>
      <c r="Z320">
        <f t="shared" si="80"/>
        <v>0</v>
      </c>
    </row>
    <row r="321" spans="1:31" x14ac:dyDescent="0.25">
      <c r="A321" s="85" t="s">
        <v>156</v>
      </c>
      <c r="B321" s="85" t="s">
        <v>76</v>
      </c>
      <c r="C321" s="2" t="s">
        <v>132</v>
      </c>
      <c r="D321" s="3">
        <v>30</v>
      </c>
      <c r="E321" s="3">
        <v>262</v>
      </c>
      <c r="F321" s="3">
        <v>305</v>
      </c>
      <c r="G321" s="10">
        <v>390</v>
      </c>
      <c r="H321" s="2" t="s">
        <v>44</v>
      </c>
      <c r="I321" s="3">
        <v>2</v>
      </c>
      <c r="J321" s="3">
        <v>2</v>
      </c>
      <c r="K321" s="9">
        <f t="shared" si="87"/>
        <v>2</v>
      </c>
      <c r="L321" s="3">
        <v>2015</v>
      </c>
      <c r="M321" s="3">
        <v>6</v>
      </c>
      <c r="N321" s="9">
        <v>2</v>
      </c>
      <c r="O321" s="9">
        <v>2</v>
      </c>
      <c r="P321" s="2" t="s">
        <v>342</v>
      </c>
      <c r="Q321" s="4">
        <f t="shared" si="88"/>
        <v>2</v>
      </c>
      <c r="S321" s="3">
        <v>3</v>
      </c>
      <c r="T321" s="2" t="s">
        <v>14</v>
      </c>
      <c r="U321" s="2" t="s">
        <v>15</v>
      </c>
      <c r="V321" s="3">
        <v>12</v>
      </c>
      <c r="W321">
        <f t="shared" ref="W321:W352" si="89">I321-N321</f>
        <v>0</v>
      </c>
      <c r="Y321">
        <f t="shared" ref="Y321:Y352" si="90">AVERAGE(I321,N321)</f>
        <v>2</v>
      </c>
      <c r="Z321">
        <f t="shared" ref="Z321:Z352" si="91">ABS(I321-Y321)/Y321</f>
        <v>0</v>
      </c>
    </row>
    <row r="322" spans="1:31" x14ac:dyDescent="0.25">
      <c r="A322" s="85" t="s">
        <v>161</v>
      </c>
      <c r="B322" s="85" t="s">
        <v>59</v>
      </c>
      <c r="C322" s="2" t="s">
        <v>132</v>
      </c>
      <c r="D322" s="3">
        <v>34</v>
      </c>
      <c r="E322" s="3">
        <v>317</v>
      </c>
      <c r="F322" s="3">
        <v>365</v>
      </c>
      <c r="G322" s="11">
        <v>740</v>
      </c>
      <c r="H322" s="2" t="s">
        <v>11</v>
      </c>
      <c r="I322" s="3">
        <v>2</v>
      </c>
      <c r="J322" s="3">
        <v>2</v>
      </c>
      <c r="K322" s="3">
        <f t="shared" si="87"/>
        <v>2</v>
      </c>
      <c r="L322" s="3">
        <v>2015</v>
      </c>
      <c r="M322" s="3">
        <v>7</v>
      </c>
      <c r="N322" s="9">
        <v>2</v>
      </c>
      <c r="O322" s="9">
        <v>2</v>
      </c>
      <c r="P322" s="2" t="s">
        <v>343</v>
      </c>
      <c r="Q322" s="4">
        <f t="shared" si="88"/>
        <v>2</v>
      </c>
      <c r="S322" s="3">
        <v>3</v>
      </c>
      <c r="T322" s="2" t="s">
        <v>14</v>
      </c>
      <c r="U322" s="2" t="s">
        <v>15</v>
      </c>
      <c r="V322" s="3">
        <v>12</v>
      </c>
      <c r="W322">
        <f t="shared" si="89"/>
        <v>0</v>
      </c>
      <c r="Y322">
        <f t="shared" si="90"/>
        <v>2</v>
      </c>
      <c r="Z322">
        <f t="shared" si="91"/>
        <v>0</v>
      </c>
    </row>
    <row r="323" spans="1:31" x14ac:dyDescent="0.25">
      <c r="A323" s="85" t="s">
        <v>164</v>
      </c>
      <c r="B323" s="85" t="s">
        <v>123</v>
      </c>
      <c r="C323" s="2" t="s">
        <v>132</v>
      </c>
      <c r="D323" s="3">
        <v>37</v>
      </c>
      <c r="E323" s="3">
        <v>285</v>
      </c>
      <c r="F323" s="3">
        <v>330</v>
      </c>
      <c r="G323" s="10">
        <v>530</v>
      </c>
      <c r="H323" s="2" t="s">
        <v>11</v>
      </c>
      <c r="I323" s="3">
        <v>2</v>
      </c>
      <c r="J323" s="3">
        <v>4</v>
      </c>
      <c r="K323" s="3">
        <f t="shared" si="87"/>
        <v>2</v>
      </c>
      <c r="L323" s="3">
        <v>2015</v>
      </c>
      <c r="M323" s="3">
        <v>8</v>
      </c>
      <c r="N323" s="9">
        <v>2</v>
      </c>
      <c r="O323" s="9">
        <v>2</v>
      </c>
      <c r="P323" s="2" t="s">
        <v>343</v>
      </c>
      <c r="Q323" s="4">
        <f t="shared" si="88"/>
        <v>2</v>
      </c>
      <c r="S323" s="3">
        <v>3</v>
      </c>
      <c r="T323" s="2" t="s">
        <v>14</v>
      </c>
      <c r="U323" s="2" t="s">
        <v>15</v>
      </c>
      <c r="V323" s="3">
        <v>11</v>
      </c>
      <c r="W323">
        <f t="shared" si="89"/>
        <v>0</v>
      </c>
      <c r="Y323">
        <f t="shared" si="90"/>
        <v>2</v>
      </c>
      <c r="Z323">
        <f t="shared" si="91"/>
        <v>0</v>
      </c>
    </row>
    <row r="324" spans="1:31" x14ac:dyDescent="0.25">
      <c r="A324" s="85" t="s">
        <v>168</v>
      </c>
      <c r="B324" s="85" t="s">
        <v>59</v>
      </c>
      <c r="C324" s="2" t="s">
        <v>132</v>
      </c>
      <c r="D324" s="3">
        <v>43</v>
      </c>
      <c r="E324" s="3">
        <v>267</v>
      </c>
      <c r="F324" s="3">
        <v>295</v>
      </c>
      <c r="G324" s="10">
        <v>500</v>
      </c>
      <c r="H324" s="2" t="s">
        <v>11</v>
      </c>
      <c r="I324" s="3">
        <v>2</v>
      </c>
      <c r="J324" s="3">
        <v>4</v>
      </c>
      <c r="K324" s="3">
        <f t="shared" si="87"/>
        <v>2</v>
      </c>
      <c r="L324" s="3">
        <v>2015</v>
      </c>
      <c r="M324" s="3">
        <v>8</v>
      </c>
      <c r="N324" s="9">
        <v>2</v>
      </c>
      <c r="O324" s="9">
        <v>4</v>
      </c>
      <c r="P324" s="2" t="s">
        <v>342</v>
      </c>
      <c r="Q324" s="42">
        <f t="shared" si="88"/>
        <v>2</v>
      </c>
      <c r="S324" s="3">
        <v>3</v>
      </c>
      <c r="T324" s="2" t="s">
        <v>14</v>
      </c>
      <c r="U324" s="2" t="s">
        <v>15</v>
      </c>
      <c r="V324" s="3">
        <v>12</v>
      </c>
      <c r="W324">
        <f t="shared" si="89"/>
        <v>0</v>
      </c>
      <c r="Y324">
        <f t="shared" si="90"/>
        <v>2</v>
      </c>
      <c r="Z324">
        <f t="shared" si="91"/>
        <v>0</v>
      </c>
    </row>
    <row r="325" spans="1:31" x14ac:dyDescent="0.25">
      <c r="A325" s="85" t="s">
        <v>168</v>
      </c>
      <c r="B325" s="85" t="s">
        <v>56</v>
      </c>
      <c r="C325" s="2" t="s">
        <v>132</v>
      </c>
      <c r="D325" s="3">
        <v>44</v>
      </c>
      <c r="E325" s="3">
        <v>255</v>
      </c>
      <c r="F325" s="3">
        <v>295</v>
      </c>
      <c r="G325" s="10">
        <v>400</v>
      </c>
      <c r="H325" s="2" t="s">
        <v>11</v>
      </c>
      <c r="I325" s="3">
        <v>2</v>
      </c>
      <c r="J325" s="3">
        <v>3</v>
      </c>
      <c r="K325" s="3">
        <f t="shared" si="87"/>
        <v>2</v>
      </c>
      <c r="L325" s="3">
        <v>2015</v>
      </c>
      <c r="M325" s="3">
        <v>8</v>
      </c>
      <c r="N325" s="9">
        <v>2</v>
      </c>
      <c r="O325" s="9">
        <v>2</v>
      </c>
      <c r="P325" s="2" t="s">
        <v>342</v>
      </c>
      <c r="Q325" s="4">
        <f t="shared" si="88"/>
        <v>2</v>
      </c>
      <c r="S325" s="3">
        <v>3</v>
      </c>
      <c r="T325" s="2" t="s">
        <v>14</v>
      </c>
      <c r="U325" s="2" t="s">
        <v>15</v>
      </c>
      <c r="V325" s="3">
        <v>12</v>
      </c>
      <c r="W325">
        <f t="shared" si="89"/>
        <v>0</v>
      </c>
      <c r="Y325">
        <f t="shared" si="90"/>
        <v>2</v>
      </c>
      <c r="Z325">
        <f t="shared" si="91"/>
        <v>0</v>
      </c>
    </row>
    <row r="326" spans="1:31" x14ac:dyDescent="0.25">
      <c r="A326" s="85" t="s">
        <v>168</v>
      </c>
      <c r="B326" s="85" t="s">
        <v>34</v>
      </c>
      <c r="C326" s="2" t="s">
        <v>132</v>
      </c>
      <c r="D326" s="3">
        <v>45</v>
      </c>
      <c r="E326" s="3">
        <v>345</v>
      </c>
      <c r="F326" s="3">
        <v>380</v>
      </c>
      <c r="G326" s="10">
        <v>850</v>
      </c>
      <c r="H326" s="2" t="s">
        <v>11</v>
      </c>
      <c r="I326" s="3">
        <v>2</v>
      </c>
      <c r="J326" s="3">
        <v>3</v>
      </c>
      <c r="K326" s="3">
        <f t="shared" si="87"/>
        <v>2</v>
      </c>
      <c r="L326" s="3">
        <v>2015</v>
      </c>
      <c r="M326" s="3">
        <v>8</v>
      </c>
      <c r="N326" s="9">
        <v>2</v>
      </c>
      <c r="O326" s="9">
        <v>3</v>
      </c>
      <c r="P326" s="2" t="s">
        <v>342</v>
      </c>
      <c r="Q326" s="42">
        <f t="shared" si="88"/>
        <v>2</v>
      </c>
      <c r="S326" s="3">
        <v>3</v>
      </c>
      <c r="T326" s="2" t="s">
        <v>14</v>
      </c>
      <c r="U326" s="2" t="s">
        <v>15</v>
      </c>
      <c r="V326" s="3">
        <v>12</v>
      </c>
      <c r="W326">
        <f t="shared" si="89"/>
        <v>0</v>
      </c>
      <c r="Y326">
        <f t="shared" si="90"/>
        <v>2</v>
      </c>
      <c r="Z326">
        <f t="shared" si="91"/>
        <v>0</v>
      </c>
    </row>
    <row r="327" spans="1:31" x14ac:dyDescent="0.25">
      <c r="A327" s="85" t="s">
        <v>168</v>
      </c>
      <c r="B327" s="85" t="s">
        <v>27</v>
      </c>
      <c r="C327" s="2" t="s">
        <v>132</v>
      </c>
      <c r="D327" s="3">
        <v>46</v>
      </c>
      <c r="E327" s="3">
        <v>252</v>
      </c>
      <c r="F327" s="3">
        <v>295</v>
      </c>
      <c r="G327" s="10">
        <v>410</v>
      </c>
      <c r="H327" s="2" t="s">
        <v>11</v>
      </c>
      <c r="I327" s="3">
        <v>2</v>
      </c>
      <c r="J327" s="3">
        <v>3</v>
      </c>
      <c r="K327" s="3">
        <f t="shared" si="87"/>
        <v>2</v>
      </c>
      <c r="L327" s="3">
        <v>2015</v>
      </c>
      <c r="M327" s="3">
        <v>8</v>
      </c>
      <c r="N327" s="9">
        <v>2</v>
      </c>
      <c r="O327" s="9">
        <v>4</v>
      </c>
      <c r="P327" s="2" t="s">
        <v>343</v>
      </c>
      <c r="Q327" s="42">
        <f t="shared" si="88"/>
        <v>2</v>
      </c>
      <c r="S327" s="3">
        <v>3</v>
      </c>
      <c r="T327" s="2" t="s">
        <v>14</v>
      </c>
      <c r="U327" s="2" t="s">
        <v>15</v>
      </c>
      <c r="V327" s="3">
        <v>12</v>
      </c>
      <c r="W327">
        <f t="shared" si="89"/>
        <v>0</v>
      </c>
      <c r="Y327">
        <f t="shared" si="90"/>
        <v>2</v>
      </c>
      <c r="Z327">
        <f t="shared" si="91"/>
        <v>0</v>
      </c>
    </row>
    <row r="328" spans="1:31" x14ac:dyDescent="0.25">
      <c r="A328" s="85" t="s">
        <v>168</v>
      </c>
      <c r="B328" s="85" t="s">
        <v>73</v>
      </c>
      <c r="C328" s="2" t="s">
        <v>132</v>
      </c>
      <c r="D328" s="3">
        <v>48</v>
      </c>
      <c r="E328" s="3">
        <v>280</v>
      </c>
      <c r="F328" s="3">
        <v>330</v>
      </c>
      <c r="G328" s="10">
        <v>560</v>
      </c>
      <c r="H328" s="2" t="s">
        <v>11</v>
      </c>
      <c r="I328" s="3">
        <v>2</v>
      </c>
      <c r="J328" s="3">
        <v>3</v>
      </c>
      <c r="K328" s="3">
        <f t="shared" si="87"/>
        <v>2</v>
      </c>
      <c r="L328" s="3">
        <v>2015</v>
      </c>
      <c r="M328" s="3">
        <v>8</v>
      </c>
      <c r="N328" s="9">
        <v>2</v>
      </c>
      <c r="O328" s="9">
        <v>3</v>
      </c>
      <c r="P328" s="2" t="s">
        <v>343</v>
      </c>
      <c r="Q328" s="42">
        <f t="shared" si="88"/>
        <v>2</v>
      </c>
      <c r="S328" s="3">
        <v>3</v>
      </c>
      <c r="T328" s="2" t="s">
        <v>14</v>
      </c>
      <c r="U328" s="2" t="s">
        <v>15</v>
      </c>
      <c r="V328" s="3">
        <v>12</v>
      </c>
      <c r="W328">
        <f t="shared" si="89"/>
        <v>0</v>
      </c>
      <c r="Y328">
        <f t="shared" si="90"/>
        <v>2</v>
      </c>
      <c r="Z328">
        <f t="shared" si="91"/>
        <v>0</v>
      </c>
    </row>
    <row r="329" spans="1:31" x14ac:dyDescent="0.25">
      <c r="A329" s="85" t="s">
        <v>168</v>
      </c>
      <c r="B329" s="85" t="s">
        <v>122</v>
      </c>
      <c r="C329" s="2" t="s">
        <v>132</v>
      </c>
      <c r="D329" s="3">
        <v>49</v>
      </c>
      <c r="E329" s="3">
        <v>272</v>
      </c>
      <c r="F329" s="3">
        <v>315</v>
      </c>
      <c r="G329" s="10">
        <v>580</v>
      </c>
      <c r="H329" s="2" t="s">
        <v>11</v>
      </c>
      <c r="I329" s="3">
        <v>2</v>
      </c>
      <c r="J329" s="3">
        <v>3</v>
      </c>
      <c r="K329" s="3">
        <f t="shared" si="87"/>
        <v>2</v>
      </c>
      <c r="L329" s="3">
        <v>2015</v>
      </c>
      <c r="M329" s="3">
        <v>8</v>
      </c>
      <c r="N329" s="9">
        <v>2</v>
      </c>
      <c r="O329" s="9">
        <v>2</v>
      </c>
      <c r="P329" s="2" t="s">
        <v>343</v>
      </c>
      <c r="Q329" s="4">
        <f t="shared" si="88"/>
        <v>2</v>
      </c>
      <c r="S329" s="3">
        <v>3</v>
      </c>
      <c r="T329" s="2" t="s">
        <v>14</v>
      </c>
      <c r="U329" s="2" t="s">
        <v>15</v>
      </c>
      <c r="V329" s="3">
        <v>12</v>
      </c>
      <c r="W329">
        <f t="shared" si="89"/>
        <v>0</v>
      </c>
      <c r="Y329">
        <f t="shared" si="90"/>
        <v>2</v>
      </c>
      <c r="Z329">
        <f t="shared" si="91"/>
        <v>0</v>
      </c>
    </row>
    <row r="330" spans="1:31" x14ac:dyDescent="0.25">
      <c r="A330" s="85" t="s">
        <v>170</v>
      </c>
      <c r="B330" s="85" t="s">
        <v>51</v>
      </c>
      <c r="C330" s="2" t="s">
        <v>132</v>
      </c>
      <c r="D330" s="3">
        <v>50</v>
      </c>
      <c r="E330" s="3">
        <v>295</v>
      </c>
      <c r="F330" s="3">
        <v>347</v>
      </c>
      <c r="G330" s="18"/>
      <c r="H330" s="2" t="s">
        <v>11</v>
      </c>
      <c r="I330" s="3">
        <v>2</v>
      </c>
      <c r="J330" s="3">
        <v>2</v>
      </c>
      <c r="K330" s="3">
        <f t="shared" si="87"/>
        <v>2</v>
      </c>
      <c r="L330" s="3">
        <v>2015</v>
      </c>
      <c r="M330" s="3">
        <v>8</v>
      </c>
      <c r="N330" s="9">
        <v>2</v>
      </c>
      <c r="O330" s="9">
        <v>2</v>
      </c>
      <c r="P330" s="2" t="s">
        <v>343</v>
      </c>
      <c r="Q330" s="4">
        <f t="shared" si="88"/>
        <v>2</v>
      </c>
      <c r="S330" s="3">
        <v>3</v>
      </c>
      <c r="T330" s="2" t="s">
        <v>14</v>
      </c>
      <c r="U330" s="2" t="s">
        <v>15</v>
      </c>
      <c r="V330" s="3">
        <v>12</v>
      </c>
      <c r="W330">
        <f t="shared" si="89"/>
        <v>0</v>
      </c>
      <c r="Y330">
        <f t="shared" si="90"/>
        <v>2</v>
      </c>
      <c r="Z330">
        <f t="shared" si="91"/>
        <v>0</v>
      </c>
    </row>
    <row r="331" spans="1:31" x14ac:dyDescent="0.25">
      <c r="A331" s="85" t="s">
        <v>172</v>
      </c>
      <c r="B331" s="85" t="s">
        <v>56</v>
      </c>
      <c r="C331" s="2" t="s">
        <v>132</v>
      </c>
      <c r="D331" s="3">
        <v>52</v>
      </c>
      <c r="E331" s="3">
        <v>290</v>
      </c>
      <c r="F331" s="3">
        <v>340</v>
      </c>
      <c r="G331" s="10">
        <v>580</v>
      </c>
      <c r="H331" s="2" t="s">
        <v>11</v>
      </c>
      <c r="I331" s="3">
        <v>2</v>
      </c>
      <c r="J331" s="3">
        <v>3</v>
      </c>
      <c r="K331" s="3">
        <f t="shared" si="87"/>
        <v>2</v>
      </c>
      <c r="L331" s="3">
        <v>2015</v>
      </c>
      <c r="M331" s="3">
        <v>9</v>
      </c>
      <c r="N331" s="9">
        <v>2</v>
      </c>
      <c r="O331" s="9">
        <v>3</v>
      </c>
      <c r="P331" s="2" t="s">
        <v>343</v>
      </c>
      <c r="Q331" s="42">
        <f t="shared" si="88"/>
        <v>2</v>
      </c>
      <c r="S331" s="3">
        <v>3</v>
      </c>
      <c r="T331" s="2" t="s">
        <v>14</v>
      </c>
      <c r="U331" s="2" t="s">
        <v>15</v>
      </c>
      <c r="V331" s="3">
        <v>12</v>
      </c>
      <c r="W331">
        <f t="shared" si="89"/>
        <v>0</v>
      </c>
      <c r="Y331">
        <f t="shared" si="90"/>
        <v>2</v>
      </c>
      <c r="Z331">
        <f t="shared" si="91"/>
        <v>0</v>
      </c>
    </row>
    <row r="332" spans="1:31" x14ac:dyDescent="0.25">
      <c r="A332" s="85" t="s">
        <v>181</v>
      </c>
      <c r="B332" s="85" t="s">
        <v>142</v>
      </c>
      <c r="C332" s="2" t="s">
        <v>132</v>
      </c>
      <c r="D332" s="3">
        <v>68</v>
      </c>
      <c r="E332" s="3">
        <v>320</v>
      </c>
      <c r="F332" s="3">
        <v>365</v>
      </c>
      <c r="G332" s="10">
        <v>800</v>
      </c>
      <c r="H332" s="2" t="s">
        <v>11</v>
      </c>
      <c r="I332" s="3">
        <v>2</v>
      </c>
      <c r="J332" s="3">
        <v>3</v>
      </c>
      <c r="K332" s="3">
        <f t="shared" si="87"/>
        <v>2</v>
      </c>
      <c r="L332" s="3">
        <v>2015</v>
      </c>
      <c r="M332" s="3">
        <v>9</v>
      </c>
      <c r="N332" s="9">
        <v>2</v>
      </c>
      <c r="O332" s="9">
        <v>2</v>
      </c>
      <c r="P332" s="2" t="s">
        <v>342</v>
      </c>
      <c r="Q332" s="42">
        <f t="shared" si="88"/>
        <v>2</v>
      </c>
      <c r="S332" s="3">
        <v>3</v>
      </c>
      <c r="T332" s="2" t="s">
        <v>14</v>
      </c>
      <c r="U332" s="2" t="s">
        <v>15</v>
      </c>
      <c r="V332" s="3">
        <v>12</v>
      </c>
      <c r="W332">
        <f t="shared" si="89"/>
        <v>0</v>
      </c>
      <c r="Y332">
        <f t="shared" si="90"/>
        <v>2</v>
      </c>
      <c r="Z332">
        <f t="shared" si="91"/>
        <v>0</v>
      </c>
    </row>
    <row r="333" spans="1:31" x14ac:dyDescent="0.25">
      <c r="A333" s="85" t="s">
        <v>202</v>
      </c>
      <c r="B333" s="85" t="s">
        <v>76</v>
      </c>
      <c r="C333" s="2" t="s">
        <v>197</v>
      </c>
      <c r="D333" s="3">
        <v>10</v>
      </c>
      <c r="E333" s="3">
        <v>255</v>
      </c>
      <c r="F333" s="3">
        <v>310</v>
      </c>
      <c r="G333" s="10">
        <v>410</v>
      </c>
      <c r="H333" s="2" t="s">
        <v>44</v>
      </c>
      <c r="I333" s="3">
        <v>2</v>
      </c>
      <c r="J333" s="3">
        <v>3</v>
      </c>
      <c r="K333" s="3">
        <f t="shared" si="87"/>
        <v>2</v>
      </c>
      <c r="L333" s="3">
        <v>2015</v>
      </c>
      <c r="M333" s="3">
        <v>12</v>
      </c>
      <c r="N333" s="9">
        <v>2</v>
      </c>
      <c r="O333" s="9">
        <v>3</v>
      </c>
      <c r="P333" s="2" t="s">
        <v>343</v>
      </c>
      <c r="Q333" s="42">
        <f t="shared" si="88"/>
        <v>2</v>
      </c>
      <c r="S333" s="3">
        <v>3</v>
      </c>
      <c r="T333" s="2" t="s">
        <v>14</v>
      </c>
      <c r="U333" s="2" t="s">
        <v>15</v>
      </c>
      <c r="V333" s="3">
        <v>12</v>
      </c>
      <c r="W333">
        <f t="shared" si="89"/>
        <v>0</v>
      </c>
      <c r="Y333">
        <f t="shared" si="90"/>
        <v>2</v>
      </c>
      <c r="Z333">
        <f t="shared" si="91"/>
        <v>0</v>
      </c>
    </row>
    <row r="334" spans="1:31" x14ac:dyDescent="0.25">
      <c r="A334" s="85" t="s">
        <v>203</v>
      </c>
      <c r="B334" s="85" t="s">
        <v>59</v>
      </c>
      <c r="C334" s="2" t="s">
        <v>197</v>
      </c>
      <c r="D334" s="3">
        <v>11</v>
      </c>
      <c r="E334" s="3">
        <v>290</v>
      </c>
      <c r="F334" s="3">
        <v>332</v>
      </c>
      <c r="G334" s="10">
        <v>610</v>
      </c>
      <c r="H334" s="2" t="s">
        <v>11</v>
      </c>
      <c r="I334" s="3">
        <v>2</v>
      </c>
      <c r="J334" s="3">
        <v>4</v>
      </c>
      <c r="K334" s="3">
        <f t="shared" si="87"/>
        <v>2</v>
      </c>
      <c r="L334" s="3">
        <v>2015</v>
      </c>
      <c r="M334" s="3">
        <v>9</v>
      </c>
      <c r="N334" s="9">
        <v>2</v>
      </c>
      <c r="O334" s="9">
        <v>3</v>
      </c>
      <c r="P334" s="2" t="s">
        <v>342</v>
      </c>
      <c r="Q334" s="42">
        <f t="shared" si="88"/>
        <v>2</v>
      </c>
      <c r="S334" s="3">
        <v>3</v>
      </c>
      <c r="T334" s="2" t="s">
        <v>14</v>
      </c>
      <c r="U334" s="2" t="s">
        <v>15</v>
      </c>
      <c r="V334" s="3">
        <v>11</v>
      </c>
      <c r="W334">
        <f t="shared" si="89"/>
        <v>0</v>
      </c>
      <c r="Y334">
        <f t="shared" si="90"/>
        <v>2</v>
      </c>
      <c r="Z334">
        <f t="shared" si="91"/>
        <v>0</v>
      </c>
      <c r="AE334">
        <v>0.66220000000000001</v>
      </c>
    </row>
    <row r="335" spans="1:31" x14ac:dyDescent="0.25">
      <c r="A335" s="85" t="s">
        <v>203</v>
      </c>
      <c r="B335" s="85" t="s">
        <v>56</v>
      </c>
      <c r="C335" s="2" t="s">
        <v>197</v>
      </c>
      <c r="D335" s="3">
        <v>12</v>
      </c>
      <c r="E335" s="3">
        <v>304</v>
      </c>
      <c r="F335" s="3">
        <v>354</v>
      </c>
      <c r="G335" s="10">
        <v>650</v>
      </c>
      <c r="H335" s="2" t="s">
        <v>11</v>
      </c>
      <c r="I335" s="3">
        <v>2</v>
      </c>
      <c r="J335" s="3">
        <v>3</v>
      </c>
      <c r="K335" s="3">
        <f t="shared" si="87"/>
        <v>2</v>
      </c>
      <c r="L335" s="3">
        <v>2015</v>
      </c>
      <c r="M335" s="3">
        <v>9</v>
      </c>
      <c r="N335" s="9">
        <v>2</v>
      </c>
      <c r="O335" s="9">
        <v>2</v>
      </c>
      <c r="P335" s="2" t="s">
        <v>343</v>
      </c>
      <c r="Q335" s="42">
        <f t="shared" si="88"/>
        <v>2</v>
      </c>
      <c r="S335" s="3">
        <v>3</v>
      </c>
      <c r="T335" s="2" t="s">
        <v>14</v>
      </c>
      <c r="U335" s="2" t="s">
        <v>15</v>
      </c>
      <c r="V335" s="3">
        <v>11</v>
      </c>
      <c r="W335">
        <f t="shared" si="89"/>
        <v>0</v>
      </c>
      <c r="Y335">
        <f t="shared" si="90"/>
        <v>2</v>
      </c>
      <c r="Z335">
        <f t="shared" si="91"/>
        <v>0</v>
      </c>
      <c r="AE335">
        <v>0.77839999999999998</v>
      </c>
    </row>
    <row r="336" spans="1:31" x14ac:dyDescent="0.25">
      <c r="A336" s="85" t="s">
        <v>204</v>
      </c>
      <c r="B336" s="85" t="s">
        <v>36</v>
      </c>
      <c r="C336" s="2" t="s">
        <v>197</v>
      </c>
      <c r="D336" s="3">
        <v>13</v>
      </c>
      <c r="E336" s="3">
        <v>303</v>
      </c>
      <c r="F336" s="3">
        <v>352</v>
      </c>
      <c r="G336" s="10">
        <v>740</v>
      </c>
      <c r="H336" s="2" t="s">
        <v>11</v>
      </c>
      <c r="I336" s="3">
        <v>2</v>
      </c>
      <c r="J336" s="3">
        <v>3</v>
      </c>
      <c r="K336" s="3">
        <f t="shared" si="87"/>
        <v>2</v>
      </c>
      <c r="L336" s="3">
        <v>2015</v>
      </c>
      <c r="M336" s="3">
        <v>10</v>
      </c>
      <c r="N336" s="9">
        <v>2</v>
      </c>
      <c r="O336" s="9">
        <v>3</v>
      </c>
      <c r="P336" s="2" t="s">
        <v>343</v>
      </c>
      <c r="Q336" s="42">
        <f t="shared" si="88"/>
        <v>2</v>
      </c>
      <c r="S336" s="3">
        <v>3</v>
      </c>
      <c r="T336" s="2" t="s">
        <v>14</v>
      </c>
      <c r="U336" s="2" t="s">
        <v>15</v>
      </c>
      <c r="V336" s="3">
        <v>11</v>
      </c>
      <c r="W336">
        <f t="shared" si="89"/>
        <v>0</v>
      </c>
      <c r="Y336">
        <f t="shared" si="90"/>
        <v>2</v>
      </c>
      <c r="Z336">
        <f t="shared" si="91"/>
        <v>0</v>
      </c>
    </row>
    <row r="337" spans="1:33" x14ac:dyDescent="0.25">
      <c r="A337" s="85" t="s">
        <v>205</v>
      </c>
      <c r="B337" s="85" t="s">
        <v>43</v>
      </c>
      <c r="C337" s="2" t="s">
        <v>197</v>
      </c>
      <c r="D337" s="3">
        <v>14</v>
      </c>
      <c r="E337" s="3">
        <v>292</v>
      </c>
      <c r="F337" s="3">
        <v>339</v>
      </c>
      <c r="G337" s="10">
        <v>600</v>
      </c>
      <c r="H337" s="2" t="s">
        <v>11</v>
      </c>
      <c r="I337" s="3">
        <v>2</v>
      </c>
      <c r="J337" s="3">
        <v>4</v>
      </c>
      <c r="K337" s="3">
        <f t="shared" si="87"/>
        <v>2</v>
      </c>
      <c r="L337" s="3">
        <v>2015</v>
      </c>
      <c r="M337" s="3">
        <v>10</v>
      </c>
      <c r="N337" s="9">
        <v>2</v>
      </c>
      <c r="O337" s="9">
        <v>3</v>
      </c>
      <c r="P337" s="2" t="s">
        <v>343</v>
      </c>
      <c r="Q337" s="42">
        <f t="shared" si="88"/>
        <v>2</v>
      </c>
      <c r="S337" s="3">
        <v>3</v>
      </c>
      <c r="T337" s="2" t="s">
        <v>14</v>
      </c>
      <c r="U337" s="2" t="s">
        <v>15</v>
      </c>
      <c r="V337" s="3">
        <v>11</v>
      </c>
      <c r="W337">
        <f t="shared" si="89"/>
        <v>0</v>
      </c>
      <c r="Y337">
        <f t="shared" si="90"/>
        <v>2</v>
      </c>
      <c r="Z337">
        <f t="shared" si="91"/>
        <v>0</v>
      </c>
    </row>
    <row r="338" spans="1:33" x14ac:dyDescent="0.25">
      <c r="A338" s="85" t="s">
        <v>206</v>
      </c>
      <c r="B338" s="85" t="s">
        <v>26</v>
      </c>
      <c r="C338" s="2" t="s">
        <v>197</v>
      </c>
      <c r="D338" s="3">
        <v>15</v>
      </c>
      <c r="E338" s="3">
        <v>281</v>
      </c>
      <c r="F338" s="3">
        <v>322</v>
      </c>
      <c r="G338" s="10">
        <v>580</v>
      </c>
      <c r="H338" s="2" t="s">
        <v>11</v>
      </c>
      <c r="I338" s="3">
        <v>2</v>
      </c>
      <c r="J338" s="3">
        <v>4</v>
      </c>
      <c r="K338" s="3">
        <f t="shared" si="87"/>
        <v>2</v>
      </c>
      <c r="L338" s="3">
        <v>2015</v>
      </c>
      <c r="M338" s="3">
        <v>11</v>
      </c>
      <c r="N338" s="9">
        <v>2</v>
      </c>
      <c r="O338" s="9">
        <v>3</v>
      </c>
      <c r="P338" s="2" t="s">
        <v>343</v>
      </c>
      <c r="Q338" s="42">
        <f t="shared" si="88"/>
        <v>2</v>
      </c>
      <c r="S338" s="3">
        <v>3</v>
      </c>
      <c r="T338" s="2" t="s">
        <v>14</v>
      </c>
      <c r="U338" s="2" t="s">
        <v>15</v>
      </c>
      <c r="V338" s="3">
        <v>11</v>
      </c>
      <c r="W338">
        <f t="shared" si="89"/>
        <v>0</v>
      </c>
      <c r="Y338">
        <f t="shared" si="90"/>
        <v>2</v>
      </c>
      <c r="Z338">
        <f t="shared" si="91"/>
        <v>0</v>
      </c>
    </row>
    <row r="339" spans="1:33" x14ac:dyDescent="0.25">
      <c r="A339" s="85" t="s">
        <v>207</v>
      </c>
      <c r="B339" s="85" t="s">
        <v>40</v>
      </c>
      <c r="C339" s="2" t="s">
        <v>197</v>
      </c>
      <c r="D339" s="3">
        <v>16</v>
      </c>
      <c r="E339" s="3">
        <v>281</v>
      </c>
      <c r="F339" s="3">
        <v>323</v>
      </c>
      <c r="G339" s="10">
        <v>560</v>
      </c>
      <c r="H339" s="2" t="s">
        <v>11</v>
      </c>
      <c r="I339" s="3">
        <v>2</v>
      </c>
      <c r="J339" s="3">
        <v>4</v>
      </c>
      <c r="K339" s="3">
        <f t="shared" si="87"/>
        <v>2</v>
      </c>
      <c r="L339" s="3">
        <v>2015</v>
      </c>
      <c r="M339" s="3">
        <v>12</v>
      </c>
      <c r="N339" s="9">
        <v>2</v>
      </c>
      <c r="O339" s="9">
        <v>4</v>
      </c>
      <c r="P339" s="2" t="s">
        <v>343</v>
      </c>
      <c r="Q339" s="4">
        <f t="shared" si="88"/>
        <v>2</v>
      </c>
      <c r="S339" s="3">
        <v>3</v>
      </c>
      <c r="T339" s="2" t="s">
        <v>14</v>
      </c>
      <c r="U339" s="2" t="s">
        <v>15</v>
      </c>
      <c r="V339" s="3">
        <v>11</v>
      </c>
      <c r="W339">
        <f t="shared" si="89"/>
        <v>0</v>
      </c>
      <c r="Y339">
        <f t="shared" si="90"/>
        <v>2</v>
      </c>
      <c r="Z339">
        <f t="shared" si="91"/>
        <v>0</v>
      </c>
      <c r="AE339">
        <v>0.57399999999999995</v>
      </c>
    </row>
    <row r="340" spans="1:33" x14ac:dyDescent="0.25">
      <c r="A340" s="85" t="s">
        <v>208</v>
      </c>
      <c r="B340" s="85" t="s">
        <v>32</v>
      </c>
      <c r="C340" s="2" t="s">
        <v>197</v>
      </c>
      <c r="D340" s="3">
        <v>17</v>
      </c>
      <c r="E340" s="3">
        <v>286</v>
      </c>
      <c r="F340" s="3">
        <v>329</v>
      </c>
      <c r="G340" s="10">
        <v>540</v>
      </c>
      <c r="H340" s="2" t="s">
        <v>11</v>
      </c>
      <c r="I340" s="3">
        <v>2</v>
      </c>
      <c r="J340" s="3">
        <v>3</v>
      </c>
      <c r="K340" s="3">
        <f t="shared" si="87"/>
        <v>2</v>
      </c>
      <c r="L340" s="3">
        <v>2015</v>
      </c>
      <c r="M340" s="3">
        <v>12</v>
      </c>
      <c r="N340" s="9">
        <v>2</v>
      </c>
      <c r="O340" s="9">
        <v>3</v>
      </c>
      <c r="P340" s="2" t="s">
        <v>343</v>
      </c>
      <c r="Q340" s="42">
        <f t="shared" si="88"/>
        <v>2</v>
      </c>
      <c r="S340" s="3">
        <v>3</v>
      </c>
      <c r="T340" s="2" t="s">
        <v>14</v>
      </c>
      <c r="U340" s="2" t="s">
        <v>15</v>
      </c>
      <c r="V340" s="3">
        <v>11</v>
      </c>
      <c r="W340">
        <f t="shared" si="89"/>
        <v>0</v>
      </c>
      <c r="Y340">
        <f t="shared" si="90"/>
        <v>2</v>
      </c>
      <c r="Z340">
        <f t="shared" si="91"/>
        <v>0</v>
      </c>
      <c r="AE340">
        <v>1.0269999999999999</v>
      </c>
    </row>
    <row r="341" spans="1:33" x14ac:dyDescent="0.25">
      <c r="A341" s="85" t="s">
        <v>209</v>
      </c>
      <c r="B341" s="85" t="s">
        <v>76</v>
      </c>
      <c r="C341" s="2" t="s">
        <v>197</v>
      </c>
      <c r="D341" s="3">
        <v>18</v>
      </c>
      <c r="E341" s="3">
        <v>329</v>
      </c>
      <c r="F341" s="3">
        <v>367</v>
      </c>
      <c r="G341" s="11">
        <v>740</v>
      </c>
      <c r="H341" s="2" t="s">
        <v>11</v>
      </c>
      <c r="I341" s="3">
        <v>2</v>
      </c>
      <c r="J341" s="3">
        <v>4</v>
      </c>
      <c r="K341" s="3">
        <f t="shared" si="87"/>
        <v>2</v>
      </c>
      <c r="L341" s="3">
        <v>2015</v>
      </c>
      <c r="M341" s="3">
        <v>12</v>
      </c>
      <c r="N341" s="9">
        <v>2</v>
      </c>
      <c r="O341" s="9">
        <v>3</v>
      </c>
      <c r="P341" s="2" t="s">
        <v>342</v>
      </c>
      <c r="Q341" s="42">
        <f t="shared" si="88"/>
        <v>2</v>
      </c>
      <c r="S341" s="3">
        <v>3</v>
      </c>
      <c r="T341" s="2" t="s">
        <v>14</v>
      </c>
      <c r="U341" s="2" t="s">
        <v>15</v>
      </c>
      <c r="V341" s="3">
        <v>11</v>
      </c>
      <c r="W341">
        <f t="shared" si="89"/>
        <v>0</v>
      </c>
      <c r="Y341">
        <f t="shared" si="90"/>
        <v>2</v>
      </c>
      <c r="Z341">
        <f t="shared" si="91"/>
        <v>0</v>
      </c>
      <c r="AE341">
        <v>0.89359999999999995</v>
      </c>
    </row>
    <row r="342" spans="1:33" x14ac:dyDescent="0.25">
      <c r="A342" s="85" t="s">
        <v>210</v>
      </c>
      <c r="B342" s="85" t="s">
        <v>32</v>
      </c>
      <c r="C342" s="2" t="s">
        <v>197</v>
      </c>
      <c r="D342" s="3">
        <v>19</v>
      </c>
      <c r="E342" s="3">
        <v>301</v>
      </c>
      <c r="F342" s="3">
        <v>347</v>
      </c>
      <c r="G342" s="18"/>
      <c r="H342" s="2" t="s">
        <v>11</v>
      </c>
      <c r="I342" s="3">
        <v>2</v>
      </c>
      <c r="J342" s="3">
        <v>4</v>
      </c>
      <c r="K342" s="3">
        <f t="shared" si="87"/>
        <v>2</v>
      </c>
      <c r="L342" s="3">
        <v>2015</v>
      </c>
      <c r="M342" s="3">
        <v>12</v>
      </c>
      <c r="N342" s="9">
        <v>2</v>
      </c>
      <c r="O342" s="9">
        <v>2</v>
      </c>
      <c r="P342" s="2" t="s">
        <v>343</v>
      </c>
      <c r="Q342" s="42">
        <f t="shared" si="88"/>
        <v>2</v>
      </c>
      <c r="S342" s="3">
        <v>3</v>
      </c>
      <c r="T342" s="2" t="s">
        <v>14</v>
      </c>
      <c r="U342" s="2" t="s">
        <v>15</v>
      </c>
      <c r="V342" s="3">
        <v>11</v>
      </c>
      <c r="W342">
        <f t="shared" si="89"/>
        <v>0</v>
      </c>
      <c r="Y342">
        <f t="shared" si="90"/>
        <v>2</v>
      </c>
      <c r="Z342">
        <f t="shared" si="91"/>
        <v>0</v>
      </c>
    </row>
    <row r="343" spans="1:33" x14ac:dyDescent="0.25">
      <c r="A343" s="85" t="s">
        <v>235</v>
      </c>
      <c r="B343" s="85" t="s">
        <v>24</v>
      </c>
      <c r="C343" s="2" t="s">
        <v>197</v>
      </c>
      <c r="D343" s="3">
        <v>41</v>
      </c>
      <c r="E343" s="3">
        <v>306</v>
      </c>
      <c r="F343" s="3">
        <v>351</v>
      </c>
      <c r="G343" s="18"/>
      <c r="H343" s="2" t="s">
        <v>11</v>
      </c>
      <c r="I343" s="3">
        <v>2</v>
      </c>
      <c r="J343" s="3">
        <v>4</v>
      </c>
      <c r="K343" s="3">
        <f>I343+1</f>
        <v>3</v>
      </c>
      <c r="L343" s="3">
        <v>2016</v>
      </c>
      <c r="M343" s="3">
        <v>2</v>
      </c>
      <c r="N343" s="9">
        <v>2</v>
      </c>
      <c r="O343" s="9">
        <v>4</v>
      </c>
      <c r="P343" s="2" t="s">
        <v>343</v>
      </c>
      <c r="Q343" s="4">
        <f>I343+1</f>
        <v>3</v>
      </c>
      <c r="S343" s="3">
        <v>3</v>
      </c>
      <c r="T343" s="2" t="s">
        <v>14</v>
      </c>
      <c r="U343" s="2" t="s">
        <v>15</v>
      </c>
      <c r="V343" s="3">
        <v>11</v>
      </c>
      <c r="W343">
        <f t="shared" si="89"/>
        <v>0</v>
      </c>
      <c r="Y343">
        <f t="shared" si="90"/>
        <v>2</v>
      </c>
      <c r="Z343">
        <f t="shared" si="91"/>
        <v>0</v>
      </c>
    </row>
    <row r="344" spans="1:33" x14ac:dyDescent="0.25">
      <c r="A344" s="87"/>
      <c r="B344" s="87">
        <v>20151832086</v>
      </c>
      <c r="C344" s="2" t="s">
        <v>12</v>
      </c>
      <c r="D344" s="3">
        <v>15</v>
      </c>
      <c r="E344" s="3">
        <v>266</v>
      </c>
      <c r="F344" s="41">
        <f>(1.095*E344)+20.441</f>
        <v>311.71099999999996</v>
      </c>
      <c r="G344" s="10">
        <v>500</v>
      </c>
      <c r="H344" s="64"/>
      <c r="I344" s="3">
        <v>2</v>
      </c>
      <c r="J344" s="3">
        <v>3</v>
      </c>
      <c r="K344" s="3">
        <f t="shared" ref="K344:K348" si="92">I344</f>
        <v>2</v>
      </c>
      <c r="L344" s="3">
        <v>2015</v>
      </c>
      <c r="M344" s="3">
        <v>9</v>
      </c>
      <c r="N344" s="9">
        <v>2</v>
      </c>
      <c r="O344" s="9">
        <v>2</v>
      </c>
      <c r="P344" s="2" t="s">
        <v>342</v>
      </c>
      <c r="Q344" s="44">
        <f>I344</f>
        <v>2</v>
      </c>
      <c r="S344" s="64" t="s">
        <v>348</v>
      </c>
      <c r="T344" s="64">
        <v>611</v>
      </c>
      <c r="U344" s="64" t="s">
        <v>358</v>
      </c>
      <c r="V344" s="3">
        <v>12</v>
      </c>
      <c r="W344">
        <f t="shared" si="89"/>
        <v>0</v>
      </c>
      <c r="Y344">
        <f t="shared" si="90"/>
        <v>2</v>
      </c>
      <c r="Z344">
        <f t="shared" si="91"/>
        <v>0</v>
      </c>
    </row>
    <row r="345" spans="1:33" x14ac:dyDescent="0.25">
      <c r="A345" s="87"/>
      <c r="B345" s="87">
        <v>20151832087</v>
      </c>
      <c r="C345" s="2" t="s">
        <v>12</v>
      </c>
      <c r="D345" s="3">
        <v>16</v>
      </c>
      <c r="E345" s="3">
        <v>296</v>
      </c>
      <c r="F345" s="41">
        <f>(1.095*E345)+20.441</f>
        <v>344.56099999999998</v>
      </c>
      <c r="G345" s="10">
        <v>680</v>
      </c>
      <c r="H345" s="64"/>
      <c r="I345" s="3">
        <v>2</v>
      </c>
      <c r="J345" s="3">
        <v>4</v>
      </c>
      <c r="K345" s="3">
        <f t="shared" si="92"/>
        <v>2</v>
      </c>
      <c r="L345" s="3">
        <v>2015</v>
      </c>
      <c r="M345" s="3">
        <v>9</v>
      </c>
      <c r="N345" s="9">
        <v>2</v>
      </c>
      <c r="O345" s="9">
        <v>3</v>
      </c>
      <c r="P345" s="2" t="s">
        <v>343</v>
      </c>
      <c r="Q345" s="9">
        <v>2</v>
      </c>
      <c r="S345" s="64" t="s">
        <v>348</v>
      </c>
      <c r="T345" s="64">
        <v>611</v>
      </c>
      <c r="U345" s="64" t="s">
        <v>358</v>
      </c>
      <c r="V345" s="3">
        <v>12</v>
      </c>
      <c r="W345">
        <f t="shared" si="89"/>
        <v>0</v>
      </c>
      <c r="Y345">
        <f t="shared" si="90"/>
        <v>2</v>
      </c>
      <c r="Z345">
        <f t="shared" si="91"/>
        <v>0</v>
      </c>
    </row>
    <row r="346" spans="1:33" x14ac:dyDescent="0.25">
      <c r="A346" s="87"/>
      <c r="B346" s="87">
        <v>20151832088</v>
      </c>
      <c r="C346" s="2" t="s">
        <v>12</v>
      </c>
      <c r="D346" s="3">
        <v>17</v>
      </c>
      <c r="E346" s="3">
        <v>278</v>
      </c>
      <c r="F346" s="41">
        <f>(1.095*E346)+20.441</f>
        <v>324.85099999999994</v>
      </c>
      <c r="G346" s="10">
        <v>620</v>
      </c>
      <c r="H346" s="64"/>
      <c r="I346" s="3">
        <v>2</v>
      </c>
      <c r="J346" s="3">
        <v>3</v>
      </c>
      <c r="K346" s="3">
        <f t="shared" si="92"/>
        <v>2</v>
      </c>
      <c r="L346" s="3">
        <v>2015</v>
      </c>
      <c r="M346" s="3">
        <v>9</v>
      </c>
      <c r="N346" s="9">
        <v>2</v>
      </c>
      <c r="O346" s="9">
        <v>2</v>
      </c>
      <c r="P346" s="2" t="s">
        <v>342</v>
      </c>
      <c r="Q346" s="9">
        <v>2</v>
      </c>
      <c r="S346" s="64" t="s">
        <v>348</v>
      </c>
      <c r="T346" s="64"/>
      <c r="U346" s="64" t="s">
        <v>358</v>
      </c>
      <c r="V346" s="3">
        <v>12</v>
      </c>
      <c r="W346">
        <f t="shared" si="89"/>
        <v>0</v>
      </c>
      <c r="Y346">
        <f t="shared" si="90"/>
        <v>2</v>
      </c>
      <c r="Z346">
        <f t="shared" si="91"/>
        <v>0</v>
      </c>
    </row>
    <row r="347" spans="1:33" x14ac:dyDescent="0.25">
      <c r="A347" s="87"/>
      <c r="B347" s="87">
        <v>20151832090</v>
      </c>
      <c r="C347" s="2" t="s">
        <v>12</v>
      </c>
      <c r="D347" s="3">
        <v>19</v>
      </c>
      <c r="E347" s="3">
        <v>289</v>
      </c>
      <c r="F347" s="41">
        <f>(1.095*E347)+20.441</f>
        <v>336.89599999999996</v>
      </c>
      <c r="G347" s="10">
        <v>500</v>
      </c>
      <c r="H347" s="64"/>
      <c r="I347" s="3">
        <v>2</v>
      </c>
      <c r="J347" s="3">
        <v>3</v>
      </c>
      <c r="K347" s="3">
        <f t="shared" si="92"/>
        <v>2</v>
      </c>
      <c r="L347" s="3">
        <v>2015</v>
      </c>
      <c r="M347" s="3">
        <v>9</v>
      </c>
      <c r="N347" s="9">
        <v>2</v>
      </c>
      <c r="O347" s="9">
        <v>2</v>
      </c>
      <c r="P347" s="2" t="s">
        <v>342</v>
      </c>
      <c r="Q347" s="9">
        <v>2</v>
      </c>
      <c r="S347" s="64" t="s">
        <v>348</v>
      </c>
      <c r="T347" s="64"/>
      <c r="U347" s="64" t="s">
        <v>358</v>
      </c>
      <c r="V347" s="3">
        <v>12</v>
      </c>
      <c r="W347">
        <f t="shared" si="89"/>
        <v>0</v>
      </c>
      <c r="Y347">
        <f t="shared" si="90"/>
        <v>2</v>
      </c>
      <c r="Z347">
        <f t="shared" si="91"/>
        <v>0</v>
      </c>
    </row>
    <row r="348" spans="1:33" x14ac:dyDescent="0.25">
      <c r="A348" s="87"/>
      <c r="B348" s="87">
        <v>20151832091</v>
      </c>
      <c r="C348" s="2" t="s">
        <v>12</v>
      </c>
      <c r="D348" s="3">
        <v>20</v>
      </c>
      <c r="E348" s="3">
        <v>304</v>
      </c>
      <c r="F348" s="41">
        <f>(1.095*E348)+20.441</f>
        <v>353.32099999999997</v>
      </c>
      <c r="G348" s="10">
        <v>700</v>
      </c>
      <c r="H348" s="64"/>
      <c r="I348" s="3">
        <v>2</v>
      </c>
      <c r="J348" s="3">
        <v>4</v>
      </c>
      <c r="K348" s="3">
        <f t="shared" si="92"/>
        <v>2</v>
      </c>
      <c r="L348" s="3">
        <v>2015</v>
      </c>
      <c r="M348" s="3">
        <v>9</v>
      </c>
      <c r="N348" s="9">
        <v>2</v>
      </c>
      <c r="O348" s="9">
        <v>2</v>
      </c>
      <c r="P348" s="2" t="s">
        <v>344</v>
      </c>
      <c r="Q348" s="9">
        <v>2</v>
      </c>
      <c r="S348" s="64" t="s">
        <v>348</v>
      </c>
      <c r="T348" s="64"/>
      <c r="U348" s="64" t="s">
        <v>358</v>
      </c>
      <c r="V348" s="3">
        <v>12</v>
      </c>
      <c r="W348">
        <f t="shared" si="89"/>
        <v>0</v>
      </c>
      <c r="Y348">
        <f t="shared" si="90"/>
        <v>2</v>
      </c>
      <c r="Z348">
        <f t="shared" si="91"/>
        <v>0</v>
      </c>
    </row>
    <row r="349" spans="1:33" x14ac:dyDescent="0.25">
      <c r="A349" s="85" t="s">
        <v>279</v>
      </c>
      <c r="B349" s="85" t="s">
        <v>117</v>
      </c>
      <c r="C349" s="2" t="s">
        <v>12</v>
      </c>
      <c r="D349" s="3">
        <v>61</v>
      </c>
      <c r="E349" s="3">
        <v>256</v>
      </c>
      <c r="F349" s="3">
        <v>290</v>
      </c>
      <c r="G349" s="18"/>
      <c r="H349" s="2" t="s">
        <v>11</v>
      </c>
      <c r="I349" s="3">
        <v>2</v>
      </c>
      <c r="J349" s="3">
        <v>1</v>
      </c>
      <c r="K349" s="9">
        <f>I349</f>
        <v>2</v>
      </c>
      <c r="L349" s="3">
        <v>2016</v>
      </c>
      <c r="M349" s="3">
        <v>5</v>
      </c>
      <c r="N349" s="9">
        <v>2</v>
      </c>
      <c r="O349" s="9">
        <v>2</v>
      </c>
      <c r="P349" s="2" t="s">
        <v>342</v>
      </c>
      <c r="Q349" s="42">
        <f>I349</f>
        <v>2</v>
      </c>
      <c r="S349" s="3">
        <v>3</v>
      </c>
      <c r="T349" s="2" t="s">
        <v>14</v>
      </c>
      <c r="U349" s="2" t="s">
        <v>15</v>
      </c>
      <c r="V349" s="3">
        <v>11</v>
      </c>
      <c r="W349">
        <f t="shared" si="89"/>
        <v>0</v>
      </c>
      <c r="Y349">
        <f t="shared" si="90"/>
        <v>2</v>
      </c>
      <c r="Z349">
        <f t="shared" si="91"/>
        <v>0</v>
      </c>
      <c r="AG349" s="16"/>
    </row>
    <row r="350" spans="1:33" x14ac:dyDescent="0.25">
      <c r="A350" s="85" t="s">
        <v>290</v>
      </c>
      <c r="B350" s="85" t="s">
        <v>78</v>
      </c>
      <c r="C350" s="2" t="s">
        <v>12</v>
      </c>
      <c r="D350" s="3">
        <v>79</v>
      </c>
      <c r="E350" s="3">
        <v>290</v>
      </c>
      <c r="F350" s="3">
        <v>340</v>
      </c>
      <c r="G350" s="10">
        <v>530</v>
      </c>
      <c r="H350" s="2" t="s">
        <v>11</v>
      </c>
      <c r="I350" s="3">
        <v>2</v>
      </c>
      <c r="J350" s="3">
        <v>4</v>
      </c>
      <c r="K350" s="3">
        <f t="shared" ref="K350:K362" si="93">I350+1</f>
        <v>3</v>
      </c>
      <c r="L350" s="3">
        <v>2016</v>
      </c>
      <c r="M350" s="3">
        <v>3</v>
      </c>
      <c r="N350" s="9">
        <v>2</v>
      </c>
      <c r="O350" s="9">
        <v>4</v>
      </c>
      <c r="P350" s="2" t="s">
        <v>342</v>
      </c>
      <c r="Q350" s="4">
        <f>I350+1</f>
        <v>3</v>
      </c>
      <c r="S350" s="3">
        <v>3</v>
      </c>
      <c r="T350" s="2" t="s">
        <v>14</v>
      </c>
      <c r="U350" s="2" t="s">
        <v>15</v>
      </c>
      <c r="V350" s="3">
        <v>12</v>
      </c>
      <c r="W350">
        <f t="shared" si="89"/>
        <v>0</v>
      </c>
      <c r="Y350">
        <f t="shared" si="90"/>
        <v>2</v>
      </c>
      <c r="Z350">
        <f t="shared" si="91"/>
        <v>0</v>
      </c>
    </row>
    <row r="351" spans="1:33" x14ac:dyDescent="0.25">
      <c r="A351" s="87">
        <v>20161830196</v>
      </c>
      <c r="B351" s="87"/>
      <c r="C351" s="2" t="s">
        <v>298</v>
      </c>
      <c r="D351" s="3">
        <v>16</v>
      </c>
      <c r="E351" s="64">
        <v>283</v>
      </c>
      <c r="F351" s="41">
        <f t="shared" ref="F351:F371" si="94">(1.095*E351)+20.441</f>
        <v>330.32599999999996</v>
      </c>
      <c r="G351" s="64">
        <v>620</v>
      </c>
      <c r="H351" s="64"/>
      <c r="I351" s="64">
        <v>2</v>
      </c>
      <c r="J351" s="64">
        <v>3</v>
      </c>
      <c r="K351" s="3">
        <f t="shared" si="93"/>
        <v>3</v>
      </c>
      <c r="L351" s="3">
        <v>2016</v>
      </c>
      <c r="M351" s="3">
        <v>3</v>
      </c>
      <c r="N351" s="9">
        <v>2</v>
      </c>
      <c r="O351" s="9">
        <v>4</v>
      </c>
      <c r="P351" s="2" t="s">
        <v>342</v>
      </c>
      <c r="Q351" s="16">
        <v>3</v>
      </c>
      <c r="S351" s="72" t="s">
        <v>335</v>
      </c>
      <c r="T351" s="73">
        <v>611</v>
      </c>
      <c r="U351" s="2" t="s">
        <v>15</v>
      </c>
      <c r="V351" s="3">
        <v>12</v>
      </c>
      <c r="W351">
        <f t="shared" si="89"/>
        <v>0</v>
      </c>
      <c r="Y351">
        <f t="shared" si="90"/>
        <v>2</v>
      </c>
      <c r="Z351">
        <f t="shared" si="91"/>
        <v>0</v>
      </c>
    </row>
    <row r="352" spans="1:33" x14ac:dyDescent="0.25">
      <c r="A352" s="87">
        <v>20161830209</v>
      </c>
      <c r="B352" s="87"/>
      <c r="C352" s="2" t="s">
        <v>298</v>
      </c>
      <c r="D352" s="3">
        <v>29</v>
      </c>
      <c r="E352" s="64">
        <v>302</v>
      </c>
      <c r="F352" s="41">
        <f t="shared" si="94"/>
        <v>351.13099999999997</v>
      </c>
      <c r="G352" s="64">
        <v>780</v>
      </c>
      <c r="H352" s="64"/>
      <c r="I352" s="64">
        <v>2</v>
      </c>
      <c r="J352" s="64">
        <v>3</v>
      </c>
      <c r="K352" s="3">
        <f t="shared" si="93"/>
        <v>3</v>
      </c>
      <c r="L352" s="3">
        <v>2016</v>
      </c>
      <c r="M352" s="3">
        <v>3</v>
      </c>
      <c r="N352" s="9">
        <v>2</v>
      </c>
      <c r="O352" s="9">
        <v>3</v>
      </c>
      <c r="P352" s="2" t="s">
        <v>342</v>
      </c>
      <c r="Q352" s="16">
        <v>3</v>
      </c>
      <c r="S352" s="72" t="s">
        <v>335</v>
      </c>
      <c r="T352" s="73">
        <v>611</v>
      </c>
      <c r="U352" s="2" t="s">
        <v>15</v>
      </c>
      <c r="V352" s="3">
        <v>12</v>
      </c>
      <c r="W352">
        <f t="shared" si="89"/>
        <v>0</v>
      </c>
      <c r="Y352">
        <f t="shared" si="90"/>
        <v>2</v>
      </c>
      <c r="Z352">
        <f t="shared" si="91"/>
        <v>0</v>
      </c>
    </row>
    <row r="353" spans="1:33" x14ac:dyDescent="0.25">
      <c r="A353" s="87">
        <v>20161830210</v>
      </c>
      <c r="B353" s="87"/>
      <c r="C353" s="2" t="s">
        <v>298</v>
      </c>
      <c r="D353" s="3">
        <v>30</v>
      </c>
      <c r="E353" s="64">
        <v>327</v>
      </c>
      <c r="F353" s="41">
        <f t="shared" si="94"/>
        <v>378.50599999999997</v>
      </c>
      <c r="G353" s="64">
        <v>970</v>
      </c>
      <c r="H353" s="64"/>
      <c r="I353" s="64">
        <v>2</v>
      </c>
      <c r="J353" s="64">
        <v>4</v>
      </c>
      <c r="K353" s="3">
        <f t="shared" si="93"/>
        <v>3</v>
      </c>
      <c r="L353" s="3">
        <v>2016</v>
      </c>
      <c r="M353" s="3">
        <v>3</v>
      </c>
      <c r="N353" s="9">
        <v>2</v>
      </c>
      <c r="O353" s="9">
        <v>4</v>
      </c>
      <c r="P353" s="2" t="s">
        <v>343</v>
      </c>
      <c r="Q353" s="16">
        <v>3</v>
      </c>
      <c r="S353" s="72" t="s">
        <v>335</v>
      </c>
      <c r="T353" s="73">
        <v>611</v>
      </c>
      <c r="U353" s="2" t="s">
        <v>15</v>
      </c>
      <c r="V353" s="3">
        <v>12</v>
      </c>
      <c r="W353">
        <f t="shared" ref="W353:W371" si="95">I353-N353</f>
        <v>0</v>
      </c>
      <c r="Y353">
        <f t="shared" ref="Y353:Y371" si="96">AVERAGE(I353,N353)</f>
        <v>2</v>
      </c>
      <c r="Z353">
        <f t="shared" ref="Z353:Z371" si="97">ABS(I353-Y353)/Y353</f>
        <v>0</v>
      </c>
    </row>
    <row r="354" spans="1:33" x14ac:dyDescent="0.25">
      <c r="A354" s="87">
        <v>20161830211</v>
      </c>
      <c r="B354" s="87"/>
      <c r="C354" s="2" t="s">
        <v>298</v>
      </c>
      <c r="D354" s="3">
        <v>31</v>
      </c>
      <c r="E354" s="64">
        <v>342</v>
      </c>
      <c r="F354" s="41">
        <f t="shared" si="94"/>
        <v>394.93099999999998</v>
      </c>
      <c r="G354" s="64">
        <v>1050</v>
      </c>
      <c r="H354" s="64"/>
      <c r="I354" s="64">
        <v>2</v>
      </c>
      <c r="J354" s="64">
        <v>4</v>
      </c>
      <c r="K354" s="3">
        <f t="shared" si="93"/>
        <v>3</v>
      </c>
      <c r="L354" s="3">
        <v>2016</v>
      </c>
      <c r="M354" s="3">
        <v>3</v>
      </c>
      <c r="N354" s="9">
        <v>2</v>
      </c>
      <c r="O354" s="9">
        <v>4</v>
      </c>
      <c r="P354" s="2" t="s">
        <v>343</v>
      </c>
      <c r="Q354" s="16">
        <v>3</v>
      </c>
      <c r="S354" s="72" t="s">
        <v>335</v>
      </c>
      <c r="T354" s="73">
        <v>611</v>
      </c>
      <c r="U354" s="2" t="s">
        <v>15</v>
      </c>
      <c r="V354" s="3">
        <v>12</v>
      </c>
      <c r="W354">
        <f t="shared" si="95"/>
        <v>0</v>
      </c>
      <c r="Y354">
        <f t="shared" si="96"/>
        <v>2</v>
      </c>
      <c r="Z354">
        <f t="shared" si="97"/>
        <v>0</v>
      </c>
    </row>
    <row r="355" spans="1:33" x14ac:dyDescent="0.25">
      <c r="A355" s="87">
        <v>20161830212</v>
      </c>
      <c r="B355" s="87"/>
      <c r="C355" s="2" t="s">
        <v>298</v>
      </c>
      <c r="D355" s="3">
        <v>32</v>
      </c>
      <c r="E355" s="64">
        <v>306</v>
      </c>
      <c r="F355" s="41">
        <f t="shared" si="94"/>
        <v>355.51099999999997</v>
      </c>
      <c r="G355" s="64">
        <v>740</v>
      </c>
      <c r="H355" s="64"/>
      <c r="I355" s="64">
        <v>2</v>
      </c>
      <c r="J355" s="64">
        <v>4</v>
      </c>
      <c r="K355" s="3">
        <f t="shared" si="93"/>
        <v>3</v>
      </c>
      <c r="L355" s="3">
        <v>2016</v>
      </c>
      <c r="M355" s="3">
        <v>3</v>
      </c>
      <c r="N355" s="9">
        <v>2</v>
      </c>
      <c r="O355" s="9">
        <v>4</v>
      </c>
      <c r="P355" s="2" t="s">
        <v>342</v>
      </c>
      <c r="Q355" s="16">
        <v>3</v>
      </c>
      <c r="S355" s="72" t="s">
        <v>335</v>
      </c>
      <c r="T355" s="73">
        <v>611</v>
      </c>
      <c r="U355" s="2" t="s">
        <v>15</v>
      </c>
      <c r="V355" s="3">
        <v>12</v>
      </c>
      <c r="W355">
        <f t="shared" si="95"/>
        <v>0</v>
      </c>
      <c r="Y355">
        <f t="shared" si="96"/>
        <v>2</v>
      </c>
      <c r="Z355">
        <f t="shared" si="97"/>
        <v>0</v>
      </c>
    </row>
    <row r="356" spans="1:33" x14ac:dyDescent="0.25">
      <c r="A356" s="87">
        <v>20161830213</v>
      </c>
      <c r="B356" s="87"/>
      <c r="C356" s="2" t="s">
        <v>298</v>
      </c>
      <c r="D356" s="3">
        <v>33</v>
      </c>
      <c r="E356" s="64">
        <v>331</v>
      </c>
      <c r="F356" s="41">
        <f t="shared" si="94"/>
        <v>382.88599999999997</v>
      </c>
      <c r="G356" s="64">
        <v>960</v>
      </c>
      <c r="H356" s="64"/>
      <c r="I356" s="64">
        <v>2</v>
      </c>
      <c r="J356" s="64">
        <v>4</v>
      </c>
      <c r="K356" s="3">
        <f t="shared" si="93"/>
        <v>3</v>
      </c>
      <c r="L356" s="3">
        <v>2016</v>
      </c>
      <c r="M356" s="3">
        <v>3</v>
      </c>
      <c r="N356" s="9">
        <v>2</v>
      </c>
      <c r="O356" s="9">
        <v>4</v>
      </c>
      <c r="P356" s="2" t="s">
        <v>343</v>
      </c>
      <c r="Q356" s="16">
        <v>3</v>
      </c>
      <c r="S356" s="72" t="s">
        <v>335</v>
      </c>
      <c r="T356" s="73">
        <v>611</v>
      </c>
      <c r="U356" s="2" t="s">
        <v>15</v>
      </c>
      <c r="V356" s="3">
        <v>12</v>
      </c>
      <c r="W356">
        <f t="shared" si="95"/>
        <v>0</v>
      </c>
      <c r="Y356">
        <f t="shared" si="96"/>
        <v>2</v>
      </c>
      <c r="Z356">
        <f t="shared" si="97"/>
        <v>0</v>
      </c>
    </row>
    <row r="357" spans="1:33" x14ac:dyDescent="0.25">
      <c r="A357" s="87">
        <v>20161830214</v>
      </c>
      <c r="B357" s="87"/>
      <c r="C357" s="2" t="s">
        <v>298</v>
      </c>
      <c r="D357" s="3">
        <v>34</v>
      </c>
      <c r="E357" s="64">
        <v>313</v>
      </c>
      <c r="F357" s="41">
        <f t="shared" si="94"/>
        <v>363.17599999999999</v>
      </c>
      <c r="G357" s="64">
        <v>790</v>
      </c>
      <c r="H357" s="64"/>
      <c r="I357" s="64">
        <v>2</v>
      </c>
      <c r="J357" s="64">
        <v>4</v>
      </c>
      <c r="K357" s="3">
        <f t="shared" si="93"/>
        <v>3</v>
      </c>
      <c r="L357" s="3">
        <v>2016</v>
      </c>
      <c r="M357" s="3">
        <v>3</v>
      </c>
      <c r="N357" s="9">
        <v>2</v>
      </c>
      <c r="O357" s="9">
        <v>4</v>
      </c>
      <c r="P357" s="2" t="s">
        <v>345</v>
      </c>
      <c r="Q357" s="16">
        <v>3</v>
      </c>
      <c r="S357" s="72" t="s">
        <v>335</v>
      </c>
      <c r="T357" s="73">
        <v>611</v>
      </c>
      <c r="U357" s="2" t="s">
        <v>15</v>
      </c>
      <c r="V357" s="3">
        <v>12</v>
      </c>
      <c r="W357">
        <f t="shared" si="95"/>
        <v>0</v>
      </c>
      <c r="Y357">
        <f t="shared" si="96"/>
        <v>2</v>
      </c>
      <c r="Z357">
        <f t="shared" si="97"/>
        <v>0</v>
      </c>
    </row>
    <row r="358" spans="1:33" x14ac:dyDescent="0.25">
      <c r="A358" s="87">
        <v>20161830215</v>
      </c>
      <c r="B358" s="87"/>
      <c r="C358" s="2" t="s">
        <v>298</v>
      </c>
      <c r="D358" s="3">
        <v>35</v>
      </c>
      <c r="E358" s="64">
        <v>312</v>
      </c>
      <c r="F358" s="41">
        <f t="shared" si="94"/>
        <v>362.08099999999996</v>
      </c>
      <c r="G358" s="64">
        <v>790</v>
      </c>
      <c r="H358" s="64"/>
      <c r="I358" s="64">
        <v>2</v>
      </c>
      <c r="J358" s="64">
        <v>4</v>
      </c>
      <c r="K358" s="3">
        <f t="shared" si="93"/>
        <v>3</v>
      </c>
      <c r="L358" s="3">
        <v>2016</v>
      </c>
      <c r="M358" s="3">
        <v>3</v>
      </c>
      <c r="N358" s="9">
        <v>2</v>
      </c>
      <c r="O358" s="9">
        <v>3</v>
      </c>
      <c r="P358" s="2" t="s">
        <v>342</v>
      </c>
      <c r="Q358" s="16">
        <v>3</v>
      </c>
      <c r="S358" s="72" t="s">
        <v>335</v>
      </c>
      <c r="T358" s="73">
        <v>611</v>
      </c>
      <c r="U358" s="2" t="s">
        <v>15</v>
      </c>
      <c r="V358" s="3">
        <v>12</v>
      </c>
      <c r="W358">
        <f t="shared" si="95"/>
        <v>0</v>
      </c>
      <c r="Y358">
        <f t="shared" si="96"/>
        <v>2</v>
      </c>
      <c r="Z358">
        <f t="shared" si="97"/>
        <v>0</v>
      </c>
    </row>
    <row r="359" spans="1:33" x14ac:dyDescent="0.25">
      <c r="A359" s="87">
        <v>20161830267</v>
      </c>
      <c r="B359" s="87"/>
      <c r="C359" s="2" t="s">
        <v>298</v>
      </c>
      <c r="D359" s="3">
        <v>36</v>
      </c>
      <c r="E359" s="64">
        <v>301</v>
      </c>
      <c r="F359" s="41">
        <f t="shared" si="94"/>
        <v>350.03599999999994</v>
      </c>
      <c r="G359" s="64">
        <v>690</v>
      </c>
      <c r="H359" s="64"/>
      <c r="I359" s="64">
        <v>2</v>
      </c>
      <c r="J359" s="64">
        <v>4</v>
      </c>
      <c r="K359" s="3">
        <f t="shared" si="93"/>
        <v>3</v>
      </c>
      <c r="L359" s="3">
        <v>2016</v>
      </c>
      <c r="M359" s="3">
        <v>3</v>
      </c>
      <c r="N359" s="9">
        <v>2</v>
      </c>
      <c r="O359" s="9">
        <v>4</v>
      </c>
      <c r="P359" s="2" t="s">
        <v>342</v>
      </c>
      <c r="Q359" s="16">
        <v>3</v>
      </c>
      <c r="S359" s="72" t="s">
        <v>335</v>
      </c>
      <c r="T359" s="73">
        <v>612</v>
      </c>
      <c r="U359" s="2" t="s">
        <v>15</v>
      </c>
      <c r="V359" s="3">
        <v>12</v>
      </c>
      <c r="W359">
        <f t="shared" si="95"/>
        <v>0</v>
      </c>
      <c r="Y359">
        <f t="shared" si="96"/>
        <v>2</v>
      </c>
      <c r="Z359">
        <f t="shared" si="97"/>
        <v>0</v>
      </c>
    </row>
    <row r="360" spans="1:33" x14ac:dyDescent="0.25">
      <c r="A360" s="87">
        <v>20161830269</v>
      </c>
      <c r="B360" s="87"/>
      <c r="C360" s="2" t="s">
        <v>298</v>
      </c>
      <c r="D360" s="3">
        <v>38</v>
      </c>
      <c r="E360" s="64">
        <v>257</v>
      </c>
      <c r="F360" s="41">
        <f t="shared" si="94"/>
        <v>301.85599999999999</v>
      </c>
      <c r="G360" s="64">
        <v>430</v>
      </c>
      <c r="H360" s="64"/>
      <c r="I360" s="64">
        <v>1</v>
      </c>
      <c r="J360" s="64">
        <v>4</v>
      </c>
      <c r="K360" s="3">
        <f t="shared" si="93"/>
        <v>2</v>
      </c>
      <c r="L360" s="3">
        <v>2016</v>
      </c>
      <c r="M360" s="3">
        <v>3</v>
      </c>
      <c r="N360" s="9">
        <v>2</v>
      </c>
      <c r="O360" s="9">
        <v>1</v>
      </c>
      <c r="P360" s="2" t="s">
        <v>342</v>
      </c>
      <c r="Q360" s="16">
        <v>2</v>
      </c>
      <c r="S360" s="72" t="s">
        <v>335</v>
      </c>
      <c r="T360" s="73">
        <v>612</v>
      </c>
      <c r="U360" s="2" t="s">
        <v>15</v>
      </c>
      <c r="V360" s="3">
        <v>12</v>
      </c>
      <c r="W360">
        <f t="shared" si="95"/>
        <v>-1</v>
      </c>
      <c r="Y360">
        <f t="shared" si="96"/>
        <v>1.5</v>
      </c>
      <c r="Z360">
        <f t="shared" si="97"/>
        <v>0.33333333333333331</v>
      </c>
    </row>
    <row r="361" spans="1:33" x14ac:dyDescent="0.25">
      <c r="A361" s="87">
        <v>20161830274</v>
      </c>
      <c r="B361" s="87"/>
      <c r="C361" s="2" t="s">
        <v>298</v>
      </c>
      <c r="D361" s="3">
        <v>40</v>
      </c>
      <c r="E361" s="64">
        <v>306</v>
      </c>
      <c r="F361" s="41">
        <f t="shared" si="94"/>
        <v>355.51099999999997</v>
      </c>
      <c r="G361" s="64">
        <v>800</v>
      </c>
      <c r="H361" s="64"/>
      <c r="I361" s="64">
        <v>2</v>
      </c>
      <c r="J361" s="64">
        <v>4</v>
      </c>
      <c r="K361" s="3">
        <f t="shared" si="93"/>
        <v>3</v>
      </c>
      <c r="L361" s="3">
        <v>2016</v>
      </c>
      <c r="M361" s="3">
        <v>3</v>
      </c>
      <c r="N361" s="9">
        <v>2</v>
      </c>
      <c r="O361" s="9">
        <v>4</v>
      </c>
      <c r="P361" s="2" t="s">
        <v>343</v>
      </c>
      <c r="Q361" s="16">
        <v>3</v>
      </c>
      <c r="S361" s="72" t="s">
        <v>335</v>
      </c>
      <c r="T361" s="73">
        <v>612</v>
      </c>
      <c r="U361" s="2" t="s">
        <v>15</v>
      </c>
      <c r="V361" s="3">
        <v>12</v>
      </c>
      <c r="W361">
        <f t="shared" si="95"/>
        <v>0</v>
      </c>
      <c r="Y361">
        <f t="shared" si="96"/>
        <v>2</v>
      </c>
      <c r="Z361">
        <f t="shared" si="97"/>
        <v>0</v>
      </c>
    </row>
    <row r="362" spans="1:33" x14ac:dyDescent="0.25">
      <c r="A362" s="87">
        <v>20161830459</v>
      </c>
      <c r="B362" s="87"/>
      <c r="C362" s="2" t="s">
        <v>298</v>
      </c>
      <c r="D362" s="3">
        <v>48</v>
      </c>
      <c r="E362" s="64">
        <v>285</v>
      </c>
      <c r="F362" s="41">
        <f t="shared" si="94"/>
        <v>332.51599999999996</v>
      </c>
      <c r="G362" s="64">
        <v>580</v>
      </c>
      <c r="H362" s="64"/>
      <c r="I362" s="64">
        <v>1</v>
      </c>
      <c r="J362" s="64">
        <v>4</v>
      </c>
      <c r="K362" s="3">
        <f t="shared" si="93"/>
        <v>2</v>
      </c>
      <c r="L362" s="3">
        <v>2016</v>
      </c>
      <c r="M362" s="3">
        <v>3</v>
      </c>
      <c r="N362" s="9">
        <v>2</v>
      </c>
      <c r="O362" s="9">
        <v>1</v>
      </c>
      <c r="P362" s="2" t="s">
        <v>342</v>
      </c>
      <c r="Q362" s="16">
        <v>2</v>
      </c>
      <c r="S362" s="72" t="s">
        <v>335</v>
      </c>
      <c r="T362" s="73">
        <v>612</v>
      </c>
      <c r="U362" s="2" t="s">
        <v>15</v>
      </c>
      <c r="V362" s="3">
        <v>11</v>
      </c>
      <c r="W362">
        <f t="shared" si="95"/>
        <v>-1</v>
      </c>
      <c r="Y362">
        <f t="shared" si="96"/>
        <v>1.5</v>
      </c>
      <c r="Z362">
        <f t="shared" si="97"/>
        <v>0.33333333333333331</v>
      </c>
    </row>
    <row r="363" spans="1:33" x14ac:dyDescent="0.25">
      <c r="A363" s="87">
        <v>20161830472</v>
      </c>
      <c r="B363" s="87"/>
      <c r="C363" s="2" t="s">
        <v>298</v>
      </c>
      <c r="D363" s="3">
        <v>60</v>
      </c>
      <c r="E363" s="64">
        <v>245</v>
      </c>
      <c r="F363" s="41">
        <f t="shared" si="94"/>
        <v>288.71599999999995</v>
      </c>
      <c r="G363" s="64">
        <v>390</v>
      </c>
      <c r="H363" s="64"/>
      <c r="I363" s="64">
        <v>2</v>
      </c>
      <c r="J363" s="64">
        <v>1</v>
      </c>
      <c r="K363" s="9">
        <f>I363</f>
        <v>2</v>
      </c>
      <c r="L363" s="3">
        <v>2016</v>
      </c>
      <c r="M363" s="3">
        <v>3</v>
      </c>
      <c r="N363" s="9">
        <v>2</v>
      </c>
      <c r="O363" s="9">
        <v>1</v>
      </c>
      <c r="P363" s="2" t="s">
        <v>343</v>
      </c>
      <c r="Q363" s="16">
        <v>2</v>
      </c>
      <c r="S363" s="72" t="s">
        <v>335</v>
      </c>
      <c r="T363" s="73">
        <v>612</v>
      </c>
      <c r="U363" s="2" t="s">
        <v>15</v>
      </c>
      <c r="V363" s="3">
        <v>11</v>
      </c>
      <c r="W363">
        <f t="shared" si="95"/>
        <v>0</v>
      </c>
      <c r="Y363">
        <f t="shared" si="96"/>
        <v>2</v>
      </c>
      <c r="Z363">
        <f t="shared" si="97"/>
        <v>0</v>
      </c>
    </row>
    <row r="364" spans="1:33" x14ac:dyDescent="0.25">
      <c r="A364" s="87">
        <v>20161830498</v>
      </c>
      <c r="B364" s="87"/>
      <c r="C364" s="2" t="s">
        <v>298</v>
      </c>
      <c r="D364" s="3">
        <v>63</v>
      </c>
      <c r="E364" s="64">
        <v>324</v>
      </c>
      <c r="F364" s="41">
        <f t="shared" si="94"/>
        <v>375.22099999999995</v>
      </c>
      <c r="G364" s="64">
        <v>830</v>
      </c>
      <c r="H364" s="64"/>
      <c r="I364" s="64">
        <v>2</v>
      </c>
      <c r="J364" s="64">
        <v>4</v>
      </c>
      <c r="K364" s="3">
        <f t="shared" ref="K364:K371" si="98">I364+1</f>
        <v>3</v>
      </c>
      <c r="L364" s="3">
        <v>2016</v>
      </c>
      <c r="M364" s="3">
        <v>3</v>
      </c>
      <c r="N364" s="9">
        <v>2</v>
      </c>
      <c r="O364" s="9">
        <v>4</v>
      </c>
      <c r="P364" s="2" t="s">
        <v>344</v>
      </c>
      <c r="Q364" s="16">
        <v>3</v>
      </c>
      <c r="S364" s="72" t="s">
        <v>335</v>
      </c>
      <c r="T364" s="73">
        <v>989</v>
      </c>
      <c r="U364" s="2" t="s">
        <v>15</v>
      </c>
      <c r="V364" s="3">
        <v>11</v>
      </c>
      <c r="W364">
        <f t="shared" si="95"/>
        <v>0</v>
      </c>
      <c r="Y364">
        <f t="shared" si="96"/>
        <v>2</v>
      </c>
      <c r="Z364">
        <f t="shared" si="97"/>
        <v>0</v>
      </c>
      <c r="AG364" s="16"/>
    </row>
    <row r="365" spans="1:33" x14ac:dyDescent="0.25">
      <c r="A365" s="87">
        <v>20161830501</v>
      </c>
      <c r="B365" s="87"/>
      <c r="C365" s="2" t="s">
        <v>298</v>
      </c>
      <c r="D365" s="3">
        <v>66</v>
      </c>
      <c r="E365" s="64">
        <v>316</v>
      </c>
      <c r="F365" s="41">
        <f t="shared" si="94"/>
        <v>366.46099999999996</v>
      </c>
      <c r="G365" s="64">
        <v>770</v>
      </c>
      <c r="H365" s="64"/>
      <c r="I365" s="64">
        <v>2</v>
      </c>
      <c r="J365" s="64">
        <v>4</v>
      </c>
      <c r="K365" s="3">
        <f t="shared" si="98"/>
        <v>3</v>
      </c>
      <c r="L365" s="3">
        <v>2016</v>
      </c>
      <c r="M365" s="3">
        <v>3</v>
      </c>
      <c r="N365" s="9">
        <v>2</v>
      </c>
      <c r="O365" s="9">
        <v>4</v>
      </c>
      <c r="P365" s="2" t="s">
        <v>343</v>
      </c>
      <c r="Q365">
        <v>3</v>
      </c>
      <c r="S365" s="72" t="s">
        <v>335</v>
      </c>
      <c r="T365" s="73">
        <v>989</v>
      </c>
      <c r="U365" s="2" t="s">
        <v>15</v>
      </c>
      <c r="V365" s="3">
        <v>11</v>
      </c>
      <c r="W365">
        <f t="shared" si="95"/>
        <v>0</v>
      </c>
      <c r="Y365">
        <f t="shared" si="96"/>
        <v>2</v>
      </c>
      <c r="Z365">
        <f t="shared" si="97"/>
        <v>0</v>
      </c>
    </row>
    <row r="366" spans="1:33" x14ac:dyDescent="0.25">
      <c r="A366" s="87">
        <v>20161830502</v>
      </c>
      <c r="B366" s="87"/>
      <c r="C366" s="2" t="s">
        <v>298</v>
      </c>
      <c r="D366" s="3">
        <v>67</v>
      </c>
      <c r="E366" s="64">
        <v>311</v>
      </c>
      <c r="F366" s="41">
        <f t="shared" si="94"/>
        <v>360.98599999999999</v>
      </c>
      <c r="G366" s="64">
        <v>800</v>
      </c>
      <c r="H366" s="64"/>
      <c r="I366" s="64">
        <v>2</v>
      </c>
      <c r="J366" s="64">
        <v>4</v>
      </c>
      <c r="K366" s="3">
        <f t="shared" si="98"/>
        <v>3</v>
      </c>
      <c r="L366" s="3">
        <v>2016</v>
      </c>
      <c r="M366" s="3">
        <v>3</v>
      </c>
      <c r="N366" s="9">
        <v>2</v>
      </c>
      <c r="O366" s="9">
        <v>4</v>
      </c>
      <c r="P366" s="2" t="s">
        <v>342</v>
      </c>
      <c r="Q366">
        <v>3</v>
      </c>
      <c r="S366" s="72" t="s">
        <v>335</v>
      </c>
      <c r="T366" s="73">
        <v>989</v>
      </c>
      <c r="U366" s="2" t="s">
        <v>15</v>
      </c>
      <c r="V366" s="3">
        <v>11</v>
      </c>
      <c r="W366">
        <f t="shared" si="95"/>
        <v>0</v>
      </c>
      <c r="Y366">
        <f t="shared" si="96"/>
        <v>2</v>
      </c>
      <c r="Z366">
        <f t="shared" si="97"/>
        <v>0</v>
      </c>
    </row>
    <row r="367" spans="1:33" x14ac:dyDescent="0.25">
      <c r="A367" s="87">
        <v>20161830503</v>
      </c>
      <c r="B367" s="87"/>
      <c r="C367" s="2" t="s">
        <v>298</v>
      </c>
      <c r="D367" s="3">
        <v>68</v>
      </c>
      <c r="E367" s="64">
        <v>293</v>
      </c>
      <c r="F367" s="41">
        <f t="shared" si="94"/>
        <v>341.27599999999995</v>
      </c>
      <c r="G367" s="64">
        <v>610</v>
      </c>
      <c r="H367" s="64"/>
      <c r="I367" s="64">
        <v>1</v>
      </c>
      <c r="J367" s="64">
        <v>4</v>
      </c>
      <c r="K367" s="3">
        <f t="shared" si="98"/>
        <v>2</v>
      </c>
      <c r="L367" s="3">
        <v>2016</v>
      </c>
      <c r="M367" s="3">
        <v>3</v>
      </c>
      <c r="N367" s="9">
        <v>2</v>
      </c>
      <c r="O367" s="9">
        <v>1</v>
      </c>
      <c r="P367" s="2" t="s">
        <v>343</v>
      </c>
      <c r="Q367">
        <v>2</v>
      </c>
      <c r="S367" s="72" t="s">
        <v>335</v>
      </c>
      <c r="T367" s="73">
        <v>989</v>
      </c>
      <c r="U367" s="2" t="s">
        <v>15</v>
      </c>
      <c r="V367" s="3">
        <v>11</v>
      </c>
      <c r="W367">
        <f t="shared" si="95"/>
        <v>-1</v>
      </c>
      <c r="Y367">
        <f t="shared" si="96"/>
        <v>1.5</v>
      </c>
      <c r="Z367">
        <f t="shared" si="97"/>
        <v>0.33333333333333331</v>
      </c>
    </row>
    <row r="368" spans="1:33" x14ac:dyDescent="0.25">
      <c r="A368" s="87">
        <v>20161830504</v>
      </c>
      <c r="B368" s="87"/>
      <c r="C368" s="2" t="s">
        <v>298</v>
      </c>
      <c r="D368" s="3">
        <v>69</v>
      </c>
      <c r="E368" s="64">
        <v>304</v>
      </c>
      <c r="F368" s="41">
        <f t="shared" si="94"/>
        <v>353.32099999999997</v>
      </c>
      <c r="G368" s="64">
        <v>720</v>
      </c>
      <c r="H368" s="64"/>
      <c r="I368" s="64">
        <v>2</v>
      </c>
      <c r="J368" s="64">
        <v>4</v>
      </c>
      <c r="K368" s="3">
        <f t="shared" si="98"/>
        <v>3</v>
      </c>
      <c r="L368" s="3">
        <v>2016</v>
      </c>
      <c r="M368" s="3">
        <v>3</v>
      </c>
      <c r="N368" s="9">
        <v>2</v>
      </c>
      <c r="O368" s="9">
        <v>4</v>
      </c>
      <c r="P368" s="2" t="s">
        <v>343</v>
      </c>
      <c r="Q368">
        <v>3</v>
      </c>
      <c r="S368" s="72" t="s">
        <v>335</v>
      </c>
      <c r="T368" s="73">
        <v>989</v>
      </c>
      <c r="U368" s="2" t="s">
        <v>15</v>
      </c>
      <c r="V368" s="3">
        <v>11</v>
      </c>
      <c r="W368">
        <f t="shared" si="95"/>
        <v>0</v>
      </c>
      <c r="Y368">
        <f t="shared" si="96"/>
        <v>2</v>
      </c>
      <c r="Z368">
        <f t="shared" si="97"/>
        <v>0</v>
      </c>
    </row>
    <row r="369" spans="1:33" x14ac:dyDescent="0.25">
      <c r="A369" s="87">
        <v>20161830505</v>
      </c>
      <c r="B369" s="87"/>
      <c r="C369" s="2" t="s">
        <v>298</v>
      </c>
      <c r="D369" s="3">
        <v>70</v>
      </c>
      <c r="E369" s="64">
        <v>297</v>
      </c>
      <c r="F369" s="41">
        <f t="shared" si="94"/>
        <v>345.65599999999995</v>
      </c>
      <c r="G369" s="64">
        <v>640</v>
      </c>
      <c r="H369" s="64"/>
      <c r="I369" s="64">
        <v>2</v>
      </c>
      <c r="J369" s="64">
        <v>4</v>
      </c>
      <c r="K369" s="3">
        <f t="shared" si="98"/>
        <v>3</v>
      </c>
      <c r="L369" s="3">
        <v>2016</v>
      </c>
      <c r="M369" s="3">
        <v>3</v>
      </c>
      <c r="N369" s="9">
        <v>2</v>
      </c>
      <c r="O369" s="9">
        <v>4</v>
      </c>
      <c r="P369" s="2" t="s">
        <v>343</v>
      </c>
      <c r="Q369">
        <v>3</v>
      </c>
      <c r="S369" s="72" t="s">
        <v>335</v>
      </c>
      <c r="T369" s="73">
        <v>989</v>
      </c>
      <c r="U369" s="2" t="s">
        <v>15</v>
      </c>
      <c r="V369" s="3">
        <v>11</v>
      </c>
      <c r="W369">
        <f t="shared" si="95"/>
        <v>0</v>
      </c>
      <c r="Y369">
        <f t="shared" si="96"/>
        <v>2</v>
      </c>
      <c r="Z369">
        <f t="shared" si="97"/>
        <v>0</v>
      </c>
    </row>
    <row r="370" spans="1:33" x14ac:dyDescent="0.25">
      <c r="A370" s="87">
        <v>20161830506</v>
      </c>
      <c r="B370" s="87"/>
      <c r="C370" s="2" t="s">
        <v>298</v>
      </c>
      <c r="D370" s="3">
        <v>71</v>
      </c>
      <c r="E370" s="64">
        <v>314</v>
      </c>
      <c r="F370" s="41">
        <f t="shared" si="94"/>
        <v>364.27099999999996</v>
      </c>
      <c r="G370" s="64"/>
      <c r="H370" s="64"/>
      <c r="I370" s="64">
        <v>2</v>
      </c>
      <c r="J370" s="64">
        <v>4</v>
      </c>
      <c r="K370" s="3">
        <f t="shared" si="98"/>
        <v>3</v>
      </c>
      <c r="L370" s="3">
        <v>2016</v>
      </c>
      <c r="M370" s="3">
        <v>3</v>
      </c>
      <c r="N370" s="9">
        <v>2</v>
      </c>
      <c r="O370" s="9">
        <v>4</v>
      </c>
      <c r="P370" s="2" t="s">
        <v>11</v>
      </c>
      <c r="Q370">
        <v>3</v>
      </c>
      <c r="S370" s="72" t="s">
        <v>335</v>
      </c>
      <c r="T370" s="73">
        <v>989</v>
      </c>
      <c r="U370" s="2" t="s">
        <v>15</v>
      </c>
      <c r="V370" s="3">
        <v>11</v>
      </c>
      <c r="W370">
        <f t="shared" si="95"/>
        <v>0</v>
      </c>
      <c r="Y370">
        <f t="shared" si="96"/>
        <v>2</v>
      </c>
      <c r="Z370">
        <f t="shared" si="97"/>
        <v>0</v>
      </c>
    </row>
    <row r="371" spans="1:33" x14ac:dyDescent="0.25">
      <c r="A371" s="87">
        <v>20161830507</v>
      </c>
      <c r="B371" s="87"/>
      <c r="C371" s="2" t="s">
        <v>298</v>
      </c>
      <c r="D371" s="3">
        <v>72</v>
      </c>
      <c r="E371" s="64">
        <v>309</v>
      </c>
      <c r="F371" s="41">
        <f t="shared" si="94"/>
        <v>358.79599999999999</v>
      </c>
      <c r="G371" s="64">
        <v>780</v>
      </c>
      <c r="H371" s="64"/>
      <c r="I371" s="64">
        <v>2</v>
      </c>
      <c r="J371" s="64">
        <v>4</v>
      </c>
      <c r="K371" s="3">
        <f t="shared" si="98"/>
        <v>3</v>
      </c>
      <c r="L371" s="3">
        <v>2016</v>
      </c>
      <c r="M371" s="3">
        <v>3</v>
      </c>
      <c r="N371" s="9">
        <v>2</v>
      </c>
      <c r="O371" s="9">
        <v>4</v>
      </c>
      <c r="P371" s="2" t="s">
        <v>343</v>
      </c>
      <c r="Q371">
        <v>3</v>
      </c>
      <c r="S371" s="72" t="s">
        <v>335</v>
      </c>
      <c r="T371" s="73">
        <v>989</v>
      </c>
      <c r="U371" s="2" t="s">
        <v>15</v>
      </c>
      <c r="V371" s="3">
        <v>11</v>
      </c>
      <c r="W371">
        <f t="shared" si="95"/>
        <v>0</v>
      </c>
      <c r="Y371">
        <f t="shared" si="96"/>
        <v>2</v>
      </c>
      <c r="Z371">
        <f t="shared" si="97"/>
        <v>0</v>
      </c>
    </row>
    <row r="372" spans="1:33" x14ac:dyDescent="0.25">
      <c r="A372" s="86" t="s">
        <v>375</v>
      </c>
      <c r="B372" s="86" t="s">
        <v>77</v>
      </c>
      <c r="C372" s="32" t="s">
        <v>298</v>
      </c>
      <c r="D372" s="33">
        <v>78</v>
      </c>
      <c r="E372" s="33">
        <v>362</v>
      </c>
      <c r="F372" s="33">
        <v>423</v>
      </c>
      <c r="G372" s="34">
        <v>1290</v>
      </c>
      <c r="H372" s="32" t="s">
        <v>11</v>
      </c>
      <c r="I372" s="67"/>
      <c r="J372" s="67"/>
      <c r="K372" s="67"/>
      <c r="L372" s="33">
        <v>2016</v>
      </c>
      <c r="M372" s="33">
        <v>6</v>
      </c>
      <c r="N372" s="35">
        <v>2</v>
      </c>
      <c r="O372" s="35">
        <v>4</v>
      </c>
      <c r="P372" s="32" t="s">
        <v>342</v>
      </c>
      <c r="Q372" s="65">
        <v>3</v>
      </c>
      <c r="R372" s="35"/>
      <c r="S372" s="33">
        <v>3</v>
      </c>
      <c r="T372" s="32" t="s">
        <v>14</v>
      </c>
      <c r="U372" s="32" t="s">
        <v>15</v>
      </c>
      <c r="V372" s="33">
        <v>11</v>
      </c>
      <c r="AG372" s="65" t="s">
        <v>10</v>
      </c>
    </row>
    <row r="373" spans="1:33" x14ac:dyDescent="0.25">
      <c r="A373" s="86" t="s">
        <v>376</v>
      </c>
      <c r="B373" s="86" t="s">
        <v>56</v>
      </c>
      <c r="C373" s="32" t="s">
        <v>298</v>
      </c>
      <c r="D373" s="33">
        <v>79</v>
      </c>
      <c r="E373" s="33">
        <v>274</v>
      </c>
      <c r="F373" s="33">
        <v>315</v>
      </c>
      <c r="G373" s="34">
        <v>510</v>
      </c>
      <c r="H373" s="32" t="s">
        <v>11</v>
      </c>
      <c r="I373" s="67"/>
      <c r="J373" s="67"/>
      <c r="K373" s="67"/>
      <c r="L373" s="33">
        <v>2016</v>
      </c>
      <c r="M373" s="33">
        <v>6</v>
      </c>
      <c r="N373" s="35">
        <v>2</v>
      </c>
      <c r="O373" s="35">
        <v>3</v>
      </c>
      <c r="P373" s="32" t="s">
        <v>342</v>
      </c>
      <c r="Q373" s="65">
        <v>3</v>
      </c>
      <c r="R373" s="35"/>
      <c r="S373" s="33">
        <v>3</v>
      </c>
      <c r="T373" s="32" t="s">
        <v>14</v>
      </c>
      <c r="U373" s="32" t="s">
        <v>15</v>
      </c>
      <c r="V373" s="33">
        <v>11</v>
      </c>
      <c r="AG373" s="65" t="s">
        <v>10</v>
      </c>
    </row>
    <row r="374" spans="1:33" x14ac:dyDescent="0.25">
      <c r="A374" s="86" t="s">
        <v>377</v>
      </c>
      <c r="B374" s="86" t="s">
        <v>26</v>
      </c>
      <c r="C374" s="32" t="s">
        <v>298</v>
      </c>
      <c r="D374" s="33">
        <v>81</v>
      </c>
      <c r="E374" s="33">
        <v>295</v>
      </c>
      <c r="F374" s="33">
        <v>345</v>
      </c>
      <c r="G374" s="67"/>
      <c r="H374" s="32" t="s">
        <v>44</v>
      </c>
      <c r="I374" s="67"/>
      <c r="J374" s="67"/>
      <c r="K374" s="67"/>
      <c r="L374" s="33">
        <v>2016</v>
      </c>
      <c r="M374" s="33">
        <v>6</v>
      </c>
      <c r="N374" s="35">
        <v>2</v>
      </c>
      <c r="O374" s="35">
        <v>2</v>
      </c>
      <c r="P374" s="32" t="s">
        <v>343</v>
      </c>
      <c r="Q374" s="65">
        <v>2</v>
      </c>
      <c r="R374" s="35"/>
      <c r="S374" s="33">
        <v>3</v>
      </c>
      <c r="T374" s="32" t="s">
        <v>14</v>
      </c>
      <c r="U374" s="32" t="s">
        <v>15</v>
      </c>
      <c r="V374" s="33">
        <v>11</v>
      </c>
      <c r="AG374" s="65" t="s">
        <v>378</v>
      </c>
    </row>
    <row r="375" spans="1:33" x14ac:dyDescent="0.25">
      <c r="A375" s="86" t="s">
        <v>379</v>
      </c>
      <c r="B375" s="86" t="s">
        <v>21</v>
      </c>
      <c r="C375" s="32" t="s">
        <v>298</v>
      </c>
      <c r="D375" s="33">
        <v>82</v>
      </c>
      <c r="E375" s="33">
        <v>289</v>
      </c>
      <c r="F375" s="33">
        <v>332</v>
      </c>
      <c r="G375" s="34">
        <v>650</v>
      </c>
      <c r="H375" s="32" t="s">
        <v>11</v>
      </c>
      <c r="I375" s="67"/>
      <c r="J375" s="67"/>
      <c r="K375" s="67"/>
      <c r="L375" s="33">
        <v>2016</v>
      </c>
      <c r="M375" s="33">
        <v>7</v>
      </c>
      <c r="N375" s="35">
        <v>2</v>
      </c>
      <c r="O375" s="35">
        <v>2</v>
      </c>
      <c r="P375" s="32" t="s">
        <v>342</v>
      </c>
      <c r="Q375" s="65">
        <v>7</v>
      </c>
      <c r="R375" s="35"/>
      <c r="S375" s="33">
        <v>3</v>
      </c>
      <c r="T375" s="32" t="s">
        <v>14</v>
      </c>
      <c r="U375" s="32" t="s">
        <v>15</v>
      </c>
      <c r="V375" s="33">
        <v>11</v>
      </c>
      <c r="AG375" s="65" t="s">
        <v>10</v>
      </c>
    </row>
    <row r="376" spans="1:33" s="39" customFormat="1" x14ac:dyDescent="0.25">
      <c r="A376" s="86" t="s">
        <v>382</v>
      </c>
      <c r="B376" s="86" t="s">
        <v>40</v>
      </c>
      <c r="C376" s="32" t="s">
        <v>298</v>
      </c>
      <c r="D376" s="33">
        <v>86</v>
      </c>
      <c r="E376" s="33">
        <v>269</v>
      </c>
      <c r="F376" s="33">
        <v>317</v>
      </c>
      <c r="G376" s="34">
        <v>520</v>
      </c>
      <c r="H376" s="32" t="s">
        <v>11</v>
      </c>
      <c r="I376" s="67"/>
      <c r="J376" s="67"/>
      <c r="K376" s="67"/>
      <c r="L376" s="33">
        <v>2016</v>
      </c>
      <c r="M376" s="33">
        <v>7</v>
      </c>
      <c r="N376" s="35">
        <v>2</v>
      </c>
      <c r="O376" s="35">
        <v>2</v>
      </c>
      <c r="P376" s="32" t="s">
        <v>342</v>
      </c>
      <c r="Q376" s="65">
        <v>2</v>
      </c>
      <c r="R376" s="35"/>
      <c r="S376" s="33">
        <v>3</v>
      </c>
      <c r="T376" s="32" t="s">
        <v>14</v>
      </c>
      <c r="U376" s="32" t="s">
        <v>15</v>
      </c>
      <c r="V376" s="33">
        <v>11</v>
      </c>
      <c r="W376"/>
      <c r="X376"/>
      <c r="Y376"/>
      <c r="Z376"/>
      <c r="AA376"/>
      <c r="AB376"/>
      <c r="AC376"/>
      <c r="AD376"/>
      <c r="AE376"/>
      <c r="AF376"/>
      <c r="AG376" s="65" t="s">
        <v>10</v>
      </c>
    </row>
    <row r="377" spans="1:33" x14ac:dyDescent="0.25">
      <c r="A377" s="88" t="s">
        <v>387</v>
      </c>
      <c r="B377" s="88" t="s">
        <v>59</v>
      </c>
      <c r="C377" s="32" t="s">
        <v>364</v>
      </c>
      <c r="D377" s="33">
        <v>1</v>
      </c>
      <c r="E377" s="70">
        <v>266</v>
      </c>
      <c r="F377" s="36">
        <v>317</v>
      </c>
      <c r="G377" s="79">
        <v>460</v>
      </c>
      <c r="H377" s="65" t="s">
        <v>11</v>
      </c>
      <c r="I377" s="80"/>
      <c r="J377" s="80"/>
      <c r="K377" s="80"/>
      <c r="L377" s="70">
        <v>2016</v>
      </c>
      <c r="M377" s="70">
        <v>7</v>
      </c>
      <c r="N377" s="35">
        <v>2</v>
      </c>
      <c r="O377" s="35">
        <v>2</v>
      </c>
      <c r="P377" s="71" t="s">
        <v>342</v>
      </c>
      <c r="Q377" s="65">
        <v>2</v>
      </c>
      <c r="R377" s="35"/>
      <c r="S377" s="36">
        <v>3</v>
      </c>
      <c r="T377" s="65" t="s">
        <v>14</v>
      </c>
      <c r="U377" s="65" t="s">
        <v>15</v>
      </c>
      <c r="V377" s="70">
        <v>11</v>
      </c>
      <c r="AG377" s="65" t="s">
        <v>10</v>
      </c>
    </row>
    <row r="378" spans="1:33" x14ac:dyDescent="0.25">
      <c r="A378" s="88" t="s">
        <v>387</v>
      </c>
      <c r="B378" s="88" t="s">
        <v>15</v>
      </c>
      <c r="C378" s="32" t="s">
        <v>364</v>
      </c>
      <c r="D378" s="33">
        <v>2</v>
      </c>
      <c r="E378" s="70">
        <v>264</v>
      </c>
      <c r="F378" s="36">
        <v>303</v>
      </c>
      <c r="G378" s="79">
        <v>410</v>
      </c>
      <c r="H378" s="65" t="s">
        <v>11</v>
      </c>
      <c r="I378" s="80"/>
      <c r="J378" s="80"/>
      <c r="K378" s="80"/>
      <c r="L378" s="70">
        <v>2016</v>
      </c>
      <c r="M378" s="70">
        <v>7</v>
      </c>
      <c r="N378" s="35">
        <v>2</v>
      </c>
      <c r="O378" s="35">
        <v>2</v>
      </c>
      <c r="P378" s="71" t="s">
        <v>342</v>
      </c>
      <c r="Q378" s="65">
        <v>2</v>
      </c>
      <c r="R378" s="35"/>
      <c r="S378" s="36">
        <v>3</v>
      </c>
      <c r="T378" s="65" t="s">
        <v>14</v>
      </c>
      <c r="U378" s="65" t="s">
        <v>15</v>
      </c>
      <c r="V378" s="70">
        <v>11</v>
      </c>
      <c r="AG378" s="65" t="s">
        <v>10</v>
      </c>
    </row>
    <row r="379" spans="1:33" x14ac:dyDescent="0.25">
      <c r="A379" s="88" t="s">
        <v>387</v>
      </c>
      <c r="B379" s="88" t="s">
        <v>43</v>
      </c>
      <c r="C379" s="32" t="s">
        <v>364</v>
      </c>
      <c r="D379" s="33">
        <v>3</v>
      </c>
      <c r="E379" s="70">
        <v>293</v>
      </c>
      <c r="F379" s="36">
        <v>344</v>
      </c>
      <c r="G379" s="80"/>
      <c r="H379" s="65" t="s">
        <v>11</v>
      </c>
      <c r="I379" s="80"/>
      <c r="J379" s="80"/>
      <c r="K379" s="80"/>
      <c r="L379" s="70">
        <v>2016</v>
      </c>
      <c r="M379" s="70">
        <v>7</v>
      </c>
      <c r="N379" s="35">
        <v>2</v>
      </c>
      <c r="O379" s="35">
        <v>3</v>
      </c>
      <c r="P379" s="71" t="s">
        <v>342</v>
      </c>
      <c r="Q379" s="65">
        <v>2</v>
      </c>
      <c r="R379" s="35"/>
      <c r="S379" s="36">
        <v>3</v>
      </c>
      <c r="T379" s="65" t="s">
        <v>14</v>
      </c>
      <c r="U379" s="65" t="s">
        <v>15</v>
      </c>
      <c r="V379" s="70">
        <v>11</v>
      </c>
      <c r="AG379" s="65" t="s">
        <v>10</v>
      </c>
    </row>
    <row r="380" spans="1:33" x14ac:dyDescent="0.25">
      <c r="A380" s="88" t="s">
        <v>387</v>
      </c>
      <c r="B380" s="88" t="s">
        <v>32</v>
      </c>
      <c r="C380" s="32" t="s">
        <v>364</v>
      </c>
      <c r="D380" s="33">
        <v>4</v>
      </c>
      <c r="E380" s="70">
        <v>281</v>
      </c>
      <c r="F380" s="36">
        <v>322</v>
      </c>
      <c r="G380" s="80"/>
      <c r="H380" s="65" t="s">
        <v>11</v>
      </c>
      <c r="I380" s="80"/>
      <c r="J380" s="80"/>
      <c r="K380" s="80"/>
      <c r="L380" s="70">
        <v>2016</v>
      </c>
      <c r="M380" s="70">
        <v>7</v>
      </c>
      <c r="N380" s="35">
        <v>2</v>
      </c>
      <c r="O380" s="35">
        <v>2</v>
      </c>
      <c r="P380" s="71" t="s">
        <v>343</v>
      </c>
      <c r="Q380" s="65">
        <v>2</v>
      </c>
      <c r="R380" s="35"/>
      <c r="S380" s="36">
        <v>3</v>
      </c>
      <c r="T380" s="65" t="s">
        <v>14</v>
      </c>
      <c r="U380" s="65" t="s">
        <v>15</v>
      </c>
      <c r="V380" s="70">
        <v>11</v>
      </c>
      <c r="AG380" s="65" t="s">
        <v>10</v>
      </c>
    </row>
    <row r="381" spans="1:33" x14ac:dyDescent="0.25">
      <c r="A381" s="88" t="s">
        <v>389</v>
      </c>
      <c r="B381" s="88" t="s">
        <v>62</v>
      </c>
      <c r="C381" s="32" t="s">
        <v>364</v>
      </c>
      <c r="D381" s="33">
        <v>8</v>
      </c>
      <c r="E381" s="70">
        <v>385</v>
      </c>
      <c r="F381" s="36">
        <v>445</v>
      </c>
      <c r="G381" s="79">
        <v>1370</v>
      </c>
      <c r="H381" s="65" t="s">
        <v>11</v>
      </c>
      <c r="I381" s="80"/>
      <c r="J381" s="80"/>
      <c r="K381" s="80"/>
      <c r="L381" s="70">
        <v>2016</v>
      </c>
      <c r="M381" s="70">
        <v>4</v>
      </c>
      <c r="N381" s="35">
        <v>2</v>
      </c>
      <c r="O381" s="35">
        <v>4</v>
      </c>
      <c r="P381" s="71" t="s">
        <v>343</v>
      </c>
      <c r="Q381" s="65">
        <v>3</v>
      </c>
      <c r="R381" s="35"/>
      <c r="S381" s="36">
        <v>3</v>
      </c>
      <c r="T381" s="65" t="s">
        <v>14</v>
      </c>
      <c r="U381" s="65" t="s">
        <v>15</v>
      </c>
      <c r="V381" s="70">
        <v>12</v>
      </c>
      <c r="AG381" s="65" t="s">
        <v>10</v>
      </c>
    </row>
    <row r="382" spans="1:33" x14ac:dyDescent="0.25">
      <c r="A382" s="88" t="s">
        <v>390</v>
      </c>
      <c r="B382" s="88" t="s">
        <v>51</v>
      </c>
      <c r="C382" s="32" t="s">
        <v>364</v>
      </c>
      <c r="D382" s="33">
        <v>13</v>
      </c>
      <c r="E382" s="70">
        <v>330</v>
      </c>
      <c r="F382" s="36">
        <v>385</v>
      </c>
      <c r="G382" s="79">
        <v>790</v>
      </c>
      <c r="H382" s="65" t="s">
        <v>11</v>
      </c>
      <c r="I382" s="80"/>
      <c r="J382" s="80"/>
      <c r="K382" s="80"/>
      <c r="L382" s="70">
        <v>2016</v>
      </c>
      <c r="M382" s="70">
        <v>4</v>
      </c>
      <c r="N382" s="35">
        <v>2</v>
      </c>
      <c r="O382" s="35">
        <v>3</v>
      </c>
      <c r="P382" s="71" t="s">
        <v>342</v>
      </c>
      <c r="Q382" s="65">
        <v>3</v>
      </c>
      <c r="R382" s="35"/>
      <c r="S382" s="36">
        <v>3</v>
      </c>
      <c r="T382" s="65" t="s">
        <v>14</v>
      </c>
      <c r="U382" s="65" t="s">
        <v>15</v>
      </c>
      <c r="V382" s="70">
        <v>12</v>
      </c>
      <c r="AG382" s="65" t="s">
        <v>10</v>
      </c>
    </row>
    <row r="383" spans="1:33" x14ac:dyDescent="0.25">
      <c r="A383" s="88" t="s">
        <v>391</v>
      </c>
      <c r="B383" s="88" t="s">
        <v>47</v>
      </c>
      <c r="C383" s="32" t="s">
        <v>364</v>
      </c>
      <c r="D383" s="33">
        <v>14</v>
      </c>
      <c r="E383" s="70">
        <v>307</v>
      </c>
      <c r="F383" s="36">
        <v>375</v>
      </c>
      <c r="G383" s="79">
        <v>780</v>
      </c>
      <c r="H383" s="65" t="s">
        <v>11</v>
      </c>
      <c r="I383" s="80"/>
      <c r="J383" s="80"/>
      <c r="K383" s="80"/>
      <c r="L383" s="70">
        <v>2016</v>
      </c>
      <c r="M383" s="70">
        <v>4</v>
      </c>
      <c r="N383" s="35">
        <v>2</v>
      </c>
      <c r="O383" s="35">
        <v>4</v>
      </c>
      <c r="P383" s="71" t="s">
        <v>344</v>
      </c>
      <c r="Q383" s="65">
        <v>3</v>
      </c>
      <c r="R383" s="35"/>
      <c r="S383" s="36">
        <v>3</v>
      </c>
      <c r="T383" s="65" t="s">
        <v>14</v>
      </c>
      <c r="U383" s="65" t="s">
        <v>15</v>
      </c>
      <c r="V383" s="70">
        <v>12</v>
      </c>
      <c r="AG383" s="65" t="s">
        <v>10</v>
      </c>
    </row>
    <row r="384" spans="1:33" x14ac:dyDescent="0.25">
      <c r="A384" s="86" t="s">
        <v>393</v>
      </c>
      <c r="B384" s="86" t="s">
        <v>73</v>
      </c>
      <c r="C384" s="32" t="s">
        <v>364</v>
      </c>
      <c r="D384" s="33">
        <v>16</v>
      </c>
      <c r="E384" s="33">
        <v>316</v>
      </c>
      <c r="F384" s="33">
        <v>360</v>
      </c>
      <c r="G384" s="34">
        <v>660</v>
      </c>
      <c r="H384" s="32" t="s">
        <v>11</v>
      </c>
      <c r="I384" s="67"/>
      <c r="J384" s="67"/>
      <c r="K384" s="67"/>
      <c r="L384" s="33">
        <v>2016</v>
      </c>
      <c r="M384" s="33">
        <v>5</v>
      </c>
      <c r="N384" s="35">
        <v>2</v>
      </c>
      <c r="O384" s="35">
        <v>4</v>
      </c>
      <c r="P384" s="32" t="s">
        <v>342</v>
      </c>
      <c r="Q384" s="65">
        <v>3</v>
      </c>
      <c r="R384" s="35"/>
      <c r="S384" s="33">
        <v>3</v>
      </c>
      <c r="T384" s="32" t="s">
        <v>14</v>
      </c>
      <c r="U384" s="32" t="s">
        <v>15</v>
      </c>
      <c r="V384" s="33">
        <v>12</v>
      </c>
      <c r="AG384" s="65" t="s">
        <v>10</v>
      </c>
    </row>
    <row r="385" spans="1:33" x14ac:dyDescent="0.25">
      <c r="A385" s="86" t="s">
        <v>393</v>
      </c>
      <c r="B385" s="86" t="s">
        <v>122</v>
      </c>
      <c r="C385" s="32" t="s">
        <v>364</v>
      </c>
      <c r="D385" s="33">
        <v>17</v>
      </c>
      <c r="E385" s="33">
        <v>265</v>
      </c>
      <c r="F385" s="33">
        <v>305</v>
      </c>
      <c r="G385" s="34">
        <v>420</v>
      </c>
      <c r="H385" s="32" t="s">
        <v>11</v>
      </c>
      <c r="I385" s="67"/>
      <c r="J385" s="67"/>
      <c r="K385" s="67"/>
      <c r="L385" s="33">
        <v>2016</v>
      </c>
      <c r="M385" s="33">
        <v>5</v>
      </c>
      <c r="N385" s="35">
        <v>2</v>
      </c>
      <c r="O385" s="35">
        <v>1</v>
      </c>
      <c r="P385" s="32" t="s">
        <v>342</v>
      </c>
      <c r="Q385" s="65">
        <v>2</v>
      </c>
      <c r="R385" s="35"/>
      <c r="S385" s="33">
        <v>3</v>
      </c>
      <c r="T385" s="32" t="s">
        <v>14</v>
      </c>
      <c r="U385" s="32" t="s">
        <v>15</v>
      </c>
      <c r="V385" s="33">
        <v>12</v>
      </c>
      <c r="AG385" s="65" t="s">
        <v>10</v>
      </c>
    </row>
    <row r="386" spans="1:33" x14ac:dyDescent="0.25">
      <c r="A386" s="86" t="s">
        <v>399</v>
      </c>
      <c r="B386" s="86" t="s">
        <v>75</v>
      </c>
      <c r="C386" s="32" t="s">
        <v>364</v>
      </c>
      <c r="D386" s="33">
        <v>28</v>
      </c>
      <c r="E386" s="33">
        <v>307</v>
      </c>
      <c r="F386" s="33">
        <v>357</v>
      </c>
      <c r="G386" s="34">
        <v>680</v>
      </c>
      <c r="H386" s="32" t="s">
        <v>11</v>
      </c>
      <c r="I386" s="67"/>
      <c r="J386" s="67"/>
      <c r="K386" s="67"/>
      <c r="L386" s="33">
        <v>2016</v>
      </c>
      <c r="M386" s="33">
        <v>5</v>
      </c>
      <c r="N386" s="35">
        <v>2</v>
      </c>
      <c r="O386" s="35">
        <v>4</v>
      </c>
      <c r="P386" s="32" t="s">
        <v>342</v>
      </c>
      <c r="Q386" s="65">
        <v>3</v>
      </c>
      <c r="R386" s="35"/>
      <c r="S386" s="33">
        <v>3</v>
      </c>
      <c r="T386" s="32" t="s">
        <v>14</v>
      </c>
      <c r="U386" s="32" t="s">
        <v>15</v>
      </c>
      <c r="V386" s="33">
        <v>12</v>
      </c>
      <c r="AG386" s="65" t="s">
        <v>10</v>
      </c>
    </row>
    <row r="387" spans="1:33" x14ac:dyDescent="0.25">
      <c r="A387" s="86" t="s">
        <v>402</v>
      </c>
      <c r="B387" s="86" t="s">
        <v>59</v>
      </c>
      <c r="C387" s="32" t="s">
        <v>364</v>
      </c>
      <c r="D387" s="33">
        <v>32</v>
      </c>
      <c r="E387" s="33">
        <v>277</v>
      </c>
      <c r="F387" s="33">
        <v>382</v>
      </c>
      <c r="G387" s="67"/>
      <c r="H387" s="32" t="s">
        <v>11</v>
      </c>
      <c r="I387" s="67"/>
      <c r="J387" s="67"/>
      <c r="K387" s="67"/>
      <c r="L387" s="33">
        <v>2016</v>
      </c>
      <c r="M387" s="33">
        <v>5</v>
      </c>
      <c r="N387" s="35">
        <v>2</v>
      </c>
      <c r="O387" s="35">
        <v>4</v>
      </c>
      <c r="P387" s="32" t="s">
        <v>342</v>
      </c>
      <c r="Q387" s="65">
        <v>3</v>
      </c>
      <c r="R387" s="35"/>
      <c r="S387" s="33">
        <v>3</v>
      </c>
      <c r="T387" s="32" t="s">
        <v>14</v>
      </c>
      <c r="U387" s="32" t="s">
        <v>15</v>
      </c>
      <c r="V387" s="33">
        <v>12</v>
      </c>
      <c r="AG387" s="65" t="s">
        <v>10</v>
      </c>
    </row>
    <row r="388" spans="1:33" x14ac:dyDescent="0.25">
      <c r="A388" s="86" t="s">
        <v>404</v>
      </c>
      <c r="B388" s="86" t="s">
        <v>51</v>
      </c>
      <c r="C388" s="32" t="s">
        <v>364</v>
      </c>
      <c r="D388" s="33">
        <v>35</v>
      </c>
      <c r="E388" s="33">
        <v>280</v>
      </c>
      <c r="F388" s="33">
        <v>327</v>
      </c>
      <c r="G388" s="34">
        <v>520</v>
      </c>
      <c r="H388" s="32" t="s">
        <v>11</v>
      </c>
      <c r="I388" s="67"/>
      <c r="J388" s="67"/>
      <c r="K388" s="67"/>
      <c r="L388" s="33">
        <v>2016</v>
      </c>
      <c r="M388" s="33">
        <v>5</v>
      </c>
      <c r="N388" s="35">
        <v>2</v>
      </c>
      <c r="O388" s="35">
        <v>2</v>
      </c>
      <c r="P388" s="32" t="s">
        <v>342</v>
      </c>
      <c r="Q388" s="65">
        <v>2</v>
      </c>
      <c r="R388" s="35"/>
      <c r="S388" s="33">
        <v>3</v>
      </c>
      <c r="T388" s="32" t="s">
        <v>14</v>
      </c>
      <c r="U388" s="32" t="s">
        <v>15</v>
      </c>
      <c r="V388" s="33">
        <v>12</v>
      </c>
      <c r="AG388" s="65" t="s">
        <v>10</v>
      </c>
    </row>
    <row r="389" spans="1:33" x14ac:dyDescent="0.25">
      <c r="A389" s="86" t="s">
        <v>405</v>
      </c>
      <c r="B389" s="86" t="s">
        <v>21</v>
      </c>
      <c r="C389" s="32" t="s">
        <v>364</v>
      </c>
      <c r="D389" s="33">
        <v>37</v>
      </c>
      <c r="E389" s="33">
        <v>305</v>
      </c>
      <c r="F389" s="33">
        <v>355</v>
      </c>
      <c r="G389" s="34">
        <v>720</v>
      </c>
      <c r="H389" s="32" t="s">
        <v>11</v>
      </c>
      <c r="I389" s="67"/>
      <c r="J389" s="67"/>
      <c r="K389" s="67"/>
      <c r="L389" s="33">
        <v>2016</v>
      </c>
      <c r="M389" s="33">
        <v>6</v>
      </c>
      <c r="N389" s="35">
        <v>2</v>
      </c>
      <c r="O389" s="35">
        <v>4</v>
      </c>
      <c r="P389" s="32" t="s">
        <v>342</v>
      </c>
      <c r="Q389" s="65">
        <v>3</v>
      </c>
      <c r="R389" s="35"/>
      <c r="S389" s="33">
        <v>3</v>
      </c>
      <c r="T389" s="32" t="s">
        <v>14</v>
      </c>
      <c r="U389" s="32" t="s">
        <v>15</v>
      </c>
      <c r="V389" s="33">
        <v>12</v>
      </c>
      <c r="AG389" s="65" t="s">
        <v>10</v>
      </c>
    </row>
    <row r="390" spans="1:33" x14ac:dyDescent="0.25">
      <c r="A390" s="85" t="s">
        <v>223</v>
      </c>
      <c r="B390" s="85" t="s">
        <v>24</v>
      </c>
      <c r="C390" s="2" t="s">
        <v>12</v>
      </c>
      <c r="D390" s="3">
        <v>28</v>
      </c>
      <c r="E390" s="3">
        <v>327</v>
      </c>
      <c r="F390" s="3">
        <v>360</v>
      </c>
      <c r="G390" s="10">
        <v>790</v>
      </c>
      <c r="H390" s="2" t="s">
        <v>30</v>
      </c>
      <c r="I390" s="3">
        <v>14</v>
      </c>
      <c r="J390" s="3">
        <v>4</v>
      </c>
      <c r="K390" s="3">
        <f>I390+1</f>
        <v>15</v>
      </c>
      <c r="L390" s="3">
        <v>2016</v>
      </c>
      <c r="M390" s="3">
        <v>5</v>
      </c>
      <c r="N390" s="9">
        <v>14</v>
      </c>
      <c r="O390" s="9">
        <v>3</v>
      </c>
      <c r="P390" s="2" t="s">
        <v>344</v>
      </c>
      <c r="Q390" s="4">
        <f>I390+1</f>
        <v>15</v>
      </c>
      <c r="S390" s="3">
        <v>3</v>
      </c>
      <c r="T390" s="2" t="s">
        <v>14</v>
      </c>
      <c r="U390" s="2" t="s">
        <v>169</v>
      </c>
      <c r="V390" s="3">
        <v>5</v>
      </c>
      <c r="W390">
        <f>I390-N390</f>
        <v>0</v>
      </c>
      <c r="Y390">
        <f>AVERAGE(I390,N390)</f>
        <v>14</v>
      </c>
      <c r="Z390">
        <f>ABS(I390-Y390)/Y390</f>
        <v>0</v>
      </c>
    </row>
    <row r="391" spans="1:33" x14ac:dyDescent="0.25">
      <c r="A391" s="86" t="s">
        <v>405</v>
      </c>
      <c r="B391" s="86" t="s">
        <v>26</v>
      </c>
      <c r="C391" s="32" t="s">
        <v>364</v>
      </c>
      <c r="D391" s="33">
        <v>38</v>
      </c>
      <c r="E391" s="33">
        <v>305</v>
      </c>
      <c r="F391" s="33">
        <v>350</v>
      </c>
      <c r="G391" s="34">
        <v>680</v>
      </c>
      <c r="H391" s="32" t="s">
        <v>11</v>
      </c>
      <c r="I391" s="67"/>
      <c r="J391" s="67"/>
      <c r="K391" s="67"/>
      <c r="L391" s="33">
        <v>2016</v>
      </c>
      <c r="M391" s="33">
        <v>6</v>
      </c>
      <c r="N391" s="35">
        <v>2</v>
      </c>
      <c r="O391" s="35">
        <v>4</v>
      </c>
      <c r="P391" s="32" t="s">
        <v>342</v>
      </c>
      <c r="Q391" s="65">
        <v>3</v>
      </c>
      <c r="R391" s="35"/>
      <c r="S391" s="33">
        <v>3</v>
      </c>
      <c r="T391" s="32" t="s">
        <v>14</v>
      </c>
      <c r="U391" s="32" t="s">
        <v>15</v>
      </c>
      <c r="V391" s="33">
        <v>12</v>
      </c>
      <c r="AG391" s="65" t="s">
        <v>10</v>
      </c>
    </row>
    <row r="392" spans="1:33" x14ac:dyDescent="0.25">
      <c r="A392" s="86" t="s">
        <v>405</v>
      </c>
      <c r="B392" s="86" t="s">
        <v>50</v>
      </c>
      <c r="C392" s="32" t="s">
        <v>364</v>
      </c>
      <c r="D392" s="33">
        <v>40</v>
      </c>
      <c r="E392" s="33">
        <v>292</v>
      </c>
      <c r="F392" s="33">
        <v>340</v>
      </c>
      <c r="G392" s="34">
        <v>580</v>
      </c>
      <c r="H392" s="32" t="s">
        <v>11</v>
      </c>
      <c r="I392" s="67"/>
      <c r="J392" s="67"/>
      <c r="K392" s="67"/>
      <c r="L392" s="33">
        <v>2016</v>
      </c>
      <c r="M392" s="33">
        <v>6</v>
      </c>
      <c r="N392" s="35">
        <v>2</v>
      </c>
      <c r="O392" s="35">
        <v>2</v>
      </c>
      <c r="P392" s="32" t="s">
        <v>342</v>
      </c>
      <c r="Q392" s="65">
        <v>2</v>
      </c>
      <c r="R392" s="35"/>
      <c r="S392" s="33">
        <v>3</v>
      </c>
      <c r="T392" s="32" t="s">
        <v>14</v>
      </c>
      <c r="U392" s="32" t="s">
        <v>15</v>
      </c>
      <c r="V392" s="33">
        <v>12</v>
      </c>
      <c r="AG392" s="65" t="s">
        <v>10</v>
      </c>
    </row>
    <row r="393" spans="1:33" x14ac:dyDescent="0.25">
      <c r="A393" s="86" t="s">
        <v>406</v>
      </c>
      <c r="B393" s="86" t="s">
        <v>36</v>
      </c>
      <c r="C393" s="32" t="s">
        <v>364</v>
      </c>
      <c r="D393" s="33">
        <v>41</v>
      </c>
      <c r="E393" s="33">
        <v>295</v>
      </c>
      <c r="F393" s="33">
        <v>346</v>
      </c>
      <c r="G393" s="67"/>
      <c r="H393" s="32" t="s">
        <v>11</v>
      </c>
      <c r="I393" s="67"/>
      <c r="J393" s="67"/>
      <c r="K393" s="67"/>
      <c r="L393" s="33">
        <v>2016</v>
      </c>
      <c r="M393" s="33">
        <v>6</v>
      </c>
      <c r="N393" s="35">
        <v>2</v>
      </c>
      <c r="O393" s="35">
        <v>2</v>
      </c>
      <c r="P393" s="32" t="s">
        <v>342</v>
      </c>
      <c r="Q393" s="65">
        <v>2</v>
      </c>
      <c r="R393" s="35"/>
      <c r="S393" s="33">
        <v>3</v>
      </c>
      <c r="T393" s="32" t="s">
        <v>14</v>
      </c>
      <c r="U393" s="32" t="s">
        <v>15</v>
      </c>
      <c r="V393" s="33">
        <v>12</v>
      </c>
      <c r="AG393" s="65" t="s">
        <v>10</v>
      </c>
    </row>
    <row r="394" spans="1:33" x14ac:dyDescent="0.25">
      <c r="A394" s="86" t="s">
        <v>407</v>
      </c>
      <c r="B394" s="86" t="s">
        <v>75</v>
      </c>
      <c r="C394" s="32" t="s">
        <v>364</v>
      </c>
      <c r="D394" s="33">
        <v>43</v>
      </c>
      <c r="E394" s="33">
        <v>247</v>
      </c>
      <c r="F394" s="33">
        <v>292</v>
      </c>
      <c r="G394" s="34">
        <v>410</v>
      </c>
      <c r="H394" s="32" t="s">
        <v>11</v>
      </c>
      <c r="I394" s="67"/>
      <c r="J394" s="67"/>
      <c r="K394" s="67"/>
      <c r="L394" s="33">
        <v>2016</v>
      </c>
      <c r="M394" s="33">
        <v>6</v>
      </c>
      <c r="N394" s="35">
        <v>2</v>
      </c>
      <c r="O394" s="35">
        <v>1</v>
      </c>
      <c r="P394" s="32" t="s">
        <v>342</v>
      </c>
      <c r="Q394" s="65">
        <v>2</v>
      </c>
      <c r="R394" s="35"/>
      <c r="S394" s="33">
        <v>3</v>
      </c>
      <c r="T394" s="32" t="s">
        <v>14</v>
      </c>
      <c r="U394" s="32" t="s">
        <v>15</v>
      </c>
      <c r="V394" s="33">
        <v>12</v>
      </c>
      <c r="AG394" s="65" t="s">
        <v>10</v>
      </c>
    </row>
    <row r="395" spans="1:33" x14ac:dyDescent="0.25">
      <c r="A395" s="86" t="s">
        <v>407</v>
      </c>
      <c r="B395" s="86" t="s">
        <v>34</v>
      </c>
      <c r="C395" s="32" t="s">
        <v>364</v>
      </c>
      <c r="D395" s="33">
        <v>45</v>
      </c>
      <c r="E395" s="33">
        <v>255</v>
      </c>
      <c r="F395" s="33">
        <v>295</v>
      </c>
      <c r="G395" s="34">
        <v>410</v>
      </c>
      <c r="H395" s="32" t="s">
        <v>11</v>
      </c>
      <c r="I395" s="67"/>
      <c r="J395" s="67"/>
      <c r="K395" s="67"/>
      <c r="L395" s="33">
        <v>2016</v>
      </c>
      <c r="M395" s="33">
        <v>6</v>
      </c>
      <c r="N395" s="35">
        <v>2</v>
      </c>
      <c r="O395" s="35">
        <v>2</v>
      </c>
      <c r="P395" s="32" t="s">
        <v>343</v>
      </c>
      <c r="Q395" s="65">
        <v>2</v>
      </c>
      <c r="R395" s="35"/>
      <c r="S395" s="33">
        <v>3</v>
      </c>
      <c r="T395" s="32" t="s">
        <v>14</v>
      </c>
      <c r="U395" s="32" t="s">
        <v>15</v>
      </c>
      <c r="V395" s="33">
        <v>12</v>
      </c>
      <c r="AG395" s="65" t="s">
        <v>10</v>
      </c>
    </row>
    <row r="396" spans="1:33" x14ac:dyDescent="0.25">
      <c r="A396" s="86" t="s">
        <v>399</v>
      </c>
      <c r="B396" s="86" t="s">
        <v>36</v>
      </c>
      <c r="C396" s="32" t="s">
        <v>364</v>
      </c>
      <c r="D396" s="33">
        <v>46</v>
      </c>
      <c r="E396" s="33">
        <v>240</v>
      </c>
      <c r="F396" s="33">
        <v>287</v>
      </c>
      <c r="G396" s="34">
        <v>420</v>
      </c>
      <c r="H396" s="32" t="s">
        <v>11</v>
      </c>
      <c r="I396" s="67"/>
      <c r="J396" s="67"/>
      <c r="K396" s="67"/>
      <c r="L396" s="33">
        <v>2016</v>
      </c>
      <c r="M396" s="33">
        <v>5</v>
      </c>
      <c r="N396" s="35">
        <v>2</v>
      </c>
      <c r="O396" s="35">
        <v>1</v>
      </c>
      <c r="P396" s="32" t="s">
        <v>342</v>
      </c>
      <c r="Q396" s="65">
        <v>2</v>
      </c>
      <c r="R396" s="35"/>
      <c r="S396" s="33">
        <v>3</v>
      </c>
      <c r="T396" s="32" t="s">
        <v>14</v>
      </c>
      <c r="U396" s="32" t="s">
        <v>15</v>
      </c>
      <c r="V396" s="33">
        <v>12</v>
      </c>
      <c r="AG396" s="65" t="s">
        <v>10</v>
      </c>
    </row>
    <row r="397" spans="1:33" x14ac:dyDescent="0.25">
      <c r="A397" s="86" t="s">
        <v>409</v>
      </c>
      <c r="B397" s="86" t="s">
        <v>75</v>
      </c>
      <c r="C397" s="32" t="s">
        <v>364</v>
      </c>
      <c r="D397" s="33">
        <v>50</v>
      </c>
      <c r="E397" s="33">
        <v>275</v>
      </c>
      <c r="F397" s="33">
        <v>328</v>
      </c>
      <c r="G397" s="34">
        <v>530</v>
      </c>
      <c r="H397" s="32" t="s">
        <v>11</v>
      </c>
      <c r="I397" s="67"/>
      <c r="J397" s="67"/>
      <c r="K397" s="67"/>
      <c r="L397" s="33">
        <v>2016</v>
      </c>
      <c r="M397" s="33">
        <v>6</v>
      </c>
      <c r="N397" s="35">
        <v>2</v>
      </c>
      <c r="O397" s="35">
        <v>2</v>
      </c>
      <c r="P397" s="32" t="s">
        <v>345</v>
      </c>
      <c r="Q397" s="65">
        <v>2</v>
      </c>
      <c r="R397" s="35"/>
      <c r="S397" s="33">
        <v>3</v>
      </c>
      <c r="T397" s="32" t="s">
        <v>14</v>
      </c>
      <c r="U397" s="32" t="s">
        <v>15</v>
      </c>
      <c r="V397" s="33">
        <v>12</v>
      </c>
      <c r="AG397" s="65" t="s">
        <v>10</v>
      </c>
    </row>
    <row r="398" spans="1:33" x14ac:dyDescent="0.25">
      <c r="A398" s="86" t="s">
        <v>409</v>
      </c>
      <c r="B398" s="86" t="s">
        <v>34</v>
      </c>
      <c r="C398" s="32" t="s">
        <v>364</v>
      </c>
      <c r="D398" s="33">
        <v>52</v>
      </c>
      <c r="E398" s="33">
        <v>285</v>
      </c>
      <c r="F398" s="33">
        <v>304</v>
      </c>
      <c r="G398" s="34">
        <v>530</v>
      </c>
      <c r="H398" s="32" t="s">
        <v>11</v>
      </c>
      <c r="I398" s="67"/>
      <c r="J398" s="67"/>
      <c r="K398" s="67"/>
      <c r="L398" s="33">
        <v>2016</v>
      </c>
      <c r="M398" s="33">
        <v>6</v>
      </c>
      <c r="N398" s="35">
        <v>2</v>
      </c>
      <c r="O398" s="35">
        <v>2</v>
      </c>
      <c r="P398" s="32" t="s">
        <v>342</v>
      </c>
      <c r="Q398" s="65">
        <v>2</v>
      </c>
      <c r="R398" s="35"/>
      <c r="S398" s="33">
        <v>3</v>
      </c>
      <c r="T398" s="32" t="s">
        <v>14</v>
      </c>
      <c r="U398" s="32" t="s">
        <v>15</v>
      </c>
      <c r="V398" s="33">
        <v>12</v>
      </c>
      <c r="AG398" s="65" t="s">
        <v>10</v>
      </c>
    </row>
    <row r="399" spans="1:33" x14ac:dyDescent="0.25">
      <c r="A399" s="86" t="s">
        <v>409</v>
      </c>
      <c r="B399" s="86" t="s">
        <v>26</v>
      </c>
      <c r="C399" s="32" t="s">
        <v>364</v>
      </c>
      <c r="D399" s="33">
        <v>53</v>
      </c>
      <c r="E399" s="33">
        <v>263</v>
      </c>
      <c r="F399" s="33">
        <v>312</v>
      </c>
      <c r="G399" s="34">
        <v>410</v>
      </c>
      <c r="H399" s="32" t="s">
        <v>11</v>
      </c>
      <c r="I399" s="67"/>
      <c r="J399" s="67"/>
      <c r="K399" s="67"/>
      <c r="L399" s="33">
        <v>2016</v>
      </c>
      <c r="M399" s="33">
        <v>6</v>
      </c>
      <c r="N399" s="35">
        <v>2</v>
      </c>
      <c r="O399" s="35">
        <v>1</v>
      </c>
      <c r="P399" s="32" t="s">
        <v>342</v>
      </c>
      <c r="Q399" s="65">
        <v>2</v>
      </c>
      <c r="R399" s="35"/>
      <c r="S399" s="33">
        <v>3</v>
      </c>
      <c r="T399" s="32" t="s">
        <v>14</v>
      </c>
      <c r="U399" s="32" t="s">
        <v>15</v>
      </c>
      <c r="V399" s="33">
        <v>12</v>
      </c>
      <c r="AG399" s="65" t="s">
        <v>10</v>
      </c>
    </row>
    <row r="400" spans="1:33" x14ac:dyDescent="0.25">
      <c r="A400" s="86" t="s">
        <v>411</v>
      </c>
      <c r="B400" s="86" t="s">
        <v>21</v>
      </c>
      <c r="C400" s="32" t="s">
        <v>364</v>
      </c>
      <c r="D400" s="33">
        <v>56</v>
      </c>
      <c r="E400" s="33">
        <v>287</v>
      </c>
      <c r="F400" s="33">
        <v>342</v>
      </c>
      <c r="G400" s="34">
        <v>520</v>
      </c>
      <c r="H400" s="32" t="s">
        <v>11</v>
      </c>
      <c r="I400" s="67"/>
      <c r="J400" s="67"/>
      <c r="K400" s="67"/>
      <c r="L400" s="33">
        <v>2016</v>
      </c>
      <c r="M400" s="33">
        <v>7</v>
      </c>
      <c r="N400" s="35">
        <v>2</v>
      </c>
      <c r="O400" s="35">
        <v>2</v>
      </c>
      <c r="P400" s="32" t="s">
        <v>342</v>
      </c>
      <c r="Q400" s="65">
        <v>2</v>
      </c>
      <c r="R400" s="35"/>
      <c r="S400" s="33">
        <v>3</v>
      </c>
      <c r="T400" s="32" t="s">
        <v>14</v>
      </c>
      <c r="U400" s="32" t="s">
        <v>15</v>
      </c>
      <c r="V400" s="33">
        <v>12</v>
      </c>
      <c r="AG400" s="65" t="s">
        <v>10</v>
      </c>
    </row>
    <row r="401" spans="1:33" x14ac:dyDescent="0.25">
      <c r="A401" s="86" t="s">
        <v>412</v>
      </c>
      <c r="B401" s="86" t="s">
        <v>75</v>
      </c>
      <c r="C401" s="32" t="s">
        <v>364</v>
      </c>
      <c r="D401" s="33">
        <v>57</v>
      </c>
      <c r="E401" s="33">
        <v>307</v>
      </c>
      <c r="F401" s="33">
        <v>348</v>
      </c>
      <c r="G401" s="34">
        <v>770</v>
      </c>
      <c r="H401" s="32" t="s">
        <v>11</v>
      </c>
      <c r="I401" s="67"/>
      <c r="J401" s="67"/>
      <c r="K401" s="67"/>
      <c r="L401" s="33">
        <v>2016</v>
      </c>
      <c r="M401" s="33">
        <v>7</v>
      </c>
      <c r="N401" s="35">
        <v>2</v>
      </c>
      <c r="O401" s="35">
        <v>2</v>
      </c>
      <c r="P401" s="32" t="s">
        <v>342</v>
      </c>
      <c r="Q401" s="65">
        <v>2</v>
      </c>
      <c r="R401" s="35"/>
      <c r="S401" s="33">
        <v>3</v>
      </c>
      <c r="T401" s="32" t="s">
        <v>14</v>
      </c>
      <c r="U401" s="32" t="s">
        <v>15</v>
      </c>
      <c r="V401" s="33">
        <v>11</v>
      </c>
      <c r="AG401" s="65" t="s">
        <v>10</v>
      </c>
    </row>
    <row r="402" spans="1:33" x14ac:dyDescent="0.25">
      <c r="A402" s="86" t="s">
        <v>413</v>
      </c>
      <c r="B402" s="86" t="s">
        <v>414</v>
      </c>
      <c r="C402" s="32" t="s">
        <v>364</v>
      </c>
      <c r="D402" s="33">
        <v>58</v>
      </c>
      <c r="E402" s="33">
        <v>270</v>
      </c>
      <c r="F402" s="33">
        <v>313</v>
      </c>
      <c r="G402" s="67"/>
      <c r="H402" s="32" t="s">
        <v>11</v>
      </c>
      <c r="I402" s="67"/>
      <c r="J402" s="67"/>
      <c r="K402" s="67"/>
      <c r="L402" s="33">
        <v>2016</v>
      </c>
      <c r="M402" s="33">
        <v>7</v>
      </c>
      <c r="N402" s="35">
        <v>2</v>
      </c>
      <c r="O402" s="35">
        <v>2</v>
      </c>
      <c r="P402" s="32" t="s">
        <v>343</v>
      </c>
      <c r="Q402" s="65">
        <v>2</v>
      </c>
      <c r="R402" s="35"/>
      <c r="S402" s="33">
        <v>3</v>
      </c>
      <c r="T402" s="32" t="s">
        <v>14</v>
      </c>
      <c r="U402" s="32" t="s">
        <v>15</v>
      </c>
      <c r="V402" s="33">
        <v>11</v>
      </c>
      <c r="AG402" s="65" t="s">
        <v>415</v>
      </c>
    </row>
    <row r="403" spans="1:33" x14ac:dyDescent="0.25">
      <c r="A403" s="86" t="s">
        <v>416</v>
      </c>
      <c r="B403" s="86" t="s">
        <v>40</v>
      </c>
      <c r="C403" s="32" t="s">
        <v>364</v>
      </c>
      <c r="D403" s="33">
        <v>59</v>
      </c>
      <c r="E403" s="33">
        <v>269</v>
      </c>
      <c r="F403" s="33">
        <v>311</v>
      </c>
      <c r="G403" s="34">
        <v>490</v>
      </c>
      <c r="H403" s="32" t="s">
        <v>11</v>
      </c>
      <c r="I403" s="67"/>
      <c r="J403" s="67"/>
      <c r="K403" s="67"/>
      <c r="L403" s="33">
        <v>2016</v>
      </c>
      <c r="M403" s="33">
        <v>8</v>
      </c>
      <c r="N403" s="35">
        <v>2</v>
      </c>
      <c r="O403" s="35">
        <v>2</v>
      </c>
      <c r="P403" s="32" t="s">
        <v>343</v>
      </c>
      <c r="Q403" s="65">
        <v>2</v>
      </c>
      <c r="R403" s="35"/>
      <c r="S403" s="33">
        <v>3</v>
      </c>
      <c r="T403" s="32" t="s">
        <v>14</v>
      </c>
      <c r="U403" s="32" t="s">
        <v>15</v>
      </c>
      <c r="V403" s="33">
        <v>11</v>
      </c>
      <c r="AG403" s="65" t="s">
        <v>417</v>
      </c>
    </row>
    <row r="404" spans="1:33" x14ac:dyDescent="0.25">
      <c r="A404" s="86" t="s">
        <v>416</v>
      </c>
      <c r="B404" s="86" t="s">
        <v>75</v>
      </c>
      <c r="C404" s="32" t="s">
        <v>364</v>
      </c>
      <c r="D404" s="33">
        <v>60</v>
      </c>
      <c r="E404" s="33">
        <v>292</v>
      </c>
      <c r="F404" s="33">
        <v>347</v>
      </c>
      <c r="G404" s="34">
        <v>590</v>
      </c>
      <c r="H404" s="32" t="s">
        <v>11</v>
      </c>
      <c r="I404" s="67"/>
      <c r="J404" s="67"/>
      <c r="K404" s="67"/>
      <c r="L404" s="33">
        <v>2016</v>
      </c>
      <c r="M404" s="33">
        <v>8</v>
      </c>
      <c r="N404" s="35">
        <v>2</v>
      </c>
      <c r="O404" s="35">
        <v>2</v>
      </c>
      <c r="P404" s="32" t="s">
        <v>342</v>
      </c>
      <c r="Q404" s="65">
        <v>2</v>
      </c>
      <c r="R404" s="35"/>
      <c r="S404" s="33">
        <v>3</v>
      </c>
      <c r="T404" s="32" t="s">
        <v>14</v>
      </c>
      <c r="U404" s="32" t="s">
        <v>15</v>
      </c>
      <c r="V404" s="33">
        <v>11</v>
      </c>
      <c r="AG404" s="65" t="s">
        <v>10</v>
      </c>
    </row>
    <row r="405" spans="1:33" x14ac:dyDescent="0.25">
      <c r="A405" s="86" t="s">
        <v>419</v>
      </c>
      <c r="B405" s="86" t="s">
        <v>77</v>
      </c>
      <c r="C405" s="32" t="s">
        <v>364</v>
      </c>
      <c r="D405" s="33">
        <v>63</v>
      </c>
      <c r="E405" s="33">
        <v>306</v>
      </c>
      <c r="F405" s="33">
        <v>355</v>
      </c>
      <c r="G405" s="67"/>
      <c r="H405" s="32" t="s">
        <v>11</v>
      </c>
      <c r="I405" s="67"/>
      <c r="J405" s="67"/>
      <c r="K405" s="67"/>
      <c r="L405" s="33">
        <v>2016</v>
      </c>
      <c r="M405" s="33">
        <v>8</v>
      </c>
      <c r="N405" s="35">
        <v>2</v>
      </c>
      <c r="O405" s="35">
        <v>4</v>
      </c>
      <c r="P405" s="32" t="s">
        <v>343</v>
      </c>
      <c r="Q405" s="65">
        <v>2</v>
      </c>
      <c r="R405" s="35"/>
      <c r="S405" s="33">
        <v>3</v>
      </c>
      <c r="T405" s="32" t="s">
        <v>14</v>
      </c>
      <c r="U405" s="32" t="s">
        <v>15</v>
      </c>
      <c r="V405" s="33">
        <v>11</v>
      </c>
      <c r="AG405" s="65" t="s">
        <v>10</v>
      </c>
    </row>
    <row r="406" spans="1:33" x14ac:dyDescent="0.25">
      <c r="A406" s="86" t="s">
        <v>420</v>
      </c>
      <c r="B406" s="86" t="s">
        <v>21</v>
      </c>
      <c r="C406" s="32" t="s">
        <v>364</v>
      </c>
      <c r="D406" s="33">
        <v>64</v>
      </c>
      <c r="E406" s="33">
        <v>288</v>
      </c>
      <c r="F406" s="33">
        <v>317</v>
      </c>
      <c r="G406" s="34">
        <v>600</v>
      </c>
      <c r="H406" s="32" t="s">
        <v>11</v>
      </c>
      <c r="I406" s="67"/>
      <c r="J406" s="67"/>
      <c r="K406" s="67"/>
      <c r="L406" s="33">
        <v>2016</v>
      </c>
      <c r="M406" s="33">
        <v>8</v>
      </c>
      <c r="N406" s="35">
        <v>2</v>
      </c>
      <c r="O406" s="35">
        <v>2</v>
      </c>
      <c r="P406" s="32" t="s">
        <v>343</v>
      </c>
      <c r="Q406" s="65">
        <v>2</v>
      </c>
      <c r="R406" s="35"/>
      <c r="S406" s="33">
        <v>3</v>
      </c>
      <c r="T406" s="32" t="s">
        <v>14</v>
      </c>
      <c r="U406" s="32" t="s">
        <v>15</v>
      </c>
      <c r="V406" s="33">
        <v>11</v>
      </c>
      <c r="AG406" s="65" t="s">
        <v>10</v>
      </c>
    </row>
    <row r="407" spans="1:33" x14ac:dyDescent="0.25">
      <c r="A407" s="86" t="s">
        <v>422</v>
      </c>
      <c r="B407" s="86" t="s">
        <v>56</v>
      </c>
      <c r="C407" s="32" t="s">
        <v>364</v>
      </c>
      <c r="D407" s="33">
        <v>66</v>
      </c>
      <c r="E407" s="33">
        <v>284</v>
      </c>
      <c r="F407" s="33">
        <v>316</v>
      </c>
      <c r="G407" s="34">
        <v>530</v>
      </c>
      <c r="H407" s="32" t="s">
        <v>11</v>
      </c>
      <c r="I407" s="67"/>
      <c r="J407" s="67"/>
      <c r="K407" s="67"/>
      <c r="L407" s="33">
        <v>2016</v>
      </c>
      <c r="M407" s="33">
        <v>8</v>
      </c>
      <c r="N407" s="35">
        <v>2</v>
      </c>
      <c r="O407" s="35">
        <v>2</v>
      </c>
      <c r="P407" s="32" t="s">
        <v>345</v>
      </c>
      <c r="Q407" s="65">
        <v>2</v>
      </c>
      <c r="R407" s="35"/>
      <c r="S407" s="33">
        <v>3</v>
      </c>
      <c r="T407" s="32" t="s">
        <v>14</v>
      </c>
      <c r="U407" s="32" t="s">
        <v>15</v>
      </c>
      <c r="V407" s="33">
        <v>11</v>
      </c>
      <c r="AG407" s="65" t="s">
        <v>10</v>
      </c>
    </row>
    <row r="408" spans="1:33" x14ac:dyDescent="0.25">
      <c r="A408" s="86" t="s">
        <v>422</v>
      </c>
      <c r="B408" s="86" t="s">
        <v>21</v>
      </c>
      <c r="C408" s="32" t="s">
        <v>364</v>
      </c>
      <c r="D408" s="33">
        <v>67</v>
      </c>
      <c r="E408" s="33">
        <v>272</v>
      </c>
      <c r="F408" s="33">
        <v>314</v>
      </c>
      <c r="G408" s="34">
        <v>550</v>
      </c>
      <c r="H408" s="32" t="s">
        <v>11</v>
      </c>
      <c r="I408" s="67"/>
      <c r="J408" s="67"/>
      <c r="K408" s="67"/>
      <c r="L408" s="33">
        <v>2016</v>
      </c>
      <c r="M408" s="33">
        <v>8</v>
      </c>
      <c r="N408" s="35">
        <v>2</v>
      </c>
      <c r="O408" s="35">
        <v>3</v>
      </c>
      <c r="P408" s="32" t="s">
        <v>342</v>
      </c>
      <c r="Q408" s="65">
        <v>2</v>
      </c>
      <c r="R408" s="35"/>
      <c r="S408" s="33">
        <v>3</v>
      </c>
      <c r="T408" s="32" t="s">
        <v>14</v>
      </c>
      <c r="U408" s="32" t="s">
        <v>15</v>
      </c>
      <c r="V408" s="33">
        <v>11</v>
      </c>
      <c r="AG408" s="65" t="s">
        <v>10</v>
      </c>
    </row>
    <row r="409" spans="1:33" x14ac:dyDescent="0.25">
      <c r="A409" s="86" t="s">
        <v>422</v>
      </c>
      <c r="B409" s="86" t="s">
        <v>43</v>
      </c>
      <c r="C409" s="32" t="s">
        <v>364</v>
      </c>
      <c r="D409" s="33">
        <v>68</v>
      </c>
      <c r="E409" s="33">
        <v>269</v>
      </c>
      <c r="F409" s="33">
        <v>306</v>
      </c>
      <c r="G409" s="34">
        <v>480</v>
      </c>
      <c r="H409" s="32" t="s">
        <v>11</v>
      </c>
      <c r="I409" s="67"/>
      <c r="J409" s="67"/>
      <c r="K409" s="67"/>
      <c r="L409" s="33">
        <v>2016</v>
      </c>
      <c r="M409" s="33">
        <v>8</v>
      </c>
      <c r="N409" s="35">
        <v>2</v>
      </c>
      <c r="O409" s="35">
        <v>2</v>
      </c>
      <c r="P409" s="32" t="s">
        <v>342</v>
      </c>
      <c r="Q409" s="65">
        <v>2</v>
      </c>
      <c r="R409" s="35"/>
      <c r="S409" s="33">
        <v>3</v>
      </c>
      <c r="T409" s="32" t="s">
        <v>14</v>
      </c>
      <c r="U409" s="32" t="s">
        <v>15</v>
      </c>
      <c r="V409" s="33">
        <v>11</v>
      </c>
      <c r="AG409" s="65" t="s">
        <v>10</v>
      </c>
    </row>
    <row r="410" spans="1:33" x14ac:dyDescent="0.25">
      <c r="A410" s="86" t="s">
        <v>423</v>
      </c>
      <c r="B410" s="86" t="s">
        <v>32</v>
      </c>
      <c r="C410" s="32" t="s">
        <v>364</v>
      </c>
      <c r="D410" s="33">
        <v>69</v>
      </c>
      <c r="E410" s="33">
        <v>262</v>
      </c>
      <c r="F410" s="33">
        <v>311</v>
      </c>
      <c r="G410" s="34">
        <v>450</v>
      </c>
      <c r="H410" s="32" t="s">
        <v>11</v>
      </c>
      <c r="I410" s="67"/>
      <c r="J410" s="67"/>
      <c r="K410" s="67"/>
      <c r="L410" s="33">
        <v>2016</v>
      </c>
      <c r="M410" s="33">
        <v>8</v>
      </c>
      <c r="N410" s="35">
        <v>2</v>
      </c>
      <c r="O410" s="35">
        <v>2</v>
      </c>
      <c r="P410" s="32" t="s">
        <v>342</v>
      </c>
      <c r="Q410" s="65">
        <v>2</v>
      </c>
      <c r="R410" s="35"/>
      <c r="S410" s="33">
        <v>3</v>
      </c>
      <c r="T410" s="32" t="s">
        <v>14</v>
      </c>
      <c r="U410" s="32" t="s">
        <v>15</v>
      </c>
      <c r="V410" s="33">
        <v>11</v>
      </c>
      <c r="AG410" s="65" t="s">
        <v>10</v>
      </c>
    </row>
    <row r="411" spans="1:33" x14ac:dyDescent="0.25">
      <c r="A411" s="86" t="s">
        <v>424</v>
      </c>
      <c r="B411" s="86" t="s">
        <v>26</v>
      </c>
      <c r="C411" s="32" t="s">
        <v>364</v>
      </c>
      <c r="D411" s="33">
        <v>72</v>
      </c>
      <c r="E411" s="33">
        <v>264</v>
      </c>
      <c r="F411" s="66">
        <f>(1.095*E411)+20.441</f>
        <v>309.52099999999996</v>
      </c>
      <c r="G411" s="34">
        <v>470</v>
      </c>
      <c r="H411" s="32" t="s">
        <v>11</v>
      </c>
      <c r="I411" s="67"/>
      <c r="J411" s="67"/>
      <c r="K411" s="67"/>
      <c r="L411" s="33">
        <v>2016</v>
      </c>
      <c r="M411" s="33">
        <v>8</v>
      </c>
      <c r="N411" s="35">
        <v>2</v>
      </c>
      <c r="O411" s="35">
        <v>2</v>
      </c>
      <c r="P411" s="32" t="s">
        <v>342</v>
      </c>
      <c r="Q411" s="65">
        <v>2</v>
      </c>
      <c r="R411" s="35"/>
      <c r="S411" s="33">
        <v>3</v>
      </c>
      <c r="T411" s="32" t="s">
        <v>14</v>
      </c>
      <c r="U411" s="32" t="s">
        <v>15</v>
      </c>
      <c r="V411" s="33">
        <v>11</v>
      </c>
      <c r="AG411" s="65" t="s">
        <v>10</v>
      </c>
    </row>
    <row r="412" spans="1:33" x14ac:dyDescent="0.25">
      <c r="A412" s="86" t="s">
        <v>424</v>
      </c>
      <c r="B412" s="86" t="s">
        <v>32</v>
      </c>
      <c r="C412" s="32" t="s">
        <v>364</v>
      </c>
      <c r="D412" s="33">
        <v>73</v>
      </c>
      <c r="E412" s="33">
        <v>292</v>
      </c>
      <c r="F412" s="33">
        <v>341</v>
      </c>
      <c r="G412" s="34">
        <v>600</v>
      </c>
      <c r="H412" s="32" t="s">
        <v>11</v>
      </c>
      <c r="I412" s="67"/>
      <c r="J412" s="67"/>
      <c r="K412" s="67"/>
      <c r="L412" s="33">
        <v>2016</v>
      </c>
      <c r="M412" s="33">
        <v>8</v>
      </c>
      <c r="N412" s="35">
        <v>2</v>
      </c>
      <c r="O412" s="35">
        <v>3</v>
      </c>
      <c r="P412" s="32" t="s">
        <v>343</v>
      </c>
      <c r="Q412" s="65">
        <v>2</v>
      </c>
      <c r="R412" s="35"/>
      <c r="S412" s="33">
        <v>3</v>
      </c>
      <c r="T412" s="32" t="s">
        <v>14</v>
      </c>
      <c r="U412" s="32" t="s">
        <v>15</v>
      </c>
      <c r="V412" s="33">
        <v>11</v>
      </c>
      <c r="AG412" s="65" t="s">
        <v>10</v>
      </c>
    </row>
    <row r="413" spans="1:33" x14ac:dyDescent="0.25">
      <c r="A413" s="86" t="s">
        <v>424</v>
      </c>
      <c r="B413" s="86" t="s">
        <v>45</v>
      </c>
      <c r="C413" s="32" t="s">
        <v>364</v>
      </c>
      <c r="D413" s="33">
        <v>74</v>
      </c>
      <c r="E413" s="33">
        <v>320</v>
      </c>
      <c r="F413" s="33">
        <v>371</v>
      </c>
      <c r="G413" s="67"/>
      <c r="H413" s="32" t="s">
        <v>11</v>
      </c>
      <c r="I413" s="67"/>
      <c r="J413" s="67"/>
      <c r="K413" s="67"/>
      <c r="L413" s="33">
        <v>2016</v>
      </c>
      <c r="M413" s="33">
        <v>8</v>
      </c>
      <c r="N413" s="35">
        <v>2</v>
      </c>
      <c r="O413" s="35">
        <v>3</v>
      </c>
      <c r="P413" s="32" t="s">
        <v>342</v>
      </c>
      <c r="Q413" s="65">
        <v>2</v>
      </c>
      <c r="R413" s="35"/>
      <c r="S413" s="33">
        <v>3</v>
      </c>
      <c r="T413" s="32" t="s">
        <v>14</v>
      </c>
      <c r="U413" s="32" t="s">
        <v>15</v>
      </c>
      <c r="V413" s="33">
        <v>11</v>
      </c>
      <c r="AG413" s="65" t="s">
        <v>10</v>
      </c>
    </row>
    <row r="414" spans="1:33" x14ac:dyDescent="0.25">
      <c r="A414" s="86" t="s">
        <v>425</v>
      </c>
      <c r="B414" s="86" t="s">
        <v>50</v>
      </c>
      <c r="C414" s="32" t="s">
        <v>364</v>
      </c>
      <c r="D414" s="33">
        <v>75</v>
      </c>
      <c r="E414" s="33">
        <v>287</v>
      </c>
      <c r="F414" s="33">
        <v>327</v>
      </c>
      <c r="G414" s="34">
        <v>620</v>
      </c>
      <c r="H414" s="32" t="s">
        <v>11</v>
      </c>
      <c r="I414" s="67"/>
      <c r="J414" s="67"/>
      <c r="K414" s="67"/>
      <c r="L414" s="33">
        <v>2016</v>
      </c>
      <c r="M414" s="33">
        <v>8</v>
      </c>
      <c r="N414" s="35">
        <v>2</v>
      </c>
      <c r="O414" s="35">
        <v>2</v>
      </c>
      <c r="P414" s="32" t="s">
        <v>343</v>
      </c>
      <c r="Q414" s="65">
        <v>2</v>
      </c>
      <c r="R414" s="35"/>
      <c r="S414" s="33">
        <v>3</v>
      </c>
      <c r="T414" s="32" t="s">
        <v>14</v>
      </c>
      <c r="U414" s="32" t="s">
        <v>15</v>
      </c>
      <c r="V414" s="33">
        <v>11</v>
      </c>
      <c r="AG414" s="65" t="s">
        <v>10</v>
      </c>
    </row>
    <row r="415" spans="1:33" x14ac:dyDescent="0.25">
      <c r="A415" s="86" t="s">
        <v>426</v>
      </c>
      <c r="B415" s="86" t="s">
        <v>21</v>
      </c>
      <c r="C415" s="32" t="s">
        <v>364</v>
      </c>
      <c r="D415" s="33">
        <v>77</v>
      </c>
      <c r="E415" s="33">
        <v>300</v>
      </c>
      <c r="F415" s="33">
        <v>349</v>
      </c>
      <c r="G415" s="34">
        <v>700</v>
      </c>
      <c r="H415" s="32" t="s">
        <v>11</v>
      </c>
      <c r="I415" s="67"/>
      <c r="J415" s="67"/>
      <c r="K415" s="67"/>
      <c r="L415" s="33">
        <v>2016</v>
      </c>
      <c r="M415" s="33">
        <v>9</v>
      </c>
      <c r="N415" s="35">
        <v>2</v>
      </c>
      <c r="O415" s="35">
        <v>2</v>
      </c>
      <c r="P415" s="32" t="s">
        <v>343</v>
      </c>
      <c r="Q415" s="65">
        <v>2</v>
      </c>
      <c r="R415" s="35"/>
      <c r="S415" s="33">
        <v>3</v>
      </c>
      <c r="T415" s="32" t="s">
        <v>14</v>
      </c>
      <c r="U415" s="32" t="s">
        <v>15</v>
      </c>
      <c r="V415" s="33">
        <v>11</v>
      </c>
      <c r="AG415" s="65" t="s">
        <v>10</v>
      </c>
    </row>
    <row r="416" spans="1:33" x14ac:dyDescent="0.25">
      <c r="A416" s="86" t="s">
        <v>427</v>
      </c>
      <c r="B416" s="86" t="s">
        <v>102</v>
      </c>
      <c r="C416" s="32" t="s">
        <v>364</v>
      </c>
      <c r="D416" s="33">
        <v>78</v>
      </c>
      <c r="E416" s="33">
        <v>284</v>
      </c>
      <c r="F416" s="33">
        <v>326</v>
      </c>
      <c r="G416" s="68">
        <v>570</v>
      </c>
      <c r="H416" s="32" t="s">
        <v>11</v>
      </c>
      <c r="I416" s="67"/>
      <c r="J416" s="67"/>
      <c r="K416" s="67"/>
      <c r="L416" s="33">
        <v>2016</v>
      </c>
      <c r="M416" s="33">
        <v>9</v>
      </c>
      <c r="N416" s="35">
        <v>2</v>
      </c>
      <c r="O416" s="35">
        <v>2</v>
      </c>
      <c r="P416" s="32" t="s">
        <v>343</v>
      </c>
      <c r="Q416" s="65">
        <v>2</v>
      </c>
      <c r="R416" s="35"/>
      <c r="S416" s="33">
        <v>3</v>
      </c>
      <c r="T416" s="32" t="s">
        <v>14</v>
      </c>
      <c r="U416" s="32" t="s">
        <v>15</v>
      </c>
      <c r="V416" s="33">
        <v>11</v>
      </c>
      <c r="AG416" s="65" t="s">
        <v>10</v>
      </c>
    </row>
    <row r="417" spans="1:33" x14ac:dyDescent="0.25">
      <c r="A417" s="86" t="s">
        <v>362</v>
      </c>
      <c r="B417" s="86" t="s">
        <v>367</v>
      </c>
      <c r="C417" s="32" t="s">
        <v>364</v>
      </c>
      <c r="D417" s="33">
        <v>82</v>
      </c>
      <c r="E417" s="33">
        <v>315</v>
      </c>
      <c r="F417" s="33">
        <v>362</v>
      </c>
      <c r="G417" s="67"/>
      <c r="H417" s="32" t="s">
        <v>11</v>
      </c>
      <c r="I417" s="67"/>
      <c r="J417" s="67"/>
      <c r="K417" s="67"/>
      <c r="L417" s="33">
        <v>2008</v>
      </c>
      <c r="M417" s="33">
        <v>4</v>
      </c>
      <c r="N417" s="35">
        <v>2</v>
      </c>
      <c r="O417" s="35">
        <v>3</v>
      </c>
      <c r="P417" s="32" t="s">
        <v>343</v>
      </c>
      <c r="Q417" s="65">
        <v>3</v>
      </c>
      <c r="R417" s="35"/>
      <c r="S417" s="33">
        <v>1</v>
      </c>
      <c r="T417" s="32" t="s">
        <v>222</v>
      </c>
      <c r="U417" s="32" t="s">
        <v>358</v>
      </c>
      <c r="V417" s="33">
        <v>11</v>
      </c>
      <c r="AG417" s="65" t="s">
        <v>45</v>
      </c>
    </row>
    <row r="418" spans="1:33" x14ac:dyDescent="0.25">
      <c r="A418" s="87">
        <v>345190</v>
      </c>
      <c r="B418" s="87">
        <v>20161830998</v>
      </c>
      <c r="C418" s="64" t="s">
        <v>357</v>
      </c>
      <c r="D418" s="64">
        <v>85</v>
      </c>
      <c r="E418" s="64">
        <v>314</v>
      </c>
      <c r="F418" s="41">
        <f t="shared" ref="F418:F427" si="99">(1.095*E418)+20.441</f>
        <v>364.27099999999996</v>
      </c>
      <c r="G418" s="64">
        <v>720</v>
      </c>
      <c r="H418" s="64" t="s">
        <v>343</v>
      </c>
      <c r="I418" s="64"/>
      <c r="J418" s="64"/>
      <c r="K418" s="64"/>
      <c r="L418" s="69">
        <v>2016</v>
      </c>
      <c r="M418" s="69">
        <v>5</v>
      </c>
      <c r="N418" s="31">
        <v>2</v>
      </c>
      <c r="O418" s="31">
        <v>4</v>
      </c>
      <c r="P418" s="69" t="s">
        <v>343</v>
      </c>
      <c r="Q418" s="61">
        <v>3</v>
      </c>
      <c r="R418" s="31"/>
      <c r="S418" s="64">
        <v>1</v>
      </c>
      <c r="T418" s="64">
        <v>610</v>
      </c>
      <c r="U418" s="64" t="s">
        <v>358</v>
      </c>
      <c r="V418" s="64">
        <v>11</v>
      </c>
      <c r="AG418" s="16"/>
    </row>
    <row r="419" spans="1:33" x14ac:dyDescent="0.25">
      <c r="A419" s="87">
        <v>345190</v>
      </c>
      <c r="B419" s="87">
        <v>20161831000</v>
      </c>
      <c r="C419" s="64" t="s">
        <v>357</v>
      </c>
      <c r="D419" s="64">
        <v>87</v>
      </c>
      <c r="E419" s="64">
        <v>322</v>
      </c>
      <c r="F419" s="41">
        <f t="shared" si="99"/>
        <v>373.03099999999995</v>
      </c>
      <c r="G419" s="64">
        <v>800</v>
      </c>
      <c r="H419" s="64" t="s">
        <v>343</v>
      </c>
      <c r="I419" s="64"/>
      <c r="J419" s="64"/>
      <c r="K419" s="64"/>
      <c r="L419" s="69">
        <v>2016</v>
      </c>
      <c r="M419" s="69">
        <v>5</v>
      </c>
      <c r="N419" s="31">
        <v>2</v>
      </c>
      <c r="O419" s="31">
        <v>2</v>
      </c>
      <c r="P419" s="69" t="s">
        <v>342</v>
      </c>
      <c r="Q419" s="61">
        <v>2</v>
      </c>
      <c r="R419" s="31"/>
      <c r="S419" s="64">
        <v>1</v>
      </c>
      <c r="T419" s="64">
        <v>610</v>
      </c>
      <c r="U419" s="64" t="s">
        <v>358</v>
      </c>
      <c r="V419" s="64">
        <v>11</v>
      </c>
      <c r="AG419" s="16"/>
    </row>
    <row r="420" spans="1:33" x14ac:dyDescent="0.25">
      <c r="A420" s="87">
        <v>345190</v>
      </c>
      <c r="B420" s="87">
        <v>20161831001</v>
      </c>
      <c r="C420" s="64" t="s">
        <v>357</v>
      </c>
      <c r="D420" s="64">
        <v>88</v>
      </c>
      <c r="E420" s="64">
        <v>310</v>
      </c>
      <c r="F420" s="41">
        <f t="shared" si="99"/>
        <v>359.89099999999996</v>
      </c>
      <c r="G420" s="16">
        <v>720</v>
      </c>
      <c r="H420" s="64" t="s">
        <v>343</v>
      </c>
      <c r="I420" s="64"/>
      <c r="J420" s="64"/>
      <c r="K420" s="64"/>
      <c r="L420" s="69">
        <v>2016</v>
      </c>
      <c r="M420" s="69">
        <v>5</v>
      </c>
      <c r="N420" s="31">
        <v>2</v>
      </c>
      <c r="O420" s="31">
        <v>1</v>
      </c>
      <c r="P420" s="69" t="s">
        <v>342</v>
      </c>
      <c r="Q420" s="61">
        <v>2</v>
      </c>
      <c r="R420" s="31"/>
      <c r="S420" s="64">
        <v>1</v>
      </c>
      <c r="T420" s="64">
        <v>610</v>
      </c>
      <c r="U420" s="64" t="s">
        <v>358</v>
      </c>
      <c r="V420" s="64">
        <v>11</v>
      </c>
      <c r="AG420" s="16"/>
    </row>
    <row r="421" spans="1:33" x14ac:dyDescent="0.25">
      <c r="A421" s="87">
        <v>345190</v>
      </c>
      <c r="B421" s="87">
        <v>20161831002</v>
      </c>
      <c r="C421" s="64" t="s">
        <v>357</v>
      </c>
      <c r="D421" s="64">
        <v>89</v>
      </c>
      <c r="E421" s="64">
        <v>315</v>
      </c>
      <c r="F421" s="41">
        <f t="shared" si="99"/>
        <v>365.36599999999999</v>
      </c>
      <c r="G421" s="16">
        <v>750</v>
      </c>
      <c r="H421" s="64" t="s">
        <v>343</v>
      </c>
      <c r="I421" s="64"/>
      <c r="J421" s="64"/>
      <c r="K421" s="64"/>
      <c r="L421" s="69">
        <v>2016</v>
      </c>
      <c r="M421" s="69">
        <v>5</v>
      </c>
      <c r="N421" s="31">
        <v>2</v>
      </c>
      <c r="O421" s="31">
        <v>1</v>
      </c>
      <c r="P421" s="69" t="s">
        <v>342</v>
      </c>
      <c r="Q421" s="61">
        <v>2</v>
      </c>
      <c r="R421" s="31"/>
      <c r="S421" s="64">
        <v>1</v>
      </c>
      <c r="T421" s="64">
        <v>610</v>
      </c>
      <c r="U421" s="64" t="s">
        <v>358</v>
      </c>
      <c r="V421" s="64">
        <v>11</v>
      </c>
      <c r="AG421" s="16"/>
    </row>
    <row r="422" spans="1:33" x14ac:dyDescent="0.25">
      <c r="A422" s="87">
        <v>345171</v>
      </c>
      <c r="B422" s="87">
        <v>20161830869</v>
      </c>
      <c r="C422" s="64" t="s">
        <v>359</v>
      </c>
      <c r="D422" s="64">
        <v>1</v>
      </c>
      <c r="E422" s="64">
        <v>263</v>
      </c>
      <c r="F422" s="41">
        <f t="shared" si="99"/>
        <v>308.42599999999999</v>
      </c>
      <c r="G422" s="64">
        <v>510</v>
      </c>
      <c r="H422" s="64" t="s">
        <v>343</v>
      </c>
      <c r="I422" s="64"/>
      <c r="J422" s="64"/>
      <c r="K422" s="64"/>
      <c r="L422" s="69">
        <v>2016</v>
      </c>
      <c r="M422" s="69">
        <v>5</v>
      </c>
      <c r="N422" s="31">
        <v>2</v>
      </c>
      <c r="O422" s="31">
        <v>2</v>
      </c>
      <c r="P422" s="69" t="s">
        <v>345</v>
      </c>
      <c r="Q422" s="61">
        <v>2</v>
      </c>
      <c r="R422" s="31"/>
      <c r="S422" s="64">
        <v>1</v>
      </c>
      <c r="T422" s="64">
        <v>611</v>
      </c>
      <c r="U422" s="64" t="s">
        <v>358</v>
      </c>
      <c r="V422" s="64">
        <v>12</v>
      </c>
      <c r="AG422" s="16"/>
    </row>
    <row r="423" spans="1:33" x14ac:dyDescent="0.25">
      <c r="A423" s="87">
        <v>345171</v>
      </c>
      <c r="B423" s="87">
        <v>20161830871</v>
      </c>
      <c r="C423" s="64" t="s">
        <v>359</v>
      </c>
      <c r="D423" s="64">
        <v>3</v>
      </c>
      <c r="E423" s="64">
        <v>263</v>
      </c>
      <c r="F423" s="41">
        <f t="shared" si="99"/>
        <v>308.42599999999999</v>
      </c>
      <c r="G423" s="64">
        <v>510</v>
      </c>
      <c r="H423" s="64" t="s">
        <v>343</v>
      </c>
      <c r="I423" s="64"/>
      <c r="J423" s="64"/>
      <c r="K423" s="64"/>
      <c r="L423" s="69">
        <v>2016</v>
      </c>
      <c r="M423" s="69">
        <v>5</v>
      </c>
      <c r="N423" s="31">
        <v>2</v>
      </c>
      <c r="O423" s="31">
        <v>2</v>
      </c>
      <c r="P423" s="69" t="s">
        <v>343</v>
      </c>
      <c r="Q423" s="61">
        <v>2</v>
      </c>
      <c r="R423" s="31"/>
      <c r="S423" s="64">
        <v>1</v>
      </c>
      <c r="T423" s="64">
        <v>611</v>
      </c>
      <c r="U423" s="64" t="s">
        <v>358</v>
      </c>
      <c r="V423" s="64">
        <v>12</v>
      </c>
      <c r="AG423" s="16"/>
    </row>
    <row r="424" spans="1:33" x14ac:dyDescent="0.25">
      <c r="A424" s="87">
        <v>345171</v>
      </c>
      <c r="B424" s="87">
        <v>20161830872</v>
      </c>
      <c r="C424" s="64" t="s">
        <v>359</v>
      </c>
      <c r="D424" s="16">
        <v>4</v>
      </c>
      <c r="E424" s="64">
        <v>250</v>
      </c>
      <c r="F424" s="41">
        <f t="shared" si="99"/>
        <v>294.19099999999997</v>
      </c>
      <c r="G424" s="64">
        <v>410</v>
      </c>
      <c r="H424" s="64" t="s">
        <v>343</v>
      </c>
      <c r="I424" s="16"/>
      <c r="J424" s="16"/>
      <c r="K424" s="16"/>
      <c r="L424" s="69">
        <v>2016</v>
      </c>
      <c r="M424" s="69">
        <v>5</v>
      </c>
      <c r="N424" s="31">
        <v>2</v>
      </c>
      <c r="O424" s="31">
        <v>1</v>
      </c>
      <c r="P424" s="69" t="s">
        <v>343</v>
      </c>
      <c r="Q424" s="61">
        <v>2</v>
      </c>
      <c r="R424" s="31"/>
      <c r="S424" s="64">
        <v>1</v>
      </c>
      <c r="T424" s="64">
        <v>611</v>
      </c>
      <c r="U424" s="64" t="s">
        <v>358</v>
      </c>
      <c r="V424" s="64">
        <v>12</v>
      </c>
      <c r="AG424" s="16"/>
    </row>
    <row r="425" spans="1:33" x14ac:dyDescent="0.25">
      <c r="A425" s="87">
        <v>345171</v>
      </c>
      <c r="B425" s="87">
        <v>20161830873</v>
      </c>
      <c r="C425" s="64" t="s">
        <v>359</v>
      </c>
      <c r="D425" s="16">
        <v>5</v>
      </c>
      <c r="E425" s="64">
        <v>314</v>
      </c>
      <c r="F425" s="41">
        <f t="shared" si="99"/>
        <v>364.27099999999996</v>
      </c>
      <c r="G425" s="64">
        <v>830</v>
      </c>
      <c r="H425" s="64" t="s">
        <v>343</v>
      </c>
      <c r="I425" s="16"/>
      <c r="J425" s="16"/>
      <c r="K425" s="16"/>
      <c r="L425" s="69">
        <v>2016</v>
      </c>
      <c r="M425" s="69">
        <v>5</v>
      </c>
      <c r="N425" s="31">
        <v>2</v>
      </c>
      <c r="O425" s="31">
        <v>2</v>
      </c>
      <c r="P425" s="69" t="s">
        <v>342</v>
      </c>
      <c r="Q425" s="61">
        <v>2</v>
      </c>
      <c r="R425" s="31"/>
      <c r="S425" s="64">
        <v>1</v>
      </c>
      <c r="T425" s="64">
        <v>611</v>
      </c>
      <c r="U425" s="64" t="s">
        <v>358</v>
      </c>
      <c r="V425" s="64">
        <v>12</v>
      </c>
      <c r="AG425" s="16"/>
    </row>
    <row r="426" spans="1:33" x14ac:dyDescent="0.25">
      <c r="A426" s="87">
        <v>345171</v>
      </c>
      <c r="B426" s="87">
        <v>20161830874</v>
      </c>
      <c r="C426" s="64" t="s">
        <v>359</v>
      </c>
      <c r="D426" s="16">
        <v>6</v>
      </c>
      <c r="E426" s="64">
        <v>332</v>
      </c>
      <c r="F426" s="41">
        <f t="shared" si="99"/>
        <v>383.98099999999994</v>
      </c>
      <c r="G426" s="64">
        <v>950</v>
      </c>
      <c r="H426" s="64" t="s">
        <v>343</v>
      </c>
      <c r="I426" s="16"/>
      <c r="J426" s="16"/>
      <c r="K426" s="16"/>
      <c r="L426" s="69">
        <v>2016</v>
      </c>
      <c r="M426" s="69">
        <v>5</v>
      </c>
      <c r="N426" s="31">
        <v>2</v>
      </c>
      <c r="O426" s="31">
        <v>3</v>
      </c>
      <c r="P426" s="69" t="s">
        <v>342</v>
      </c>
      <c r="Q426" s="61">
        <v>3</v>
      </c>
      <c r="R426" s="31"/>
      <c r="S426" s="64">
        <v>1</v>
      </c>
      <c r="T426" s="64">
        <v>611</v>
      </c>
      <c r="U426" s="64" t="s">
        <v>358</v>
      </c>
      <c r="V426" s="64">
        <v>12</v>
      </c>
      <c r="AG426" s="16"/>
    </row>
    <row r="427" spans="1:33" x14ac:dyDescent="0.25">
      <c r="A427" s="87">
        <v>345171</v>
      </c>
      <c r="B427" s="87">
        <v>20161830875</v>
      </c>
      <c r="C427" s="64" t="s">
        <v>359</v>
      </c>
      <c r="D427" s="16">
        <v>7</v>
      </c>
      <c r="E427" s="64">
        <v>265</v>
      </c>
      <c r="F427" s="41">
        <f t="shared" si="99"/>
        <v>310.61599999999999</v>
      </c>
      <c r="G427" s="64">
        <v>520</v>
      </c>
      <c r="H427" s="64" t="s">
        <v>343</v>
      </c>
      <c r="I427" s="16"/>
      <c r="J427" s="16"/>
      <c r="K427" s="16"/>
      <c r="L427" s="69">
        <v>2016</v>
      </c>
      <c r="M427" s="69">
        <v>5</v>
      </c>
      <c r="N427" s="31">
        <v>2</v>
      </c>
      <c r="O427" s="31">
        <v>2</v>
      </c>
      <c r="P427" s="69" t="s">
        <v>345</v>
      </c>
      <c r="Q427" s="61">
        <v>2</v>
      </c>
      <c r="R427" s="31"/>
      <c r="S427" s="64">
        <v>1</v>
      </c>
      <c r="T427" s="64">
        <v>611</v>
      </c>
      <c r="U427" s="64" t="s">
        <v>358</v>
      </c>
      <c r="V427" s="64">
        <v>12</v>
      </c>
      <c r="AG427" s="16"/>
    </row>
    <row r="428" spans="1:33" x14ac:dyDescent="0.25">
      <c r="A428" s="85" t="s">
        <v>35</v>
      </c>
      <c r="B428" s="85" t="s">
        <v>36</v>
      </c>
      <c r="C428" s="2" t="s">
        <v>22</v>
      </c>
      <c r="D428" s="9">
        <v>8</v>
      </c>
      <c r="E428" s="3">
        <v>324</v>
      </c>
      <c r="F428" s="3">
        <v>353</v>
      </c>
      <c r="G428" s="10">
        <v>830</v>
      </c>
      <c r="H428" s="2" t="s">
        <v>11</v>
      </c>
      <c r="I428" s="9">
        <v>3</v>
      </c>
      <c r="J428" s="9">
        <v>3</v>
      </c>
      <c r="K428" s="3">
        <f t="shared" ref="K428:K463" si="100">I428+1</f>
        <v>4</v>
      </c>
      <c r="L428" s="3">
        <v>2015</v>
      </c>
      <c r="M428" s="3">
        <v>3</v>
      </c>
      <c r="N428" s="9">
        <v>3</v>
      </c>
      <c r="O428" s="9">
        <v>3</v>
      </c>
      <c r="P428" s="2" t="s">
        <v>338</v>
      </c>
      <c r="Q428" s="4">
        <f t="shared" ref="Q428:Q463" si="101">I428+1</f>
        <v>4</v>
      </c>
      <c r="S428" s="3">
        <v>3</v>
      </c>
      <c r="T428" s="2" t="s">
        <v>14</v>
      </c>
      <c r="U428" s="2" t="s">
        <v>15</v>
      </c>
      <c r="V428" s="3">
        <v>11</v>
      </c>
      <c r="W428">
        <f t="shared" ref="W428:W459" si="102">I428-N428</f>
        <v>0</v>
      </c>
      <c r="X428" t="s">
        <v>340</v>
      </c>
      <c r="Y428">
        <f t="shared" ref="Y428:Y459" si="103">AVERAGE(I428,N428)</f>
        <v>3</v>
      </c>
      <c r="Z428">
        <f t="shared" ref="Z428:Z459" si="104">ABS(I428-Y428)/Y428</f>
        <v>0</v>
      </c>
    </row>
    <row r="429" spans="1:33" x14ac:dyDescent="0.25">
      <c r="A429" s="85" t="s">
        <v>41</v>
      </c>
      <c r="B429" s="85" t="s">
        <v>26</v>
      </c>
      <c r="C429" s="2" t="s">
        <v>22</v>
      </c>
      <c r="D429" s="9">
        <v>12</v>
      </c>
      <c r="E429" s="3">
        <v>246</v>
      </c>
      <c r="F429" s="3">
        <v>284</v>
      </c>
      <c r="G429" s="10">
        <v>345</v>
      </c>
      <c r="H429" s="2" t="s">
        <v>11</v>
      </c>
      <c r="I429" s="9">
        <v>1</v>
      </c>
      <c r="J429" s="9">
        <v>4</v>
      </c>
      <c r="K429" s="3">
        <f t="shared" si="100"/>
        <v>2</v>
      </c>
      <c r="L429" s="3">
        <v>2015</v>
      </c>
      <c r="M429" s="3">
        <v>3</v>
      </c>
      <c r="N429" s="9">
        <v>3</v>
      </c>
      <c r="O429" s="9">
        <v>4</v>
      </c>
      <c r="P429" s="2" t="s">
        <v>336</v>
      </c>
      <c r="Q429" s="4">
        <f t="shared" si="101"/>
        <v>2</v>
      </c>
      <c r="S429" s="3">
        <v>3</v>
      </c>
      <c r="T429" s="2" t="s">
        <v>14</v>
      </c>
      <c r="U429" s="2" t="s">
        <v>15</v>
      </c>
      <c r="V429" s="3">
        <v>12</v>
      </c>
      <c r="W429">
        <f t="shared" si="102"/>
        <v>-2</v>
      </c>
      <c r="X429" t="s">
        <v>339</v>
      </c>
      <c r="Y429">
        <f t="shared" si="103"/>
        <v>2</v>
      </c>
      <c r="Z429">
        <f t="shared" si="104"/>
        <v>0.5</v>
      </c>
    </row>
    <row r="430" spans="1:33" x14ac:dyDescent="0.25">
      <c r="A430" s="85" t="s">
        <v>42</v>
      </c>
      <c r="B430" s="85" t="s">
        <v>34</v>
      </c>
      <c r="C430" s="2" t="s">
        <v>22</v>
      </c>
      <c r="D430" s="9">
        <v>13</v>
      </c>
      <c r="E430" s="3">
        <v>317</v>
      </c>
      <c r="F430" s="3">
        <v>372</v>
      </c>
      <c r="G430" s="10">
        <v>800</v>
      </c>
      <c r="H430" s="2" t="s">
        <v>11</v>
      </c>
      <c r="I430" s="9">
        <v>2</v>
      </c>
      <c r="J430" s="9">
        <v>4</v>
      </c>
      <c r="K430" s="3">
        <f t="shared" si="100"/>
        <v>3</v>
      </c>
      <c r="L430" s="3">
        <v>2015</v>
      </c>
      <c r="M430" s="3">
        <v>3</v>
      </c>
      <c r="N430" s="9">
        <v>3</v>
      </c>
      <c r="O430" s="9">
        <v>2</v>
      </c>
      <c r="P430" s="2" t="s">
        <v>337</v>
      </c>
      <c r="Q430" s="4">
        <f t="shared" si="101"/>
        <v>3</v>
      </c>
      <c r="S430" s="3">
        <v>3</v>
      </c>
      <c r="T430" s="2" t="s">
        <v>14</v>
      </c>
      <c r="U430" s="2" t="s">
        <v>15</v>
      </c>
      <c r="V430" s="3">
        <v>12</v>
      </c>
      <c r="W430">
        <f t="shared" si="102"/>
        <v>-1</v>
      </c>
      <c r="X430" t="s">
        <v>339</v>
      </c>
      <c r="Y430">
        <f t="shared" si="103"/>
        <v>2.5</v>
      </c>
      <c r="Z430">
        <f t="shared" si="104"/>
        <v>0.2</v>
      </c>
    </row>
    <row r="431" spans="1:33" x14ac:dyDescent="0.25">
      <c r="A431" s="85" t="s">
        <v>42</v>
      </c>
      <c r="B431" s="85" t="s">
        <v>43</v>
      </c>
      <c r="C431" s="2" t="s">
        <v>22</v>
      </c>
      <c r="D431" s="3">
        <v>14</v>
      </c>
      <c r="E431" s="3">
        <v>353</v>
      </c>
      <c r="F431" s="3">
        <v>409</v>
      </c>
      <c r="G431" s="18"/>
      <c r="H431" s="2" t="s">
        <v>44</v>
      </c>
      <c r="I431" s="3">
        <v>3</v>
      </c>
      <c r="J431" s="3">
        <v>4</v>
      </c>
      <c r="K431" s="3">
        <f t="shared" si="100"/>
        <v>4</v>
      </c>
      <c r="L431" s="3">
        <v>2015</v>
      </c>
      <c r="M431" s="3">
        <v>3</v>
      </c>
      <c r="N431" s="9">
        <v>3</v>
      </c>
      <c r="O431" s="9">
        <v>4</v>
      </c>
      <c r="P431" s="2" t="s">
        <v>338</v>
      </c>
      <c r="Q431" s="4">
        <f t="shared" si="101"/>
        <v>4</v>
      </c>
      <c r="S431" s="3">
        <v>3</v>
      </c>
      <c r="T431" s="2" t="s">
        <v>14</v>
      </c>
      <c r="U431" s="2" t="s">
        <v>15</v>
      </c>
      <c r="V431" s="3">
        <v>12</v>
      </c>
      <c r="W431">
        <f t="shared" si="102"/>
        <v>0</v>
      </c>
      <c r="X431" t="s">
        <v>340</v>
      </c>
      <c r="Y431">
        <f t="shared" si="103"/>
        <v>3</v>
      </c>
      <c r="Z431">
        <f t="shared" si="104"/>
        <v>0</v>
      </c>
    </row>
    <row r="432" spans="1:33" x14ac:dyDescent="0.25">
      <c r="A432" s="85" t="s">
        <v>46</v>
      </c>
      <c r="B432" s="85" t="s">
        <v>45</v>
      </c>
      <c r="C432" s="2" t="s">
        <v>22</v>
      </c>
      <c r="D432" s="3">
        <v>17</v>
      </c>
      <c r="E432" s="3">
        <v>248</v>
      </c>
      <c r="F432" s="3">
        <v>285</v>
      </c>
      <c r="G432" s="18"/>
      <c r="H432" s="2" t="s">
        <v>11</v>
      </c>
      <c r="I432" s="3">
        <v>2</v>
      </c>
      <c r="J432" s="3">
        <v>4</v>
      </c>
      <c r="K432" s="3">
        <f t="shared" si="100"/>
        <v>3</v>
      </c>
      <c r="L432" s="3">
        <v>2015</v>
      </c>
      <c r="M432" s="3">
        <v>3</v>
      </c>
      <c r="N432" s="9">
        <v>3</v>
      </c>
      <c r="O432" s="9">
        <v>2</v>
      </c>
      <c r="P432" s="2" t="s">
        <v>337</v>
      </c>
      <c r="Q432" s="4">
        <f t="shared" si="101"/>
        <v>3</v>
      </c>
      <c r="S432" s="3">
        <v>3</v>
      </c>
      <c r="T432" s="2" t="s">
        <v>14</v>
      </c>
      <c r="U432" s="2" t="s">
        <v>15</v>
      </c>
      <c r="V432" s="3">
        <v>12</v>
      </c>
      <c r="W432">
        <f t="shared" si="102"/>
        <v>-1</v>
      </c>
      <c r="X432" t="s">
        <v>339</v>
      </c>
      <c r="Y432">
        <f t="shared" si="103"/>
        <v>2.5</v>
      </c>
      <c r="Z432">
        <f t="shared" si="104"/>
        <v>0.2</v>
      </c>
    </row>
    <row r="433" spans="1:26" x14ac:dyDescent="0.25">
      <c r="A433" s="85" t="s">
        <v>46</v>
      </c>
      <c r="B433" s="85" t="s">
        <v>47</v>
      </c>
      <c r="C433" s="2" t="s">
        <v>22</v>
      </c>
      <c r="D433" s="3">
        <v>18</v>
      </c>
      <c r="E433" s="3">
        <v>344</v>
      </c>
      <c r="F433" s="3">
        <v>396</v>
      </c>
      <c r="G433" s="18"/>
      <c r="H433" s="2" t="s">
        <v>30</v>
      </c>
      <c r="I433" s="3">
        <v>3</v>
      </c>
      <c r="J433" s="3">
        <v>4</v>
      </c>
      <c r="K433" s="3">
        <f t="shared" si="100"/>
        <v>4</v>
      </c>
      <c r="L433" s="3">
        <v>2015</v>
      </c>
      <c r="M433" s="3">
        <v>3</v>
      </c>
      <c r="N433" s="9">
        <v>3</v>
      </c>
      <c r="O433" s="9">
        <v>4</v>
      </c>
      <c r="P433" s="2" t="s">
        <v>338</v>
      </c>
      <c r="Q433" s="4">
        <f t="shared" si="101"/>
        <v>4</v>
      </c>
      <c r="S433" s="3">
        <v>3</v>
      </c>
      <c r="T433" s="2" t="s">
        <v>14</v>
      </c>
      <c r="U433" s="2" t="s">
        <v>15</v>
      </c>
      <c r="V433" s="3">
        <v>12</v>
      </c>
      <c r="W433">
        <f t="shared" si="102"/>
        <v>0</v>
      </c>
      <c r="X433" t="s">
        <v>340</v>
      </c>
      <c r="Y433">
        <f t="shared" si="103"/>
        <v>3</v>
      </c>
      <c r="Z433">
        <f t="shared" si="104"/>
        <v>0</v>
      </c>
    </row>
    <row r="434" spans="1:26" x14ac:dyDescent="0.25">
      <c r="A434" s="85" t="s">
        <v>49</v>
      </c>
      <c r="B434" s="85" t="s">
        <v>27</v>
      </c>
      <c r="C434" s="2" t="s">
        <v>22</v>
      </c>
      <c r="D434" s="3">
        <v>20</v>
      </c>
      <c r="E434" s="3">
        <v>306</v>
      </c>
      <c r="F434" s="3">
        <v>349</v>
      </c>
      <c r="G434" s="18"/>
      <c r="H434" s="2" t="s">
        <v>44</v>
      </c>
      <c r="I434" s="3">
        <v>2</v>
      </c>
      <c r="J434" s="3">
        <v>4</v>
      </c>
      <c r="K434" s="3">
        <f t="shared" si="100"/>
        <v>3</v>
      </c>
      <c r="L434" s="3">
        <v>2015</v>
      </c>
      <c r="M434" s="3">
        <v>4</v>
      </c>
      <c r="N434" s="9">
        <v>3</v>
      </c>
      <c r="O434" s="9">
        <v>3</v>
      </c>
      <c r="P434" s="2" t="s">
        <v>337</v>
      </c>
      <c r="Q434" s="4">
        <f t="shared" si="101"/>
        <v>3</v>
      </c>
      <c r="S434" s="3">
        <v>3</v>
      </c>
      <c r="T434" s="2" t="s">
        <v>14</v>
      </c>
      <c r="U434" s="2" t="s">
        <v>15</v>
      </c>
      <c r="V434" s="3">
        <v>12</v>
      </c>
      <c r="W434">
        <f t="shared" si="102"/>
        <v>-1</v>
      </c>
      <c r="X434" t="s">
        <v>339</v>
      </c>
      <c r="Y434">
        <f t="shared" si="103"/>
        <v>2.5</v>
      </c>
      <c r="Z434">
        <f t="shared" si="104"/>
        <v>0.2</v>
      </c>
    </row>
    <row r="435" spans="1:26" x14ac:dyDescent="0.25">
      <c r="A435" s="85" t="s">
        <v>49</v>
      </c>
      <c r="B435" s="85" t="s">
        <v>29</v>
      </c>
      <c r="C435" s="2" t="s">
        <v>22</v>
      </c>
      <c r="D435" s="3">
        <v>22</v>
      </c>
      <c r="E435" s="3">
        <v>308</v>
      </c>
      <c r="F435" s="3">
        <v>362</v>
      </c>
      <c r="G435" s="18"/>
      <c r="H435" s="2" t="s">
        <v>44</v>
      </c>
      <c r="I435" s="3">
        <v>2</v>
      </c>
      <c r="J435" s="3">
        <v>4</v>
      </c>
      <c r="K435" s="3">
        <f t="shared" si="100"/>
        <v>3</v>
      </c>
      <c r="L435" s="3">
        <v>2015</v>
      </c>
      <c r="M435" s="3">
        <v>4</v>
      </c>
      <c r="N435" s="9">
        <v>3</v>
      </c>
      <c r="O435" s="9">
        <v>3</v>
      </c>
      <c r="P435" s="2" t="s">
        <v>336</v>
      </c>
      <c r="Q435" s="4">
        <f t="shared" si="101"/>
        <v>3</v>
      </c>
      <c r="S435" s="3">
        <v>3</v>
      </c>
      <c r="T435" s="2" t="s">
        <v>14</v>
      </c>
      <c r="U435" s="2" t="s">
        <v>15</v>
      </c>
      <c r="V435" s="3">
        <v>12</v>
      </c>
      <c r="W435">
        <f t="shared" si="102"/>
        <v>-1</v>
      </c>
      <c r="X435" t="s">
        <v>339</v>
      </c>
      <c r="Y435">
        <f t="shared" si="103"/>
        <v>2.5</v>
      </c>
      <c r="Z435">
        <f t="shared" si="104"/>
        <v>0.2</v>
      </c>
    </row>
    <row r="436" spans="1:26" x14ac:dyDescent="0.25">
      <c r="A436" s="85" t="s">
        <v>49</v>
      </c>
      <c r="B436" s="85" t="s">
        <v>36</v>
      </c>
      <c r="C436" s="2" t="s">
        <v>22</v>
      </c>
      <c r="D436" s="3">
        <v>24</v>
      </c>
      <c r="E436" s="3">
        <v>272</v>
      </c>
      <c r="F436" s="3">
        <v>318</v>
      </c>
      <c r="G436" s="18"/>
      <c r="H436" s="2" t="s">
        <v>11</v>
      </c>
      <c r="I436" s="3">
        <v>2</v>
      </c>
      <c r="J436" s="3">
        <v>4</v>
      </c>
      <c r="K436" s="3">
        <f t="shared" si="100"/>
        <v>3</v>
      </c>
      <c r="L436" s="3">
        <v>2015</v>
      </c>
      <c r="M436" s="3">
        <v>4</v>
      </c>
      <c r="N436" s="9">
        <v>3</v>
      </c>
      <c r="O436" s="16"/>
      <c r="P436" s="2" t="s">
        <v>10</v>
      </c>
      <c r="Q436" s="4">
        <f t="shared" si="101"/>
        <v>3</v>
      </c>
      <c r="S436" s="3">
        <v>3</v>
      </c>
      <c r="T436" s="2" t="s">
        <v>14</v>
      </c>
      <c r="U436" s="2" t="s">
        <v>15</v>
      </c>
      <c r="V436" s="3">
        <v>12</v>
      </c>
      <c r="W436">
        <f t="shared" si="102"/>
        <v>-1</v>
      </c>
      <c r="X436" t="s">
        <v>339</v>
      </c>
      <c r="Y436">
        <f t="shared" si="103"/>
        <v>2.5</v>
      </c>
      <c r="Z436">
        <f t="shared" si="104"/>
        <v>0.2</v>
      </c>
    </row>
    <row r="437" spans="1:26" x14ac:dyDescent="0.25">
      <c r="A437" s="85" t="s">
        <v>52</v>
      </c>
      <c r="B437" s="85" t="s">
        <v>27</v>
      </c>
      <c r="C437" s="2" t="s">
        <v>22</v>
      </c>
      <c r="D437" s="3">
        <v>26</v>
      </c>
      <c r="E437" s="3">
        <v>355</v>
      </c>
      <c r="F437" s="3">
        <v>420</v>
      </c>
      <c r="G437" s="10">
        <v>1110</v>
      </c>
      <c r="H437" s="2" t="s">
        <v>30</v>
      </c>
      <c r="I437" s="3">
        <v>4</v>
      </c>
      <c r="J437" s="3">
        <v>3</v>
      </c>
      <c r="K437" s="3">
        <f t="shared" si="100"/>
        <v>5</v>
      </c>
      <c r="L437" s="3">
        <v>2015</v>
      </c>
      <c r="M437" s="3">
        <v>5</v>
      </c>
      <c r="N437" s="9">
        <v>3</v>
      </c>
      <c r="O437" s="9">
        <v>2</v>
      </c>
      <c r="P437" s="2" t="s">
        <v>338</v>
      </c>
      <c r="Q437" s="42">
        <f t="shared" si="101"/>
        <v>5</v>
      </c>
      <c r="S437" s="3">
        <v>3</v>
      </c>
      <c r="T437" s="2" t="s">
        <v>14</v>
      </c>
      <c r="U437" s="2" t="s">
        <v>15</v>
      </c>
      <c r="V437" s="3">
        <v>12</v>
      </c>
      <c r="W437">
        <f t="shared" si="102"/>
        <v>1</v>
      </c>
      <c r="X437" t="s">
        <v>339</v>
      </c>
      <c r="Y437">
        <f t="shared" si="103"/>
        <v>3.5</v>
      </c>
      <c r="Z437">
        <f t="shared" si="104"/>
        <v>0.14285714285714285</v>
      </c>
    </row>
    <row r="438" spans="1:26" x14ac:dyDescent="0.25">
      <c r="A438" s="85" t="s">
        <v>55</v>
      </c>
      <c r="B438" s="85" t="s">
        <v>56</v>
      </c>
      <c r="C438" s="2" t="s">
        <v>22</v>
      </c>
      <c r="D438" s="3">
        <v>29</v>
      </c>
      <c r="E438" s="3">
        <v>365</v>
      </c>
      <c r="F438" s="3">
        <v>425</v>
      </c>
      <c r="G438" s="10">
        <v>1120</v>
      </c>
      <c r="H438" s="2" t="s">
        <v>11</v>
      </c>
      <c r="I438" s="3">
        <v>3</v>
      </c>
      <c r="J438" s="3">
        <v>3</v>
      </c>
      <c r="K438" s="3">
        <f t="shared" si="100"/>
        <v>4</v>
      </c>
      <c r="L438" s="3">
        <v>2015</v>
      </c>
      <c r="M438" s="3">
        <v>1</v>
      </c>
      <c r="N438" s="9">
        <v>3</v>
      </c>
      <c r="O438" s="9">
        <v>3</v>
      </c>
      <c r="P438" s="2" t="s">
        <v>338</v>
      </c>
      <c r="Q438" s="4">
        <f t="shared" si="101"/>
        <v>4</v>
      </c>
      <c r="S438" s="3">
        <v>3</v>
      </c>
      <c r="T438" s="2" t="s">
        <v>14</v>
      </c>
      <c r="U438" s="2" t="s">
        <v>15</v>
      </c>
      <c r="V438" s="3">
        <v>11</v>
      </c>
      <c r="W438">
        <f t="shared" si="102"/>
        <v>0</v>
      </c>
      <c r="X438" t="s">
        <v>340</v>
      </c>
      <c r="Y438">
        <f t="shared" si="103"/>
        <v>3</v>
      </c>
      <c r="Z438">
        <f t="shared" si="104"/>
        <v>0</v>
      </c>
    </row>
    <row r="439" spans="1:26" x14ac:dyDescent="0.25">
      <c r="A439" s="85" t="s">
        <v>57</v>
      </c>
      <c r="B439" s="85" t="s">
        <v>26</v>
      </c>
      <c r="C439" s="2" t="s">
        <v>22</v>
      </c>
      <c r="D439" s="3">
        <v>31</v>
      </c>
      <c r="E439" s="3">
        <v>400</v>
      </c>
      <c r="F439" s="3">
        <v>465</v>
      </c>
      <c r="G439" s="18"/>
      <c r="H439" s="2" t="s">
        <v>11</v>
      </c>
      <c r="I439" s="3">
        <v>3</v>
      </c>
      <c r="J439" s="3">
        <v>3</v>
      </c>
      <c r="K439" s="3">
        <f t="shared" si="100"/>
        <v>4</v>
      </c>
      <c r="L439" s="3">
        <v>2015</v>
      </c>
      <c r="M439" s="3">
        <v>1</v>
      </c>
      <c r="N439" s="9">
        <v>3</v>
      </c>
      <c r="O439" s="9">
        <v>2</v>
      </c>
      <c r="P439" s="2" t="s">
        <v>337</v>
      </c>
      <c r="Q439" s="4">
        <f t="shared" si="101"/>
        <v>4</v>
      </c>
      <c r="S439" s="3">
        <v>3</v>
      </c>
      <c r="T439" s="2" t="s">
        <v>14</v>
      </c>
      <c r="U439" s="2" t="s">
        <v>15</v>
      </c>
      <c r="V439" s="3">
        <v>11</v>
      </c>
      <c r="W439">
        <f t="shared" si="102"/>
        <v>0</v>
      </c>
      <c r="X439" t="s">
        <v>340</v>
      </c>
      <c r="Y439">
        <f t="shared" si="103"/>
        <v>3</v>
      </c>
      <c r="Z439">
        <f t="shared" si="104"/>
        <v>0</v>
      </c>
    </row>
    <row r="440" spans="1:26" x14ac:dyDescent="0.25">
      <c r="A440" s="85" t="s">
        <v>61</v>
      </c>
      <c r="B440" s="85" t="s">
        <v>51</v>
      </c>
      <c r="C440" s="2" t="s">
        <v>22</v>
      </c>
      <c r="D440" s="3">
        <v>36</v>
      </c>
      <c r="E440" s="3">
        <v>330</v>
      </c>
      <c r="F440" s="3">
        <v>385</v>
      </c>
      <c r="G440" s="10">
        <v>900</v>
      </c>
      <c r="H440" s="2" t="s">
        <v>11</v>
      </c>
      <c r="I440" s="3">
        <v>3</v>
      </c>
      <c r="J440" s="3">
        <v>3</v>
      </c>
      <c r="K440" s="3">
        <f t="shared" si="100"/>
        <v>4</v>
      </c>
      <c r="L440" s="3">
        <v>2015</v>
      </c>
      <c r="M440" s="3">
        <v>1</v>
      </c>
      <c r="N440" s="9">
        <v>3</v>
      </c>
      <c r="O440" s="9">
        <v>2</v>
      </c>
      <c r="P440" s="2" t="s">
        <v>338</v>
      </c>
      <c r="Q440" s="4">
        <f t="shared" si="101"/>
        <v>4</v>
      </c>
      <c r="S440" s="3">
        <v>3</v>
      </c>
      <c r="T440" s="2" t="s">
        <v>14</v>
      </c>
      <c r="U440" s="2" t="s">
        <v>15</v>
      </c>
      <c r="V440" s="3">
        <v>12</v>
      </c>
      <c r="W440">
        <f t="shared" si="102"/>
        <v>0</v>
      </c>
      <c r="X440" t="s">
        <v>340</v>
      </c>
      <c r="Y440">
        <f t="shared" si="103"/>
        <v>3</v>
      </c>
      <c r="Z440">
        <f t="shared" si="104"/>
        <v>0</v>
      </c>
    </row>
    <row r="441" spans="1:26" x14ac:dyDescent="0.25">
      <c r="A441" s="85" t="s">
        <v>61</v>
      </c>
      <c r="B441" s="85" t="s">
        <v>63</v>
      </c>
      <c r="C441" s="2" t="s">
        <v>22</v>
      </c>
      <c r="D441" s="3">
        <v>39</v>
      </c>
      <c r="E441" s="3">
        <v>332</v>
      </c>
      <c r="F441" s="3">
        <v>387</v>
      </c>
      <c r="G441" s="10">
        <v>920</v>
      </c>
      <c r="H441" s="2" t="s">
        <v>11</v>
      </c>
      <c r="I441" s="3">
        <v>2</v>
      </c>
      <c r="J441" s="3">
        <v>4</v>
      </c>
      <c r="K441" s="3">
        <f t="shared" si="100"/>
        <v>3</v>
      </c>
      <c r="L441" s="3">
        <v>2015</v>
      </c>
      <c r="M441" s="3">
        <v>1</v>
      </c>
      <c r="N441" s="9">
        <v>3</v>
      </c>
      <c r="O441">
        <v>2</v>
      </c>
      <c r="P441" s="2" t="s">
        <v>337</v>
      </c>
      <c r="Q441" s="4">
        <f t="shared" si="101"/>
        <v>3</v>
      </c>
      <c r="S441" s="3">
        <v>3</v>
      </c>
      <c r="T441" s="2" t="s">
        <v>14</v>
      </c>
      <c r="U441" s="2" t="s">
        <v>15</v>
      </c>
      <c r="V441" s="3">
        <v>12</v>
      </c>
      <c r="W441">
        <f t="shared" si="102"/>
        <v>-1</v>
      </c>
      <c r="X441" t="s">
        <v>339</v>
      </c>
      <c r="Y441">
        <f t="shared" si="103"/>
        <v>2.5</v>
      </c>
      <c r="Z441">
        <f t="shared" si="104"/>
        <v>0.2</v>
      </c>
    </row>
    <row r="442" spans="1:26" x14ac:dyDescent="0.25">
      <c r="A442" s="85" t="s">
        <v>64</v>
      </c>
      <c r="B442" s="85" t="s">
        <v>27</v>
      </c>
      <c r="C442" s="2" t="s">
        <v>22</v>
      </c>
      <c r="D442" s="3">
        <v>41</v>
      </c>
      <c r="E442" s="3">
        <v>292</v>
      </c>
      <c r="F442" s="3">
        <v>340</v>
      </c>
      <c r="G442" s="10">
        <v>620</v>
      </c>
      <c r="H442" s="2" t="s">
        <v>11</v>
      </c>
      <c r="I442" s="3">
        <v>3</v>
      </c>
      <c r="J442" s="3">
        <v>3</v>
      </c>
      <c r="K442" s="3">
        <f t="shared" si="100"/>
        <v>4</v>
      </c>
      <c r="L442" s="3">
        <v>2015</v>
      </c>
      <c r="M442" s="3">
        <v>1</v>
      </c>
      <c r="N442" s="9">
        <v>3</v>
      </c>
      <c r="O442" s="9">
        <v>3</v>
      </c>
      <c r="P442" s="2" t="s">
        <v>338</v>
      </c>
      <c r="Q442" s="4">
        <f t="shared" si="101"/>
        <v>4</v>
      </c>
      <c r="S442" s="3">
        <v>3</v>
      </c>
      <c r="T442" s="2" t="s">
        <v>14</v>
      </c>
      <c r="U442" s="2" t="s">
        <v>15</v>
      </c>
      <c r="V442" s="3">
        <v>12</v>
      </c>
      <c r="W442">
        <f t="shared" si="102"/>
        <v>0</v>
      </c>
      <c r="X442" t="s">
        <v>340</v>
      </c>
      <c r="Y442">
        <f t="shared" si="103"/>
        <v>3</v>
      </c>
      <c r="Z442">
        <f t="shared" si="104"/>
        <v>0</v>
      </c>
    </row>
    <row r="443" spans="1:26" x14ac:dyDescent="0.25">
      <c r="A443" s="85" t="s">
        <v>64</v>
      </c>
      <c r="B443" s="85" t="s">
        <v>45</v>
      </c>
      <c r="C443" s="2" t="s">
        <v>22</v>
      </c>
      <c r="D443" s="3">
        <v>42</v>
      </c>
      <c r="E443" s="3">
        <v>310</v>
      </c>
      <c r="F443" s="3">
        <v>357</v>
      </c>
      <c r="G443" s="10">
        <v>710</v>
      </c>
      <c r="H443" s="2" t="s">
        <v>11</v>
      </c>
      <c r="I443" s="3">
        <v>3</v>
      </c>
      <c r="J443" s="3">
        <v>3</v>
      </c>
      <c r="K443" s="3">
        <f t="shared" si="100"/>
        <v>4</v>
      </c>
      <c r="L443" s="3">
        <v>2015</v>
      </c>
      <c r="M443" s="3">
        <v>1</v>
      </c>
      <c r="N443" s="9">
        <v>3</v>
      </c>
      <c r="O443" s="9">
        <v>3</v>
      </c>
      <c r="P443" s="2" t="s">
        <v>338</v>
      </c>
      <c r="Q443" s="4">
        <f t="shared" si="101"/>
        <v>4</v>
      </c>
      <c r="S443" s="3">
        <v>3</v>
      </c>
      <c r="T443" s="2" t="s">
        <v>14</v>
      </c>
      <c r="U443" s="2" t="s">
        <v>15</v>
      </c>
      <c r="V443" s="3">
        <v>12</v>
      </c>
      <c r="W443">
        <f t="shared" si="102"/>
        <v>0</v>
      </c>
      <c r="X443" t="s">
        <v>340</v>
      </c>
      <c r="Y443">
        <f t="shared" si="103"/>
        <v>3</v>
      </c>
      <c r="Z443">
        <f t="shared" si="104"/>
        <v>0</v>
      </c>
    </row>
    <row r="444" spans="1:26" x14ac:dyDescent="0.25">
      <c r="A444" s="85" t="s">
        <v>68</v>
      </c>
      <c r="B444" s="85" t="s">
        <v>36</v>
      </c>
      <c r="C444" s="2" t="s">
        <v>22</v>
      </c>
      <c r="D444" s="3">
        <v>45</v>
      </c>
      <c r="E444" s="3">
        <v>340</v>
      </c>
      <c r="F444" s="3">
        <v>395</v>
      </c>
      <c r="G444" s="10">
        <v>1050</v>
      </c>
      <c r="H444" s="2" t="s">
        <v>11</v>
      </c>
      <c r="I444" s="3">
        <v>4</v>
      </c>
      <c r="J444" s="3">
        <v>3</v>
      </c>
      <c r="K444" s="3">
        <f t="shared" si="100"/>
        <v>5</v>
      </c>
      <c r="L444" s="3">
        <v>2015</v>
      </c>
      <c r="M444" s="3">
        <v>1</v>
      </c>
      <c r="N444" s="9">
        <v>3</v>
      </c>
      <c r="O444" s="9">
        <v>3</v>
      </c>
      <c r="P444" s="2" t="s">
        <v>338</v>
      </c>
      <c r="Q444" s="42">
        <f t="shared" si="101"/>
        <v>5</v>
      </c>
      <c r="S444" s="3">
        <v>3</v>
      </c>
      <c r="T444" s="2" t="s">
        <v>14</v>
      </c>
      <c r="U444" s="2" t="s">
        <v>15</v>
      </c>
      <c r="V444" s="3">
        <v>12</v>
      </c>
      <c r="W444">
        <f t="shared" si="102"/>
        <v>1</v>
      </c>
      <c r="X444" t="s">
        <v>339</v>
      </c>
      <c r="Y444">
        <f t="shared" si="103"/>
        <v>3.5</v>
      </c>
      <c r="Z444">
        <f t="shared" si="104"/>
        <v>0.14285714285714285</v>
      </c>
    </row>
    <row r="445" spans="1:26" x14ac:dyDescent="0.25">
      <c r="A445" s="85" t="s">
        <v>68</v>
      </c>
      <c r="B445" s="85" t="s">
        <v>69</v>
      </c>
      <c r="C445" s="2" t="s">
        <v>22</v>
      </c>
      <c r="D445" s="3">
        <v>46</v>
      </c>
      <c r="E445" s="3">
        <v>390</v>
      </c>
      <c r="F445" s="3">
        <v>445</v>
      </c>
      <c r="G445" s="10">
        <v>1450</v>
      </c>
      <c r="H445" s="2" t="s">
        <v>30</v>
      </c>
      <c r="I445" s="3">
        <v>3</v>
      </c>
      <c r="J445" s="3">
        <v>4</v>
      </c>
      <c r="K445" s="3">
        <f t="shared" si="100"/>
        <v>4</v>
      </c>
      <c r="L445" s="3">
        <v>2015</v>
      </c>
      <c r="M445" s="3">
        <v>1</v>
      </c>
      <c r="N445" s="9">
        <v>3</v>
      </c>
      <c r="O445" s="9">
        <v>3</v>
      </c>
      <c r="P445" s="2" t="s">
        <v>337</v>
      </c>
      <c r="Q445" s="4">
        <f t="shared" si="101"/>
        <v>4</v>
      </c>
      <c r="S445" s="3">
        <v>3</v>
      </c>
      <c r="T445" s="2" t="s">
        <v>14</v>
      </c>
      <c r="U445" s="2" t="s">
        <v>15</v>
      </c>
      <c r="V445" s="3">
        <v>12</v>
      </c>
      <c r="W445">
        <f t="shared" si="102"/>
        <v>0</v>
      </c>
      <c r="X445" t="s">
        <v>340</v>
      </c>
      <c r="Y445">
        <f t="shared" si="103"/>
        <v>3</v>
      </c>
      <c r="Z445">
        <f t="shared" si="104"/>
        <v>0</v>
      </c>
    </row>
    <row r="446" spans="1:26" x14ac:dyDescent="0.25">
      <c r="A446" s="85" t="s">
        <v>74</v>
      </c>
      <c r="B446" s="85" t="s">
        <v>59</v>
      </c>
      <c r="C446" s="2" t="s">
        <v>22</v>
      </c>
      <c r="D446" s="3">
        <v>50</v>
      </c>
      <c r="E446" s="3">
        <v>375</v>
      </c>
      <c r="F446" s="3">
        <v>420</v>
      </c>
      <c r="G446" s="10">
        <v>1260</v>
      </c>
      <c r="H446" s="2" t="s">
        <v>11</v>
      </c>
      <c r="I446" s="3">
        <v>3</v>
      </c>
      <c r="J446" s="3">
        <v>4</v>
      </c>
      <c r="K446" s="3">
        <f t="shared" si="100"/>
        <v>4</v>
      </c>
      <c r="L446" s="3">
        <v>2015</v>
      </c>
      <c r="M446" s="3">
        <v>2</v>
      </c>
      <c r="N446" s="9">
        <v>3</v>
      </c>
      <c r="O446" s="9">
        <v>4</v>
      </c>
      <c r="P446" s="2" t="s">
        <v>338</v>
      </c>
      <c r="Q446" s="4">
        <f t="shared" si="101"/>
        <v>4</v>
      </c>
      <c r="S446" s="3">
        <v>3</v>
      </c>
      <c r="T446" s="2" t="s">
        <v>14</v>
      </c>
      <c r="U446" s="2" t="s">
        <v>15</v>
      </c>
      <c r="V446" s="3">
        <v>12</v>
      </c>
      <c r="W446">
        <f t="shared" si="102"/>
        <v>0</v>
      </c>
      <c r="X446" t="s">
        <v>340</v>
      </c>
      <c r="Y446">
        <f t="shared" si="103"/>
        <v>3</v>
      </c>
      <c r="Z446">
        <f t="shared" si="104"/>
        <v>0</v>
      </c>
    </row>
    <row r="447" spans="1:26" x14ac:dyDescent="0.25">
      <c r="A447" s="85" t="s">
        <v>74</v>
      </c>
      <c r="B447" s="85" t="s">
        <v>75</v>
      </c>
      <c r="C447" s="2" t="s">
        <v>22</v>
      </c>
      <c r="D447" s="3">
        <v>52</v>
      </c>
      <c r="E447" s="3">
        <v>387</v>
      </c>
      <c r="F447" s="3">
        <v>440</v>
      </c>
      <c r="G447" s="10">
        <v>1430</v>
      </c>
      <c r="H447" s="2" t="s">
        <v>30</v>
      </c>
      <c r="I447" s="3">
        <v>3</v>
      </c>
      <c r="J447" s="3">
        <v>4</v>
      </c>
      <c r="K447" s="3">
        <f t="shared" si="100"/>
        <v>4</v>
      </c>
      <c r="L447" s="3">
        <v>2015</v>
      </c>
      <c r="M447" s="3">
        <v>2</v>
      </c>
      <c r="N447" s="9">
        <v>3</v>
      </c>
      <c r="O447" s="9">
        <v>4</v>
      </c>
      <c r="P447" s="2" t="s">
        <v>338</v>
      </c>
      <c r="Q447" s="4">
        <f t="shared" si="101"/>
        <v>4</v>
      </c>
      <c r="S447" s="3">
        <v>3</v>
      </c>
      <c r="T447" s="2" t="s">
        <v>14</v>
      </c>
      <c r="U447" s="2" t="s">
        <v>15</v>
      </c>
      <c r="V447" s="3">
        <v>12</v>
      </c>
      <c r="W447">
        <f t="shared" si="102"/>
        <v>0</v>
      </c>
      <c r="X447" t="s">
        <v>340</v>
      </c>
      <c r="Y447">
        <f t="shared" si="103"/>
        <v>3</v>
      </c>
      <c r="Z447">
        <f t="shared" si="104"/>
        <v>0</v>
      </c>
    </row>
    <row r="448" spans="1:26" x14ac:dyDescent="0.25">
      <c r="A448" s="85" t="s">
        <v>74</v>
      </c>
      <c r="B448" s="85" t="s">
        <v>21</v>
      </c>
      <c r="C448" s="2" t="s">
        <v>22</v>
      </c>
      <c r="D448" s="3">
        <v>53</v>
      </c>
      <c r="E448" s="3">
        <v>447</v>
      </c>
      <c r="F448" s="3">
        <v>512</v>
      </c>
      <c r="G448" s="10">
        <v>2310</v>
      </c>
      <c r="H448" s="2" t="s">
        <v>30</v>
      </c>
      <c r="I448" s="3">
        <v>3</v>
      </c>
      <c r="J448" s="3">
        <v>3</v>
      </c>
      <c r="K448" s="3">
        <f t="shared" si="100"/>
        <v>4</v>
      </c>
      <c r="L448" s="3">
        <v>2015</v>
      </c>
      <c r="M448" s="3">
        <v>2</v>
      </c>
      <c r="N448" s="9">
        <v>3</v>
      </c>
      <c r="O448" s="9">
        <v>3</v>
      </c>
      <c r="P448" s="2" t="s">
        <v>338</v>
      </c>
      <c r="Q448" s="4">
        <f t="shared" si="101"/>
        <v>4</v>
      </c>
      <c r="S448" s="3">
        <v>3</v>
      </c>
      <c r="T448" s="2" t="s">
        <v>14</v>
      </c>
      <c r="U448" s="2" t="s">
        <v>15</v>
      </c>
      <c r="V448" s="3">
        <v>12</v>
      </c>
      <c r="W448">
        <f t="shared" si="102"/>
        <v>0</v>
      </c>
      <c r="X448" t="s">
        <v>340</v>
      </c>
      <c r="Y448">
        <f t="shared" si="103"/>
        <v>3</v>
      </c>
      <c r="Z448">
        <f t="shared" si="104"/>
        <v>0</v>
      </c>
    </row>
    <row r="449" spans="1:26" x14ac:dyDescent="0.25">
      <c r="A449" s="85" t="s">
        <v>74</v>
      </c>
      <c r="B449" s="85" t="s">
        <v>26</v>
      </c>
      <c r="C449" s="2" t="s">
        <v>22</v>
      </c>
      <c r="D449" s="3">
        <v>55</v>
      </c>
      <c r="E449" s="3">
        <v>340</v>
      </c>
      <c r="F449" s="3">
        <v>390</v>
      </c>
      <c r="G449" s="10">
        <v>880</v>
      </c>
      <c r="H449" s="2" t="s">
        <v>11</v>
      </c>
      <c r="I449" s="3">
        <v>3</v>
      </c>
      <c r="J449" s="3">
        <v>4</v>
      </c>
      <c r="K449" s="3">
        <f t="shared" si="100"/>
        <v>4</v>
      </c>
      <c r="L449" s="3">
        <v>2015</v>
      </c>
      <c r="M449" s="3">
        <v>2</v>
      </c>
      <c r="N449" s="9">
        <v>3</v>
      </c>
      <c r="O449" s="9">
        <v>3</v>
      </c>
      <c r="P449" s="2" t="s">
        <v>338</v>
      </c>
      <c r="Q449" s="4">
        <f t="shared" si="101"/>
        <v>4</v>
      </c>
      <c r="S449" s="3">
        <v>3</v>
      </c>
      <c r="T449" s="2" t="s">
        <v>14</v>
      </c>
      <c r="U449" s="2" t="s">
        <v>15</v>
      </c>
      <c r="V449" s="3">
        <v>12</v>
      </c>
      <c r="W449">
        <f t="shared" si="102"/>
        <v>0</v>
      </c>
      <c r="X449" t="s">
        <v>340</v>
      </c>
      <c r="Y449">
        <f t="shared" si="103"/>
        <v>3</v>
      </c>
      <c r="Z449">
        <f t="shared" si="104"/>
        <v>0</v>
      </c>
    </row>
    <row r="450" spans="1:26" x14ac:dyDescent="0.25">
      <c r="A450" s="85" t="s">
        <v>74</v>
      </c>
      <c r="B450" s="85" t="s">
        <v>76</v>
      </c>
      <c r="C450" s="2" t="s">
        <v>22</v>
      </c>
      <c r="D450" s="3">
        <v>56</v>
      </c>
      <c r="E450" s="3">
        <v>410</v>
      </c>
      <c r="F450" s="3">
        <v>470</v>
      </c>
      <c r="G450" s="10">
        <v>1560</v>
      </c>
      <c r="H450" s="2" t="s">
        <v>30</v>
      </c>
      <c r="I450" s="3">
        <v>3</v>
      </c>
      <c r="J450" s="3">
        <v>3</v>
      </c>
      <c r="K450" s="3">
        <f t="shared" si="100"/>
        <v>4</v>
      </c>
      <c r="L450" s="3">
        <v>2015</v>
      </c>
      <c r="M450" s="3">
        <v>2</v>
      </c>
      <c r="N450" s="9">
        <v>3</v>
      </c>
      <c r="O450" s="9">
        <v>4</v>
      </c>
      <c r="P450" s="2" t="s">
        <v>342</v>
      </c>
      <c r="Q450" s="4">
        <f t="shared" si="101"/>
        <v>4</v>
      </c>
      <c r="S450" s="3">
        <v>3</v>
      </c>
      <c r="T450" s="2" t="s">
        <v>14</v>
      </c>
      <c r="U450" s="2" t="s">
        <v>15</v>
      </c>
      <c r="V450" s="3">
        <v>12</v>
      </c>
      <c r="W450">
        <f t="shared" si="102"/>
        <v>0</v>
      </c>
      <c r="Y450">
        <f t="shared" si="103"/>
        <v>3</v>
      </c>
      <c r="Z450">
        <f t="shared" si="104"/>
        <v>0</v>
      </c>
    </row>
    <row r="451" spans="1:26" x14ac:dyDescent="0.25">
      <c r="A451" s="85" t="s">
        <v>74</v>
      </c>
      <c r="B451" s="85" t="s">
        <v>27</v>
      </c>
      <c r="C451" s="2" t="s">
        <v>22</v>
      </c>
      <c r="D451" s="3">
        <v>57</v>
      </c>
      <c r="E451" s="3">
        <v>317</v>
      </c>
      <c r="F451" s="3">
        <v>370</v>
      </c>
      <c r="G451" s="10">
        <v>840</v>
      </c>
      <c r="H451" s="2" t="s">
        <v>11</v>
      </c>
      <c r="I451" s="3">
        <v>3</v>
      </c>
      <c r="J451" s="3">
        <v>3</v>
      </c>
      <c r="K451" s="3">
        <f t="shared" si="100"/>
        <v>4</v>
      </c>
      <c r="L451" s="3">
        <v>2015</v>
      </c>
      <c r="M451" s="3">
        <v>2</v>
      </c>
      <c r="N451" s="9">
        <v>3</v>
      </c>
      <c r="O451" s="9">
        <v>3</v>
      </c>
      <c r="P451" s="2" t="s">
        <v>342</v>
      </c>
      <c r="Q451" s="4">
        <f t="shared" si="101"/>
        <v>4</v>
      </c>
      <c r="S451" s="3">
        <v>3</v>
      </c>
      <c r="T451" s="2" t="s">
        <v>14</v>
      </c>
      <c r="U451" s="2" t="s">
        <v>15</v>
      </c>
      <c r="V451" s="3">
        <v>12</v>
      </c>
      <c r="W451">
        <f t="shared" si="102"/>
        <v>0</v>
      </c>
      <c r="Y451">
        <f t="shared" si="103"/>
        <v>3</v>
      </c>
      <c r="Z451">
        <f t="shared" si="104"/>
        <v>0</v>
      </c>
    </row>
    <row r="452" spans="1:26" x14ac:dyDescent="0.25">
      <c r="A452" s="85" t="s">
        <v>74</v>
      </c>
      <c r="B452" s="85" t="s">
        <v>50</v>
      </c>
      <c r="C452" s="2" t="s">
        <v>22</v>
      </c>
      <c r="D452" s="3">
        <v>58</v>
      </c>
      <c r="E452" s="3">
        <v>327</v>
      </c>
      <c r="F452" s="3">
        <v>382</v>
      </c>
      <c r="G452" s="10">
        <v>870</v>
      </c>
      <c r="H452" s="2" t="s">
        <v>11</v>
      </c>
      <c r="I452" s="3">
        <v>3</v>
      </c>
      <c r="J452" s="3">
        <v>3</v>
      </c>
      <c r="K452" s="3">
        <f t="shared" si="100"/>
        <v>4</v>
      </c>
      <c r="L452" s="3">
        <v>2015</v>
      </c>
      <c r="M452" s="3">
        <v>2</v>
      </c>
      <c r="N452" s="9">
        <v>3</v>
      </c>
      <c r="O452" s="9">
        <v>3</v>
      </c>
      <c r="P452" s="2" t="s">
        <v>343</v>
      </c>
      <c r="Q452" s="4">
        <f t="shared" si="101"/>
        <v>4</v>
      </c>
      <c r="S452" s="3">
        <v>3</v>
      </c>
      <c r="T452" s="2" t="s">
        <v>14</v>
      </c>
      <c r="U452" s="2" t="s">
        <v>15</v>
      </c>
      <c r="V452" s="3">
        <v>12</v>
      </c>
      <c r="W452">
        <f t="shared" si="102"/>
        <v>0</v>
      </c>
      <c r="Y452">
        <f t="shared" si="103"/>
        <v>3</v>
      </c>
      <c r="Z452">
        <f t="shared" si="104"/>
        <v>0</v>
      </c>
    </row>
    <row r="453" spans="1:26" x14ac:dyDescent="0.25">
      <c r="A453" s="85" t="s">
        <v>74</v>
      </c>
      <c r="B453" s="85" t="s">
        <v>29</v>
      </c>
      <c r="C453" s="2" t="s">
        <v>22</v>
      </c>
      <c r="D453" s="3">
        <v>59</v>
      </c>
      <c r="E453" s="3">
        <v>405</v>
      </c>
      <c r="F453" s="3">
        <v>465</v>
      </c>
      <c r="G453" s="10">
        <v>1580</v>
      </c>
      <c r="H453" s="2" t="s">
        <v>30</v>
      </c>
      <c r="I453" s="3">
        <v>3</v>
      </c>
      <c r="J453" s="3">
        <v>3</v>
      </c>
      <c r="K453" s="3">
        <f t="shared" si="100"/>
        <v>4</v>
      </c>
      <c r="L453" s="3">
        <v>2015</v>
      </c>
      <c r="M453" s="3">
        <v>2</v>
      </c>
      <c r="N453" s="9">
        <v>3</v>
      </c>
      <c r="O453" s="9">
        <v>2</v>
      </c>
      <c r="P453" s="2" t="s">
        <v>343</v>
      </c>
      <c r="Q453" s="4">
        <f t="shared" si="101"/>
        <v>4</v>
      </c>
      <c r="S453" s="3">
        <v>3</v>
      </c>
      <c r="T453" s="2" t="s">
        <v>14</v>
      </c>
      <c r="U453" s="2" t="s">
        <v>15</v>
      </c>
      <c r="V453" s="3">
        <v>12</v>
      </c>
      <c r="W453">
        <f t="shared" si="102"/>
        <v>0</v>
      </c>
      <c r="Y453">
        <f t="shared" si="103"/>
        <v>3</v>
      </c>
      <c r="Z453">
        <f t="shared" si="104"/>
        <v>0</v>
      </c>
    </row>
    <row r="454" spans="1:26" x14ac:dyDescent="0.25">
      <c r="A454" s="85" t="s">
        <v>74</v>
      </c>
      <c r="B454" s="85" t="s">
        <v>15</v>
      </c>
      <c r="C454" s="2" t="s">
        <v>22</v>
      </c>
      <c r="D454" s="3">
        <v>60</v>
      </c>
      <c r="E454" s="3">
        <v>387</v>
      </c>
      <c r="F454" s="3">
        <v>452</v>
      </c>
      <c r="G454" s="10">
        <v>1380</v>
      </c>
      <c r="H454" s="2" t="s">
        <v>11</v>
      </c>
      <c r="I454" s="3">
        <v>3</v>
      </c>
      <c r="J454" s="3">
        <v>4</v>
      </c>
      <c r="K454" s="3">
        <f t="shared" si="100"/>
        <v>4</v>
      </c>
      <c r="L454" s="3">
        <v>2015</v>
      </c>
      <c r="M454" s="3">
        <v>2</v>
      </c>
      <c r="N454" s="9">
        <v>3</v>
      </c>
      <c r="O454" s="9">
        <v>4</v>
      </c>
      <c r="P454" s="2" t="s">
        <v>343</v>
      </c>
      <c r="Q454" s="4">
        <f t="shared" si="101"/>
        <v>4</v>
      </c>
      <c r="S454" s="3">
        <v>3</v>
      </c>
      <c r="T454" s="2" t="s">
        <v>14</v>
      </c>
      <c r="U454" s="2" t="s">
        <v>15</v>
      </c>
      <c r="V454" s="3">
        <v>12</v>
      </c>
      <c r="W454">
        <f t="shared" si="102"/>
        <v>0</v>
      </c>
      <c r="Y454">
        <f t="shared" si="103"/>
        <v>3</v>
      </c>
      <c r="Z454">
        <f t="shared" si="104"/>
        <v>0</v>
      </c>
    </row>
    <row r="455" spans="1:26" x14ac:dyDescent="0.25">
      <c r="A455" s="85" t="s">
        <v>74</v>
      </c>
      <c r="B455" s="85" t="s">
        <v>51</v>
      </c>
      <c r="C455" s="2" t="s">
        <v>22</v>
      </c>
      <c r="D455" s="3">
        <v>62</v>
      </c>
      <c r="E455" s="3">
        <v>372</v>
      </c>
      <c r="F455" s="3">
        <v>425</v>
      </c>
      <c r="G455" s="10">
        <v>1280</v>
      </c>
      <c r="H455" s="2" t="s">
        <v>11</v>
      </c>
      <c r="I455" s="3">
        <v>3</v>
      </c>
      <c r="J455" s="3">
        <v>4</v>
      </c>
      <c r="K455" s="3">
        <f t="shared" si="100"/>
        <v>4</v>
      </c>
      <c r="L455" s="3">
        <v>2015</v>
      </c>
      <c r="M455" s="3">
        <v>2</v>
      </c>
      <c r="N455" s="9">
        <v>3</v>
      </c>
      <c r="O455" s="9">
        <v>4</v>
      </c>
      <c r="P455" s="2" t="s">
        <v>343</v>
      </c>
      <c r="Q455" s="4">
        <f t="shared" si="101"/>
        <v>4</v>
      </c>
      <c r="S455" s="3">
        <v>3</v>
      </c>
      <c r="T455" s="2" t="s">
        <v>14</v>
      </c>
      <c r="U455" s="2" t="s">
        <v>15</v>
      </c>
      <c r="V455" s="3">
        <v>12</v>
      </c>
      <c r="W455">
        <f t="shared" si="102"/>
        <v>0</v>
      </c>
      <c r="Y455">
        <f t="shared" si="103"/>
        <v>3</v>
      </c>
      <c r="Z455">
        <f t="shared" si="104"/>
        <v>0</v>
      </c>
    </row>
    <row r="456" spans="1:26" x14ac:dyDescent="0.25">
      <c r="A456" s="85" t="s">
        <v>74</v>
      </c>
      <c r="B456" s="85" t="s">
        <v>43</v>
      </c>
      <c r="C456" s="2" t="s">
        <v>22</v>
      </c>
      <c r="D456" s="3">
        <v>64</v>
      </c>
      <c r="E456" s="3">
        <v>377</v>
      </c>
      <c r="F456" s="3">
        <v>435</v>
      </c>
      <c r="G456" s="10">
        <v>1270</v>
      </c>
      <c r="H456" s="2" t="s">
        <v>11</v>
      </c>
      <c r="I456" s="3">
        <v>3</v>
      </c>
      <c r="J456" s="3">
        <v>3</v>
      </c>
      <c r="K456" s="3">
        <f t="shared" si="100"/>
        <v>4</v>
      </c>
      <c r="L456" s="3">
        <v>2015</v>
      </c>
      <c r="M456" s="3">
        <v>2</v>
      </c>
      <c r="N456" s="9">
        <v>3</v>
      </c>
      <c r="O456" s="9">
        <v>3</v>
      </c>
      <c r="P456" s="2" t="s">
        <v>343</v>
      </c>
      <c r="Q456" s="4">
        <f t="shared" si="101"/>
        <v>4</v>
      </c>
      <c r="S456" s="3">
        <v>3</v>
      </c>
      <c r="T456" s="2" t="s">
        <v>14</v>
      </c>
      <c r="U456" s="2" t="s">
        <v>15</v>
      </c>
      <c r="V456" s="3">
        <v>12</v>
      </c>
      <c r="W456">
        <f t="shared" si="102"/>
        <v>0</v>
      </c>
      <c r="Y456">
        <f t="shared" si="103"/>
        <v>3</v>
      </c>
      <c r="Z456">
        <f t="shared" si="104"/>
        <v>0</v>
      </c>
    </row>
    <row r="457" spans="1:26" x14ac:dyDescent="0.25">
      <c r="A457" s="85" t="s">
        <v>74</v>
      </c>
      <c r="B457" s="85" t="s">
        <v>47</v>
      </c>
      <c r="C457" s="2" t="s">
        <v>22</v>
      </c>
      <c r="D457" s="3">
        <v>66</v>
      </c>
      <c r="E457" s="3">
        <v>360</v>
      </c>
      <c r="F457" s="3">
        <v>417</v>
      </c>
      <c r="G457" s="10">
        <v>1150</v>
      </c>
      <c r="H457" s="2" t="s">
        <v>11</v>
      </c>
      <c r="I457" s="3">
        <v>3</v>
      </c>
      <c r="J457" s="3">
        <v>3</v>
      </c>
      <c r="K457" s="3">
        <f t="shared" si="100"/>
        <v>4</v>
      </c>
      <c r="L457" s="3">
        <v>2015</v>
      </c>
      <c r="M457" s="3">
        <v>2</v>
      </c>
      <c r="N457" s="9">
        <v>3</v>
      </c>
      <c r="O457" s="9">
        <v>3</v>
      </c>
      <c r="P457" s="2" t="s">
        <v>342</v>
      </c>
      <c r="Q457" s="4">
        <f t="shared" si="101"/>
        <v>4</v>
      </c>
      <c r="S457" s="3">
        <v>3</v>
      </c>
      <c r="T457" s="2" t="s">
        <v>14</v>
      </c>
      <c r="U457" s="2" t="s">
        <v>15</v>
      </c>
      <c r="V457" s="3">
        <v>12</v>
      </c>
      <c r="W457">
        <f t="shared" si="102"/>
        <v>0</v>
      </c>
      <c r="Y457">
        <f t="shared" si="103"/>
        <v>3</v>
      </c>
      <c r="Z457">
        <f t="shared" si="104"/>
        <v>0</v>
      </c>
    </row>
    <row r="458" spans="1:26" x14ac:dyDescent="0.25">
      <c r="A458" s="85" t="s">
        <v>74</v>
      </c>
      <c r="B458" s="85" t="s">
        <v>77</v>
      </c>
      <c r="C458" s="2" t="s">
        <v>22</v>
      </c>
      <c r="D458" s="3">
        <v>67</v>
      </c>
      <c r="E458" s="3">
        <v>380</v>
      </c>
      <c r="F458" s="3">
        <v>445</v>
      </c>
      <c r="G458" s="10">
        <v>1380</v>
      </c>
      <c r="H458" s="2" t="s">
        <v>11</v>
      </c>
      <c r="I458" s="3">
        <v>3</v>
      </c>
      <c r="J458" s="3">
        <v>3</v>
      </c>
      <c r="K458" s="3">
        <f t="shared" si="100"/>
        <v>4</v>
      </c>
      <c r="L458" s="3">
        <v>2015</v>
      </c>
      <c r="M458" s="3">
        <v>2</v>
      </c>
      <c r="N458" s="9">
        <v>3</v>
      </c>
      <c r="O458" s="9">
        <v>3</v>
      </c>
      <c r="P458" s="2" t="s">
        <v>343</v>
      </c>
      <c r="Q458" s="4">
        <f t="shared" si="101"/>
        <v>4</v>
      </c>
      <c r="S458" s="3">
        <v>3</v>
      </c>
      <c r="T458" s="2" t="s">
        <v>14</v>
      </c>
      <c r="U458" s="2" t="s">
        <v>15</v>
      </c>
      <c r="V458" s="3">
        <v>12</v>
      </c>
      <c r="W458">
        <f t="shared" si="102"/>
        <v>0</v>
      </c>
      <c r="Y458">
        <f t="shared" si="103"/>
        <v>3</v>
      </c>
      <c r="Z458">
        <f t="shared" si="104"/>
        <v>0</v>
      </c>
    </row>
    <row r="459" spans="1:26" x14ac:dyDescent="0.25">
      <c r="A459" s="85" t="s">
        <v>74</v>
      </c>
      <c r="B459" s="85" t="s">
        <v>24</v>
      </c>
      <c r="C459" s="2" t="s">
        <v>22</v>
      </c>
      <c r="D459" s="3">
        <v>68</v>
      </c>
      <c r="E459" s="3">
        <v>395</v>
      </c>
      <c r="F459" s="3">
        <v>455</v>
      </c>
      <c r="G459" s="10">
        <v>1480</v>
      </c>
      <c r="H459" s="2" t="s">
        <v>11</v>
      </c>
      <c r="I459" s="3">
        <v>3</v>
      </c>
      <c r="J459" s="3">
        <v>3</v>
      </c>
      <c r="K459" s="3">
        <f t="shared" si="100"/>
        <v>4</v>
      </c>
      <c r="L459" s="3">
        <v>2015</v>
      </c>
      <c r="M459" s="3">
        <v>2</v>
      </c>
      <c r="N459" s="9">
        <v>3</v>
      </c>
      <c r="O459" s="9">
        <v>3</v>
      </c>
      <c r="P459" s="2" t="s">
        <v>343</v>
      </c>
      <c r="Q459" s="4">
        <f t="shared" si="101"/>
        <v>4</v>
      </c>
      <c r="S459" s="3">
        <v>3</v>
      </c>
      <c r="T459" s="2" t="s">
        <v>14</v>
      </c>
      <c r="U459" s="2" t="s">
        <v>15</v>
      </c>
      <c r="V459" s="3">
        <v>12</v>
      </c>
      <c r="W459">
        <f t="shared" si="102"/>
        <v>0</v>
      </c>
      <c r="Y459">
        <f t="shared" si="103"/>
        <v>3</v>
      </c>
      <c r="Z459">
        <f t="shared" si="104"/>
        <v>0</v>
      </c>
    </row>
    <row r="460" spans="1:26" x14ac:dyDescent="0.25">
      <c r="A460" s="85" t="s">
        <v>74</v>
      </c>
      <c r="B460" s="85" t="s">
        <v>62</v>
      </c>
      <c r="C460" s="2" t="s">
        <v>22</v>
      </c>
      <c r="D460" s="3">
        <v>70</v>
      </c>
      <c r="E460" s="3">
        <v>425</v>
      </c>
      <c r="F460" s="3">
        <v>485</v>
      </c>
      <c r="G460" s="10">
        <v>1740</v>
      </c>
      <c r="H460" s="2" t="s">
        <v>30</v>
      </c>
      <c r="I460" s="3">
        <v>3</v>
      </c>
      <c r="J460" s="3">
        <v>4</v>
      </c>
      <c r="K460" s="3">
        <f t="shared" si="100"/>
        <v>4</v>
      </c>
      <c r="L460" s="3">
        <v>2015</v>
      </c>
      <c r="M460" s="3">
        <v>2</v>
      </c>
      <c r="N460" s="9">
        <v>3</v>
      </c>
      <c r="O460" s="9">
        <v>3</v>
      </c>
      <c r="P460" s="2" t="s">
        <v>343</v>
      </c>
      <c r="Q460" s="4">
        <f t="shared" si="101"/>
        <v>4</v>
      </c>
      <c r="S460" s="3">
        <v>3</v>
      </c>
      <c r="T460" s="2" t="s">
        <v>14</v>
      </c>
      <c r="U460" s="2" t="s">
        <v>15</v>
      </c>
      <c r="V460" s="3">
        <v>12</v>
      </c>
      <c r="W460">
        <f t="shared" ref="W460:W488" si="105">I460-N460</f>
        <v>0</v>
      </c>
      <c r="Y460">
        <f t="shared" ref="Y460:Y488" si="106">AVERAGE(I460,N460)</f>
        <v>3</v>
      </c>
      <c r="Z460">
        <f t="shared" ref="Z460:Z488" si="107">ABS(I460-Y460)/Y460</f>
        <v>0</v>
      </c>
    </row>
    <row r="461" spans="1:26" x14ac:dyDescent="0.25">
      <c r="A461" s="85" t="s">
        <v>74</v>
      </c>
      <c r="B461" s="85" t="s">
        <v>67</v>
      </c>
      <c r="C461" s="2" t="s">
        <v>22</v>
      </c>
      <c r="D461" s="3">
        <v>71</v>
      </c>
      <c r="E461" s="3">
        <v>350</v>
      </c>
      <c r="F461" s="3">
        <v>410</v>
      </c>
      <c r="G461" s="10">
        <v>1120</v>
      </c>
      <c r="H461" s="2" t="s">
        <v>11</v>
      </c>
      <c r="I461" s="3">
        <v>3</v>
      </c>
      <c r="J461" s="3">
        <v>3</v>
      </c>
      <c r="K461" s="3">
        <f t="shared" si="100"/>
        <v>4</v>
      </c>
      <c r="L461" s="3">
        <v>2015</v>
      </c>
      <c r="M461" s="3">
        <v>2</v>
      </c>
      <c r="N461" s="9">
        <v>3</v>
      </c>
      <c r="O461" s="9">
        <v>3</v>
      </c>
      <c r="P461" s="2" t="s">
        <v>343</v>
      </c>
      <c r="Q461" s="4">
        <f t="shared" si="101"/>
        <v>4</v>
      </c>
      <c r="S461" s="3">
        <v>3</v>
      </c>
      <c r="T461" s="2" t="s">
        <v>14</v>
      </c>
      <c r="U461" s="2" t="s">
        <v>15</v>
      </c>
      <c r="V461" s="3">
        <v>12</v>
      </c>
      <c r="W461">
        <f t="shared" si="105"/>
        <v>0</v>
      </c>
      <c r="Y461">
        <f t="shared" si="106"/>
        <v>3</v>
      </c>
      <c r="Z461">
        <f t="shared" si="107"/>
        <v>0</v>
      </c>
    </row>
    <row r="462" spans="1:26" x14ac:dyDescent="0.25">
      <c r="A462" s="85" t="s">
        <v>79</v>
      </c>
      <c r="B462" s="85" t="s">
        <v>21</v>
      </c>
      <c r="C462" s="2" t="s">
        <v>22</v>
      </c>
      <c r="D462" s="3">
        <v>72</v>
      </c>
      <c r="E462" s="3">
        <v>305</v>
      </c>
      <c r="F462" s="3">
        <v>365</v>
      </c>
      <c r="G462" s="10">
        <v>730</v>
      </c>
      <c r="H462" s="2" t="s">
        <v>11</v>
      </c>
      <c r="I462" s="3">
        <v>3</v>
      </c>
      <c r="J462" s="3">
        <v>3</v>
      </c>
      <c r="K462" s="3">
        <f t="shared" si="100"/>
        <v>4</v>
      </c>
      <c r="L462" s="3">
        <v>2015</v>
      </c>
      <c r="M462" s="3">
        <v>2</v>
      </c>
      <c r="N462" s="9">
        <v>3</v>
      </c>
      <c r="O462" s="9">
        <v>2</v>
      </c>
      <c r="P462" s="2" t="s">
        <v>343</v>
      </c>
      <c r="Q462" s="4">
        <f t="shared" si="101"/>
        <v>4</v>
      </c>
      <c r="S462" s="3">
        <v>3</v>
      </c>
      <c r="T462" s="2" t="s">
        <v>14</v>
      </c>
      <c r="U462" s="2" t="s">
        <v>15</v>
      </c>
      <c r="V462" s="3">
        <v>12</v>
      </c>
      <c r="W462">
        <f t="shared" si="105"/>
        <v>0</v>
      </c>
      <c r="Y462">
        <f t="shared" si="106"/>
        <v>3</v>
      </c>
      <c r="Z462">
        <f t="shared" si="107"/>
        <v>0</v>
      </c>
    </row>
    <row r="463" spans="1:26" x14ac:dyDescent="0.25">
      <c r="A463" s="85" t="s">
        <v>79</v>
      </c>
      <c r="B463" s="85" t="s">
        <v>34</v>
      </c>
      <c r="C463" s="2" t="s">
        <v>22</v>
      </c>
      <c r="D463" s="3">
        <v>73</v>
      </c>
      <c r="E463" s="3">
        <v>357</v>
      </c>
      <c r="F463" s="3">
        <v>420</v>
      </c>
      <c r="G463" s="10">
        <v>1150</v>
      </c>
      <c r="H463" s="2" t="s">
        <v>11</v>
      </c>
      <c r="I463" s="3">
        <v>3</v>
      </c>
      <c r="J463" s="3">
        <v>3</v>
      </c>
      <c r="K463" s="3">
        <f t="shared" si="100"/>
        <v>4</v>
      </c>
      <c r="L463" s="3">
        <v>2015</v>
      </c>
      <c r="M463" s="3">
        <v>2</v>
      </c>
      <c r="N463" s="9">
        <v>3</v>
      </c>
      <c r="O463" s="9">
        <v>3</v>
      </c>
      <c r="P463" s="2" t="s">
        <v>343</v>
      </c>
      <c r="Q463" s="4">
        <f t="shared" si="101"/>
        <v>4</v>
      </c>
      <c r="S463" s="3">
        <v>3</v>
      </c>
      <c r="T463" s="2" t="s">
        <v>14</v>
      </c>
      <c r="U463" s="2" t="s">
        <v>15</v>
      </c>
      <c r="V463" s="3">
        <v>12</v>
      </c>
      <c r="W463">
        <f t="shared" si="105"/>
        <v>0</v>
      </c>
      <c r="Y463">
        <f t="shared" si="106"/>
        <v>3</v>
      </c>
      <c r="Z463">
        <f t="shared" si="107"/>
        <v>0</v>
      </c>
    </row>
    <row r="464" spans="1:26" x14ac:dyDescent="0.25">
      <c r="A464" s="85" t="s">
        <v>79</v>
      </c>
      <c r="B464" s="85" t="s">
        <v>26</v>
      </c>
      <c r="C464" s="2" t="s">
        <v>22</v>
      </c>
      <c r="D464" s="3">
        <v>74</v>
      </c>
      <c r="E464" s="3">
        <v>330</v>
      </c>
      <c r="F464" s="3">
        <v>390</v>
      </c>
      <c r="G464" s="10">
        <v>840</v>
      </c>
      <c r="H464" s="2" t="s">
        <v>11</v>
      </c>
      <c r="I464" s="3">
        <v>3</v>
      </c>
      <c r="J464" s="3">
        <v>2</v>
      </c>
      <c r="K464" s="9">
        <f>I464</f>
        <v>3</v>
      </c>
      <c r="L464" s="3">
        <v>2015</v>
      </c>
      <c r="M464" s="3">
        <v>2</v>
      </c>
      <c r="N464" s="9">
        <v>3</v>
      </c>
      <c r="O464" s="9">
        <v>2</v>
      </c>
      <c r="P464" s="2" t="s">
        <v>343</v>
      </c>
      <c r="Q464" s="4">
        <f>I464</f>
        <v>3</v>
      </c>
      <c r="S464" s="3">
        <v>3</v>
      </c>
      <c r="T464" s="2" t="s">
        <v>14</v>
      </c>
      <c r="U464" s="2" t="s">
        <v>15</v>
      </c>
      <c r="V464" s="3">
        <v>12</v>
      </c>
      <c r="W464">
        <f t="shared" si="105"/>
        <v>0</v>
      </c>
      <c r="Y464">
        <f t="shared" si="106"/>
        <v>3</v>
      </c>
      <c r="Z464">
        <f t="shared" si="107"/>
        <v>0</v>
      </c>
    </row>
    <row r="465" spans="1:26" x14ac:dyDescent="0.25">
      <c r="A465" s="85" t="s">
        <v>79</v>
      </c>
      <c r="B465" s="85" t="s">
        <v>76</v>
      </c>
      <c r="C465" s="2" t="s">
        <v>22</v>
      </c>
      <c r="D465" s="3">
        <v>75</v>
      </c>
      <c r="E465" s="3">
        <v>365</v>
      </c>
      <c r="F465" s="3">
        <v>430</v>
      </c>
      <c r="G465" s="10">
        <v>1230</v>
      </c>
      <c r="H465" s="2" t="s">
        <v>11</v>
      </c>
      <c r="I465" s="3">
        <v>3</v>
      </c>
      <c r="J465" s="3">
        <v>3</v>
      </c>
      <c r="K465" s="3">
        <f t="shared" ref="K465:K466" si="108">I465+1</f>
        <v>4</v>
      </c>
      <c r="L465" s="3">
        <v>2015</v>
      </c>
      <c r="M465" s="3">
        <v>2</v>
      </c>
      <c r="N465" s="9">
        <v>3</v>
      </c>
      <c r="O465" s="9">
        <v>3</v>
      </c>
      <c r="P465" s="2" t="s">
        <v>343</v>
      </c>
      <c r="Q465" s="4">
        <f>I465+1</f>
        <v>4</v>
      </c>
      <c r="S465" s="3">
        <v>3</v>
      </c>
      <c r="T465" s="2" t="s">
        <v>14</v>
      </c>
      <c r="U465" s="2" t="s">
        <v>15</v>
      </c>
      <c r="V465" s="3">
        <v>12</v>
      </c>
      <c r="W465">
        <f t="shared" si="105"/>
        <v>0</v>
      </c>
      <c r="Y465">
        <f t="shared" si="106"/>
        <v>3</v>
      </c>
      <c r="Z465">
        <f t="shared" si="107"/>
        <v>0</v>
      </c>
    </row>
    <row r="466" spans="1:26" x14ac:dyDescent="0.25">
      <c r="A466" s="85" t="s">
        <v>79</v>
      </c>
      <c r="B466" s="85" t="s">
        <v>51</v>
      </c>
      <c r="C466" s="2" t="s">
        <v>22</v>
      </c>
      <c r="D466" s="3">
        <v>76</v>
      </c>
      <c r="E466" s="3">
        <v>345</v>
      </c>
      <c r="F466" s="3">
        <v>410</v>
      </c>
      <c r="G466" s="10">
        <v>970</v>
      </c>
      <c r="H466" s="2" t="s">
        <v>11</v>
      </c>
      <c r="I466" s="3">
        <v>3</v>
      </c>
      <c r="J466" s="3">
        <v>3</v>
      </c>
      <c r="K466" s="3">
        <f t="shared" si="108"/>
        <v>4</v>
      </c>
      <c r="L466" s="3">
        <v>2015</v>
      </c>
      <c r="M466" s="3">
        <v>2</v>
      </c>
      <c r="N466" s="9">
        <v>3</v>
      </c>
      <c r="O466" s="9">
        <v>3</v>
      </c>
      <c r="P466" s="2" t="s">
        <v>343</v>
      </c>
      <c r="Q466" s="4">
        <f>I466+1</f>
        <v>4</v>
      </c>
      <c r="S466" s="3">
        <v>3</v>
      </c>
      <c r="T466" s="2" t="s">
        <v>14</v>
      </c>
      <c r="U466" s="2" t="s">
        <v>15</v>
      </c>
      <c r="V466" s="3">
        <v>12</v>
      </c>
      <c r="W466">
        <f t="shared" si="105"/>
        <v>0</v>
      </c>
      <c r="Y466">
        <f t="shared" si="106"/>
        <v>3</v>
      </c>
      <c r="Z466">
        <f t="shared" si="107"/>
        <v>0</v>
      </c>
    </row>
    <row r="467" spans="1:26" x14ac:dyDescent="0.25">
      <c r="A467" s="85" t="s">
        <v>81</v>
      </c>
      <c r="B467" s="85" t="s">
        <v>82</v>
      </c>
      <c r="C467" s="2" t="s">
        <v>22</v>
      </c>
      <c r="D467" s="3">
        <v>79</v>
      </c>
      <c r="E467" s="3">
        <v>300</v>
      </c>
      <c r="F467" s="3">
        <v>347</v>
      </c>
      <c r="G467" s="10">
        <v>680</v>
      </c>
      <c r="H467" s="2" t="s">
        <v>11</v>
      </c>
      <c r="I467" s="3">
        <v>3</v>
      </c>
      <c r="J467" s="3">
        <v>2</v>
      </c>
      <c r="K467" s="9">
        <f>I467</f>
        <v>3</v>
      </c>
      <c r="L467" s="3">
        <v>2015</v>
      </c>
      <c r="M467" s="3">
        <v>2</v>
      </c>
      <c r="N467" s="9">
        <v>3</v>
      </c>
      <c r="O467" s="9">
        <v>2</v>
      </c>
      <c r="P467" s="2" t="s">
        <v>343</v>
      </c>
      <c r="Q467" s="4">
        <f>I467</f>
        <v>3</v>
      </c>
      <c r="S467" s="3">
        <v>3</v>
      </c>
      <c r="T467" s="2" t="s">
        <v>14</v>
      </c>
      <c r="U467" s="2" t="s">
        <v>15</v>
      </c>
      <c r="V467" s="3">
        <v>12</v>
      </c>
      <c r="W467">
        <f t="shared" si="105"/>
        <v>0</v>
      </c>
      <c r="Y467">
        <f t="shared" si="106"/>
        <v>3</v>
      </c>
      <c r="Z467">
        <f t="shared" si="107"/>
        <v>0</v>
      </c>
    </row>
    <row r="468" spans="1:26" x14ac:dyDescent="0.25">
      <c r="A468" s="89" t="s">
        <v>81</v>
      </c>
      <c r="B468" s="89" t="s">
        <v>83</v>
      </c>
      <c r="C468" s="2" t="s">
        <v>22</v>
      </c>
      <c r="D468" s="3">
        <v>80</v>
      </c>
      <c r="E468" s="9">
        <v>357</v>
      </c>
      <c r="F468" s="3">
        <v>412</v>
      </c>
      <c r="G468" s="11">
        <v>1180</v>
      </c>
      <c r="H468" s="60" t="s">
        <v>11</v>
      </c>
      <c r="I468" s="9">
        <v>3</v>
      </c>
      <c r="J468" s="9">
        <v>4</v>
      </c>
      <c r="K468" s="3">
        <f t="shared" ref="K468:K479" si="109">I468+1</f>
        <v>4</v>
      </c>
      <c r="L468" s="3">
        <v>2015</v>
      </c>
      <c r="M468" s="15">
        <v>2</v>
      </c>
      <c r="N468" s="9">
        <v>3</v>
      </c>
      <c r="O468" s="9">
        <v>4</v>
      </c>
      <c r="P468" s="17" t="s">
        <v>344</v>
      </c>
      <c r="Q468" s="4">
        <f t="shared" ref="Q468:Q479" si="110">I468+1</f>
        <v>4</v>
      </c>
      <c r="S468" s="9">
        <v>3</v>
      </c>
      <c r="T468" s="60" t="s">
        <v>14</v>
      </c>
      <c r="U468" s="2" t="s">
        <v>15</v>
      </c>
      <c r="V468" s="3">
        <v>12</v>
      </c>
      <c r="W468">
        <f t="shared" si="105"/>
        <v>0</v>
      </c>
      <c r="Y468">
        <f t="shared" si="106"/>
        <v>3</v>
      </c>
      <c r="Z468">
        <f t="shared" si="107"/>
        <v>0</v>
      </c>
    </row>
    <row r="469" spans="1:26" x14ac:dyDescent="0.25">
      <c r="A469" s="89" t="s">
        <v>85</v>
      </c>
      <c r="B469" s="89" t="s">
        <v>15</v>
      </c>
      <c r="C469" s="2" t="s">
        <v>22</v>
      </c>
      <c r="D469" s="3">
        <v>87</v>
      </c>
      <c r="E469" s="9">
        <v>317</v>
      </c>
      <c r="F469" s="3">
        <v>365</v>
      </c>
      <c r="G469" s="11">
        <v>820</v>
      </c>
      <c r="H469" s="60" t="s">
        <v>11</v>
      </c>
      <c r="I469" s="9">
        <v>3</v>
      </c>
      <c r="J469" s="9">
        <v>3</v>
      </c>
      <c r="K469" s="3">
        <f t="shared" si="109"/>
        <v>4</v>
      </c>
      <c r="L469" s="3">
        <v>2015</v>
      </c>
      <c r="M469" s="15">
        <v>2</v>
      </c>
      <c r="N469" s="9">
        <v>3</v>
      </c>
      <c r="O469" s="9">
        <v>3</v>
      </c>
      <c r="P469" s="17" t="s">
        <v>343</v>
      </c>
      <c r="Q469" s="4">
        <f t="shared" si="110"/>
        <v>4</v>
      </c>
      <c r="S469" s="9">
        <v>3</v>
      </c>
      <c r="T469" s="60" t="s">
        <v>14</v>
      </c>
      <c r="U469" s="2" t="s">
        <v>15</v>
      </c>
      <c r="V469" s="3">
        <v>12</v>
      </c>
      <c r="W469">
        <f t="shared" si="105"/>
        <v>0</v>
      </c>
      <c r="Y469">
        <f t="shared" si="106"/>
        <v>3</v>
      </c>
      <c r="Z469">
        <f t="shared" si="107"/>
        <v>0</v>
      </c>
    </row>
    <row r="470" spans="1:26" x14ac:dyDescent="0.25">
      <c r="A470" s="89" t="s">
        <v>87</v>
      </c>
      <c r="B470" s="89" t="s">
        <v>56</v>
      </c>
      <c r="C470" s="2" t="s">
        <v>88</v>
      </c>
      <c r="D470" s="3">
        <v>1</v>
      </c>
      <c r="E470" s="9">
        <v>380</v>
      </c>
      <c r="F470" s="3">
        <v>432</v>
      </c>
      <c r="G470" s="11">
        <v>1340</v>
      </c>
      <c r="H470" s="60" t="s">
        <v>11</v>
      </c>
      <c r="I470" s="9">
        <v>3</v>
      </c>
      <c r="J470" s="9">
        <v>4</v>
      </c>
      <c r="K470" s="3">
        <f t="shared" si="109"/>
        <v>4</v>
      </c>
      <c r="L470" s="3">
        <v>2015</v>
      </c>
      <c r="M470" s="15">
        <v>2</v>
      </c>
      <c r="N470" s="9">
        <v>3</v>
      </c>
      <c r="O470" s="9">
        <v>3</v>
      </c>
      <c r="P470" s="17" t="s">
        <v>343</v>
      </c>
      <c r="Q470" s="4">
        <f t="shared" si="110"/>
        <v>4</v>
      </c>
      <c r="S470" s="9">
        <v>3</v>
      </c>
      <c r="T470" s="60" t="s">
        <v>14</v>
      </c>
      <c r="U470" s="2" t="s">
        <v>15</v>
      </c>
      <c r="V470" s="3">
        <v>12</v>
      </c>
      <c r="W470">
        <f t="shared" si="105"/>
        <v>0</v>
      </c>
      <c r="Y470">
        <f t="shared" si="106"/>
        <v>3</v>
      </c>
      <c r="Z470">
        <f t="shared" si="107"/>
        <v>0</v>
      </c>
    </row>
    <row r="471" spans="1:26" x14ac:dyDescent="0.25">
      <c r="A471" s="89" t="s">
        <v>87</v>
      </c>
      <c r="B471" s="89" t="s">
        <v>40</v>
      </c>
      <c r="C471" s="2" t="s">
        <v>88</v>
      </c>
      <c r="D471" s="3">
        <v>2</v>
      </c>
      <c r="E471" s="9">
        <v>340</v>
      </c>
      <c r="F471" s="3">
        <v>390</v>
      </c>
      <c r="G471" s="11">
        <v>910</v>
      </c>
      <c r="H471" s="60" t="s">
        <v>11</v>
      </c>
      <c r="I471" s="9">
        <v>3</v>
      </c>
      <c r="J471" s="9">
        <v>4</v>
      </c>
      <c r="K471" s="3">
        <f t="shared" si="109"/>
        <v>4</v>
      </c>
      <c r="L471" s="3">
        <v>2015</v>
      </c>
      <c r="M471" s="15">
        <v>2</v>
      </c>
      <c r="N471" s="9">
        <v>3</v>
      </c>
      <c r="O471" s="9">
        <v>3</v>
      </c>
      <c r="P471" s="17" t="s">
        <v>343</v>
      </c>
      <c r="Q471" s="4">
        <f t="shared" si="110"/>
        <v>4</v>
      </c>
      <c r="S471" s="9">
        <v>3</v>
      </c>
      <c r="T471" s="60" t="s">
        <v>14</v>
      </c>
      <c r="U471" s="2" t="s">
        <v>15</v>
      </c>
      <c r="V471" s="3">
        <v>12</v>
      </c>
      <c r="W471">
        <f t="shared" si="105"/>
        <v>0</v>
      </c>
      <c r="Y471">
        <f t="shared" si="106"/>
        <v>3</v>
      </c>
      <c r="Z471">
        <f t="shared" si="107"/>
        <v>0</v>
      </c>
    </row>
    <row r="472" spans="1:26" x14ac:dyDescent="0.25">
      <c r="A472" s="89" t="s">
        <v>87</v>
      </c>
      <c r="B472" s="89" t="s">
        <v>34</v>
      </c>
      <c r="C472" s="2" t="s">
        <v>88</v>
      </c>
      <c r="D472" s="3">
        <v>3</v>
      </c>
      <c r="E472" s="9">
        <v>310</v>
      </c>
      <c r="F472" s="3">
        <v>362</v>
      </c>
      <c r="G472" s="11">
        <v>720</v>
      </c>
      <c r="H472" s="60" t="s">
        <v>11</v>
      </c>
      <c r="I472" s="9">
        <v>3</v>
      </c>
      <c r="J472" s="9">
        <v>4</v>
      </c>
      <c r="K472" s="3">
        <f t="shared" si="109"/>
        <v>4</v>
      </c>
      <c r="L472" s="3">
        <v>2015</v>
      </c>
      <c r="M472" s="15">
        <v>2</v>
      </c>
      <c r="N472" s="9">
        <v>3</v>
      </c>
      <c r="O472" s="9">
        <v>2</v>
      </c>
      <c r="P472" s="17" t="s">
        <v>342</v>
      </c>
      <c r="Q472" s="4">
        <f t="shared" si="110"/>
        <v>4</v>
      </c>
      <c r="S472" s="9">
        <v>3</v>
      </c>
      <c r="T472" s="60" t="s">
        <v>14</v>
      </c>
      <c r="U472" s="2" t="s">
        <v>15</v>
      </c>
      <c r="V472" s="3">
        <v>12</v>
      </c>
      <c r="W472">
        <f t="shared" si="105"/>
        <v>0</v>
      </c>
      <c r="Y472">
        <f t="shared" si="106"/>
        <v>3</v>
      </c>
      <c r="Z472">
        <f t="shared" si="107"/>
        <v>0</v>
      </c>
    </row>
    <row r="473" spans="1:26" x14ac:dyDescent="0.25">
      <c r="A473" s="89" t="s">
        <v>87</v>
      </c>
      <c r="B473" s="89" t="s">
        <v>43</v>
      </c>
      <c r="C473" s="2" t="s">
        <v>88</v>
      </c>
      <c r="D473" s="3">
        <v>9</v>
      </c>
      <c r="E473" s="9">
        <v>355</v>
      </c>
      <c r="F473" s="3">
        <v>415</v>
      </c>
      <c r="G473" s="11">
        <v>1220</v>
      </c>
      <c r="H473" s="60" t="s">
        <v>11</v>
      </c>
      <c r="I473" s="9">
        <v>3</v>
      </c>
      <c r="J473" s="9">
        <v>4</v>
      </c>
      <c r="K473" s="3">
        <f t="shared" si="109"/>
        <v>4</v>
      </c>
      <c r="L473" s="3">
        <v>2015</v>
      </c>
      <c r="M473" s="15">
        <v>2</v>
      </c>
      <c r="N473" s="9">
        <v>3</v>
      </c>
      <c r="O473" s="9">
        <v>3</v>
      </c>
      <c r="P473" s="17" t="s">
        <v>343</v>
      </c>
      <c r="Q473" s="4">
        <f t="shared" si="110"/>
        <v>4</v>
      </c>
      <c r="S473" s="9">
        <v>3</v>
      </c>
      <c r="T473" s="60" t="s">
        <v>14</v>
      </c>
      <c r="U473" s="2" t="s">
        <v>15</v>
      </c>
      <c r="V473" s="3">
        <v>12</v>
      </c>
      <c r="W473">
        <f t="shared" si="105"/>
        <v>0</v>
      </c>
      <c r="Y473">
        <f t="shared" si="106"/>
        <v>3</v>
      </c>
      <c r="Z473">
        <f t="shared" si="107"/>
        <v>0</v>
      </c>
    </row>
    <row r="474" spans="1:26" x14ac:dyDescent="0.25">
      <c r="A474" s="89" t="s">
        <v>87</v>
      </c>
      <c r="B474" s="89" t="s">
        <v>45</v>
      </c>
      <c r="C474" s="2" t="s">
        <v>88</v>
      </c>
      <c r="D474" s="3">
        <v>11</v>
      </c>
      <c r="E474" s="9">
        <v>345</v>
      </c>
      <c r="F474" s="3">
        <v>397</v>
      </c>
      <c r="G474" s="11">
        <v>960</v>
      </c>
      <c r="H474" s="60" t="s">
        <v>11</v>
      </c>
      <c r="I474" s="9">
        <v>3</v>
      </c>
      <c r="J474" s="9">
        <v>4</v>
      </c>
      <c r="K474" s="3">
        <f t="shared" si="109"/>
        <v>4</v>
      </c>
      <c r="L474" s="3">
        <v>2015</v>
      </c>
      <c r="M474" s="15">
        <v>2</v>
      </c>
      <c r="N474" s="9">
        <v>3</v>
      </c>
      <c r="O474" s="9">
        <v>3</v>
      </c>
      <c r="P474" s="17" t="s">
        <v>343</v>
      </c>
      <c r="Q474" s="4">
        <f t="shared" si="110"/>
        <v>4</v>
      </c>
      <c r="S474" s="9">
        <v>3</v>
      </c>
      <c r="T474" s="60" t="s">
        <v>14</v>
      </c>
      <c r="U474" s="2" t="s">
        <v>15</v>
      </c>
      <c r="V474" s="3">
        <v>12</v>
      </c>
      <c r="W474">
        <f t="shared" si="105"/>
        <v>0</v>
      </c>
      <c r="Y474">
        <f t="shared" si="106"/>
        <v>3</v>
      </c>
      <c r="Z474">
        <f t="shared" si="107"/>
        <v>0</v>
      </c>
    </row>
    <row r="475" spans="1:26" x14ac:dyDescent="0.25">
      <c r="A475" s="89" t="s">
        <v>87</v>
      </c>
      <c r="B475" s="89" t="s">
        <v>77</v>
      </c>
      <c r="C475" s="2" t="s">
        <v>88</v>
      </c>
      <c r="D475" s="3">
        <v>13</v>
      </c>
      <c r="E475" s="9">
        <v>327</v>
      </c>
      <c r="F475" s="3">
        <v>382</v>
      </c>
      <c r="G475" s="11">
        <v>870</v>
      </c>
      <c r="H475" s="60" t="s">
        <v>11</v>
      </c>
      <c r="I475" s="9">
        <v>3</v>
      </c>
      <c r="J475" s="9">
        <v>3</v>
      </c>
      <c r="K475" s="3">
        <f t="shared" si="109"/>
        <v>4</v>
      </c>
      <c r="L475" s="3">
        <v>2015</v>
      </c>
      <c r="M475" s="15">
        <v>2</v>
      </c>
      <c r="N475" s="9">
        <v>3</v>
      </c>
      <c r="O475" s="9">
        <v>2</v>
      </c>
      <c r="P475" s="17" t="s">
        <v>343</v>
      </c>
      <c r="Q475" s="4">
        <f t="shared" si="110"/>
        <v>4</v>
      </c>
      <c r="S475" s="9">
        <v>3</v>
      </c>
      <c r="T475" s="60" t="s">
        <v>14</v>
      </c>
      <c r="U475" s="2" t="s">
        <v>15</v>
      </c>
      <c r="V475" s="3">
        <v>12</v>
      </c>
      <c r="W475">
        <f t="shared" si="105"/>
        <v>0</v>
      </c>
      <c r="Y475">
        <f t="shared" si="106"/>
        <v>3</v>
      </c>
      <c r="Z475">
        <f t="shared" si="107"/>
        <v>0</v>
      </c>
    </row>
    <row r="476" spans="1:26" x14ac:dyDescent="0.25">
      <c r="A476" s="89" t="s">
        <v>87</v>
      </c>
      <c r="B476" s="89" t="s">
        <v>24</v>
      </c>
      <c r="C476" s="2" t="s">
        <v>88</v>
      </c>
      <c r="D476" s="3">
        <v>14</v>
      </c>
      <c r="E476" s="9">
        <v>345</v>
      </c>
      <c r="F476" s="3">
        <v>410</v>
      </c>
      <c r="G476" s="12"/>
      <c r="H476" s="60" t="s">
        <v>30</v>
      </c>
      <c r="I476" s="9">
        <v>3</v>
      </c>
      <c r="J476" s="9">
        <v>4</v>
      </c>
      <c r="K476" s="3">
        <f t="shared" si="109"/>
        <v>4</v>
      </c>
      <c r="L476" s="3">
        <v>2015</v>
      </c>
      <c r="M476" s="15">
        <v>2</v>
      </c>
      <c r="N476" s="9">
        <v>3</v>
      </c>
      <c r="O476" s="9">
        <v>4</v>
      </c>
      <c r="P476" s="17" t="s">
        <v>343</v>
      </c>
      <c r="Q476" s="4">
        <f t="shared" si="110"/>
        <v>4</v>
      </c>
      <c r="S476" s="9">
        <v>3</v>
      </c>
      <c r="T476" s="60" t="s">
        <v>14</v>
      </c>
      <c r="U476" s="2" t="s">
        <v>15</v>
      </c>
      <c r="V476" s="3">
        <v>12</v>
      </c>
      <c r="W476">
        <f t="shared" si="105"/>
        <v>0</v>
      </c>
      <c r="Y476">
        <f t="shared" si="106"/>
        <v>3</v>
      </c>
      <c r="Z476">
        <f t="shared" si="107"/>
        <v>0</v>
      </c>
    </row>
    <row r="477" spans="1:26" x14ac:dyDescent="0.25">
      <c r="A477" s="89" t="s">
        <v>89</v>
      </c>
      <c r="B477" s="89" t="s">
        <v>59</v>
      </c>
      <c r="C477" s="2" t="s">
        <v>88</v>
      </c>
      <c r="D477" s="3">
        <v>16</v>
      </c>
      <c r="E477" s="9">
        <v>355</v>
      </c>
      <c r="F477" s="3">
        <v>410</v>
      </c>
      <c r="G477" s="11">
        <v>1070</v>
      </c>
      <c r="H477" s="60" t="s">
        <v>11</v>
      </c>
      <c r="I477" s="9">
        <v>3</v>
      </c>
      <c r="J477" s="9">
        <v>4</v>
      </c>
      <c r="K477" s="3">
        <f t="shared" si="109"/>
        <v>4</v>
      </c>
      <c r="L477" s="3">
        <v>2015</v>
      </c>
      <c r="M477" s="15">
        <v>3</v>
      </c>
      <c r="N477" s="9">
        <v>3</v>
      </c>
      <c r="O477" s="9">
        <v>4</v>
      </c>
      <c r="P477" s="17" t="s">
        <v>342</v>
      </c>
      <c r="Q477" s="4">
        <f t="shared" si="110"/>
        <v>4</v>
      </c>
      <c r="S477" s="9">
        <v>3</v>
      </c>
      <c r="T477" s="60" t="s">
        <v>14</v>
      </c>
      <c r="U477" s="2" t="s">
        <v>15</v>
      </c>
      <c r="V477" s="3">
        <v>11</v>
      </c>
      <c r="W477">
        <f t="shared" si="105"/>
        <v>0</v>
      </c>
      <c r="Y477">
        <f t="shared" si="106"/>
        <v>3</v>
      </c>
      <c r="Z477">
        <f t="shared" si="107"/>
        <v>0</v>
      </c>
    </row>
    <row r="478" spans="1:26" x14ac:dyDescent="0.25">
      <c r="A478" s="89" t="s">
        <v>89</v>
      </c>
      <c r="B478" s="89" t="s">
        <v>56</v>
      </c>
      <c r="C478" s="2" t="s">
        <v>88</v>
      </c>
      <c r="D478" s="3">
        <v>17</v>
      </c>
      <c r="E478" s="9">
        <v>365</v>
      </c>
      <c r="F478" s="3">
        <v>420</v>
      </c>
      <c r="G478" s="11">
        <v>1100</v>
      </c>
      <c r="H478" s="60" t="s">
        <v>30</v>
      </c>
      <c r="I478" s="9">
        <v>3</v>
      </c>
      <c r="J478" s="9">
        <v>4</v>
      </c>
      <c r="K478" s="3">
        <f t="shared" si="109"/>
        <v>4</v>
      </c>
      <c r="L478" s="3">
        <v>2015</v>
      </c>
      <c r="M478" s="15">
        <v>3</v>
      </c>
      <c r="N478" s="9">
        <v>3</v>
      </c>
      <c r="O478" s="9">
        <v>4</v>
      </c>
      <c r="P478" s="17" t="s">
        <v>343</v>
      </c>
      <c r="Q478" s="4">
        <f t="shared" si="110"/>
        <v>4</v>
      </c>
      <c r="S478" s="9">
        <v>3</v>
      </c>
      <c r="T478" s="60" t="s">
        <v>14</v>
      </c>
      <c r="U478" s="2" t="s">
        <v>15</v>
      </c>
      <c r="V478" s="3">
        <v>11</v>
      </c>
      <c r="W478">
        <f t="shared" si="105"/>
        <v>0</v>
      </c>
      <c r="Y478">
        <f t="shared" si="106"/>
        <v>3</v>
      </c>
      <c r="Z478">
        <f t="shared" si="107"/>
        <v>0</v>
      </c>
    </row>
    <row r="479" spans="1:26" x14ac:dyDescent="0.25">
      <c r="A479" s="89" t="s">
        <v>89</v>
      </c>
      <c r="B479" s="89" t="s">
        <v>21</v>
      </c>
      <c r="C479" s="2" t="s">
        <v>88</v>
      </c>
      <c r="D479" s="3">
        <v>19</v>
      </c>
      <c r="E479" s="9">
        <v>347</v>
      </c>
      <c r="F479" s="3">
        <v>402</v>
      </c>
      <c r="G479" s="11">
        <v>1020</v>
      </c>
      <c r="H479" s="60" t="s">
        <v>11</v>
      </c>
      <c r="I479" s="9">
        <v>2</v>
      </c>
      <c r="J479" s="9">
        <v>4</v>
      </c>
      <c r="K479" s="3">
        <f t="shared" si="109"/>
        <v>3</v>
      </c>
      <c r="L479" s="3">
        <v>2015</v>
      </c>
      <c r="M479" s="15">
        <v>3</v>
      </c>
      <c r="N479" s="9">
        <v>3</v>
      </c>
      <c r="O479" s="9">
        <v>3</v>
      </c>
      <c r="P479" s="17" t="s">
        <v>342</v>
      </c>
      <c r="Q479" s="4">
        <f t="shared" si="110"/>
        <v>3</v>
      </c>
      <c r="S479" s="9">
        <v>3</v>
      </c>
      <c r="T479" s="60" t="s">
        <v>14</v>
      </c>
      <c r="U479" s="2" t="s">
        <v>15</v>
      </c>
      <c r="V479" s="3">
        <v>11</v>
      </c>
      <c r="W479">
        <f t="shared" si="105"/>
        <v>-1</v>
      </c>
      <c r="Y479">
        <f t="shared" si="106"/>
        <v>2.5</v>
      </c>
      <c r="Z479">
        <f t="shared" si="107"/>
        <v>0.2</v>
      </c>
    </row>
    <row r="480" spans="1:26" x14ac:dyDescent="0.25">
      <c r="A480" s="89" t="s">
        <v>90</v>
      </c>
      <c r="B480" s="89" t="s">
        <v>47</v>
      </c>
      <c r="C480" s="2" t="s">
        <v>88</v>
      </c>
      <c r="D480" s="3">
        <v>23</v>
      </c>
      <c r="E480" s="9">
        <v>320</v>
      </c>
      <c r="F480" s="3">
        <v>365</v>
      </c>
      <c r="G480" s="11">
        <v>800</v>
      </c>
      <c r="H480" s="60" t="s">
        <v>11</v>
      </c>
      <c r="I480" s="9">
        <v>3</v>
      </c>
      <c r="J480" s="9">
        <v>1</v>
      </c>
      <c r="K480" s="9">
        <f>I480</f>
        <v>3</v>
      </c>
      <c r="L480" s="3">
        <v>2015</v>
      </c>
      <c r="M480" s="15">
        <v>3</v>
      </c>
      <c r="N480" s="9">
        <v>3</v>
      </c>
      <c r="O480" s="9">
        <v>2</v>
      </c>
      <c r="P480" s="17" t="s">
        <v>343</v>
      </c>
      <c r="Q480" s="4">
        <f>I480</f>
        <v>3</v>
      </c>
      <c r="S480" s="9">
        <v>3</v>
      </c>
      <c r="T480" s="60" t="s">
        <v>14</v>
      </c>
      <c r="U480" s="2" t="s">
        <v>15</v>
      </c>
      <c r="V480" s="3">
        <v>12</v>
      </c>
      <c r="W480">
        <f t="shared" si="105"/>
        <v>0</v>
      </c>
      <c r="Y480">
        <f t="shared" si="106"/>
        <v>3</v>
      </c>
      <c r="Z480">
        <f t="shared" si="107"/>
        <v>0</v>
      </c>
    </row>
    <row r="481" spans="1:26" x14ac:dyDescent="0.25">
      <c r="A481" s="89" t="s">
        <v>91</v>
      </c>
      <c r="B481" s="89" t="s">
        <v>59</v>
      </c>
      <c r="C481" s="2" t="s">
        <v>88</v>
      </c>
      <c r="D481" s="3">
        <v>24</v>
      </c>
      <c r="E481" s="9">
        <v>320</v>
      </c>
      <c r="F481" s="3">
        <v>375</v>
      </c>
      <c r="G481" s="11">
        <v>770</v>
      </c>
      <c r="H481" s="60" t="s">
        <v>11</v>
      </c>
      <c r="I481" s="9">
        <v>2</v>
      </c>
      <c r="J481" s="9">
        <v>4</v>
      </c>
      <c r="K481" s="3">
        <f t="shared" ref="K481:K490" si="111">I481+1</f>
        <v>3</v>
      </c>
      <c r="L481" s="3">
        <v>2015</v>
      </c>
      <c r="M481" s="15">
        <v>3</v>
      </c>
      <c r="N481" s="9">
        <v>3</v>
      </c>
      <c r="O481" s="9">
        <v>4</v>
      </c>
      <c r="P481" s="17" t="s">
        <v>342</v>
      </c>
      <c r="Q481" s="4">
        <f t="shared" ref="Q481:Q488" si="112">I481+1</f>
        <v>3</v>
      </c>
      <c r="S481" s="9">
        <v>3</v>
      </c>
      <c r="T481" s="60" t="s">
        <v>14</v>
      </c>
      <c r="U481" s="2" t="s">
        <v>15</v>
      </c>
      <c r="V481" s="3">
        <v>12</v>
      </c>
      <c r="W481">
        <f t="shared" si="105"/>
        <v>-1</v>
      </c>
      <c r="Y481">
        <f t="shared" si="106"/>
        <v>2.5</v>
      </c>
      <c r="Z481">
        <f t="shared" si="107"/>
        <v>0.2</v>
      </c>
    </row>
    <row r="482" spans="1:26" x14ac:dyDescent="0.25">
      <c r="A482" s="89" t="s">
        <v>95</v>
      </c>
      <c r="B482" s="89" t="s">
        <v>27</v>
      </c>
      <c r="C482" s="2" t="s">
        <v>88</v>
      </c>
      <c r="D482" s="3">
        <v>30</v>
      </c>
      <c r="E482" s="9">
        <v>407</v>
      </c>
      <c r="F482" s="3">
        <v>465</v>
      </c>
      <c r="G482" s="11">
        <v>1560</v>
      </c>
      <c r="H482" s="60" t="s">
        <v>30</v>
      </c>
      <c r="I482" s="9">
        <v>3</v>
      </c>
      <c r="J482" s="9">
        <v>4</v>
      </c>
      <c r="K482" s="3">
        <f t="shared" si="111"/>
        <v>4</v>
      </c>
      <c r="L482" s="3">
        <v>2015</v>
      </c>
      <c r="M482" s="15">
        <v>3</v>
      </c>
      <c r="N482" s="9">
        <v>3</v>
      </c>
      <c r="O482" s="9">
        <v>2</v>
      </c>
      <c r="P482" s="17" t="s">
        <v>343</v>
      </c>
      <c r="Q482" s="4">
        <f t="shared" si="112"/>
        <v>4</v>
      </c>
      <c r="S482" s="9">
        <v>3</v>
      </c>
      <c r="T482" s="60" t="s">
        <v>14</v>
      </c>
      <c r="U482" s="2" t="s">
        <v>15</v>
      </c>
      <c r="V482" s="3">
        <v>12</v>
      </c>
      <c r="W482">
        <f t="shared" si="105"/>
        <v>0</v>
      </c>
      <c r="Y482">
        <f t="shared" si="106"/>
        <v>3</v>
      </c>
      <c r="Z482">
        <f t="shared" si="107"/>
        <v>0</v>
      </c>
    </row>
    <row r="483" spans="1:26" x14ac:dyDescent="0.25">
      <c r="A483" s="89" t="s">
        <v>95</v>
      </c>
      <c r="B483" s="89" t="s">
        <v>29</v>
      </c>
      <c r="C483" s="2" t="s">
        <v>88</v>
      </c>
      <c r="D483" s="3">
        <v>31</v>
      </c>
      <c r="E483" s="9">
        <v>345</v>
      </c>
      <c r="F483" s="3">
        <v>397</v>
      </c>
      <c r="G483" s="11">
        <v>900</v>
      </c>
      <c r="H483" s="60" t="s">
        <v>11</v>
      </c>
      <c r="I483" s="9">
        <v>3</v>
      </c>
      <c r="J483" s="9">
        <v>4</v>
      </c>
      <c r="K483" s="3">
        <f t="shared" si="111"/>
        <v>4</v>
      </c>
      <c r="L483" s="3">
        <v>2015</v>
      </c>
      <c r="M483" s="15">
        <v>3</v>
      </c>
      <c r="N483" s="9">
        <v>3</v>
      </c>
      <c r="O483" s="9">
        <v>3</v>
      </c>
      <c r="P483" s="17" t="s">
        <v>343</v>
      </c>
      <c r="Q483" s="4">
        <f t="shared" si="112"/>
        <v>4</v>
      </c>
      <c r="S483" s="9">
        <v>3</v>
      </c>
      <c r="T483" s="60" t="s">
        <v>14</v>
      </c>
      <c r="U483" s="2" t="s">
        <v>15</v>
      </c>
      <c r="V483" s="3">
        <v>12</v>
      </c>
      <c r="W483">
        <f t="shared" si="105"/>
        <v>0</v>
      </c>
      <c r="Y483">
        <f t="shared" si="106"/>
        <v>3</v>
      </c>
      <c r="Z483">
        <f t="shared" si="107"/>
        <v>0</v>
      </c>
    </row>
    <row r="484" spans="1:26" x14ac:dyDescent="0.25">
      <c r="A484" s="89" t="s">
        <v>95</v>
      </c>
      <c r="B484" s="89" t="s">
        <v>15</v>
      </c>
      <c r="C484" s="2" t="s">
        <v>88</v>
      </c>
      <c r="D484" s="3">
        <v>32</v>
      </c>
      <c r="E484" s="9">
        <v>330</v>
      </c>
      <c r="F484" s="3">
        <v>375</v>
      </c>
      <c r="G484" s="11">
        <v>890</v>
      </c>
      <c r="H484" s="60" t="s">
        <v>11</v>
      </c>
      <c r="I484" s="9">
        <v>3</v>
      </c>
      <c r="J484" s="9">
        <v>4</v>
      </c>
      <c r="K484" s="3">
        <f t="shared" si="111"/>
        <v>4</v>
      </c>
      <c r="L484" s="3">
        <v>2015</v>
      </c>
      <c r="M484" s="15">
        <v>3</v>
      </c>
      <c r="N484" s="9">
        <v>3</v>
      </c>
      <c r="O484" s="9">
        <v>3</v>
      </c>
      <c r="P484" s="17" t="s">
        <v>343</v>
      </c>
      <c r="Q484" s="4">
        <f t="shared" si="112"/>
        <v>4</v>
      </c>
      <c r="S484" s="9">
        <v>3</v>
      </c>
      <c r="T484" s="60" t="s">
        <v>14</v>
      </c>
      <c r="U484" s="2" t="s">
        <v>15</v>
      </c>
      <c r="V484" s="3">
        <v>12</v>
      </c>
      <c r="W484">
        <f t="shared" si="105"/>
        <v>0</v>
      </c>
      <c r="Y484">
        <f t="shared" si="106"/>
        <v>3</v>
      </c>
      <c r="Z484">
        <f t="shared" si="107"/>
        <v>0</v>
      </c>
    </row>
    <row r="485" spans="1:26" x14ac:dyDescent="0.25">
      <c r="A485" s="89" t="s">
        <v>98</v>
      </c>
      <c r="B485" s="89" t="s">
        <v>36</v>
      </c>
      <c r="C485" s="2" t="s">
        <v>88</v>
      </c>
      <c r="D485" s="3">
        <v>36</v>
      </c>
      <c r="E485" s="9">
        <v>345</v>
      </c>
      <c r="F485" s="3">
        <v>392</v>
      </c>
      <c r="G485" s="11">
        <v>1000</v>
      </c>
      <c r="H485" s="60" t="s">
        <v>11</v>
      </c>
      <c r="I485" s="9">
        <v>3</v>
      </c>
      <c r="J485" s="9">
        <v>3</v>
      </c>
      <c r="K485" s="3">
        <f t="shared" si="111"/>
        <v>4</v>
      </c>
      <c r="L485" s="3">
        <v>2015</v>
      </c>
      <c r="M485" s="15">
        <v>3</v>
      </c>
      <c r="N485" s="9">
        <v>3</v>
      </c>
      <c r="O485" s="9">
        <v>4</v>
      </c>
      <c r="P485" s="17" t="s">
        <v>343</v>
      </c>
      <c r="Q485" s="4">
        <f t="shared" si="112"/>
        <v>4</v>
      </c>
      <c r="S485" s="9">
        <v>3</v>
      </c>
      <c r="T485" s="60" t="s">
        <v>14</v>
      </c>
      <c r="U485" s="2" t="s">
        <v>15</v>
      </c>
      <c r="V485" s="3">
        <v>12</v>
      </c>
      <c r="W485">
        <f t="shared" si="105"/>
        <v>0</v>
      </c>
      <c r="Y485">
        <f t="shared" si="106"/>
        <v>3</v>
      </c>
      <c r="Z485">
        <f t="shared" si="107"/>
        <v>0</v>
      </c>
    </row>
    <row r="486" spans="1:26" x14ac:dyDescent="0.25">
      <c r="A486" s="89" t="s">
        <v>114</v>
      </c>
      <c r="B486" s="89" t="s">
        <v>115</v>
      </c>
      <c r="C486" s="2" t="s">
        <v>88</v>
      </c>
      <c r="D486" s="3">
        <v>68</v>
      </c>
      <c r="E486" s="9">
        <v>330</v>
      </c>
      <c r="F486" s="3">
        <v>377</v>
      </c>
      <c r="G486" s="11">
        <v>640</v>
      </c>
      <c r="H486" s="60" t="s">
        <v>11</v>
      </c>
      <c r="I486" s="9">
        <v>2</v>
      </c>
      <c r="J486" s="9">
        <v>4</v>
      </c>
      <c r="K486" s="3">
        <f t="shared" si="111"/>
        <v>3</v>
      </c>
      <c r="L486" s="3">
        <v>2015</v>
      </c>
      <c r="M486" s="15">
        <v>4</v>
      </c>
      <c r="N486" s="9">
        <v>3</v>
      </c>
      <c r="O486" s="9">
        <v>1</v>
      </c>
      <c r="P486" s="17" t="s">
        <v>343</v>
      </c>
      <c r="Q486" s="4">
        <f t="shared" si="112"/>
        <v>3</v>
      </c>
      <c r="S486" s="9">
        <v>3</v>
      </c>
      <c r="T486" s="60" t="s">
        <v>14</v>
      </c>
      <c r="U486" s="2" t="s">
        <v>15</v>
      </c>
      <c r="V486" s="3">
        <v>12</v>
      </c>
      <c r="W486">
        <f t="shared" si="105"/>
        <v>-1</v>
      </c>
      <c r="Y486">
        <f t="shared" si="106"/>
        <v>2.5</v>
      </c>
      <c r="Z486">
        <f t="shared" si="107"/>
        <v>0.2</v>
      </c>
    </row>
    <row r="487" spans="1:26" x14ac:dyDescent="0.25">
      <c r="A487" s="89" t="s">
        <v>119</v>
      </c>
      <c r="B487" s="89" t="s">
        <v>27</v>
      </c>
      <c r="C487" s="2" t="s">
        <v>88</v>
      </c>
      <c r="D487" s="3">
        <v>74</v>
      </c>
      <c r="E487" s="9">
        <v>400</v>
      </c>
      <c r="F487" s="3">
        <v>450</v>
      </c>
      <c r="G487" s="11">
        <v>1570</v>
      </c>
      <c r="H487" s="60" t="s">
        <v>30</v>
      </c>
      <c r="I487" s="9">
        <v>3</v>
      </c>
      <c r="J487" s="9">
        <v>3</v>
      </c>
      <c r="K487" s="3">
        <f t="shared" si="111"/>
        <v>4</v>
      </c>
      <c r="L487" s="3">
        <v>2015</v>
      </c>
      <c r="M487" s="15">
        <v>5</v>
      </c>
      <c r="N487" s="9">
        <v>3</v>
      </c>
      <c r="O487" s="9">
        <v>3</v>
      </c>
      <c r="P487" s="17" t="s">
        <v>343</v>
      </c>
      <c r="Q487" s="4">
        <f t="shared" si="112"/>
        <v>4</v>
      </c>
      <c r="S487" s="9">
        <v>3</v>
      </c>
      <c r="T487" s="60" t="s">
        <v>14</v>
      </c>
      <c r="U487" s="2" t="s">
        <v>15</v>
      </c>
      <c r="V487" s="3">
        <v>12</v>
      </c>
      <c r="W487">
        <f t="shared" si="105"/>
        <v>0</v>
      </c>
      <c r="Y487">
        <f t="shared" si="106"/>
        <v>3</v>
      </c>
      <c r="Z487">
        <f t="shared" si="107"/>
        <v>0</v>
      </c>
    </row>
    <row r="488" spans="1:26" x14ac:dyDescent="0.25">
      <c r="A488" s="89" t="s">
        <v>121</v>
      </c>
      <c r="B488" s="89" t="s">
        <v>125</v>
      </c>
      <c r="C488" s="2" t="s">
        <v>88</v>
      </c>
      <c r="D488" s="3">
        <v>84</v>
      </c>
      <c r="E488" s="9">
        <v>357</v>
      </c>
      <c r="F488" s="3">
        <v>405</v>
      </c>
      <c r="G488" s="11">
        <v>1390</v>
      </c>
      <c r="H488" s="60" t="s">
        <v>11</v>
      </c>
      <c r="I488" s="9">
        <v>3</v>
      </c>
      <c r="J488" s="9">
        <v>4</v>
      </c>
      <c r="K488" s="3">
        <f t="shared" si="111"/>
        <v>4</v>
      </c>
      <c r="L488" s="3">
        <v>2015</v>
      </c>
      <c r="M488" s="15">
        <v>5</v>
      </c>
      <c r="N488" s="9">
        <v>3</v>
      </c>
      <c r="O488" s="9">
        <v>4</v>
      </c>
      <c r="P488" s="17" t="s">
        <v>343</v>
      </c>
      <c r="Q488" s="4">
        <f t="shared" si="112"/>
        <v>4</v>
      </c>
      <c r="S488" s="9">
        <v>3</v>
      </c>
      <c r="T488" s="60" t="s">
        <v>14</v>
      </c>
      <c r="U488" s="2" t="s">
        <v>15</v>
      </c>
      <c r="V488" s="3">
        <v>12</v>
      </c>
      <c r="W488">
        <f t="shared" si="105"/>
        <v>0</v>
      </c>
      <c r="Y488">
        <f t="shared" si="106"/>
        <v>3</v>
      </c>
      <c r="Z488">
        <f t="shared" si="107"/>
        <v>0</v>
      </c>
    </row>
    <row r="489" spans="1:26" x14ac:dyDescent="0.25">
      <c r="A489" s="90">
        <v>20161830268</v>
      </c>
      <c r="B489" s="90"/>
      <c r="C489" s="2" t="s">
        <v>298</v>
      </c>
      <c r="D489" s="3">
        <v>37</v>
      </c>
      <c r="E489" s="16">
        <v>269</v>
      </c>
      <c r="F489" s="41">
        <f>(1.095*E489)+20.441</f>
        <v>314.99599999999998</v>
      </c>
      <c r="G489" s="16">
        <v>520</v>
      </c>
      <c r="H489" s="16"/>
      <c r="I489" s="16">
        <v>1</v>
      </c>
      <c r="J489" s="16">
        <v>4</v>
      </c>
      <c r="K489" s="3">
        <f t="shared" si="111"/>
        <v>2</v>
      </c>
      <c r="L489" s="3">
        <v>2016</v>
      </c>
      <c r="M489" s="15">
        <v>3</v>
      </c>
      <c r="N489" s="30"/>
      <c r="O489" s="30"/>
      <c r="P489" s="17" t="s">
        <v>346</v>
      </c>
      <c r="S489" s="19" t="s">
        <v>335</v>
      </c>
      <c r="T489" s="20">
        <v>612</v>
      </c>
      <c r="U489" s="2" t="s">
        <v>15</v>
      </c>
      <c r="V489" s="3">
        <v>12</v>
      </c>
    </row>
    <row r="490" spans="1:26" x14ac:dyDescent="0.25">
      <c r="A490" s="89" t="s">
        <v>128</v>
      </c>
      <c r="B490" s="89" t="s">
        <v>75</v>
      </c>
      <c r="C490" s="2" t="s">
        <v>88</v>
      </c>
      <c r="D490" s="3">
        <v>88</v>
      </c>
      <c r="E490" s="9">
        <v>370</v>
      </c>
      <c r="F490" s="3">
        <v>420</v>
      </c>
      <c r="G490" s="11">
        <v>1170</v>
      </c>
      <c r="H490" s="60" t="s">
        <v>11</v>
      </c>
      <c r="I490" s="9">
        <v>3</v>
      </c>
      <c r="J490" s="9">
        <v>4</v>
      </c>
      <c r="K490" s="3">
        <f t="shared" si="111"/>
        <v>4</v>
      </c>
      <c r="L490" s="3">
        <v>2015</v>
      </c>
      <c r="M490" s="15">
        <v>5</v>
      </c>
      <c r="N490" s="9">
        <v>3</v>
      </c>
      <c r="O490" s="9">
        <v>2</v>
      </c>
      <c r="P490" s="17" t="s">
        <v>343</v>
      </c>
      <c r="Q490" s="4">
        <f>I490+1</f>
        <v>4</v>
      </c>
      <c r="S490" s="9">
        <v>3</v>
      </c>
      <c r="T490" s="60" t="s">
        <v>14</v>
      </c>
      <c r="U490" s="2" t="s">
        <v>15</v>
      </c>
      <c r="V490" s="3">
        <v>12</v>
      </c>
      <c r="W490">
        <f t="shared" ref="W490:W511" si="113">I490-N490</f>
        <v>0</v>
      </c>
      <c r="Y490">
        <f t="shared" ref="Y490:Y511" si="114">AVERAGE(I490,N490)</f>
        <v>3</v>
      </c>
      <c r="Z490">
        <f t="shared" ref="Z490:Z511" si="115">ABS(I490-Y490)/Y490</f>
        <v>0</v>
      </c>
    </row>
    <row r="491" spans="1:26" x14ac:dyDescent="0.25">
      <c r="A491" s="89" t="s">
        <v>131</v>
      </c>
      <c r="B491" s="89" t="s">
        <v>15</v>
      </c>
      <c r="C491" s="2" t="s">
        <v>132</v>
      </c>
      <c r="D491" s="3">
        <v>1</v>
      </c>
      <c r="E491" s="9">
        <v>318</v>
      </c>
      <c r="F491" s="3">
        <v>370</v>
      </c>
      <c r="G491" s="11">
        <v>760</v>
      </c>
      <c r="H491" s="60" t="s">
        <v>30</v>
      </c>
      <c r="I491" s="9">
        <v>3</v>
      </c>
      <c r="J491" s="9">
        <v>1</v>
      </c>
      <c r="K491" s="9">
        <f>I491</f>
        <v>3</v>
      </c>
      <c r="L491" s="3">
        <v>2015</v>
      </c>
      <c r="M491" s="15">
        <v>5</v>
      </c>
      <c r="N491" s="9">
        <v>3</v>
      </c>
      <c r="O491" s="9">
        <v>1</v>
      </c>
      <c r="P491" s="17" t="s">
        <v>343</v>
      </c>
      <c r="Q491" s="4">
        <f>I491</f>
        <v>3</v>
      </c>
      <c r="S491" s="9">
        <v>3</v>
      </c>
      <c r="T491" s="60" t="s">
        <v>14</v>
      </c>
      <c r="U491" s="2" t="s">
        <v>15</v>
      </c>
      <c r="V491" s="3">
        <v>11</v>
      </c>
      <c r="W491">
        <f t="shared" si="113"/>
        <v>0</v>
      </c>
      <c r="Y491">
        <f t="shared" si="114"/>
        <v>3</v>
      </c>
      <c r="Z491">
        <f t="shared" si="115"/>
        <v>0</v>
      </c>
    </row>
    <row r="492" spans="1:26" x14ac:dyDescent="0.25">
      <c r="A492" s="89" t="s">
        <v>141</v>
      </c>
      <c r="B492" s="89" t="s">
        <v>142</v>
      </c>
      <c r="C492" s="2" t="s">
        <v>132</v>
      </c>
      <c r="D492" s="3">
        <v>11</v>
      </c>
      <c r="E492" s="9">
        <v>299</v>
      </c>
      <c r="F492" s="3">
        <v>339</v>
      </c>
      <c r="G492" s="12"/>
      <c r="H492" s="60" t="s">
        <v>11</v>
      </c>
      <c r="I492" s="9">
        <v>3</v>
      </c>
      <c r="J492" s="9">
        <v>4</v>
      </c>
      <c r="K492" s="3">
        <f t="shared" ref="K492:K494" si="116">I492</f>
        <v>3</v>
      </c>
      <c r="L492" s="3">
        <v>2015</v>
      </c>
      <c r="M492" s="15">
        <v>8</v>
      </c>
      <c r="N492" s="9">
        <v>3</v>
      </c>
      <c r="O492" s="9">
        <v>2</v>
      </c>
      <c r="P492" s="17" t="s">
        <v>344</v>
      </c>
      <c r="Q492" s="4">
        <f>I492</f>
        <v>3</v>
      </c>
      <c r="S492" s="9">
        <v>3</v>
      </c>
      <c r="T492" s="60" t="s">
        <v>14</v>
      </c>
      <c r="U492" s="2" t="s">
        <v>15</v>
      </c>
      <c r="V492" s="3">
        <v>11</v>
      </c>
      <c r="W492">
        <f t="shared" si="113"/>
        <v>0</v>
      </c>
      <c r="Y492">
        <f t="shared" si="114"/>
        <v>3</v>
      </c>
      <c r="Z492">
        <f t="shared" si="115"/>
        <v>0</v>
      </c>
    </row>
    <row r="493" spans="1:26" x14ac:dyDescent="0.25">
      <c r="A493" s="89" t="s">
        <v>145</v>
      </c>
      <c r="B493" s="89" t="s">
        <v>69</v>
      </c>
      <c r="C493" s="2" t="s">
        <v>132</v>
      </c>
      <c r="D493" s="3">
        <v>14</v>
      </c>
      <c r="E493" s="9">
        <v>355</v>
      </c>
      <c r="F493" s="3">
        <v>422</v>
      </c>
      <c r="G493" s="11">
        <v>1050</v>
      </c>
      <c r="H493" s="60" t="s">
        <v>44</v>
      </c>
      <c r="I493" s="9">
        <v>4</v>
      </c>
      <c r="J493" s="9">
        <v>1</v>
      </c>
      <c r="K493" s="3">
        <f t="shared" si="116"/>
        <v>4</v>
      </c>
      <c r="L493" s="3">
        <v>2015</v>
      </c>
      <c r="M493" s="15">
        <v>8</v>
      </c>
      <c r="N493" s="9">
        <v>3</v>
      </c>
      <c r="O493" s="9">
        <v>3</v>
      </c>
      <c r="P493" s="17" t="s">
        <v>343</v>
      </c>
      <c r="Q493" s="42">
        <f>I493</f>
        <v>4</v>
      </c>
      <c r="S493" s="9">
        <v>3</v>
      </c>
      <c r="T493" s="60" t="s">
        <v>14</v>
      </c>
      <c r="U493" s="2" t="s">
        <v>15</v>
      </c>
      <c r="V493" s="3">
        <v>11</v>
      </c>
      <c r="W493">
        <f t="shared" si="113"/>
        <v>1</v>
      </c>
      <c r="Y493">
        <f t="shared" si="114"/>
        <v>3.5</v>
      </c>
      <c r="Z493">
        <f t="shared" si="115"/>
        <v>0.14285714285714285</v>
      </c>
    </row>
    <row r="494" spans="1:26" x14ac:dyDescent="0.25">
      <c r="A494" s="89" t="s">
        <v>146</v>
      </c>
      <c r="B494" s="89" t="s">
        <v>34</v>
      </c>
      <c r="C494" s="2" t="s">
        <v>132</v>
      </c>
      <c r="D494" s="3">
        <v>15</v>
      </c>
      <c r="E494" s="9">
        <v>387</v>
      </c>
      <c r="F494" s="3">
        <v>444</v>
      </c>
      <c r="G494" s="11">
        <v>1260</v>
      </c>
      <c r="H494" s="60" t="s">
        <v>11</v>
      </c>
      <c r="I494" s="9">
        <v>3</v>
      </c>
      <c r="J494" s="9">
        <v>4</v>
      </c>
      <c r="K494" s="3">
        <f t="shared" si="116"/>
        <v>3</v>
      </c>
      <c r="L494" s="3">
        <v>2015</v>
      </c>
      <c r="M494" s="15">
        <v>8</v>
      </c>
      <c r="N494" s="9">
        <v>3</v>
      </c>
      <c r="O494" s="9">
        <v>3</v>
      </c>
      <c r="P494" s="17" t="s">
        <v>342</v>
      </c>
      <c r="Q494" s="42">
        <f>I494</f>
        <v>3</v>
      </c>
      <c r="S494" s="9">
        <v>3</v>
      </c>
      <c r="T494" s="60" t="s">
        <v>14</v>
      </c>
      <c r="U494" s="2" t="s">
        <v>15</v>
      </c>
      <c r="V494" s="3">
        <v>11</v>
      </c>
      <c r="W494">
        <f t="shared" si="113"/>
        <v>0</v>
      </c>
      <c r="Y494">
        <f t="shared" si="114"/>
        <v>3</v>
      </c>
      <c r="Z494">
        <f t="shared" si="115"/>
        <v>0</v>
      </c>
    </row>
    <row r="495" spans="1:26" x14ac:dyDescent="0.25">
      <c r="A495" s="89" t="s">
        <v>152</v>
      </c>
      <c r="B495" s="89" t="s">
        <v>59</v>
      </c>
      <c r="C495" s="2" t="s">
        <v>132</v>
      </c>
      <c r="D495" s="3">
        <v>21</v>
      </c>
      <c r="E495" s="9">
        <v>392</v>
      </c>
      <c r="F495" s="3">
        <v>455</v>
      </c>
      <c r="G495" s="12"/>
      <c r="H495" s="60" t="s">
        <v>11</v>
      </c>
      <c r="I495" s="9">
        <v>3</v>
      </c>
      <c r="J495" s="9">
        <v>3</v>
      </c>
      <c r="K495" s="3">
        <f t="shared" ref="K495:K498" si="117">I495+1</f>
        <v>4</v>
      </c>
      <c r="L495" s="3">
        <v>2015</v>
      </c>
      <c r="M495" s="15">
        <v>6</v>
      </c>
      <c r="N495" s="9">
        <v>3</v>
      </c>
      <c r="O495" s="9">
        <v>2</v>
      </c>
      <c r="P495" s="17" t="s">
        <v>343</v>
      </c>
      <c r="Q495" s="4">
        <f>I495+1</f>
        <v>4</v>
      </c>
      <c r="S495" s="9">
        <v>3</v>
      </c>
      <c r="T495" s="60" t="s">
        <v>14</v>
      </c>
      <c r="U495" s="2" t="s">
        <v>15</v>
      </c>
      <c r="V495" s="3">
        <v>11</v>
      </c>
      <c r="W495">
        <f t="shared" si="113"/>
        <v>0</v>
      </c>
      <c r="Y495">
        <f t="shared" si="114"/>
        <v>3</v>
      </c>
      <c r="Z495">
        <f t="shared" si="115"/>
        <v>0</v>
      </c>
    </row>
    <row r="496" spans="1:26" x14ac:dyDescent="0.25">
      <c r="A496" s="89" t="s">
        <v>152</v>
      </c>
      <c r="B496" s="89" t="s">
        <v>75</v>
      </c>
      <c r="C496" s="2" t="s">
        <v>132</v>
      </c>
      <c r="D496" s="3">
        <v>22</v>
      </c>
      <c r="E496" s="9">
        <v>312</v>
      </c>
      <c r="F496" s="3">
        <v>365</v>
      </c>
      <c r="G496" s="12"/>
      <c r="H496" s="60" t="s">
        <v>11</v>
      </c>
      <c r="I496" s="9">
        <v>2</v>
      </c>
      <c r="J496" s="9">
        <v>4</v>
      </c>
      <c r="K496" s="3">
        <f t="shared" si="117"/>
        <v>3</v>
      </c>
      <c r="L496" s="3">
        <v>2015</v>
      </c>
      <c r="M496" s="15">
        <v>6</v>
      </c>
      <c r="N496" s="9">
        <v>3</v>
      </c>
      <c r="O496" s="9">
        <v>1</v>
      </c>
      <c r="P496" s="17" t="s">
        <v>343</v>
      </c>
      <c r="Q496" s="4">
        <f>I496+1</f>
        <v>3</v>
      </c>
      <c r="S496" s="9">
        <v>3</v>
      </c>
      <c r="T496" s="60" t="s">
        <v>14</v>
      </c>
      <c r="U496" s="2" t="s">
        <v>15</v>
      </c>
      <c r="V496" s="3">
        <v>11</v>
      </c>
      <c r="W496">
        <f t="shared" si="113"/>
        <v>-1</v>
      </c>
      <c r="Y496">
        <f t="shared" si="114"/>
        <v>2.5</v>
      </c>
      <c r="Z496">
        <f t="shared" si="115"/>
        <v>0.2</v>
      </c>
    </row>
    <row r="497" spans="1:33" x14ac:dyDescent="0.25">
      <c r="A497" s="89" t="s">
        <v>152</v>
      </c>
      <c r="B497" s="89" t="s">
        <v>26</v>
      </c>
      <c r="C497" s="2" t="s">
        <v>132</v>
      </c>
      <c r="D497" s="3">
        <v>23</v>
      </c>
      <c r="E497" s="9">
        <v>360</v>
      </c>
      <c r="F497" s="3">
        <v>415</v>
      </c>
      <c r="G497" s="12"/>
      <c r="H497" s="60" t="s">
        <v>11</v>
      </c>
      <c r="I497" s="9">
        <v>3</v>
      </c>
      <c r="J497" s="9">
        <v>3</v>
      </c>
      <c r="K497" s="3">
        <f t="shared" si="117"/>
        <v>4</v>
      </c>
      <c r="L497" s="3">
        <v>2015</v>
      </c>
      <c r="M497" s="15">
        <v>6</v>
      </c>
      <c r="N497" s="9">
        <v>3</v>
      </c>
      <c r="O497" s="9">
        <v>2</v>
      </c>
      <c r="P497" s="17" t="s">
        <v>343</v>
      </c>
      <c r="Q497" s="4">
        <f>I497+1</f>
        <v>4</v>
      </c>
      <c r="S497" s="9">
        <v>3</v>
      </c>
      <c r="T497" s="60" t="s">
        <v>14</v>
      </c>
      <c r="U497" s="2" t="s">
        <v>15</v>
      </c>
      <c r="V497" s="3">
        <v>11</v>
      </c>
      <c r="W497">
        <f t="shared" si="113"/>
        <v>0</v>
      </c>
      <c r="Y497">
        <f t="shared" si="114"/>
        <v>3</v>
      </c>
      <c r="Z497">
        <f t="shared" si="115"/>
        <v>0</v>
      </c>
    </row>
    <row r="498" spans="1:33" x14ac:dyDescent="0.25">
      <c r="A498" s="89" t="s">
        <v>154</v>
      </c>
      <c r="B498" s="89" t="s">
        <v>97</v>
      </c>
      <c r="C498" s="2" t="s">
        <v>132</v>
      </c>
      <c r="D498" s="3">
        <v>26</v>
      </c>
      <c r="E498" s="9">
        <v>360</v>
      </c>
      <c r="F498" s="3">
        <v>420</v>
      </c>
      <c r="G498" s="11">
        <v>1040</v>
      </c>
      <c r="H498" s="60" t="s">
        <v>11</v>
      </c>
      <c r="I498" s="9">
        <v>3</v>
      </c>
      <c r="J498" s="9">
        <v>4</v>
      </c>
      <c r="K498" s="3">
        <f t="shared" si="117"/>
        <v>4</v>
      </c>
      <c r="L498" s="3">
        <v>2015</v>
      </c>
      <c r="M498" s="15">
        <v>6</v>
      </c>
      <c r="N498" s="9">
        <v>3</v>
      </c>
      <c r="O498" s="9">
        <v>3</v>
      </c>
      <c r="P498" s="17" t="s">
        <v>343</v>
      </c>
      <c r="Q498" s="4">
        <f>I498+1</f>
        <v>4</v>
      </c>
      <c r="S498" s="9">
        <v>3</v>
      </c>
      <c r="T498" s="60" t="s">
        <v>14</v>
      </c>
      <c r="U498" s="2" t="s">
        <v>15</v>
      </c>
      <c r="V498" s="3">
        <v>12</v>
      </c>
      <c r="W498">
        <f t="shared" si="113"/>
        <v>0</v>
      </c>
      <c r="Y498">
        <f t="shared" si="114"/>
        <v>3</v>
      </c>
      <c r="Z498">
        <f t="shared" si="115"/>
        <v>0</v>
      </c>
    </row>
    <row r="499" spans="1:33" x14ac:dyDescent="0.25">
      <c r="A499" s="89" t="s">
        <v>162</v>
      </c>
      <c r="B499" s="89" t="s">
        <v>26</v>
      </c>
      <c r="C499" s="2" t="s">
        <v>132</v>
      </c>
      <c r="D499" s="3">
        <v>35</v>
      </c>
      <c r="E499" s="9">
        <v>352</v>
      </c>
      <c r="F499" s="3">
        <v>405</v>
      </c>
      <c r="G499" s="11">
        <v>980</v>
      </c>
      <c r="H499" s="60" t="s">
        <v>11</v>
      </c>
      <c r="I499" s="9">
        <v>3</v>
      </c>
      <c r="J499" s="9">
        <v>2</v>
      </c>
      <c r="K499" s="3">
        <f t="shared" ref="K499:K505" si="118">I499</f>
        <v>3</v>
      </c>
      <c r="L499" s="3">
        <v>2015</v>
      </c>
      <c r="M499" s="15">
        <v>8</v>
      </c>
      <c r="N499" s="9">
        <v>3</v>
      </c>
      <c r="O499" s="9">
        <v>2</v>
      </c>
      <c r="P499" s="17" t="s">
        <v>343</v>
      </c>
      <c r="Q499" s="4">
        <f t="shared" ref="Q499:Q505" si="119">I499</f>
        <v>3</v>
      </c>
      <c r="S499" s="9">
        <v>3</v>
      </c>
      <c r="T499" s="60" t="s">
        <v>14</v>
      </c>
      <c r="U499" s="2" t="s">
        <v>15</v>
      </c>
      <c r="V499" s="3">
        <v>11</v>
      </c>
      <c r="W499">
        <f t="shared" si="113"/>
        <v>0</v>
      </c>
      <c r="Y499">
        <f t="shared" si="114"/>
        <v>3</v>
      </c>
      <c r="Z499">
        <f t="shared" si="115"/>
        <v>0</v>
      </c>
    </row>
    <row r="500" spans="1:33" x14ac:dyDescent="0.25">
      <c r="A500" s="89" t="s">
        <v>168</v>
      </c>
      <c r="B500" s="89" t="s">
        <v>50</v>
      </c>
      <c r="C500" s="2" t="s">
        <v>132</v>
      </c>
      <c r="D500" s="3">
        <v>47</v>
      </c>
      <c r="E500" s="9">
        <v>272</v>
      </c>
      <c r="F500" s="3">
        <v>320</v>
      </c>
      <c r="G500" s="11">
        <v>520</v>
      </c>
      <c r="H500" s="60" t="s">
        <v>11</v>
      </c>
      <c r="I500" s="9">
        <v>3</v>
      </c>
      <c r="J500" s="9">
        <v>1</v>
      </c>
      <c r="K500" s="3">
        <f t="shared" si="118"/>
        <v>3</v>
      </c>
      <c r="L500" s="3">
        <v>2015</v>
      </c>
      <c r="M500" s="15">
        <v>8</v>
      </c>
      <c r="N500" s="9">
        <v>3</v>
      </c>
      <c r="O500" s="9">
        <v>2</v>
      </c>
      <c r="P500" s="17" t="s">
        <v>344</v>
      </c>
      <c r="Q500" s="4">
        <f t="shared" si="119"/>
        <v>3</v>
      </c>
      <c r="S500" s="9">
        <v>3</v>
      </c>
      <c r="T500" s="60" t="s">
        <v>14</v>
      </c>
      <c r="U500" s="2" t="s">
        <v>15</v>
      </c>
      <c r="V500" s="15">
        <v>12</v>
      </c>
      <c r="W500">
        <f t="shared" si="113"/>
        <v>0</v>
      </c>
      <c r="Y500">
        <f t="shared" si="114"/>
        <v>3</v>
      </c>
      <c r="Z500">
        <f t="shared" si="115"/>
        <v>0</v>
      </c>
    </row>
    <row r="501" spans="1:33" x14ac:dyDescent="0.25">
      <c r="A501" s="89" t="s">
        <v>173</v>
      </c>
      <c r="B501" s="89" t="s">
        <v>56</v>
      </c>
      <c r="C501" s="2" t="s">
        <v>132</v>
      </c>
      <c r="D501" s="3">
        <v>53</v>
      </c>
      <c r="E501" s="9">
        <v>377</v>
      </c>
      <c r="F501" s="3">
        <v>445</v>
      </c>
      <c r="G501" s="11">
        <v>1240</v>
      </c>
      <c r="H501" s="60" t="s">
        <v>11</v>
      </c>
      <c r="I501" s="9">
        <v>3</v>
      </c>
      <c r="J501" s="9">
        <v>3</v>
      </c>
      <c r="K501" s="3">
        <f t="shared" si="118"/>
        <v>3</v>
      </c>
      <c r="L501" s="3">
        <v>2015</v>
      </c>
      <c r="M501" s="15">
        <v>9</v>
      </c>
      <c r="N501" s="9">
        <v>3</v>
      </c>
      <c r="O501" s="9">
        <v>2</v>
      </c>
      <c r="P501" s="17" t="s">
        <v>343</v>
      </c>
      <c r="Q501" s="42">
        <f t="shared" si="119"/>
        <v>3</v>
      </c>
      <c r="S501" s="9">
        <v>3</v>
      </c>
      <c r="T501" s="60" t="s">
        <v>14</v>
      </c>
      <c r="U501" s="2" t="s">
        <v>15</v>
      </c>
      <c r="V501" s="15">
        <v>11</v>
      </c>
      <c r="W501">
        <f t="shared" si="113"/>
        <v>0</v>
      </c>
      <c r="Y501">
        <f t="shared" si="114"/>
        <v>3</v>
      </c>
      <c r="Z501">
        <f t="shared" si="115"/>
        <v>0</v>
      </c>
    </row>
    <row r="502" spans="1:33" x14ac:dyDescent="0.25">
      <c r="A502" s="89" t="s">
        <v>174</v>
      </c>
      <c r="B502" s="89" t="s">
        <v>56</v>
      </c>
      <c r="C502" s="2" t="s">
        <v>132</v>
      </c>
      <c r="D502" s="3">
        <v>54</v>
      </c>
      <c r="E502" s="9">
        <v>330</v>
      </c>
      <c r="F502" s="3">
        <v>377</v>
      </c>
      <c r="G502" s="11">
        <v>800</v>
      </c>
      <c r="H502" s="60" t="s">
        <v>11</v>
      </c>
      <c r="I502" s="9">
        <v>3</v>
      </c>
      <c r="J502" s="9">
        <v>2</v>
      </c>
      <c r="K502" s="3">
        <f t="shared" si="118"/>
        <v>3</v>
      </c>
      <c r="L502" s="3">
        <v>2015</v>
      </c>
      <c r="M502" s="15">
        <v>9</v>
      </c>
      <c r="N502" s="9">
        <v>3</v>
      </c>
      <c r="O502" s="9">
        <v>2</v>
      </c>
      <c r="P502" s="17" t="s">
        <v>343</v>
      </c>
      <c r="Q502" s="42">
        <f t="shared" si="119"/>
        <v>3</v>
      </c>
      <c r="S502" s="9">
        <v>3</v>
      </c>
      <c r="T502" s="60" t="s">
        <v>14</v>
      </c>
      <c r="U502" s="2" t="s">
        <v>15</v>
      </c>
      <c r="V502" s="15">
        <v>12</v>
      </c>
      <c r="W502">
        <f t="shared" si="113"/>
        <v>0</v>
      </c>
      <c r="Y502">
        <f t="shared" si="114"/>
        <v>3</v>
      </c>
      <c r="Z502">
        <f t="shared" si="115"/>
        <v>0</v>
      </c>
    </row>
    <row r="503" spans="1:33" x14ac:dyDescent="0.25">
      <c r="A503" s="89" t="s">
        <v>174</v>
      </c>
      <c r="B503" s="89" t="s">
        <v>73</v>
      </c>
      <c r="C503" s="2" t="s">
        <v>132</v>
      </c>
      <c r="D503" s="3">
        <v>57</v>
      </c>
      <c r="E503" s="9">
        <v>460</v>
      </c>
      <c r="F503" s="3">
        <v>520</v>
      </c>
      <c r="G503" s="11">
        <v>2180</v>
      </c>
      <c r="H503" s="60" t="s">
        <v>11</v>
      </c>
      <c r="I503" s="9">
        <v>3</v>
      </c>
      <c r="J503" s="9">
        <v>4</v>
      </c>
      <c r="K503" s="3">
        <f t="shared" si="118"/>
        <v>3</v>
      </c>
      <c r="L503" s="3">
        <v>2015</v>
      </c>
      <c r="M503" s="15">
        <v>9</v>
      </c>
      <c r="N503" s="9">
        <v>3</v>
      </c>
      <c r="O503" s="9">
        <v>2</v>
      </c>
      <c r="P503" s="17" t="s">
        <v>342</v>
      </c>
      <c r="Q503" s="42">
        <f t="shared" si="119"/>
        <v>3</v>
      </c>
      <c r="S503" s="9">
        <v>3</v>
      </c>
      <c r="T503" s="60" t="s">
        <v>14</v>
      </c>
      <c r="U503" s="2" t="s">
        <v>15</v>
      </c>
      <c r="V503" s="15">
        <v>12</v>
      </c>
      <c r="W503">
        <f t="shared" si="113"/>
        <v>0</v>
      </c>
      <c r="Y503">
        <f t="shared" si="114"/>
        <v>3</v>
      </c>
      <c r="Z503">
        <f t="shared" si="115"/>
        <v>0</v>
      </c>
    </row>
    <row r="504" spans="1:33" x14ac:dyDescent="0.25">
      <c r="A504" s="89" t="s">
        <v>174</v>
      </c>
      <c r="B504" s="89" t="s">
        <v>122</v>
      </c>
      <c r="C504" s="2" t="s">
        <v>132</v>
      </c>
      <c r="D504" s="3">
        <v>58</v>
      </c>
      <c r="E504" s="9">
        <v>430</v>
      </c>
      <c r="F504" s="3">
        <v>497</v>
      </c>
      <c r="G504" s="11">
        <v>2050</v>
      </c>
      <c r="H504" s="60" t="s">
        <v>11</v>
      </c>
      <c r="I504" s="9">
        <v>3</v>
      </c>
      <c r="J504" s="9">
        <v>4</v>
      </c>
      <c r="K504" s="3">
        <f t="shared" si="118"/>
        <v>3</v>
      </c>
      <c r="L504" s="3">
        <v>2015</v>
      </c>
      <c r="M504" s="15">
        <v>9</v>
      </c>
      <c r="N504" s="9">
        <v>3</v>
      </c>
      <c r="O504" s="9">
        <v>3</v>
      </c>
      <c r="P504" s="17" t="s">
        <v>342</v>
      </c>
      <c r="Q504" s="42">
        <f t="shared" si="119"/>
        <v>3</v>
      </c>
      <c r="S504" s="9">
        <v>3</v>
      </c>
      <c r="T504" s="60" t="s">
        <v>14</v>
      </c>
      <c r="U504" s="2" t="s">
        <v>15</v>
      </c>
      <c r="V504" s="15">
        <v>12</v>
      </c>
      <c r="W504">
        <f t="shared" si="113"/>
        <v>0</v>
      </c>
      <c r="Y504">
        <f t="shared" si="114"/>
        <v>3</v>
      </c>
      <c r="Z504">
        <f t="shared" si="115"/>
        <v>0</v>
      </c>
    </row>
    <row r="505" spans="1:33" x14ac:dyDescent="0.25">
      <c r="A505" s="89" t="s">
        <v>178</v>
      </c>
      <c r="B505" s="89" t="s">
        <v>24</v>
      </c>
      <c r="C505" s="2" t="s">
        <v>132</v>
      </c>
      <c r="D505" s="3">
        <v>65</v>
      </c>
      <c r="E505" s="9">
        <v>337</v>
      </c>
      <c r="F505" s="3">
        <v>395</v>
      </c>
      <c r="G505" s="11">
        <v>940</v>
      </c>
      <c r="H505" s="60" t="s">
        <v>11</v>
      </c>
      <c r="I505" s="9">
        <v>3</v>
      </c>
      <c r="J505" s="9">
        <v>3</v>
      </c>
      <c r="K505" s="3">
        <f t="shared" si="118"/>
        <v>3</v>
      </c>
      <c r="L505" s="3">
        <v>2015</v>
      </c>
      <c r="M505" s="15">
        <v>9</v>
      </c>
      <c r="N505" s="9">
        <v>3</v>
      </c>
      <c r="O505" s="9">
        <v>2</v>
      </c>
      <c r="P505" s="17" t="s">
        <v>343</v>
      </c>
      <c r="Q505" s="42">
        <f t="shared" si="119"/>
        <v>3</v>
      </c>
      <c r="S505" s="9">
        <v>3</v>
      </c>
      <c r="T505" s="60" t="s">
        <v>14</v>
      </c>
      <c r="U505" s="2" t="s">
        <v>15</v>
      </c>
      <c r="V505" s="15">
        <v>12</v>
      </c>
      <c r="W505">
        <f t="shared" si="113"/>
        <v>0</v>
      </c>
      <c r="Y505">
        <f t="shared" si="114"/>
        <v>3</v>
      </c>
      <c r="Z505">
        <f t="shared" si="115"/>
        <v>0</v>
      </c>
    </row>
    <row r="506" spans="1:33" x14ac:dyDescent="0.25">
      <c r="A506" s="90"/>
      <c r="B506" s="90">
        <v>20151830481</v>
      </c>
      <c r="C506" s="2" t="s">
        <v>12</v>
      </c>
      <c r="D506" s="3">
        <v>21</v>
      </c>
      <c r="E506" s="9">
        <v>410</v>
      </c>
      <c r="F506" s="41">
        <f>(1.095*E506)+20.441</f>
        <v>469.39099999999996</v>
      </c>
      <c r="G506" s="11">
        <v>1570</v>
      </c>
      <c r="H506" s="16"/>
      <c r="I506" s="9">
        <v>3</v>
      </c>
      <c r="J506" s="9">
        <v>4</v>
      </c>
      <c r="K506" s="3">
        <f t="shared" ref="K506:K511" si="120">I506+1</f>
        <v>4</v>
      </c>
      <c r="L506" s="3">
        <v>2015</v>
      </c>
      <c r="M506" s="15">
        <v>4</v>
      </c>
      <c r="N506" s="9">
        <v>3</v>
      </c>
      <c r="O506" s="9">
        <v>2</v>
      </c>
      <c r="P506" s="17" t="s">
        <v>342</v>
      </c>
      <c r="Q506" s="9">
        <v>3</v>
      </c>
      <c r="S506" s="16" t="s">
        <v>349</v>
      </c>
      <c r="T506" s="16"/>
      <c r="U506" s="64" t="s">
        <v>358</v>
      </c>
      <c r="V506" s="15">
        <v>11</v>
      </c>
      <c r="W506">
        <f t="shared" si="113"/>
        <v>0</v>
      </c>
      <c r="Y506">
        <f t="shared" si="114"/>
        <v>3</v>
      </c>
      <c r="Z506">
        <f t="shared" si="115"/>
        <v>0</v>
      </c>
    </row>
    <row r="507" spans="1:33" x14ac:dyDescent="0.25">
      <c r="A507" s="89" t="s">
        <v>282</v>
      </c>
      <c r="B507" s="89" t="s">
        <v>26</v>
      </c>
      <c r="C507" s="2" t="s">
        <v>12</v>
      </c>
      <c r="D507" s="3">
        <v>65</v>
      </c>
      <c r="E507" s="9">
        <v>380</v>
      </c>
      <c r="F507" s="3">
        <v>445</v>
      </c>
      <c r="G507" s="12"/>
      <c r="H507" s="60" t="s">
        <v>11</v>
      </c>
      <c r="I507" s="9">
        <v>3</v>
      </c>
      <c r="J507" s="9">
        <v>4</v>
      </c>
      <c r="K507" s="3">
        <f t="shared" si="120"/>
        <v>4</v>
      </c>
      <c r="L507" s="3">
        <v>2016</v>
      </c>
      <c r="M507" s="15">
        <v>5</v>
      </c>
      <c r="N507" s="9">
        <v>3</v>
      </c>
      <c r="O507" s="9">
        <v>2</v>
      </c>
      <c r="P507" s="17" t="s">
        <v>342</v>
      </c>
      <c r="Q507" s="42">
        <f>I507+1</f>
        <v>4</v>
      </c>
      <c r="S507" s="9">
        <v>3</v>
      </c>
      <c r="T507" s="60" t="s">
        <v>14</v>
      </c>
      <c r="U507" s="2" t="s">
        <v>15</v>
      </c>
      <c r="V507" s="15">
        <v>11</v>
      </c>
      <c r="W507">
        <f t="shared" si="113"/>
        <v>0</v>
      </c>
      <c r="Y507">
        <f t="shared" si="114"/>
        <v>3</v>
      </c>
      <c r="Z507">
        <f t="shared" si="115"/>
        <v>0</v>
      </c>
      <c r="AG507" s="16"/>
    </row>
    <row r="508" spans="1:33" x14ac:dyDescent="0.25">
      <c r="A508" s="90">
        <v>20161830467</v>
      </c>
      <c r="B508" s="90"/>
      <c r="C508" s="2" t="s">
        <v>298</v>
      </c>
      <c r="D508" s="3">
        <v>55</v>
      </c>
      <c r="E508" s="16">
        <v>331</v>
      </c>
      <c r="F508" s="41">
        <f>(1.095*E508)+20.441</f>
        <v>382.88599999999997</v>
      </c>
      <c r="G508" s="16">
        <v>910</v>
      </c>
      <c r="H508" s="16"/>
      <c r="I508" s="16">
        <v>2</v>
      </c>
      <c r="J508" s="16">
        <v>4</v>
      </c>
      <c r="K508" s="3">
        <f t="shared" si="120"/>
        <v>3</v>
      </c>
      <c r="L508" s="3">
        <v>2016</v>
      </c>
      <c r="M508" s="15">
        <v>3</v>
      </c>
      <c r="N508" s="9">
        <v>3</v>
      </c>
      <c r="O508" s="9">
        <v>3</v>
      </c>
      <c r="P508" s="17" t="s">
        <v>342</v>
      </c>
      <c r="Q508" s="16">
        <v>4</v>
      </c>
      <c r="S508" s="19" t="s">
        <v>335</v>
      </c>
      <c r="T508" s="20">
        <v>612</v>
      </c>
      <c r="U508" s="2" t="s">
        <v>15</v>
      </c>
      <c r="V508" s="15">
        <v>11</v>
      </c>
      <c r="W508">
        <f t="shared" si="113"/>
        <v>-1</v>
      </c>
      <c r="Y508">
        <f t="shared" si="114"/>
        <v>2.5</v>
      </c>
      <c r="Z508">
        <f t="shared" si="115"/>
        <v>0.2</v>
      </c>
    </row>
    <row r="509" spans="1:33" x14ac:dyDescent="0.25">
      <c r="A509" s="90">
        <v>20161830499</v>
      </c>
      <c r="B509" s="90"/>
      <c r="C509" s="2" t="s">
        <v>298</v>
      </c>
      <c r="D509" s="3">
        <v>64</v>
      </c>
      <c r="E509" s="16">
        <v>314</v>
      </c>
      <c r="F509" s="41">
        <f>(1.095*E509)+20.441</f>
        <v>364.27099999999996</v>
      </c>
      <c r="G509" s="16">
        <v>790</v>
      </c>
      <c r="H509" s="16"/>
      <c r="I509" s="16">
        <v>2</v>
      </c>
      <c r="J509" s="16">
        <v>4</v>
      </c>
      <c r="K509" s="3">
        <f t="shared" si="120"/>
        <v>3</v>
      </c>
      <c r="L509" s="3">
        <v>2016</v>
      </c>
      <c r="M509" s="15">
        <v>3</v>
      </c>
      <c r="N509" s="9">
        <v>3</v>
      </c>
      <c r="O509" s="9">
        <v>1</v>
      </c>
      <c r="P509" s="17" t="s">
        <v>343</v>
      </c>
      <c r="Q509" s="16">
        <v>3</v>
      </c>
      <c r="S509" s="19" t="s">
        <v>335</v>
      </c>
      <c r="T509" s="20">
        <v>989</v>
      </c>
      <c r="U509" s="2" t="s">
        <v>15</v>
      </c>
      <c r="V509" s="15">
        <v>11</v>
      </c>
      <c r="W509">
        <f t="shared" si="113"/>
        <v>-1</v>
      </c>
      <c r="Y509">
        <f t="shared" si="114"/>
        <v>2.5</v>
      </c>
      <c r="Z509">
        <f t="shared" si="115"/>
        <v>0.2</v>
      </c>
      <c r="AG509" s="16"/>
    </row>
    <row r="510" spans="1:33" x14ac:dyDescent="0.25">
      <c r="A510" s="90">
        <v>20161830500</v>
      </c>
      <c r="B510" s="90"/>
      <c r="C510" s="2" t="s">
        <v>298</v>
      </c>
      <c r="D510" s="3">
        <v>65</v>
      </c>
      <c r="E510" s="16">
        <v>316</v>
      </c>
      <c r="F510" s="41">
        <f>(1.095*E510)+20.441</f>
        <v>366.46099999999996</v>
      </c>
      <c r="G510" s="16">
        <v>820</v>
      </c>
      <c r="H510" s="16"/>
      <c r="I510" s="16">
        <v>2</v>
      </c>
      <c r="J510" s="16">
        <v>4</v>
      </c>
      <c r="K510" s="3">
        <f t="shared" si="120"/>
        <v>3</v>
      </c>
      <c r="L510" s="3">
        <v>2016</v>
      </c>
      <c r="M510" s="15">
        <v>3</v>
      </c>
      <c r="N510" s="9">
        <v>3</v>
      </c>
      <c r="O510" s="9">
        <v>2</v>
      </c>
      <c r="P510" s="17" t="s">
        <v>343</v>
      </c>
      <c r="Q510" s="16">
        <v>3</v>
      </c>
      <c r="S510" s="19" t="s">
        <v>335</v>
      </c>
      <c r="T510" s="20">
        <v>989</v>
      </c>
      <c r="U510" s="2" t="s">
        <v>15</v>
      </c>
      <c r="V510" s="15">
        <v>11</v>
      </c>
      <c r="W510">
        <f t="shared" si="113"/>
        <v>-1</v>
      </c>
      <c r="Y510">
        <f t="shared" si="114"/>
        <v>2.5</v>
      </c>
      <c r="Z510">
        <f t="shared" si="115"/>
        <v>0.2</v>
      </c>
      <c r="AG510" s="16"/>
    </row>
    <row r="511" spans="1:33" x14ac:dyDescent="0.25">
      <c r="A511" s="90">
        <v>20161830508</v>
      </c>
      <c r="B511" s="90"/>
      <c r="C511" s="2" t="s">
        <v>298</v>
      </c>
      <c r="D511" s="3">
        <v>73</v>
      </c>
      <c r="E511" s="16">
        <v>283</v>
      </c>
      <c r="F511" s="41">
        <f>(1.095*E511)+20.441</f>
        <v>330.32599999999996</v>
      </c>
      <c r="G511" s="16">
        <v>620</v>
      </c>
      <c r="H511" s="16"/>
      <c r="I511" s="16">
        <v>3</v>
      </c>
      <c r="J511" s="16">
        <v>4</v>
      </c>
      <c r="K511" s="3">
        <f t="shared" si="120"/>
        <v>4</v>
      </c>
      <c r="L511" s="3">
        <v>2016</v>
      </c>
      <c r="M511" s="15">
        <v>3</v>
      </c>
      <c r="N511" s="9">
        <v>3</v>
      </c>
      <c r="O511" s="9">
        <v>4</v>
      </c>
      <c r="P511" s="17" t="s">
        <v>343</v>
      </c>
      <c r="Q511">
        <v>4</v>
      </c>
      <c r="S511" s="19" t="s">
        <v>335</v>
      </c>
      <c r="T511" s="20">
        <v>989</v>
      </c>
      <c r="U511" s="2" t="s">
        <v>15</v>
      </c>
      <c r="V511" s="15">
        <v>11</v>
      </c>
      <c r="W511">
        <f t="shared" si="113"/>
        <v>0</v>
      </c>
      <c r="Y511">
        <f t="shared" si="114"/>
        <v>3</v>
      </c>
      <c r="Z511">
        <f t="shared" si="115"/>
        <v>0</v>
      </c>
    </row>
    <row r="512" spans="1:33" x14ac:dyDescent="0.25">
      <c r="A512" s="88" t="s">
        <v>360</v>
      </c>
      <c r="B512" s="88" t="s">
        <v>82</v>
      </c>
      <c r="C512" s="32" t="s">
        <v>298</v>
      </c>
      <c r="D512" s="33">
        <v>74</v>
      </c>
      <c r="E512" s="36">
        <v>327</v>
      </c>
      <c r="F512" s="33">
        <v>380</v>
      </c>
      <c r="G512" s="68">
        <v>920</v>
      </c>
      <c r="H512" s="65" t="s">
        <v>11</v>
      </c>
      <c r="I512" s="43"/>
      <c r="J512" s="43"/>
      <c r="K512" s="43"/>
      <c r="L512" s="33">
        <v>2008</v>
      </c>
      <c r="M512" s="70">
        <v>10</v>
      </c>
      <c r="N512" s="35">
        <v>3</v>
      </c>
      <c r="O512" s="35">
        <v>3</v>
      </c>
      <c r="P512" s="71" t="s">
        <v>342</v>
      </c>
      <c r="Q512" s="65">
        <v>3</v>
      </c>
      <c r="R512" s="35"/>
      <c r="S512" s="36">
        <v>3</v>
      </c>
      <c r="T512" s="65" t="s">
        <v>222</v>
      </c>
      <c r="U512" s="32" t="s">
        <v>15</v>
      </c>
      <c r="V512" s="70">
        <v>11</v>
      </c>
      <c r="AG512" s="65" t="s">
        <v>361</v>
      </c>
    </row>
    <row r="513" spans="1:33" x14ac:dyDescent="0.25">
      <c r="A513" s="88" t="s">
        <v>374</v>
      </c>
      <c r="B513" s="88" t="s">
        <v>103</v>
      </c>
      <c r="C513" s="32" t="s">
        <v>298</v>
      </c>
      <c r="D513" s="33">
        <v>77</v>
      </c>
      <c r="E513" s="36">
        <v>317</v>
      </c>
      <c r="F513" s="33">
        <v>367</v>
      </c>
      <c r="G513" s="68">
        <v>770</v>
      </c>
      <c r="H513" s="65" t="s">
        <v>11</v>
      </c>
      <c r="I513" s="43"/>
      <c r="J513" s="43"/>
      <c r="K513" s="43"/>
      <c r="L513" s="33">
        <v>2016</v>
      </c>
      <c r="M513" s="70">
        <v>6</v>
      </c>
      <c r="N513" s="35">
        <v>3</v>
      </c>
      <c r="O513" s="35">
        <v>2</v>
      </c>
      <c r="P513" s="71" t="s">
        <v>342</v>
      </c>
      <c r="Q513" s="65">
        <v>3</v>
      </c>
      <c r="R513" s="35"/>
      <c r="S513" s="36">
        <v>3</v>
      </c>
      <c r="T513" s="65" t="s">
        <v>14</v>
      </c>
      <c r="U513" s="32" t="s">
        <v>15</v>
      </c>
      <c r="V513" s="70">
        <v>11</v>
      </c>
      <c r="AG513" s="65" t="s">
        <v>10</v>
      </c>
    </row>
    <row r="514" spans="1:33" x14ac:dyDescent="0.25">
      <c r="A514" s="88" t="s">
        <v>377</v>
      </c>
      <c r="B514" s="88" t="s">
        <v>59</v>
      </c>
      <c r="C514" s="32" t="s">
        <v>298</v>
      </c>
      <c r="D514" s="33">
        <v>80</v>
      </c>
      <c r="E514" s="36">
        <v>312</v>
      </c>
      <c r="F514" s="33">
        <v>366</v>
      </c>
      <c r="G514" s="68">
        <v>710</v>
      </c>
      <c r="H514" s="65" t="s">
        <v>11</v>
      </c>
      <c r="I514" s="43"/>
      <c r="J514" s="43"/>
      <c r="K514" s="43"/>
      <c r="L514" s="33">
        <v>2016</v>
      </c>
      <c r="M514" s="70">
        <v>6</v>
      </c>
      <c r="N514" s="35">
        <v>3</v>
      </c>
      <c r="O514" s="35">
        <v>2</v>
      </c>
      <c r="P514" s="71" t="s">
        <v>343</v>
      </c>
      <c r="Q514" s="65">
        <v>3</v>
      </c>
      <c r="R514" s="35"/>
      <c r="S514" s="36">
        <v>3</v>
      </c>
      <c r="T514" s="65" t="s">
        <v>14</v>
      </c>
      <c r="U514" s="32" t="s">
        <v>15</v>
      </c>
      <c r="V514" s="70">
        <v>11</v>
      </c>
      <c r="AG514" s="65" t="s">
        <v>10</v>
      </c>
    </row>
    <row r="515" spans="1:33" x14ac:dyDescent="0.25">
      <c r="A515" s="88" t="s">
        <v>379</v>
      </c>
      <c r="B515" s="88" t="s">
        <v>29</v>
      </c>
      <c r="C515" s="32" t="s">
        <v>298</v>
      </c>
      <c r="D515" s="33">
        <v>85</v>
      </c>
      <c r="E515" s="36">
        <v>326</v>
      </c>
      <c r="F515" s="33">
        <v>370</v>
      </c>
      <c r="G515" s="43"/>
      <c r="H515" s="65" t="s">
        <v>30</v>
      </c>
      <c r="I515" s="43"/>
      <c r="J515" s="43"/>
      <c r="K515" s="43"/>
      <c r="L515" s="33">
        <v>2016</v>
      </c>
      <c r="M515" s="70">
        <v>7</v>
      </c>
      <c r="N515" s="35">
        <v>3</v>
      </c>
      <c r="O515" s="35">
        <v>3</v>
      </c>
      <c r="P515" s="71" t="s">
        <v>342</v>
      </c>
      <c r="Q515" s="65">
        <v>3</v>
      </c>
      <c r="R515" s="35"/>
      <c r="S515" s="36">
        <v>3</v>
      </c>
      <c r="T515" s="65" t="s">
        <v>14</v>
      </c>
      <c r="U515" s="32" t="s">
        <v>15</v>
      </c>
      <c r="V515" s="70">
        <v>11</v>
      </c>
      <c r="AG515" s="65" t="s">
        <v>381</v>
      </c>
    </row>
    <row r="516" spans="1:33" x14ac:dyDescent="0.25">
      <c r="A516" s="88" t="s">
        <v>382</v>
      </c>
      <c r="B516" s="88" t="s">
        <v>34</v>
      </c>
      <c r="C516" s="32" t="s">
        <v>298</v>
      </c>
      <c r="D516" s="33">
        <v>87</v>
      </c>
      <c r="E516" s="36">
        <v>285</v>
      </c>
      <c r="F516" s="33">
        <v>331</v>
      </c>
      <c r="G516" s="68">
        <v>610</v>
      </c>
      <c r="H516" s="65" t="s">
        <v>11</v>
      </c>
      <c r="I516" s="43"/>
      <c r="J516" s="43"/>
      <c r="K516" s="43"/>
      <c r="L516" s="33">
        <v>2016</v>
      </c>
      <c r="M516" s="70">
        <v>7</v>
      </c>
      <c r="N516" s="35">
        <v>3</v>
      </c>
      <c r="O516" s="35">
        <v>2</v>
      </c>
      <c r="P516" s="71" t="s">
        <v>342</v>
      </c>
      <c r="Q516" s="65">
        <v>3</v>
      </c>
      <c r="R516" s="35"/>
      <c r="S516" s="36">
        <v>3</v>
      </c>
      <c r="T516" s="65" t="s">
        <v>14</v>
      </c>
      <c r="U516" s="32" t="s">
        <v>15</v>
      </c>
      <c r="V516" s="70">
        <v>11</v>
      </c>
      <c r="AG516" s="65" t="s">
        <v>10</v>
      </c>
    </row>
    <row r="517" spans="1:33" x14ac:dyDescent="0.25">
      <c r="A517" s="88" t="s">
        <v>383</v>
      </c>
      <c r="B517" s="88" t="s">
        <v>32</v>
      </c>
      <c r="C517" s="32" t="s">
        <v>298</v>
      </c>
      <c r="D517" s="33">
        <v>88</v>
      </c>
      <c r="E517" s="36">
        <v>325</v>
      </c>
      <c r="F517" s="33">
        <v>385</v>
      </c>
      <c r="G517" s="43"/>
      <c r="H517" s="65" t="s">
        <v>11</v>
      </c>
      <c r="I517" s="43"/>
      <c r="J517" s="43"/>
      <c r="K517" s="43"/>
      <c r="L517" s="33">
        <v>2016</v>
      </c>
      <c r="M517" s="70">
        <v>7</v>
      </c>
      <c r="N517" s="35">
        <v>3</v>
      </c>
      <c r="O517" s="35">
        <v>2</v>
      </c>
      <c r="P517" s="71" t="s">
        <v>343</v>
      </c>
      <c r="Q517" s="65">
        <v>3</v>
      </c>
      <c r="R517" s="35"/>
      <c r="S517" s="36">
        <v>3</v>
      </c>
      <c r="T517" s="65" t="s">
        <v>14</v>
      </c>
      <c r="U517" s="32" t="s">
        <v>15</v>
      </c>
      <c r="V517" s="70">
        <v>11</v>
      </c>
      <c r="AG517" s="65" t="s">
        <v>384</v>
      </c>
    </row>
    <row r="518" spans="1:33" x14ac:dyDescent="0.25">
      <c r="A518" s="88" t="s">
        <v>383</v>
      </c>
      <c r="B518" s="88" t="s">
        <v>47</v>
      </c>
      <c r="C518" s="32" t="s">
        <v>298</v>
      </c>
      <c r="D518" s="33">
        <v>90</v>
      </c>
      <c r="E518" s="36">
        <v>316</v>
      </c>
      <c r="F518" s="33">
        <v>366</v>
      </c>
      <c r="G518" s="43"/>
      <c r="H518" s="65" t="s">
        <v>11</v>
      </c>
      <c r="I518" s="43"/>
      <c r="J518" s="43"/>
      <c r="K518" s="43"/>
      <c r="L518" s="33">
        <v>2016</v>
      </c>
      <c r="M518" s="70">
        <v>7</v>
      </c>
      <c r="N518" s="35">
        <v>3</v>
      </c>
      <c r="O518" s="35">
        <v>3</v>
      </c>
      <c r="P518" s="71" t="s">
        <v>342</v>
      </c>
      <c r="Q518" s="65">
        <v>3</v>
      </c>
      <c r="R518" s="35"/>
      <c r="S518" s="36">
        <v>3</v>
      </c>
      <c r="T518" s="65" t="s">
        <v>14</v>
      </c>
      <c r="U518" s="32" t="s">
        <v>15</v>
      </c>
      <c r="V518" s="70">
        <v>11</v>
      </c>
      <c r="AG518" s="65" t="s">
        <v>386</v>
      </c>
    </row>
    <row r="519" spans="1:33" x14ac:dyDescent="0.25">
      <c r="A519" s="88" t="s">
        <v>388</v>
      </c>
      <c r="B519" s="88" t="s">
        <v>50</v>
      </c>
      <c r="C519" s="32" t="s">
        <v>364</v>
      </c>
      <c r="D519" s="33">
        <v>5</v>
      </c>
      <c r="E519" s="36">
        <v>330</v>
      </c>
      <c r="F519" s="33">
        <v>385</v>
      </c>
      <c r="G519" s="68">
        <v>830</v>
      </c>
      <c r="H519" s="65" t="s">
        <v>11</v>
      </c>
      <c r="I519" s="43"/>
      <c r="J519" s="43"/>
      <c r="K519" s="43"/>
      <c r="L519" s="33">
        <v>2016</v>
      </c>
      <c r="M519" s="70">
        <v>4</v>
      </c>
      <c r="N519" s="35">
        <v>3</v>
      </c>
      <c r="O519" s="35">
        <v>2</v>
      </c>
      <c r="P519" s="71" t="s">
        <v>343</v>
      </c>
      <c r="Q519" s="65">
        <v>3</v>
      </c>
      <c r="R519" s="35"/>
      <c r="S519" s="36">
        <v>3</v>
      </c>
      <c r="T519" s="65" t="s">
        <v>14</v>
      </c>
      <c r="U519" s="32" t="s">
        <v>15</v>
      </c>
      <c r="V519" s="70">
        <v>12</v>
      </c>
      <c r="AG519" s="65" t="s">
        <v>10</v>
      </c>
    </row>
    <row r="520" spans="1:33" x14ac:dyDescent="0.25">
      <c r="A520" s="88" t="s">
        <v>389</v>
      </c>
      <c r="B520" s="88" t="s">
        <v>77</v>
      </c>
      <c r="C520" s="32" t="s">
        <v>364</v>
      </c>
      <c r="D520" s="33">
        <v>7</v>
      </c>
      <c r="E520" s="36">
        <v>395</v>
      </c>
      <c r="F520" s="33">
        <v>450</v>
      </c>
      <c r="G520" s="68">
        <v>1380</v>
      </c>
      <c r="H520" s="65" t="s">
        <v>11</v>
      </c>
      <c r="I520" s="43"/>
      <c r="J520" s="43"/>
      <c r="K520" s="43"/>
      <c r="L520" s="33">
        <v>2016</v>
      </c>
      <c r="M520" s="70">
        <v>4</v>
      </c>
      <c r="N520" s="35">
        <v>3</v>
      </c>
      <c r="O520" s="35">
        <v>4</v>
      </c>
      <c r="P520" s="71" t="s">
        <v>343</v>
      </c>
      <c r="Q520" s="65">
        <v>4</v>
      </c>
      <c r="R520" s="35"/>
      <c r="S520" s="36">
        <v>3</v>
      </c>
      <c r="T520" s="65" t="s">
        <v>14</v>
      </c>
      <c r="U520" s="32" t="s">
        <v>15</v>
      </c>
      <c r="V520" s="70">
        <v>12</v>
      </c>
      <c r="AG520" s="65" t="s">
        <v>10</v>
      </c>
    </row>
    <row r="521" spans="1:33" x14ac:dyDescent="0.25">
      <c r="A521" s="88" t="s">
        <v>392</v>
      </c>
      <c r="B521" s="88" t="s">
        <v>142</v>
      </c>
      <c r="C521" s="32" t="s">
        <v>364</v>
      </c>
      <c r="D521" s="33">
        <v>15</v>
      </c>
      <c r="E521" s="36">
        <v>310</v>
      </c>
      <c r="F521" s="33">
        <v>355</v>
      </c>
      <c r="G521" s="68">
        <v>650</v>
      </c>
      <c r="H521" s="65" t="s">
        <v>44</v>
      </c>
      <c r="I521" s="43"/>
      <c r="J521" s="43"/>
      <c r="K521" s="43"/>
      <c r="L521" s="33">
        <v>2016</v>
      </c>
      <c r="M521" s="70">
        <v>4</v>
      </c>
      <c r="N521" s="35">
        <v>3</v>
      </c>
      <c r="O521" s="35">
        <v>1</v>
      </c>
      <c r="P521" s="71" t="s">
        <v>342</v>
      </c>
      <c r="Q521" s="65">
        <v>3</v>
      </c>
      <c r="R521" s="35"/>
      <c r="S521" s="36">
        <v>3</v>
      </c>
      <c r="T521" s="65" t="s">
        <v>14</v>
      </c>
      <c r="U521" s="32" t="s">
        <v>15</v>
      </c>
      <c r="V521" s="70">
        <v>12</v>
      </c>
      <c r="AG521" s="65" t="s">
        <v>10</v>
      </c>
    </row>
    <row r="522" spans="1:33" x14ac:dyDescent="0.25">
      <c r="A522" s="88" t="s">
        <v>393</v>
      </c>
      <c r="B522" s="88" t="s">
        <v>395</v>
      </c>
      <c r="C522" s="32" t="s">
        <v>364</v>
      </c>
      <c r="D522" s="33">
        <v>25</v>
      </c>
      <c r="E522" s="36">
        <v>407</v>
      </c>
      <c r="F522" s="33">
        <v>470</v>
      </c>
      <c r="G522" s="68">
        <v>1700</v>
      </c>
      <c r="H522" s="65" t="s">
        <v>11</v>
      </c>
      <c r="I522" s="43"/>
      <c r="J522" s="43"/>
      <c r="K522" s="43"/>
      <c r="L522" s="33">
        <v>2016</v>
      </c>
      <c r="M522" s="70">
        <v>5</v>
      </c>
      <c r="N522" s="35">
        <v>3</v>
      </c>
      <c r="O522" s="35">
        <v>4</v>
      </c>
      <c r="P522" s="71" t="s">
        <v>342</v>
      </c>
      <c r="Q522" s="65">
        <v>4</v>
      </c>
      <c r="R522" s="35"/>
      <c r="S522" s="36">
        <v>3</v>
      </c>
      <c r="T522" s="65" t="s">
        <v>14</v>
      </c>
      <c r="U522" s="32" t="s">
        <v>15</v>
      </c>
      <c r="V522" s="70">
        <v>12</v>
      </c>
      <c r="AG522" s="65" t="s">
        <v>10</v>
      </c>
    </row>
    <row r="523" spans="1:33" x14ac:dyDescent="0.25">
      <c r="A523" s="88" t="s">
        <v>396</v>
      </c>
      <c r="B523" s="88" t="s">
        <v>397</v>
      </c>
      <c r="C523" s="32" t="s">
        <v>364</v>
      </c>
      <c r="D523" s="33">
        <v>26</v>
      </c>
      <c r="E523" s="36">
        <v>290</v>
      </c>
      <c r="F523" s="33">
        <v>335</v>
      </c>
      <c r="G523" s="68">
        <v>580</v>
      </c>
      <c r="H523" s="65" t="s">
        <v>11</v>
      </c>
      <c r="I523" s="43"/>
      <c r="J523" s="43"/>
      <c r="K523" s="43"/>
      <c r="L523" s="33">
        <v>2016</v>
      </c>
      <c r="M523" s="70">
        <v>5</v>
      </c>
      <c r="N523" s="35">
        <v>3</v>
      </c>
      <c r="O523" s="35">
        <v>1</v>
      </c>
      <c r="P523" s="71" t="s">
        <v>342</v>
      </c>
      <c r="Q523" s="65">
        <v>3</v>
      </c>
      <c r="R523" s="35"/>
      <c r="S523" s="36">
        <v>3</v>
      </c>
      <c r="T523" s="65" t="s">
        <v>14</v>
      </c>
      <c r="U523" s="32" t="s">
        <v>15</v>
      </c>
      <c r="V523" s="70">
        <v>12</v>
      </c>
      <c r="AG523" s="65" t="s">
        <v>10</v>
      </c>
    </row>
    <row r="524" spans="1:33" x14ac:dyDescent="0.25">
      <c r="A524" s="88" t="s">
        <v>399</v>
      </c>
      <c r="B524" s="88" t="s">
        <v>43</v>
      </c>
      <c r="C524" s="32" t="s">
        <v>364</v>
      </c>
      <c r="D524" s="33">
        <v>29</v>
      </c>
      <c r="E524" s="36">
        <v>295</v>
      </c>
      <c r="F524" s="33">
        <v>345</v>
      </c>
      <c r="G524" s="68">
        <v>620</v>
      </c>
      <c r="H524" s="65" t="s">
        <v>11</v>
      </c>
      <c r="I524" s="43"/>
      <c r="J524" s="43"/>
      <c r="K524" s="43"/>
      <c r="L524" s="33">
        <v>2016</v>
      </c>
      <c r="M524" s="70">
        <v>5</v>
      </c>
      <c r="N524" s="35">
        <v>3</v>
      </c>
      <c r="O524" s="35">
        <v>2</v>
      </c>
      <c r="P524" s="71" t="s">
        <v>342</v>
      </c>
      <c r="Q524" s="65">
        <v>3</v>
      </c>
      <c r="R524" s="35"/>
      <c r="S524" s="36">
        <v>3</v>
      </c>
      <c r="T524" s="65" t="s">
        <v>14</v>
      </c>
      <c r="U524" s="32" t="s">
        <v>15</v>
      </c>
      <c r="V524" s="70">
        <v>12</v>
      </c>
      <c r="AG524" s="65" t="s">
        <v>10</v>
      </c>
    </row>
    <row r="525" spans="1:33" x14ac:dyDescent="0.25">
      <c r="A525" s="88" t="s">
        <v>405</v>
      </c>
      <c r="B525" s="88" t="s">
        <v>27</v>
      </c>
      <c r="C525" s="32" t="s">
        <v>364</v>
      </c>
      <c r="D525" s="33">
        <v>39</v>
      </c>
      <c r="E525" s="36">
        <v>320</v>
      </c>
      <c r="F525" s="33">
        <v>375</v>
      </c>
      <c r="G525" s="68">
        <v>750</v>
      </c>
      <c r="H525" s="65" t="s">
        <v>11</v>
      </c>
      <c r="I525" s="35"/>
      <c r="J525" s="35"/>
      <c r="K525" s="35"/>
      <c r="L525" s="33">
        <v>2016</v>
      </c>
      <c r="M525" s="70">
        <v>6</v>
      </c>
      <c r="N525" s="35">
        <v>3</v>
      </c>
      <c r="O525" s="35">
        <v>3</v>
      </c>
      <c r="P525" s="71" t="s">
        <v>343</v>
      </c>
      <c r="Q525" s="65">
        <v>4</v>
      </c>
      <c r="R525" s="35"/>
      <c r="S525" s="36">
        <v>3</v>
      </c>
      <c r="T525" s="65" t="s">
        <v>14</v>
      </c>
      <c r="U525" s="32" t="s">
        <v>15</v>
      </c>
      <c r="V525" s="70">
        <v>12</v>
      </c>
      <c r="AG525" s="65" t="s">
        <v>10</v>
      </c>
    </row>
    <row r="526" spans="1:33" x14ac:dyDescent="0.25">
      <c r="A526" s="86" t="s">
        <v>407</v>
      </c>
      <c r="B526" s="86" t="s">
        <v>21</v>
      </c>
      <c r="C526" s="32" t="s">
        <v>364</v>
      </c>
      <c r="D526" s="33">
        <v>44</v>
      </c>
      <c r="E526" s="33">
        <v>297</v>
      </c>
      <c r="F526" s="33">
        <v>344</v>
      </c>
      <c r="G526" s="34">
        <v>670</v>
      </c>
      <c r="H526" s="32" t="s">
        <v>11</v>
      </c>
      <c r="I526" s="43"/>
      <c r="J526" s="43"/>
      <c r="K526" s="43"/>
      <c r="L526" s="33">
        <v>2016</v>
      </c>
      <c r="M526" s="33">
        <v>6</v>
      </c>
      <c r="N526" s="35">
        <v>3</v>
      </c>
      <c r="O526" s="35">
        <v>2</v>
      </c>
      <c r="P526" s="32" t="s">
        <v>343</v>
      </c>
      <c r="Q526" s="32">
        <v>3</v>
      </c>
      <c r="R526" s="35"/>
      <c r="S526" s="33">
        <v>3</v>
      </c>
      <c r="T526" s="32" t="s">
        <v>14</v>
      </c>
      <c r="U526" s="32" t="s">
        <v>15</v>
      </c>
      <c r="V526" s="33">
        <v>12</v>
      </c>
      <c r="AG526" s="32" t="s">
        <v>10</v>
      </c>
    </row>
    <row r="527" spans="1:33" x14ac:dyDescent="0.25">
      <c r="A527" s="86" t="s">
        <v>419</v>
      </c>
      <c r="B527" s="86" t="s">
        <v>36</v>
      </c>
      <c r="C527" s="32" t="s">
        <v>364</v>
      </c>
      <c r="D527" s="33">
        <v>62</v>
      </c>
      <c r="E527" s="33">
        <v>298</v>
      </c>
      <c r="F527" s="36">
        <v>348</v>
      </c>
      <c r="G527" s="67"/>
      <c r="H527" s="32" t="s">
        <v>11</v>
      </c>
      <c r="I527" s="43"/>
      <c r="J527" s="43"/>
      <c r="K527" s="43"/>
      <c r="L527" s="33">
        <v>2016</v>
      </c>
      <c r="M527" s="33">
        <v>8</v>
      </c>
      <c r="N527" s="35">
        <v>3</v>
      </c>
      <c r="O527" s="35">
        <v>2</v>
      </c>
      <c r="P527" s="32" t="s">
        <v>343</v>
      </c>
      <c r="Q527" s="32">
        <v>3</v>
      </c>
      <c r="R527" s="35"/>
      <c r="S527" s="33">
        <v>3</v>
      </c>
      <c r="T527" s="32" t="s">
        <v>14</v>
      </c>
      <c r="U527" s="32" t="s">
        <v>15</v>
      </c>
      <c r="V527" s="33">
        <v>11</v>
      </c>
      <c r="AG527" s="32" t="s">
        <v>10</v>
      </c>
    </row>
    <row r="528" spans="1:33" x14ac:dyDescent="0.25">
      <c r="A528" s="86" t="s">
        <v>423</v>
      </c>
      <c r="B528" s="86" t="s">
        <v>106</v>
      </c>
      <c r="C528" s="32" t="s">
        <v>364</v>
      </c>
      <c r="D528" s="33">
        <v>70</v>
      </c>
      <c r="E528" s="33">
        <v>276</v>
      </c>
      <c r="F528" s="33">
        <v>316</v>
      </c>
      <c r="G528" s="67"/>
      <c r="H528" s="32" t="s">
        <v>11</v>
      </c>
      <c r="I528" s="43"/>
      <c r="J528" s="43"/>
      <c r="K528" s="43"/>
      <c r="L528" s="33">
        <v>2016</v>
      </c>
      <c r="M528" s="33">
        <v>8</v>
      </c>
      <c r="N528" s="35">
        <v>3</v>
      </c>
      <c r="O528" s="35">
        <v>2</v>
      </c>
      <c r="P528" s="32" t="s">
        <v>342</v>
      </c>
      <c r="Q528" s="32">
        <v>3</v>
      </c>
      <c r="R528" s="35"/>
      <c r="S528" s="33">
        <v>3</v>
      </c>
      <c r="T528" s="32" t="s">
        <v>14</v>
      </c>
      <c r="U528" s="32" t="s">
        <v>15</v>
      </c>
      <c r="V528" s="33">
        <v>11</v>
      </c>
      <c r="AG528" s="32" t="s">
        <v>10</v>
      </c>
    </row>
    <row r="529" spans="1:33" x14ac:dyDescent="0.25">
      <c r="A529" s="86" t="s">
        <v>425</v>
      </c>
      <c r="B529" s="86" t="s">
        <v>15</v>
      </c>
      <c r="C529" s="32" t="s">
        <v>364</v>
      </c>
      <c r="D529" s="33">
        <v>76</v>
      </c>
      <c r="E529" s="33">
        <v>336</v>
      </c>
      <c r="F529" s="33">
        <v>385</v>
      </c>
      <c r="G529" s="34">
        <v>940</v>
      </c>
      <c r="H529" s="32" t="s">
        <v>11</v>
      </c>
      <c r="I529" s="43"/>
      <c r="J529" s="43"/>
      <c r="K529" s="43"/>
      <c r="L529" s="33">
        <v>2016</v>
      </c>
      <c r="M529" s="33">
        <v>8</v>
      </c>
      <c r="N529" s="35">
        <v>3</v>
      </c>
      <c r="O529" s="35">
        <v>2</v>
      </c>
      <c r="P529" s="32" t="s">
        <v>343</v>
      </c>
      <c r="Q529" s="32">
        <v>3</v>
      </c>
      <c r="R529" s="35"/>
      <c r="S529" s="33">
        <v>3</v>
      </c>
      <c r="T529" s="32" t="s">
        <v>14</v>
      </c>
      <c r="U529" s="32" t="s">
        <v>15</v>
      </c>
      <c r="V529" s="33">
        <v>11</v>
      </c>
      <c r="AG529" s="32" t="s">
        <v>10</v>
      </c>
    </row>
    <row r="530" spans="1:33" x14ac:dyDescent="0.25">
      <c r="A530" s="87">
        <v>345171</v>
      </c>
      <c r="B530" s="87">
        <v>20161830870</v>
      </c>
      <c r="C530" s="64" t="s">
        <v>359</v>
      </c>
      <c r="D530" s="64">
        <v>2</v>
      </c>
      <c r="E530" s="64">
        <v>279</v>
      </c>
      <c r="F530" s="41">
        <f>(1.095*E530)+20.441</f>
        <v>325.94599999999997</v>
      </c>
      <c r="G530" s="64">
        <v>620</v>
      </c>
      <c r="H530" s="64" t="s">
        <v>343</v>
      </c>
      <c r="I530" s="16"/>
      <c r="J530" s="16"/>
      <c r="K530" s="16"/>
      <c r="L530" s="69">
        <v>2016</v>
      </c>
      <c r="M530" s="69">
        <v>5</v>
      </c>
      <c r="N530" s="31">
        <v>3</v>
      </c>
      <c r="O530" s="31">
        <v>2</v>
      </c>
      <c r="P530" s="69" t="s">
        <v>342</v>
      </c>
      <c r="Q530" s="69">
        <v>3</v>
      </c>
      <c r="R530" s="31"/>
      <c r="S530" s="64">
        <v>1</v>
      </c>
      <c r="T530" s="64">
        <v>611</v>
      </c>
      <c r="U530" s="64" t="s">
        <v>358</v>
      </c>
      <c r="V530" s="64">
        <v>12</v>
      </c>
      <c r="AG530" s="64"/>
    </row>
    <row r="531" spans="1:33" x14ac:dyDescent="0.25">
      <c r="A531" s="87">
        <v>345171</v>
      </c>
      <c r="B531" s="87">
        <v>20161830876</v>
      </c>
      <c r="C531" s="64" t="s">
        <v>359</v>
      </c>
      <c r="D531" s="64">
        <v>8</v>
      </c>
      <c r="E531" s="64">
        <v>256</v>
      </c>
      <c r="F531" s="41">
        <f>(1.095*E531)+20.441</f>
        <v>300.76099999999997</v>
      </c>
      <c r="G531" s="64">
        <v>470</v>
      </c>
      <c r="H531" s="64" t="s">
        <v>343</v>
      </c>
      <c r="I531" s="16"/>
      <c r="J531" s="16"/>
      <c r="K531" s="16"/>
      <c r="L531" s="69">
        <v>2016</v>
      </c>
      <c r="M531" s="69">
        <v>5</v>
      </c>
      <c r="N531" s="31">
        <v>3</v>
      </c>
      <c r="O531" s="31">
        <v>2</v>
      </c>
      <c r="P531" s="69" t="s">
        <v>342</v>
      </c>
      <c r="Q531" s="69">
        <v>3</v>
      </c>
      <c r="R531" s="31"/>
      <c r="S531" s="64">
        <v>1</v>
      </c>
      <c r="T531" s="64">
        <v>611</v>
      </c>
      <c r="U531" s="64" t="s">
        <v>358</v>
      </c>
      <c r="V531" s="64">
        <v>12</v>
      </c>
      <c r="AG531" s="64"/>
    </row>
    <row r="532" spans="1:33" x14ac:dyDescent="0.25">
      <c r="A532" s="85" t="s">
        <v>31</v>
      </c>
      <c r="B532" s="85" t="s">
        <v>32</v>
      </c>
      <c r="C532" s="2" t="s">
        <v>22</v>
      </c>
      <c r="D532" s="3">
        <v>6</v>
      </c>
      <c r="E532" s="3">
        <v>347</v>
      </c>
      <c r="F532" s="3">
        <v>392</v>
      </c>
      <c r="G532" s="10">
        <v>960</v>
      </c>
      <c r="H532" s="2" t="s">
        <v>11</v>
      </c>
      <c r="I532" s="9">
        <v>3</v>
      </c>
      <c r="J532" s="9">
        <v>3</v>
      </c>
      <c r="K532" s="3">
        <f t="shared" ref="K532:K544" si="121">I532+1</f>
        <v>4</v>
      </c>
      <c r="L532" s="3">
        <v>2015</v>
      </c>
      <c r="M532" s="3">
        <v>3</v>
      </c>
      <c r="N532" s="9">
        <v>4</v>
      </c>
      <c r="O532" s="9">
        <v>1</v>
      </c>
      <c r="P532" s="2" t="s">
        <v>338</v>
      </c>
      <c r="Q532" s="8">
        <f t="shared" ref="Q532:Q544" si="122">I532+1</f>
        <v>4</v>
      </c>
      <c r="S532" s="3">
        <v>3</v>
      </c>
      <c r="T532" s="2" t="s">
        <v>14</v>
      </c>
      <c r="U532" s="2" t="s">
        <v>15</v>
      </c>
      <c r="V532" s="3">
        <v>11</v>
      </c>
      <c r="W532">
        <f t="shared" ref="W532:W573" si="123">I532-N532</f>
        <v>-1</v>
      </c>
      <c r="X532" t="s">
        <v>341</v>
      </c>
      <c r="Y532">
        <f t="shared" ref="Y532:Y573" si="124">AVERAGE(I532,N532)</f>
        <v>3.5</v>
      </c>
      <c r="Z532">
        <f t="shared" ref="Z532:Z573" si="125">ABS(I532-Y532)/Y532</f>
        <v>0.14285714285714285</v>
      </c>
      <c r="AG532" s="64"/>
    </row>
    <row r="533" spans="1:33" x14ac:dyDescent="0.25">
      <c r="A533" s="85" t="s">
        <v>38</v>
      </c>
      <c r="B533" s="85" t="s">
        <v>15</v>
      </c>
      <c r="C533" s="2" t="s">
        <v>22</v>
      </c>
      <c r="D533" s="3">
        <v>10</v>
      </c>
      <c r="E533" s="3">
        <v>356</v>
      </c>
      <c r="F533" s="3">
        <v>399</v>
      </c>
      <c r="G533" s="11">
        <v>1050</v>
      </c>
      <c r="H533" s="2" t="s">
        <v>11</v>
      </c>
      <c r="I533" s="9">
        <v>3</v>
      </c>
      <c r="J533" s="9">
        <v>4</v>
      </c>
      <c r="K533" s="3">
        <f t="shared" si="121"/>
        <v>4</v>
      </c>
      <c r="L533" s="3">
        <v>2015</v>
      </c>
      <c r="M533" s="3">
        <v>4</v>
      </c>
      <c r="N533" s="9">
        <v>4</v>
      </c>
      <c r="O533" s="9">
        <v>1</v>
      </c>
      <c r="P533" s="2" t="s">
        <v>338</v>
      </c>
      <c r="Q533" s="8">
        <f t="shared" si="122"/>
        <v>4</v>
      </c>
      <c r="S533" s="3">
        <v>3</v>
      </c>
      <c r="T533" s="2" t="s">
        <v>14</v>
      </c>
      <c r="U533" s="2" t="s">
        <v>15</v>
      </c>
      <c r="V533" s="3">
        <v>11</v>
      </c>
      <c r="W533">
        <f t="shared" si="123"/>
        <v>-1</v>
      </c>
      <c r="X533" t="s">
        <v>339</v>
      </c>
      <c r="Y533">
        <f t="shared" si="124"/>
        <v>3.5</v>
      </c>
      <c r="Z533">
        <f t="shared" si="125"/>
        <v>0.14285714285714285</v>
      </c>
      <c r="AG533" s="64"/>
    </row>
    <row r="534" spans="1:33" x14ac:dyDescent="0.25">
      <c r="A534" s="85" t="s">
        <v>39</v>
      </c>
      <c r="B534" s="85" t="s">
        <v>40</v>
      </c>
      <c r="C534" s="2" t="s">
        <v>22</v>
      </c>
      <c r="D534" s="3">
        <v>11</v>
      </c>
      <c r="E534" s="3">
        <v>362</v>
      </c>
      <c r="F534" s="3">
        <v>423</v>
      </c>
      <c r="G534" s="18"/>
      <c r="H534" s="2" t="s">
        <v>11</v>
      </c>
      <c r="I534" s="9">
        <v>3</v>
      </c>
      <c r="J534" s="9">
        <v>4</v>
      </c>
      <c r="K534" s="3">
        <f t="shared" si="121"/>
        <v>4</v>
      </c>
      <c r="L534" s="3">
        <v>2015</v>
      </c>
      <c r="M534" s="3">
        <v>2</v>
      </c>
      <c r="N534" s="9">
        <v>4</v>
      </c>
      <c r="O534" s="9">
        <v>4</v>
      </c>
      <c r="P534" s="2" t="s">
        <v>338</v>
      </c>
      <c r="Q534" s="8">
        <f t="shared" si="122"/>
        <v>4</v>
      </c>
      <c r="S534" s="3">
        <v>3</v>
      </c>
      <c r="T534" s="2" t="s">
        <v>14</v>
      </c>
      <c r="U534" s="2" t="s">
        <v>15</v>
      </c>
      <c r="V534" s="3">
        <v>12</v>
      </c>
      <c r="W534">
        <f t="shared" si="123"/>
        <v>-1</v>
      </c>
      <c r="X534" t="s">
        <v>339</v>
      </c>
      <c r="Y534">
        <f t="shared" si="124"/>
        <v>3.5</v>
      </c>
      <c r="Z534">
        <f t="shared" si="125"/>
        <v>0.14285714285714285</v>
      </c>
      <c r="AG534" s="64"/>
    </row>
    <row r="535" spans="1:33" x14ac:dyDescent="0.25">
      <c r="A535" s="85" t="s">
        <v>54</v>
      </c>
      <c r="B535" s="85" t="s">
        <v>40</v>
      </c>
      <c r="C535" s="2" t="s">
        <v>22</v>
      </c>
      <c r="D535" s="3">
        <v>28</v>
      </c>
      <c r="E535" s="3">
        <v>310</v>
      </c>
      <c r="F535" s="3">
        <v>360</v>
      </c>
      <c r="G535" s="10">
        <v>740</v>
      </c>
      <c r="H535" s="2" t="s">
        <v>11</v>
      </c>
      <c r="I535" s="9">
        <v>3</v>
      </c>
      <c r="J535" s="9">
        <v>4</v>
      </c>
      <c r="K535" s="3">
        <f t="shared" si="121"/>
        <v>4</v>
      </c>
      <c r="L535" s="3">
        <v>2015</v>
      </c>
      <c r="M535" s="3">
        <v>1</v>
      </c>
      <c r="N535" s="9">
        <v>4</v>
      </c>
      <c r="O535" s="9">
        <v>4</v>
      </c>
      <c r="P535" s="2" t="s">
        <v>337</v>
      </c>
      <c r="Q535" s="8">
        <f t="shared" si="122"/>
        <v>4</v>
      </c>
      <c r="S535" s="3">
        <v>3</v>
      </c>
      <c r="T535" s="2" t="s">
        <v>14</v>
      </c>
      <c r="U535" s="2" t="s">
        <v>15</v>
      </c>
      <c r="V535" s="3">
        <v>11</v>
      </c>
      <c r="W535">
        <f t="shared" si="123"/>
        <v>-1</v>
      </c>
      <c r="X535" t="s">
        <v>339</v>
      </c>
      <c r="Y535">
        <f t="shared" si="124"/>
        <v>3.5</v>
      </c>
      <c r="Z535">
        <f t="shared" si="125"/>
        <v>0.14285714285714285</v>
      </c>
      <c r="AG535" s="64"/>
    </row>
    <row r="536" spans="1:33" x14ac:dyDescent="0.25">
      <c r="A536" s="85" t="s">
        <v>61</v>
      </c>
      <c r="B536" s="85" t="s">
        <v>15</v>
      </c>
      <c r="C536" s="2" t="s">
        <v>22</v>
      </c>
      <c r="D536" s="3">
        <v>35</v>
      </c>
      <c r="E536" s="3">
        <v>350</v>
      </c>
      <c r="F536" s="3">
        <v>407</v>
      </c>
      <c r="G536" s="11">
        <v>1100</v>
      </c>
      <c r="H536" s="2" t="s">
        <v>11</v>
      </c>
      <c r="I536" s="9">
        <v>4</v>
      </c>
      <c r="J536" s="9">
        <v>4</v>
      </c>
      <c r="K536" s="3">
        <f t="shared" si="121"/>
        <v>5</v>
      </c>
      <c r="L536" s="3">
        <v>2015</v>
      </c>
      <c r="M536" s="3">
        <v>1</v>
      </c>
      <c r="N536" s="9">
        <v>4</v>
      </c>
      <c r="O536" s="9">
        <v>4</v>
      </c>
      <c r="P536" s="2" t="s">
        <v>338</v>
      </c>
      <c r="Q536" s="8">
        <f t="shared" si="122"/>
        <v>5</v>
      </c>
      <c r="S536" s="3">
        <v>3</v>
      </c>
      <c r="T536" s="2" t="s">
        <v>14</v>
      </c>
      <c r="U536" s="2" t="s">
        <v>15</v>
      </c>
      <c r="V536" s="3">
        <v>12</v>
      </c>
      <c r="W536">
        <f t="shared" si="123"/>
        <v>0</v>
      </c>
      <c r="X536" t="s">
        <v>339</v>
      </c>
      <c r="Y536">
        <f t="shared" si="124"/>
        <v>4</v>
      </c>
      <c r="Z536">
        <f t="shared" si="125"/>
        <v>0</v>
      </c>
      <c r="AG536" s="64"/>
    </row>
    <row r="537" spans="1:33" x14ac:dyDescent="0.25">
      <c r="A537" s="85" t="s">
        <v>61</v>
      </c>
      <c r="B537" s="85" t="s">
        <v>62</v>
      </c>
      <c r="C537" s="2" t="s">
        <v>22</v>
      </c>
      <c r="D537" s="3">
        <v>38</v>
      </c>
      <c r="E537" s="3">
        <v>387</v>
      </c>
      <c r="F537" s="3">
        <v>445</v>
      </c>
      <c r="G537" s="11">
        <v>1430</v>
      </c>
      <c r="H537" s="2" t="s">
        <v>30</v>
      </c>
      <c r="I537" s="9">
        <v>4</v>
      </c>
      <c r="J537" s="9">
        <v>4</v>
      </c>
      <c r="K537" s="3">
        <f t="shared" si="121"/>
        <v>5</v>
      </c>
      <c r="L537" s="3">
        <v>2015</v>
      </c>
      <c r="M537" s="3">
        <v>1</v>
      </c>
      <c r="N537" s="9">
        <v>4</v>
      </c>
      <c r="O537" s="9">
        <v>3</v>
      </c>
      <c r="P537" s="2" t="s">
        <v>337</v>
      </c>
      <c r="Q537" s="8">
        <f t="shared" si="122"/>
        <v>5</v>
      </c>
      <c r="S537" s="3">
        <v>3</v>
      </c>
      <c r="T537" s="2" t="s">
        <v>14</v>
      </c>
      <c r="U537" s="2" t="s">
        <v>15</v>
      </c>
      <c r="V537" s="3">
        <v>12</v>
      </c>
      <c r="W537">
        <f t="shared" si="123"/>
        <v>0</v>
      </c>
      <c r="X537" t="s">
        <v>340</v>
      </c>
      <c r="Y537">
        <f t="shared" si="124"/>
        <v>4</v>
      </c>
      <c r="Z537">
        <f t="shared" si="125"/>
        <v>0</v>
      </c>
      <c r="AG537" s="64"/>
    </row>
    <row r="538" spans="1:33" x14ac:dyDescent="0.25">
      <c r="A538" s="85" t="s">
        <v>64</v>
      </c>
      <c r="B538" s="85" t="s">
        <v>59</v>
      </c>
      <c r="C538" s="2" t="s">
        <v>22</v>
      </c>
      <c r="D538" s="3">
        <v>40</v>
      </c>
      <c r="E538" s="3">
        <v>320</v>
      </c>
      <c r="F538" s="3">
        <v>380</v>
      </c>
      <c r="G538" s="10">
        <v>820</v>
      </c>
      <c r="H538" s="2" t="s">
        <v>11</v>
      </c>
      <c r="I538" s="9">
        <v>4</v>
      </c>
      <c r="J538" s="9">
        <v>3</v>
      </c>
      <c r="K538" s="3">
        <f t="shared" si="121"/>
        <v>5</v>
      </c>
      <c r="L538" s="3">
        <v>2015</v>
      </c>
      <c r="M538" s="3">
        <v>1</v>
      </c>
      <c r="N538" s="9">
        <v>4</v>
      </c>
      <c r="O538" s="9">
        <v>4</v>
      </c>
      <c r="P538" s="2" t="s">
        <v>338</v>
      </c>
      <c r="Q538" s="8">
        <f t="shared" si="122"/>
        <v>5</v>
      </c>
      <c r="S538" s="3">
        <v>3</v>
      </c>
      <c r="T538" s="2" t="s">
        <v>14</v>
      </c>
      <c r="U538" s="2" t="s">
        <v>15</v>
      </c>
      <c r="V538" s="3">
        <v>12</v>
      </c>
      <c r="W538">
        <f t="shared" si="123"/>
        <v>0</v>
      </c>
      <c r="X538" t="s">
        <v>339</v>
      </c>
      <c r="Y538">
        <f t="shared" si="124"/>
        <v>4</v>
      </c>
      <c r="Z538">
        <f t="shared" si="125"/>
        <v>0</v>
      </c>
      <c r="AG538" s="64"/>
    </row>
    <row r="539" spans="1:33" x14ac:dyDescent="0.25">
      <c r="A539" s="85" t="s">
        <v>66</v>
      </c>
      <c r="B539" s="85" t="s">
        <v>67</v>
      </c>
      <c r="C539" s="2" t="s">
        <v>22</v>
      </c>
      <c r="D539" s="3">
        <v>44</v>
      </c>
      <c r="E539" s="3">
        <v>325</v>
      </c>
      <c r="F539" s="3">
        <v>382</v>
      </c>
      <c r="G539" s="10">
        <v>840</v>
      </c>
      <c r="H539" s="2" t="s">
        <v>11</v>
      </c>
      <c r="I539" s="9">
        <v>4</v>
      </c>
      <c r="J539" s="9">
        <v>4</v>
      </c>
      <c r="K539" s="3">
        <f t="shared" si="121"/>
        <v>5</v>
      </c>
      <c r="L539" s="3">
        <v>2015</v>
      </c>
      <c r="M539" s="3">
        <v>1</v>
      </c>
      <c r="N539" s="9">
        <v>4</v>
      </c>
      <c r="O539" s="9">
        <v>3</v>
      </c>
      <c r="P539" s="2" t="s">
        <v>338</v>
      </c>
      <c r="Q539" s="8">
        <f t="shared" si="122"/>
        <v>5</v>
      </c>
      <c r="S539" s="3">
        <v>3</v>
      </c>
      <c r="T539" s="2" t="s">
        <v>14</v>
      </c>
      <c r="U539" s="2" t="s">
        <v>15</v>
      </c>
      <c r="V539" s="3">
        <v>12</v>
      </c>
      <c r="W539">
        <f t="shared" si="123"/>
        <v>0</v>
      </c>
      <c r="X539" t="s">
        <v>340</v>
      </c>
      <c r="Y539">
        <f t="shared" si="124"/>
        <v>4</v>
      </c>
      <c r="Z539">
        <f t="shared" si="125"/>
        <v>0</v>
      </c>
      <c r="AG539" s="64"/>
    </row>
    <row r="540" spans="1:33" x14ac:dyDescent="0.25">
      <c r="A540" s="85" t="s">
        <v>71</v>
      </c>
      <c r="B540" s="85" t="s">
        <v>26</v>
      </c>
      <c r="C540" s="2" t="s">
        <v>22</v>
      </c>
      <c r="D540" s="3">
        <v>48</v>
      </c>
      <c r="E540" s="3">
        <v>362</v>
      </c>
      <c r="F540" s="3">
        <v>422</v>
      </c>
      <c r="G540" s="11">
        <v>970</v>
      </c>
      <c r="H540" s="2" t="s">
        <v>11</v>
      </c>
      <c r="I540" s="9">
        <v>4</v>
      </c>
      <c r="J540" s="9">
        <v>3</v>
      </c>
      <c r="K540" s="3">
        <f t="shared" si="121"/>
        <v>5</v>
      </c>
      <c r="L540" s="3">
        <v>2015</v>
      </c>
      <c r="M540" s="3">
        <v>1</v>
      </c>
      <c r="N540" s="9">
        <v>4</v>
      </c>
      <c r="O540" s="9">
        <v>2</v>
      </c>
      <c r="P540" s="2" t="s">
        <v>338</v>
      </c>
      <c r="Q540" s="8">
        <f t="shared" si="122"/>
        <v>5</v>
      </c>
      <c r="S540" s="3">
        <v>3</v>
      </c>
      <c r="T540" s="2" t="s">
        <v>14</v>
      </c>
      <c r="U540" s="2" t="s">
        <v>15</v>
      </c>
      <c r="V540" s="3">
        <v>12</v>
      </c>
      <c r="W540">
        <f t="shared" si="123"/>
        <v>0</v>
      </c>
      <c r="X540" t="s">
        <v>340</v>
      </c>
      <c r="Y540">
        <f t="shared" si="124"/>
        <v>4</v>
      </c>
      <c r="Z540">
        <f t="shared" si="125"/>
        <v>0</v>
      </c>
      <c r="AG540" s="64"/>
    </row>
    <row r="541" spans="1:33" x14ac:dyDescent="0.25">
      <c r="A541" s="85" t="s">
        <v>72</v>
      </c>
      <c r="B541" s="85" t="s">
        <v>73</v>
      </c>
      <c r="C541" s="2" t="s">
        <v>22</v>
      </c>
      <c r="D541" s="3">
        <v>49</v>
      </c>
      <c r="E541" s="3">
        <v>402</v>
      </c>
      <c r="F541" s="3">
        <v>460</v>
      </c>
      <c r="G541" s="11">
        <v>1440</v>
      </c>
      <c r="H541" s="2" t="s">
        <v>30</v>
      </c>
      <c r="I541" s="9">
        <v>4</v>
      </c>
      <c r="J541" s="9">
        <v>4</v>
      </c>
      <c r="K541" s="3">
        <f t="shared" si="121"/>
        <v>5</v>
      </c>
      <c r="L541" s="3">
        <v>2015</v>
      </c>
      <c r="M541" s="3">
        <v>2</v>
      </c>
      <c r="N541" s="9">
        <v>4</v>
      </c>
      <c r="O541" s="9">
        <v>3</v>
      </c>
      <c r="P541" s="2" t="s">
        <v>338</v>
      </c>
      <c r="Q541" s="8">
        <f t="shared" si="122"/>
        <v>5</v>
      </c>
      <c r="S541" s="3">
        <v>3</v>
      </c>
      <c r="T541" s="2" t="s">
        <v>14</v>
      </c>
      <c r="U541" s="2" t="s">
        <v>15</v>
      </c>
      <c r="V541" s="3">
        <v>12</v>
      </c>
      <c r="W541">
        <f t="shared" si="123"/>
        <v>0</v>
      </c>
      <c r="X541" t="s">
        <v>340</v>
      </c>
      <c r="Y541">
        <f t="shared" si="124"/>
        <v>4</v>
      </c>
      <c r="Z541">
        <f t="shared" si="125"/>
        <v>0</v>
      </c>
      <c r="AG541" s="64"/>
    </row>
    <row r="542" spans="1:33" x14ac:dyDescent="0.25">
      <c r="A542" s="85" t="s">
        <v>74</v>
      </c>
      <c r="B542" s="85" t="s">
        <v>40</v>
      </c>
      <c r="C542" s="2" t="s">
        <v>22</v>
      </c>
      <c r="D542" s="3">
        <v>51</v>
      </c>
      <c r="E542" s="3">
        <v>415</v>
      </c>
      <c r="F542" s="3">
        <v>475</v>
      </c>
      <c r="G542" s="11">
        <v>1650</v>
      </c>
      <c r="H542" s="2" t="s">
        <v>30</v>
      </c>
      <c r="I542" s="9">
        <v>3</v>
      </c>
      <c r="J542" s="9">
        <v>3</v>
      </c>
      <c r="K542" s="3">
        <f t="shared" si="121"/>
        <v>4</v>
      </c>
      <c r="L542" s="3">
        <v>2015</v>
      </c>
      <c r="M542" s="3">
        <v>2</v>
      </c>
      <c r="N542" s="9">
        <v>4</v>
      </c>
      <c r="O542" s="9">
        <v>3</v>
      </c>
      <c r="P542" s="2" t="s">
        <v>337</v>
      </c>
      <c r="Q542" s="8">
        <f t="shared" si="122"/>
        <v>4</v>
      </c>
      <c r="S542" s="3">
        <v>3</v>
      </c>
      <c r="T542" s="2" t="s">
        <v>14</v>
      </c>
      <c r="U542" s="2" t="s">
        <v>15</v>
      </c>
      <c r="V542" s="3">
        <v>12</v>
      </c>
      <c r="W542">
        <f t="shared" si="123"/>
        <v>-1</v>
      </c>
      <c r="X542" t="s">
        <v>339</v>
      </c>
      <c r="Y542">
        <f t="shared" si="124"/>
        <v>3.5</v>
      </c>
      <c r="Z542">
        <f t="shared" si="125"/>
        <v>0.14285714285714285</v>
      </c>
      <c r="AG542" s="64"/>
    </row>
    <row r="543" spans="1:33" x14ac:dyDescent="0.25">
      <c r="A543" s="85" t="s">
        <v>74</v>
      </c>
      <c r="B543" s="85" t="s">
        <v>36</v>
      </c>
      <c r="C543" s="2" t="s">
        <v>22</v>
      </c>
      <c r="D543" s="3">
        <v>61</v>
      </c>
      <c r="E543" s="3">
        <v>420</v>
      </c>
      <c r="F543" s="3">
        <v>480</v>
      </c>
      <c r="G543" s="10">
        <v>1660</v>
      </c>
      <c r="H543" s="2" t="s">
        <v>11</v>
      </c>
      <c r="I543" s="9">
        <v>4</v>
      </c>
      <c r="J543" s="9">
        <v>4</v>
      </c>
      <c r="K543" s="3">
        <f t="shared" si="121"/>
        <v>5</v>
      </c>
      <c r="L543" s="3">
        <v>2015</v>
      </c>
      <c r="M543" s="3">
        <v>2</v>
      </c>
      <c r="N543" s="9">
        <v>4</v>
      </c>
      <c r="O543" s="9">
        <v>3</v>
      </c>
      <c r="P543" s="2" t="s">
        <v>343</v>
      </c>
      <c r="Q543" s="8">
        <f t="shared" si="122"/>
        <v>5</v>
      </c>
      <c r="S543" s="3">
        <v>3</v>
      </c>
      <c r="T543" s="2" t="s">
        <v>14</v>
      </c>
      <c r="U543" s="2" t="s">
        <v>15</v>
      </c>
      <c r="V543" s="3">
        <v>12</v>
      </c>
      <c r="W543">
        <f t="shared" si="123"/>
        <v>0</v>
      </c>
      <c r="Y543">
        <f t="shared" si="124"/>
        <v>4</v>
      </c>
      <c r="Z543">
        <f t="shared" si="125"/>
        <v>0</v>
      </c>
      <c r="AG543" s="64"/>
    </row>
    <row r="544" spans="1:33" x14ac:dyDescent="0.25">
      <c r="A544" s="85" t="s">
        <v>79</v>
      </c>
      <c r="B544" s="85" t="s">
        <v>69</v>
      </c>
      <c r="C544" s="2" t="s">
        <v>22</v>
      </c>
      <c r="D544" s="3">
        <v>77</v>
      </c>
      <c r="E544" s="3">
        <v>355</v>
      </c>
      <c r="F544" s="3">
        <v>412</v>
      </c>
      <c r="G544" s="10">
        <v>1060</v>
      </c>
      <c r="H544" s="2" t="s">
        <v>11</v>
      </c>
      <c r="I544" s="9">
        <v>3</v>
      </c>
      <c r="J544" s="9">
        <v>3</v>
      </c>
      <c r="K544" s="3">
        <f t="shared" si="121"/>
        <v>4</v>
      </c>
      <c r="L544" s="3">
        <v>2015</v>
      </c>
      <c r="M544" s="3">
        <v>2</v>
      </c>
      <c r="N544" s="9">
        <v>4</v>
      </c>
      <c r="O544">
        <v>2</v>
      </c>
      <c r="P544" s="2" t="s">
        <v>343</v>
      </c>
      <c r="Q544" s="8">
        <f t="shared" si="122"/>
        <v>4</v>
      </c>
      <c r="S544" s="3">
        <v>3</v>
      </c>
      <c r="T544" s="2" t="s">
        <v>14</v>
      </c>
      <c r="U544" s="2" t="s">
        <v>15</v>
      </c>
      <c r="V544" s="3">
        <v>12</v>
      </c>
      <c r="W544">
        <f t="shared" si="123"/>
        <v>-1</v>
      </c>
      <c r="Y544">
        <f t="shared" si="124"/>
        <v>3.5</v>
      </c>
      <c r="Z544">
        <f t="shared" si="125"/>
        <v>0.14285714285714285</v>
      </c>
      <c r="AG544" s="64"/>
    </row>
    <row r="545" spans="1:33" x14ac:dyDescent="0.25">
      <c r="A545" s="85" t="s">
        <v>79</v>
      </c>
      <c r="B545" s="85" t="s">
        <v>80</v>
      </c>
      <c r="C545" s="2" t="s">
        <v>22</v>
      </c>
      <c r="D545" s="3">
        <v>78</v>
      </c>
      <c r="E545" s="3">
        <v>340</v>
      </c>
      <c r="F545" s="3">
        <v>397</v>
      </c>
      <c r="G545" s="11">
        <v>910</v>
      </c>
      <c r="H545" s="2" t="s">
        <v>11</v>
      </c>
      <c r="I545" s="9">
        <v>4</v>
      </c>
      <c r="J545" s="9">
        <v>2</v>
      </c>
      <c r="K545" s="9">
        <f>I545</f>
        <v>4</v>
      </c>
      <c r="L545" s="3">
        <v>2015</v>
      </c>
      <c r="M545" s="3">
        <v>2</v>
      </c>
      <c r="N545" s="9">
        <v>4</v>
      </c>
      <c r="O545">
        <v>2</v>
      </c>
      <c r="P545" s="2" t="s">
        <v>342</v>
      </c>
      <c r="Q545" s="8">
        <f>I545</f>
        <v>4</v>
      </c>
      <c r="S545" s="3">
        <v>3</v>
      </c>
      <c r="T545" s="2" t="s">
        <v>14</v>
      </c>
      <c r="U545" s="2" t="s">
        <v>15</v>
      </c>
      <c r="V545" s="3">
        <v>12</v>
      </c>
      <c r="W545">
        <f t="shared" si="123"/>
        <v>0</v>
      </c>
      <c r="Y545">
        <f t="shared" si="124"/>
        <v>4</v>
      </c>
      <c r="Z545">
        <f t="shared" si="125"/>
        <v>0</v>
      </c>
      <c r="AG545" s="64"/>
    </row>
    <row r="546" spans="1:33" x14ac:dyDescent="0.25">
      <c r="A546" s="85" t="s">
        <v>85</v>
      </c>
      <c r="B546" s="85" t="s">
        <v>76</v>
      </c>
      <c r="C546" s="2" t="s">
        <v>22</v>
      </c>
      <c r="D546" s="3">
        <v>83</v>
      </c>
      <c r="E546" s="3">
        <v>395</v>
      </c>
      <c r="F546" s="3">
        <v>457</v>
      </c>
      <c r="G546" s="11">
        <v>1570</v>
      </c>
      <c r="H546" s="2" t="s">
        <v>11</v>
      </c>
      <c r="I546" s="9">
        <v>3</v>
      </c>
      <c r="J546" s="9">
        <v>4</v>
      </c>
      <c r="K546" s="3">
        <f t="shared" ref="K546:K551" si="126">I546+1</f>
        <v>4</v>
      </c>
      <c r="L546" s="3">
        <v>2015</v>
      </c>
      <c r="M546" s="3">
        <v>2</v>
      </c>
      <c r="N546" s="9">
        <v>4</v>
      </c>
      <c r="O546" s="9">
        <v>2</v>
      </c>
      <c r="P546" s="2" t="s">
        <v>342</v>
      </c>
      <c r="Q546" s="8">
        <f t="shared" ref="Q546:Q551" si="127">I546+1</f>
        <v>4</v>
      </c>
      <c r="S546" s="3">
        <v>3</v>
      </c>
      <c r="T546" s="2" t="s">
        <v>14</v>
      </c>
      <c r="U546" s="2" t="s">
        <v>15</v>
      </c>
      <c r="V546" s="3">
        <v>12</v>
      </c>
      <c r="W546">
        <f t="shared" si="123"/>
        <v>-1</v>
      </c>
      <c r="Y546">
        <f t="shared" si="124"/>
        <v>3.5</v>
      </c>
      <c r="Z546">
        <f t="shared" si="125"/>
        <v>0.14285714285714285</v>
      </c>
      <c r="AG546" s="64"/>
    </row>
    <row r="547" spans="1:33" x14ac:dyDescent="0.25">
      <c r="A547" s="85" t="s">
        <v>85</v>
      </c>
      <c r="B547" s="85" t="s">
        <v>27</v>
      </c>
      <c r="C547" s="2" t="s">
        <v>22</v>
      </c>
      <c r="D547" s="3">
        <v>84</v>
      </c>
      <c r="E547" s="3">
        <v>342</v>
      </c>
      <c r="F547" s="3">
        <v>400</v>
      </c>
      <c r="G547" s="10">
        <v>1060</v>
      </c>
      <c r="H547" s="2" t="s">
        <v>11</v>
      </c>
      <c r="I547" s="9">
        <v>3</v>
      </c>
      <c r="J547" s="9">
        <v>4</v>
      </c>
      <c r="K547" s="3">
        <f t="shared" si="126"/>
        <v>4</v>
      </c>
      <c r="L547" s="3">
        <v>2015</v>
      </c>
      <c r="M547" s="3">
        <v>2</v>
      </c>
      <c r="N547" s="9">
        <v>4</v>
      </c>
      <c r="O547" s="9">
        <v>2</v>
      </c>
      <c r="P547" s="2" t="s">
        <v>342</v>
      </c>
      <c r="Q547" s="8">
        <f t="shared" si="127"/>
        <v>4</v>
      </c>
      <c r="S547" s="3">
        <v>3</v>
      </c>
      <c r="T547" s="2" t="s">
        <v>14</v>
      </c>
      <c r="U547" s="2" t="s">
        <v>15</v>
      </c>
      <c r="V547" s="3">
        <v>12</v>
      </c>
      <c r="W547">
        <f t="shared" si="123"/>
        <v>-1</v>
      </c>
      <c r="Y547">
        <f t="shared" si="124"/>
        <v>3.5</v>
      </c>
      <c r="Z547">
        <f t="shared" si="125"/>
        <v>0.14285714285714285</v>
      </c>
      <c r="AG547" s="64"/>
    </row>
    <row r="548" spans="1:33" x14ac:dyDescent="0.25">
      <c r="A548" s="85" t="s">
        <v>85</v>
      </c>
      <c r="B548" s="85" t="s">
        <v>50</v>
      </c>
      <c r="C548" s="2" t="s">
        <v>22</v>
      </c>
      <c r="D548" s="3">
        <v>85</v>
      </c>
      <c r="E548" s="3">
        <v>417</v>
      </c>
      <c r="F548" s="3">
        <v>475</v>
      </c>
      <c r="G548" s="10">
        <v>1780</v>
      </c>
      <c r="H548" s="2" t="s">
        <v>30</v>
      </c>
      <c r="I548" s="9">
        <v>3</v>
      </c>
      <c r="J548" s="9">
        <v>4</v>
      </c>
      <c r="K548" s="3">
        <f t="shared" si="126"/>
        <v>4</v>
      </c>
      <c r="L548" s="3">
        <v>2015</v>
      </c>
      <c r="M548" s="3">
        <v>2</v>
      </c>
      <c r="N548" s="9">
        <v>4</v>
      </c>
      <c r="O548" s="9">
        <v>2</v>
      </c>
      <c r="P548" s="2" t="s">
        <v>343</v>
      </c>
      <c r="Q548" s="8">
        <f t="shared" si="127"/>
        <v>4</v>
      </c>
      <c r="S548" s="3">
        <v>3</v>
      </c>
      <c r="T548" s="2" t="s">
        <v>14</v>
      </c>
      <c r="U548" s="2" t="s">
        <v>15</v>
      </c>
      <c r="V548" s="3">
        <v>12</v>
      </c>
      <c r="W548">
        <f t="shared" si="123"/>
        <v>-1</v>
      </c>
      <c r="Y548">
        <f t="shared" si="124"/>
        <v>3.5</v>
      </c>
      <c r="Z548">
        <f t="shared" si="125"/>
        <v>0.14285714285714285</v>
      </c>
      <c r="AG548" s="64"/>
    </row>
    <row r="549" spans="1:33" x14ac:dyDescent="0.25">
      <c r="A549" s="85" t="s">
        <v>85</v>
      </c>
      <c r="B549" s="85" t="s">
        <v>36</v>
      </c>
      <c r="C549" s="2" t="s">
        <v>22</v>
      </c>
      <c r="D549" s="3">
        <v>88</v>
      </c>
      <c r="E549" s="3">
        <v>387</v>
      </c>
      <c r="F549" s="3">
        <v>455</v>
      </c>
      <c r="G549" s="10">
        <v>1420</v>
      </c>
      <c r="H549" s="2" t="s">
        <v>30</v>
      </c>
      <c r="I549" s="9">
        <v>4</v>
      </c>
      <c r="J549" s="9">
        <v>4</v>
      </c>
      <c r="K549" s="3">
        <f t="shared" si="126"/>
        <v>5</v>
      </c>
      <c r="L549" s="3">
        <v>2015</v>
      </c>
      <c r="M549" s="3">
        <v>2</v>
      </c>
      <c r="N549" s="9">
        <v>4</v>
      </c>
      <c r="O549" s="9">
        <v>3</v>
      </c>
      <c r="P549" s="2" t="s">
        <v>344</v>
      </c>
      <c r="Q549" s="8">
        <f t="shared" si="127"/>
        <v>5</v>
      </c>
      <c r="S549" s="3">
        <v>3</v>
      </c>
      <c r="T549" s="2" t="s">
        <v>14</v>
      </c>
      <c r="U549" s="2" t="s">
        <v>15</v>
      </c>
      <c r="V549" s="3">
        <v>12</v>
      </c>
      <c r="W549">
        <f t="shared" si="123"/>
        <v>0</v>
      </c>
      <c r="Y549">
        <f t="shared" si="124"/>
        <v>4</v>
      </c>
      <c r="Z549">
        <f t="shared" si="125"/>
        <v>0</v>
      </c>
      <c r="AG549" s="64"/>
    </row>
    <row r="550" spans="1:33" x14ac:dyDescent="0.25">
      <c r="A550" s="85" t="s">
        <v>87</v>
      </c>
      <c r="B550" s="85" t="s">
        <v>59</v>
      </c>
      <c r="C550" s="2" t="s">
        <v>22</v>
      </c>
      <c r="D550" s="3">
        <v>90</v>
      </c>
      <c r="E550" s="3">
        <v>450</v>
      </c>
      <c r="F550" s="3">
        <v>520</v>
      </c>
      <c r="G550" s="10">
        <v>2220</v>
      </c>
      <c r="H550" s="2" t="s">
        <v>11</v>
      </c>
      <c r="I550" s="9">
        <v>4</v>
      </c>
      <c r="J550" s="9">
        <v>3</v>
      </c>
      <c r="K550" s="3">
        <f t="shared" si="126"/>
        <v>5</v>
      </c>
      <c r="L550" s="3">
        <v>2015</v>
      </c>
      <c r="M550" s="3">
        <v>2</v>
      </c>
      <c r="N550" s="9">
        <v>4</v>
      </c>
      <c r="O550" s="9">
        <v>2</v>
      </c>
      <c r="P550" s="2" t="s">
        <v>342</v>
      </c>
      <c r="Q550" s="8">
        <f t="shared" si="127"/>
        <v>5</v>
      </c>
      <c r="S550" s="3">
        <v>3</v>
      </c>
      <c r="T550" s="2" t="s">
        <v>14</v>
      </c>
      <c r="U550" s="2" t="s">
        <v>15</v>
      </c>
      <c r="V550" s="3">
        <v>12</v>
      </c>
      <c r="W550">
        <f t="shared" si="123"/>
        <v>0</v>
      </c>
      <c r="Y550">
        <f t="shared" si="124"/>
        <v>4</v>
      </c>
      <c r="Z550">
        <f t="shared" si="125"/>
        <v>0</v>
      </c>
      <c r="AG550" s="64"/>
    </row>
    <row r="551" spans="1:33" x14ac:dyDescent="0.25">
      <c r="A551" s="85" t="s">
        <v>94</v>
      </c>
      <c r="B551" s="85" t="s">
        <v>45</v>
      </c>
      <c r="C551" s="2" t="s">
        <v>88</v>
      </c>
      <c r="D551" s="3">
        <v>29</v>
      </c>
      <c r="E551" s="3">
        <v>315</v>
      </c>
      <c r="F551" s="3">
        <v>365</v>
      </c>
      <c r="G551" s="10">
        <v>770</v>
      </c>
      <c r="H551" s="2" t="s">
        <v>11</v>
      </c>
      <c r="I551" s="9">
        <v>3</v>
      </c>
      <c r="J551" s="9">
        <v>4</v>
      </c>
      <c r="K551" s="3">
        <f t="shared" si="126"/>
        <v>4</v>
      </c>
      <c r="L551" s="3">
        <v>2015</v>
      </c>
      <c r="M551" s="3">
        <v>3</v>
      </c>
      <c r="N551" s="9">
        <v>4</v>
      </c>
      <c r="O551" s="9">
        <v>2</v>
      </c>
      <c r="P551" s="2" t="s">
        <v>342</v>
      </c>
      <c r="Q551" s="8">
        <f t="shared" si="127"/>
        <v>4</v>
      </c>
      <c r="S551" s="3">
        <v>3</v>
      </c>
      <c r="T551" s="2" t="s">
        <v>14</v>
      </c>
      <c r="U551" s="2" t="s">
        <v>15</v>
      </c>
      <c r="V551" s="3">
        <v>12</v>
      </c>
      <c r="W551">
        <f t="shared" si="123"/>
        <v>-1</v>
      </c>
      <c r="Y551">
        <f t="shared" si="124"/>
        <v>3.5</v>
      </c>
      <c r="Z551">
        <f t="shared" si="125"/>
        <v>0.14285714285714285</v>
      </c>
      <c r="AG551" s="64"/>
    </row>
    <row r="552" spans="1:33" x14ac:dyDescent="0.25">
      <c r="A552" s="85" t="s">
        <v>99</v>
      </c>
      <c r="B552" s="85" t="s">
        <v>59</v>
      </c>
      <c r="C552" s="2" t="s">
        <v>88</v>
      </c>
      <c r="D552" s="3">
        <v>37</v>
      </c>
      <c r="E552" s="3">
        <v>400</v>
      </c>
      <c r="F552" s="3">
        <v>460</v>
      </c>
      <c r="G552" s="10">
        <v>1460</v>
      </c>
      <c r="H552" s="2" t="s">
        <v>30</v>
      </c>
      <c r="I552" s="9">
        <v>4</v>
      </c>
      <c r="J552" s="9">
        <v>2</v>
      </c>
      <c r="K552" s="9">
        <f t="shared" ref="K552:K553" si="128">I552</f>
        <v>4</v>
      </c>
      <c r="L552" s="3">
        <v>2015</v>
      </c>
      <c r="M552" s="3">
        <v>3</v>
      </c>
      <c r="N552" s="9">
        <v>4</v>
      </c>
      <c r="O552" s="9">
        <v>2</v>
      </c>
      <c r="P552" s="2" t="s">
        <v>342</v>
      </c>
      <c r="Q552" s="8">
        <f>I552</f>
        <v>4</v>
      </c>
      <c r="S552" s="3">
        <v>3</v>
      </c>
      <c r="T552" s="2" t="s">
        <v>14</v>
      </c>
      <c r="U552" s="2" t="s">
        <v>15</v>
      </c>
      <c r="V552" s="3">
        <v>12</v>
      </c>
      <c r="W552">
        <f t="shared" si="123"/>
        <v>0</v>
      </c>
      <c r="Y552">
        <f t="shared" si="124"/>
        <v>4</v>
      </c>
      <c r="Z552">
        <f t="shared" si="125"/>
        <v>0</v>
      </c>
      <c r="AG552" s="64"/>
    </row>
    <row r="553" spans="1:33" x14ac:dyDescent="0.25">
      <c r="A553" s="85" t="s">
        <v>99</v>
      </c>
      <c r="B553" s="85" t="s">
        <v>56</v>
      </c>
      <c r="C553" s="2" t="s">
        <v>88</v>
      </c>
      <c r="D553" s="3">
        <v>38</v>
      </c>
      <c r="E553" s="3">
        <v>405</v>
      </c>
      <c r="F553" s="3">
        <v>472</v>
      </c>
      <c r="G553" s="10">
        <v>1430</v>
      </c>
      <c r="H553" s="2" t="s">
        <v>30</v>
      </c>
      <c r="I553" s="9">
        <v>4</v>
      </c>
      <c r="J553" s="9">
        <v>2</v>
      </c>
      <c r="K553" s="9">
        <f t="shared" si="128"/>
        <v>4</v>
      </c>
      <c r="L553" s="3">
        <v>2015</v>
      </c>
      <c r="M553" s="3">
        <v>3</v>
      </c>
      <c r="N553" s="9">
        <v>4</v>
      </c>
      <c r="O553" s="9">
        <v>4</v>
      </c>
      <c r="P553" s="2" t="s">
        <v>342</v>
      </c>
      <c r="Q553" s="8">
        <f>I553</f>
        <v>4</v>
      </c>
      <c r="S553" s="3">
        <v>3</v>
      </c>
      <c r="T553" s="2" t="s">
        <v>14</v>
      </c>
      <c r="U553" s="2" t="s">
        <v>15</v>
      </c>
      <c r="V553" s="3">
        <v>12</v>
      </c>
      <c r="W553">
        <f t="shared" si="123"/>
        <v>0</v>
      </c>
      <c r="Y553">
        <f t="shared" si="124"/>
        <v>4</v>
      </c>
      <c r="Z553">
        <f t="shared" si="125"/>
        <v>0</v>
      </c>
      <c r="AG553" s="64"/>
    </row>
    <row r="554" spans="1:33" x14ac:dyDescent="0.25">
      <c r="A554" s="85" t="s">
        <v>113</v>
      </c>
      <c r="B554" s="85" t="s">
        <v>36</v>
      </c>
      <c r="C554" s="2" t="s">
        <v>88</v>
      </c>
      <c r="D554" s="3">
        <v>63</v>
      </c>
      <c r="E554" s="3">
        <v>340</v>
      </c>
      <c r="F554" s="3">
        <v>392</v>
      </c>
      <c r="G554" s="10">
        <v>760</v>
      </c>
      <c r="H554" s="2" t="s">
        <v>11</v>
      </c>
      <c r="I554" s="9">
        <v>4</v>
      </c>
      <c r="J554" s="9">
        <v>4</v>
      </c>
      <c r="K554" s="3">
        <f>I554+1</f>
        <v>5</v>
      </c>
      <c r="L554" s="3">
        <v>2015</v>
      </c>
      <c r="M554" s="3">
        <v>4</v>
      </c>
      <c r="N554" s="9">
        <v>4</v>
      </c>
      <c r="O554" s="9">
        <v>3</v>
      </c>
      <c r="P554" s="2" t="s">
        <v>343</v>
      </c>
      <c r="Q554" s="8">
        <f>I554+1</f>
        <v>5</v>
      </c>
      <c r="S554" s="3">
        <v>3</v>
      </c>
      <c r="T554" s="2" t="s">
        <v>14</v>
      </c>
      <c r="U554" s="2" t="s">
        <v>15</v>
      </c>
      <c r="V554" s="3">
        <v>12</v>
      </c>
      <c r="W554">
        <f t="shared" si="123"/>
        <v>0</v>
      </c>
      <c r="Y554">
        <f t="shared" si="124"/>
        <v>4</v>
      </c>
      <c r="Z554">
        <f t="shared" si="125"/>
        <v>0</v>
      </c>
      <c r="AG554" s="64"/>
    </row>
    <row r="555" spans="1:33" x14ac:dyDescent="0.25">
      <c r="A555" s="85" t="s">
        <v>113</v>
      </c>
      <c r="B555" s="85" t="s">
        <v>102</v>
      </c>
      <c r="C555" s="2" t="s">
        <v>88</v>
      </c>
      <c r="D555" s="3">
        <v>64</v>
      </c>
      <c r="E555" s="3">
        <v>300</v>
      </c>
      <c r="F555" s="3">
        <v>350</v>
      </c>
      <c r="G555" s="10">
        <v>590</v>
      </c>
      <c r="H555" s="2" t="s">
        <v>30</v>
      </c>
      <c r="I555" s="9">
        <v>4</v>
      </c>
      <c r="J555" s="9">
        <v>1</v>
      </c>
      <c r="K555" s="9">
        <f t="shared" ref="K555:K556" si="129">I555</f>
        <v>4</v>
      </c>
      <c r="L555" s="3">
        <v>2015</v>
      </c>
      <c r="M555" s="3">
        <v>4</v>
      </c>
      <c r="N555" s="9">
        <v>4</v>
      </c>
      <c r="O555" s="9">
        <v>1</v>
      </c>
      <c r="P555" s="2" t="s">
        <v>343</v>
      </c>
      <c r="Q555" s="8">
        <f>I555</f>
        <v>4</v>
      </c>
      <c r="S555" s="3">
        <v>3</v>
      </c>
      <c r="T555" s="2" t="s">
        <v>14</v>
      </c>
      <c r="U555" s="2" t="s">
        <v>15</v>
      </c>
      <c r="V555" s="3">
        <v>12</v>
      </c>
      <c r="W555">
        <f t="shared" si="123"/>
        <v>0</v>
      </c>
      <c r="Y555">
        <f t="shared" si="124"/>
        <v>4</v>
      </c>
      <c r="Z555">
        <f t="shared" si="125"/>
        <v>0</v>
      </c>
      <c r="AG555" s="64"/>
    </row>
    <row r="556" spans="1:33" x14ac:dyDescent="0.25">
      <c r="A556" s="85" t="s">
        <v>116</v>
      </c>
      <c r="B556" s="85" t="s">
        <v>78</v>
      </c>
      <c r="C556" s="2" t="s">
        <v>88</v>
      </c>
      <c r="D556" s="3">
        <v>70</v>
      </c>
      <c r="E556" s="3">
        <v>467</v>
      </c>
      <c r="F556" s="3">
        <v>535</v>
      </c>
      <c r="G556" s="10">
        <v>2240</v>
      </c>
      <c r="H556" s="2" t="s">
        <v>11</v>
      </c>
      <c r="I556" s="9">
        <v>4</v>
      </c>
      <c r="J556" s="9">
        <v>2</v>
      </c>
      <c r="K556" s="9">
        <f t="shared" si="129"/>
        <v>4</v>
      </c>
      <c r="L556" s="3">
        <v>2015</v>
      </c>
      <c r="M556" s="3">
        <v>4</v>
      </c>
      <c r="N556" s="9">
        <v>4</v>
      </c>
      <c r="O556" s="9">
        <v>2</v>
      </c>
      <c r="P556" s="2" t="s">
        <v>343</v>
      </c>
      <c r="Q556" s="8">
        <f>I556</f>
        <v>4</v>
      </c>
      <c r="S556" s="3">
        <v>3</v>
      </c>
      <c r="T556" s="2" t="s">
        <v>14</v>
      </c>
      <c r="U556" s="2" t="s">
        <v>15</v>
      </c>
      <c r="V556" s="3">
        <v>12</v>
      </c>
      <c r="W556">
        <f t="shared" si="123"/>
        <v>0</v>
      </c>
      <c r="Y556">
        <f t="shared" si="124"/>
        <v>4</v>
      </c>
      <c r="Z556">
        <f t="shared" si="125"/>
        <v>0</v>
      </c>
      <c r="AG556" s="64"/>
    </row>
    <row r="557" spans="1:33" x14ac:dyDescent="0.25">
      <c r="A557" s="85" t="s">
        <v>121</v>
      </c>
      <c r="B557" s="85" t="s">
        <v>76</v>
      </c>
      <c r="C557" s="2" t="s">
        <v>88</v>
      </c>
      <c r="D557" s="3">
        <v>76</v>
      </c>
      <c r="E557" s="3">
        <v>380</v>
      </c>
      <c r="F557" s="3">
        <v>440</v>
      </c>
      <c r="G557" s="10">
        <v>1350</v>
      </c>
      <c r="H557" s="2" t="s">
        <v>11</v>
      </c>
      <c r="I557" s="9">
        <v>4</v>
      </c>
      <c r="J557" s="9">
        <v>3</v>
      </c>
      <c r="K557" s="3">
        <f t="shared" ref="K557:K560" si="130">I557+1</f>
        <v>5</v>
      </c>
      <c r="L557" s="3">
        <v>2015</v>
      </c>
      <c r="M557" s="3">
        <v>5</v>
      </c>
      <c r="N557" s="9">
        <v>4</v>
      </c>
      <c r="O557" s="9">
        <v>2</v>
      </c>
      <c r="P557" s="2" t="s">
        <v>344</v>
      </c>
      <c r="Q557" s="8">
        <f>I557+1</f>
        <v>5</v>
      </c>
      <c r="S557" s="3">
        <v>3</v>
      </c>
      <c r="T557" s="2" t="s">
        <v>14</v>
      </c>
      <c r="U557" s="2" t="s">
        <v>15</v>
      </c>
      <c r="V557" s="3">
        <v>12</v>
      </c>
      <c r="W557">
        <f t="shared" si="123"/>
        <v>0</v>
      </c>
      <c r="Y557">
        <f t="shared" si="124"/>
        <v>4</v>
      </c>
      <c r="Z557">
        <f t="shared" si="125"/>
        <v>0</v>
      </c>
      <c r="AG557" s="64"/>
    </row>
    <row r="558" spans="1:33" x14ac:dyDescent="0.25">
      <c r="A558" s="85" t="s">
        <v>121</v>
      </c>
      <c r="B558" s="85" t="s">
        <v>50</v>
      </c>
      <c r="C558" s="2" t="s">
        <v>88</v>
      </c>
      <c r="D558" s="3">
        <v>77</v>
      </c>
      <c r="E558" s="3">
        <v>480</v>
      </c>
      <c r="F558" s="3">
        <v>542</v>
      </c>
      <c r="G558" s="10">
        <v>2410</v>
      </c>
      <c r="H558" s="2" t="s">
        <v>11</v>
      </c>
      <c r="I558" s="9">
        <v>4</v>
      </c>
      <c r="J558" s="9">
        <v>3</v>
      </c>
      <c r="K558" s="3">
        <f t="shared" si="130"/>
        <v>5</v>
      </c>
      <c r="L558" s="3">
        <v>2015</v>
      </c>
      <c r="M558" s="3">
        <v>5</v>
      </c>
      <c r="N558" s="9">
        <v>4</v>
      </c>
      <c r="O558" s="9">
        <v>2</v>
      </c>
      <c r="P558" s="2" t="s">
        <v>343</v>
      </c>
      <c r="Q558" s="8">
        <f>I558+1</f>
        <v>5</v>
      </c>
      <c r="S558" s="3">
        <v>3</v>
      </c>
      <c r="T558" s="2" t="s">
        <v>14</v>
      </c>
      <c r="U558" s="2" t="s">
        <v>15</v>
      </c>
      <c r="V558" s="3">
        <v>12</v>
      </c>
      <c r="W558">
        <f t="shared" si="123"/>
        <v>0</v>
      </c>
      <c r="Y558">
        <f t="shared" si="124"/>
        <v>4</v>
      </c>
      <c r="Z558">
        <f t="shared" si="125"/>
        <v>0</v>
      </c>
      <c r="AG558" s="64"/>
    </row>
    <row r="559" spans="1:33" x14ac:dyDescent="0.25">
      <c r="A559" s="85" t="s">
        <v>121</v>
      </c>
      <c r="B559" s="85" t="s">
        <v>51</v>
      </c>
      <c r="C559" s="2" t="s">
        <v>88</v>
      </c>
      <c r="D559" s="3">
        <v>79</v>
      </c>
      <c r="E559" s="3">
        <v>440</v>
      </c>
      <c r="F559" s="3">
        <v>475</v>
      </c>
      <c r="G559" s="10">
        <v>1880</v>
      </c>
      <c r="H559" s="2" t="s">
        <v>11</v>
      </c>
      <c r="I559" s="9">
        <v>4</v>
      </c>
      <c r="J559" s="9">
        <v>4</v>
      </c>
      <c r="K559" s="3">
        <f t="shared" si="130"/>
        <v>5</v>
      </c>
      <c r="L559" s="3">
        <v>2015</v>
      </c>
      <c r="M559" s="3">
        <v>5</v>
      </c>
      <c r="N559" s="9">
        <v>4</v>
      </c>
      <c r="O559" s="9">
        <v>2</v>
      </c>
      <c r="P559" s="2" t="s">
        <v>347</v>
      </c>
      <c r="Q559" s="8">
        <f>I559+1</f>
        <v>5</v>
      </c>
      <c r="S559" s="3">
        <v>3</v>
      </c>
      <c r="T559" s="2" t="s">
        <v>14</v>
      </c>
      <c r="U559" s="2" t="s">
        <v>15</v>
      </c>
      <c r="V559" s="3">
        <v>12</v>
      </c>
      <c r="W559">
        <f t="shared" si="123"/>
        <v>0</v>
      </c>
      <c r="Y559">
        <f t="shared" si="124"/>
        <v>4</v>
      </c>
      <c r="Z559">
        <f t="shared" si="125"/>
        <v>0</v>
      </c>
      <c r="AG559" s="64"/>
    </row>
    <row r="560" spans="1:33" x14ac:dyDescent="0.25">
      <c r="A560" s="85" t="s">
        <v>121</v>
      </c>
      <c r="B560" s="85" t="s">
        <v>124</v>
      </c>
      <c r="C560" s="2" t="s">
        <v>88</v>
      </c>
      <c r="D560" s="3">
        <v>83</v>
      </c>
      <c r="E560" s="3">
        <v>397</v>
      </c>
      <c r="F560" s="3">
        <v>462</v>
      </c>
      <c r="G560" s="10">
        <v>1520</v>
      </c>
      <c r="H560" s="2" t="s">
        <v>11</v>
      </c>
      <c r="I560" s="9">
        <v>4</v>
      </c>
      <c r="J560" s="9">
        <v>3</v>
      </c>
      <c r="K560" s="3">
        <f t="shared" si="130"/>
        <v>5</v>
      </c>
      <c r="L560" s="3">
        <v>2015</v>
      </c>
      <c r="M560" s="3">
        <v>5</v>
      </c>
      <c r="N560" s="9">
        <v>4</v>
      </c>
      <c r="O560" s="9">
        <v>2</v>
      </c>
      <c r="P560" s="2" t="s">
        <v>343</v>
      </c>
      <c r="Q560" s="8">
        <f>I560+1</f>
        <v>5</v>
      </c>
      <c r="S560" s="3">
        <v>3</v>
      </c>
      <c r="T560" s="2" t="s">
        <v>14</v>
      </c>
      <c r="U560" s="2" t="s">
        <v>15</v>
      </c>
      <c r="V560" s="3">
        <v>12</v>
      </c>
      <c r="W560">
        <f t="shared" si="123"/>
        <v>0</v>
      </c>
      <c r="Y560">
        <f t="shared" si="124"/>
        <v>4</v>
      </c>
      <c r="Z560">
        <f t="shared" si="125"/>
        <v>0</v>
      </c>
      <c r="AG560" s="64"/>
    </row>
    <row r="561" spans="1:33" x14ac:dyDescent="0.25">
      <c r="A561" s="85" t="s">
        <v>129</v>
      </c>
      <c r="B561" s="85" t="s">
        <v>26</v>
      </c>
      <c r="C561" s="2" t="s">
        <v>88</v>
      </c>
      <c r="D561" s="3">
        <v>89</v>
      </c>
      <c r="E561" s="3">
        <v>385</v>
      </c>
      <c r="F561" s="3">
        <v>455</v>
      </c>
      <c r="G561" s="10">
        <v>1430</v>
      </c>
      <c r="H561" s="2" t="s">
        <v>30</v>
      </c>
      <c r="I561" s="9">
        <v>4</v>
      </c>
      <c r="J561" s="9">
        <v>2</v>
      </c>
      <c r="K561" s="9">
        <f>I561</f>
        <v>4</v>
      </c>
      <c r="L561" s="3">
        <v>2015</v>
      </c>
      <c r="M561" s="3">
        <v>4</v>
      </c>
      <c r="N561" s="9">
        <v>4</v>
      </c>
      <c r="O561" s="9">
        <v>2</v>
      </c>
      <c r="P561" s="2" t="s">
        <v>343</v>
      </c>
      <c r="Q561" s="8">
        <f>I561</f>
        <v>4</v>
      </c>
      <c r="S561" s="3">
        <v>3</v>
      </c>
      <c r="T561" s="2" t="s">
        <v>14</v>
      </c>
      <c r="U561" s="2" t="s">
        <v>15</v>
      </c>
      <c r="V561" s="3">
        <v>11</v>
      </c>
      <c r="W561">
        <f t="shared" si="123"/>
        <v>0</v>
      </c>
      <c r="Y561">
        <f t="shared" si="124"/>
        <v>4</v>
      </c>
      <c r="Z561">
        <f t="shared" si="125"/>
        <v>0</v>
      </c>
      <c r="AG561" s="16"/>
    </row>
    <row r="562" spans="1:33" x14ac:dyDescent="0.25">
      <c r="A562" s="85" t="s">
        <v>135</v>
      </c>
      <c r="B562" s="85" t="s">
        <v>24</v>
      </c>
      <c r="C562" s="2" t="s">
        <v>132</v>
      </c>
      <c r="D562" s="3">
        <v>5</v>
      </c>
      <c r="E562" s="3">
        <v>427</v>
      </c>
      <c r="F562" s="3">
        <v>472</v>
      </c>
      <c r="G562" s="10">
        <v>1570</v>
      </c>
      <c r="H562" s="2" t="s">
        <v>11</v>
      </c>
      <c r="I562" s="9">
        <v>4</v>
      </c>
      <c r="J562" s="9">
        <v>2</v>
      </c>
      <c r="K562" s="3">
        <f>I562</f>
        <v>4</v>
      </c>
      <c r="L562" s="3">
        <v>2015</v>
      </c>
      <c r="M562" s="3">
        <v>7</v>
      </c>
      <c r="N562" s="9">
        <v>4</v>
      </c>
      <c r="O562" s="9">
        <v>2</v>
      </c>
      <c r="P562" s="2" t="s">
        <v>343</v>
      </c>
      <c r="Q562" s="8">
        <f>I562</f>
        <v>4</v>
      </c>
      <c r="S562" s="3">
        <v>3</v>
      </c>
      <c r="T562" s="2" t="s">
        <v>14</v>
      </c>
      <c r="U562" s="2" t="s">
        <v>15</v>
      </c>
      <c r="V562" s="3">
        <v>11</v>
      </c>
      <c r="W562">
        <f t="shared" si="123"/>
        <v>0</v>
      </c>
      <c r="Y562">
        <f t="shared" si="124"/>
        <v>4</v>
      </c>
      <c r="Z562">
        <f t="shared" si="125"/>
        <v>0</v>
      </c>
      <c r="AG562" s="16"/>
    </row>
    <row r="563" spans="1:33" x14ac:dyDescent="0.25">
      <c r="A563" s="85" t="s">
        <v>159</v>
      </c>
      <c r="B563" s="85" t="s">
        <v>84</v>
      </c>
      <c r="C563" s="2" t="s">
        <v>132</v>
      </c>
      <c r="D563" s="3">
        <v>32</v>
      </c>
      <c r="E563" s="3">
        <v>330</v>
      </c>
      <c r="F563" s="3">
        <v>382</v>
      </c>
      <c r="G563" s="10">
        <v>870</v>
      </c>
      <c r="H563" s="2" t="s">
        <v>11</v>
      </c>
      <c r="I563" s="9">
        <v>4</v>
      </c>
      <c r="J563" s="9">
        <v>4</v>
      </c>
      <c r="K563" s="3">
        <f t="shared" ref="K563:K564" si="131">I563+1</f>
        <v>5</v>
      </c>
      <c r="L563" s="3">
        <v>2015</v>
      </c>
      <c r="M563" s="3">
        <v>6</v>
      </c>
      <c r="N563" s="9">
        <v>4</v>
      </c>
      <c r="O563" s="9">
        <v>3</v>
      </c>
      <c r="P563" s="2" t="s">
        <v>344</v>
      </c>
      <c r="Q563" s="8">
        <f>I563+1</f>
        <v>5</v>
      </c>
      <c r="S563" s="3">
        <v>3</v>
      </c>
      <c r="T563" s="2" t="s">
        <v>14</v>
      </c>
      <c r="U563" s="2" t="s">
        <v>15</v>
      </c>
      <c r="V563" s="3">
        <v>12</v>
      </c>
      <c r="W563">
        <f t="shared" si="123"/>
        <v>0</v>
      </c>
      <c r="Y563">
        <f t="shared" si="124"/>
        <v>4</v>
      </c>
      <c r="Z563">
        <f t="shared" si="125"/>
        <v>0</v>
      </c>
      <c r="AG563" s="64"/>
    </row>
    <row r="564" spans="1:33" x14ac:dyDescent="0.25">
      <c r="A564" s="85" t="s">
        <v>159</v>
      </c>
      <c r="B564" s="85" t="s">
        <v>160</v>
      </c>
      <c r="C564" s="2" t="s">
        <v>132</v>
      </c>
      <c r="D564" s="3">
        <v>33</v>
      </c>
      <c r="E564" s="3">
        <v>445</v>
      </c>
      <c r="F564" s="3">
        <v>507</v>
      </c>
      <c r="G564" s="10">
        <v>1870</v>
      </c>
      <c r="H564" s="2" t="s">
        <v>11</v>
      </c>
      <c r="I564" s="9">
        <v>4</v>
      </c>
      <c r="J564" s="9">
        <v>4</v>
      </c>
      <c r="K564" s="3">
        <f t="shared" si="131"/>
        <v>5</v>
      </c>
      <c r="L564" s="3">
        <v>2015</v>
      </c>
      <c r="M564" s="3">
        <v>6</v>
      </c>
      <c r="N564" s="9">
        <v>4</v>
      </c>
      <c r="O564" s="9">
        <v>3</v>
      </c>
      <c r="P564" s="2" t="s">
        <v>343</v>
      </c>
      <c r="Q564" s="8">
        <f>I564+1</f>
        <v>5</v>
      </c>
      <c r="S564" s="3">
        <v>3</v>
      </c>
      <c r="T564" s="2" t="s">
        <v>14</v>
      </c>
      <c r="U564" s="2" t="s">
        <v>15</v>
      </c>
      <c r="V564" s="3">
        <v>12</v>
      </c>
      <c r="W564">
        <f t="shared" si="123"/>
        <v>0</v>
      </c>
      <c r="Y564">
        <f t="shared" si="124"/>
        <v>4</v>
      </c>
      <c r="Z564">
        <f t="shared" si="125"/>
        <v>0</v>
      </c>
      <c r="AG564" s="64"/>
    </row>
    <row r="565" spans="1:33" x14ac:dyDescent="0.25">
      <c r="A565" s="85" t="s">
        <v>163</v>
      </c>
      <c r="B565" s="85" t="s">
        <v>21</v>
      </c>
      <c r="C565" s="2" t="s">
        <v>132</v>
      </c>
      <c r="D565" s="3">
        <v>36</v>
      </c>
      <c r="E565" s="3">
        <v>410</v>
      </c>
      <c r="F565" s="3">
        <v>472</v>
      </c>
      <c r="G565" s="10">
        <v>1630</v>
      </c>
      <c r="H565" s="2" t="s">
        <v>11</v>
      </c>
      <c r="I565" s="9">
        <v>4</v>
      </c>
      <c r="J565" s="9">
        <v>4</v>
      </c>
      <c r="K565" s="3">
        <f t="shared" ref="K565:K572" si="132">I565</f>
        <v>4</v>
      </c>
      <c r="L565" s="3">
        <v>2015</v>
      </c>
      <c r="M565" s="3">
        <v>8</v>
      </c>
      <c r="N565" s="9">
        <v>4</v>
      </c>
      <c r="O565" s="9">
        <v>4</v>
      </c>
      <c r="P565" s="2" t="s">
        <v>343</v>
      </c>
      <c r="Q565" s="8">
        <f t="shared" ref="Q565:Q573" si="133">I565</f>
        <v>4</v>
      </c>
      <c r="S565" s="3">
        <v>3</v>
      </c>
      <c r="T565" s="2" t="s">
        <v>14</v>
      </c>
      <c r="U565" s="2" t="s">
        <v>15</v>
      </c>
      <c r="V565" s="3">
        <v>11</v>
      </c>
      <c r="W565">
        <f t="shared" si="123"/>
        <v>0</v>
      </c>
      <c r="Y565">
        <f t="shared" si="124"/>
        <v>4</v>
      </c>
      <c r="Z565">
        <f t="shared" si="125"/>
        <v>0</v>
      </c>
      <c r="AG565" s="64"/>
    </row>
    <row r="566" spans="1:33" x14ac:dyDescent="0.25">
      <c r="A566" s="85" t="s">
        <v>165</v>
      </c>
      <c r="B566" s="85" t="s">
        <v>155</v>
      </c>
      <c r="C566" s="2" t="s">
        <v>132</v>
      </c>
      <c r="D566" s="3">
        <v>40</v>
      </c>
      <c r="E566" s="3">
        <v>375</v>
      </c>
      <c r="F566" s="3">
        <v>430</v>
      </c>
      <c r="G566" s="10">
        <v>1310</v>
      </c>
      <c r="H566" s="2" t="s">
        <v>11</v>
      </c>
      <c r="I566" s="9">
        <v>4</v>
      </c>
      <c r="J566" s="9">
        <v>4</v>
      </c>
      <c r="K566" s="3">
        <f t="shared" si="132"/>
        <v>4</v>
      </c>
      <c r="L566" s="3">
        <v>2015</v>
      </c>
      <c r="M566" s="3">
        <v>8</v>
      </c>
      <c r="N566" s="9">
        <v>4</v>
      </c>
      <c r="O566" s="9">
        <v>4</v>
      </c>
      <c r="P566" s="2" t="s">
        <v>343</v>
      </c>
      <c r="Q566" s="8">
        <f t="shared" si="133"/>
        <v>4</v>
      </c>
      <c r="S566" s="3">
        <v>3</v>
      </c>
      <c r="T566" s="2" t="s">
        <v>14</v>
      </c>
      <c r="U566" s="2" t="s">
        <v>15</v>
      </c>
      <c r="V566" s="3">
        <v>12</v>
      </c>
      <c r="W566">
        <f t="shared" si="123"/>
        <v>0</v>
      </c>
      <c r="Y566">
        <f t="shared" si="124"/>
        <v>4</v>
      </c>
      <c r="Z566">
        <f t="shared" si="125"/>
        <v>0</v>
      </c>
      <c r="AG566" s="64"/>
    </row>
    <row r="567" spans="1:33" x14ac:dyDescent="0.25">
      <c r="A567" s="85" t="s">
        <v>165</v>
      </c>
      <c r="B567" s="85" t="s">
        <v>166</v>
      </c>
      <c r="C567" s="2" t="s">
        <v>132</v>
      </c>
      <c r="D567" s="3">
        <v>41</v>
      </c>
      <c r="E567" s="3">
        <v>400</v>
      </c>
      <c r="F567" s="3">
        <v>457</v>
      </c>
      <c r="G567" s="10">
        <v>1500</v>
      </c>
      <c r="H567" s="2" t="s">
        <v>11</v>
      </c>
      <c r="I567" s="9">
        <v>4</v>
      </c>
      <c r="J567" s="9">
        <v>4</v>
      </c>
      <c r="K567" s="3">
        <f t="shared" si="132"/>
        <v>4</v>
      </c>
      <c r="L567" s="3">
        <v>2015</v>
      </c>
      <c r="M567" s="3">
        <v>8</v>
      </c>
      <c r="N567" s="9">
        <v>4</v>
      </c>
      <c r="O567" s="9">
        <v>2</v>
      </c>
      <c r="P567" s="2" t="s">
        <v>342</v>
      </c>
      <c r="Q567" s="8">
        <f t="shared" si="133"/>
        <v>4</v>
      </c>
      <c r="S567" s="3">
        <v>3</v>
      </c>
      <c r="T567" s="2" t="s">
        <v>14</v>
      </c>
      <c r="U567" s="2" t="s">
        <v>15</v>
      </c>
      <c r="V567" s="3">
        <v>12</v>
      </c>
      <c r="W567">
        <f t="shared" si="123"/>
        <v>0</v>
      </c>
      <c r="Y567">
        <f t="shared" si="124"/>
        <v>4</v>
      </c>
      <c r="Z567">
        <f t="shared" si="125"/>
        <v>0</v>
      </c>
      <c r="AG567" s="64"/>
    </row>
    <row r="568" spans="1:33" x14ac:dyDescent="0.25">
      <c r="A568" s="85" t="s">
        <v>165</v>
      </c>
      <c r="B568" s="85" t="s">
        <v>167</v>
      </c>
      <c r="C568" s="2" t="s">
        <v>132</v>
      </c>
      <c r="D568" s="3">
        <v>42</v>
      </c>
      <c r="E568" s="3">
        <v>397</v>
      </c>
      <c r="F568" s="3">
        <v>450</v>
      </c>
      <c r="G568" s="10">
        <v>1540</v>
      </c>
      <c r="H568" s="2" t="s">
        <v>11</v>
      </c>
      <c r="I568" s="9">
        <v>4</v>
      </c>
      <c r="J568" s="9">
        <v>2</v>
      </c>
      <c r="K568" s="3">
        <f t="shared" si="132"/>
        <v>4</v>
      </c>
      <c r="L568" s="3">
        <v>2015</v>
      </c>
      <c r="M568" s="3">
        <v>8</v>
      </c>
      <c r="N568" s="9">
        <v>4</v>
      </c>
      <c r="O568" s="9">
        <v>2</v>
      </c>
      <c r="P568" s="2" t="s">
        <v>343</v>
      </c>
      <c r="Q568" s="8">
        <f t="shared" si="133"/>
        <v>4</v>
      </c>
      <c r="S568" s="3">
        <v>3</v>
      </c>
      <c r="T568" s="2" t="s">
        <v>14</v>
      </c>
      <c r="U568" s="2" t="s">
        <v>15</v>
      </c>
      <c r="V568" s="3">
        <v>12</v>
      </c>
      <c r="W568">
        <f t="shared" si="123"/>
        <v>0</v>
      </c>
      <c r="Y568">
        <f t="shared" si="124"/>
        <v>4</v>
      </c>
      <c r="Z568">
        <f t="shared" si="125"/>
        <v>0</v>
      </c>
      <c r="AG568" s="64"/>
    </row>
    <row r="569" spans="1:33" x14ac:dyDescent="0.25">
      <c r="A569" s="85" t="s">
        <v>174</v>
      </c>
      <c r="B569" s="85" t="s">
        <v>175</v>
      </c>
      <c r="C569" s="2" t="s">
        <v>132</v>
      </c>
      <c r="D569" s="3">
        <v>56</v>
      </c>
      <c r="E569" s="3">
        <v>392</v>
      </c>
      <c r="F569" s="3">
        <v>445</v>
      </c>
      <c r="G569" s="10">
        <v>1330</v>
      </c>
      <c r="H569" s="2" t="s">
        <v>30</v>
      </c>
      <c r="I569" s="9">
        <v>4</v>
      </c>
      <c r="J569" s="9">
        <v>4</v>
      </c>
      <c r="K569" s="3">
        <f t="shared" si="132"/>
        <v>4</v>
      </c>
      <c r="L569" s="3">
        <v>2015</v>
      </c>
      <c r="M569" s="3">
        <v>9</v>
      </c>
      <c r="N569" s="9">
        <v>4</v>
      </c>
      <c r="O569" s="9">
        <v>3</v>
      </c>
      <c r="P569" s="2" t="s">
        <v>343</v>
      </c>
      <c r="Q569" s="8">
        <f t="shared" si="133"/>
        <v>4</v>
      </c>
      <c r="S569" s="3">
        <v>3</v>
      </c>
      <c r="T569" s="2" t="s">
        <v>14</v>
      </c>
      <c r="U569" s="2" t="s">
        <v>15</v>
      </c>
      <c r="V569" s="3">
        <v>12</v>
      </c>
      <c r="W569">
        <f t="shared" si="123"/>
        <v>0</v>
      </c>
      <c r="Y569">
        <f t="shared" si="124"/>
        <v>4</v>
      </c>
      <c r="Z569">
        <f t="shared" si="125"/>
        <v>0</v>
      </c>
      <c r="AG569" s="64"/>
    </row>
    <row r="570" spans="1:33" x14ac:dyDescent="0.25">
      <c r="A570" s="85" t="s">
        <v>179</v>
      </c>
      <c r="B570" s="85" t="s">
        <v>34</v>
      </c>
      <c r="C570" s="2" t="s">
        <v>132</v>
      </c>
      <c r="D570" s="3">
        <v>66</v>
      </c>
      <c r="E570" s="3">
        <v>350</v>
      </c>
      <c r="F570" s="3">
        <v>407</v>
      </c>
      <c r="G570" s="10">
        <v>980</v>
      </c>
      <c r="H570" s="2" t="s">
        <v>11</v>
      </c>
      <c r="I570" s="9">
        <v>4</v>
      </c>
      <c r="J570" s="9">
        <v>1</v>
      </c>
      <c r="K570" s="3">
        <f t="shared" si="132"/>
        <v>4</v>
      </c>
      <c r="L570" s="3">
        <v>2015</v>
      </c>
      <c r="M570" s="3">
        <v>9</v>
      </c>
      <c r="N570" s="9">
        <v>4</v>
      </c>
      <c r="O570" s="9">
        <v>2</v>
      </c>
      <c r="P570" s="2" t="s">
        <v>342</v>
      </c>
      <c r="Q570" s="8">
        <f t="shared" si="133"/>
        <v>4</v>
      </c>
      <c r="S570" s="3">
        <v>3</v>
      </c>
      <c r="T570" s="2" t="s">
        <v>14</v>
      </c>
      <c r="U570" s="2" t="s">
        <v>15</v>
      </c>
      <c r="V570" s="3">
        <v>12</v>
      </c>
      <c r="W570">
        <f t="shared" si="123"/>
        <v>0</v>
      </c>
      <c r="Y570">
        <f t="shared" si="124"/>
        <v>4</v>
      </c>
      <c r="Z570">
        <f t="shared" si="125"/>
        <v>0</v>
      </c>
      <c r="AG570" s="64"/>
    </row>
    <row r="571" spans="1:33" x14ac:dyDescent="0.25">
      <c r="A571" s="85" t="s">
        <v>8</v>
      </c>
      <c r="B571" s="85" t="s">
        <v>9</v>
      </c>
      <c r="C571" s="2" t="s">
        <v>12</v>
      </c>
      <c r="D571" s="3">
        <v>22</v>
      </c>
      <c r="E571" s="3">
        <v>410</v>
      </c>
      <c r="F571" s="3">
        <v>457</v>
      </c>
      <c r="G571" s="10">
        <v>1650</v>
      </c>
      <c r="H571" s="2" t="s">
        <v>11</v>
      </c>
      <c r="I571" s="9">
        <v>4</v>
      </c>
      <c r="J571" s="9">
        <v>2</v>
      </c>
      <c r="K571" s="3">
        <f t="shared" si="132"/>
        <v>4</v>
      </c>
      <c r="L571" s="3">
        <v>2015</v>
      </c>
      <c r="M571" s="3">
        <v>9</v>
      </c>
      <c r="N571" s="9">
        <v>4</v>
      </c>
      <c r="O571" s="9">
        <v>2</v>
      </c>
      <c r="P571" s="2" t="s">
        <v>343</v>
      </c>
      <c r="Q571" s="8">
        <f t="shared" si="133"/>
        <v>4</v>
      </c>
      <c r="S571" s="3">
        <v>2</v>
      </c>
      <c r="T571" s="2" t="s">
        <v>14</v>
      </c>
      <c r="U571" s="2" t="s">
        <v>15</v>
      </c>
      <c r="V571" s="3">
        <v>12</v>
      </c>
      <c r="W571">
        <f t="shared" si="123"/>
        <v>0</v>
      </c>
      <c r="Y571">
        <f t="shared" si="124"/>
        <v>4</v>
      </c>
      <c r="Z571">
        <f t="shared" si="125"/>
        <v>0</v>
      </c>
      <c r="AG571" s="64"/>
    </row>
    <row r="572" spans="1:33" x14ac:dyDescent="0.25">
      <c r="A572" s="85" t="s">
        <v>8</v>
      </c>
      <c r="B572" s="85" t="s">
        <v>17</v>
      </c>
      <c r="C572" s="2" t="s">
        <v>12</v>
      </c>
      <c r="D572" s="3">
        <v>24</v>
      </c>
      <c r="E572" s="3">
        <v>402</v>
      </c>
      <c r="F572" s="3">
        <v>453</v>
      </c>
      <c r="G572" s="10">
        <v>1660</v>
      </c>
      <c r="H572" s="2" t="s">
        <v>11</v>
      </c>
      <c r="I572" s="9">
        <v>4</v>
      </c>
      <c r="J572" s="9">
        <v>1</v>
      </c>
      <c r="K572" s="3">
        <f t="shared" si="132"/>
        <v>4</v>
      </c>
      <c r="L572" s="3">
        <v>2015</v>
      </c>
      <c r="M572" s="3">
        <v>9</v>
      </c>
      <c r="N572" s="9">
        <v>4</v>
      </c>
      <c r="O572" s="9">
        <v>2</v>
      </c>
      <c r="P572" s="2" t="s">
        <v>343</v>
      </c>
      <c r="Q572" s="8">
        <f t="shared" si="133"/>
        <v>4</v>
      </c>
      <c r="S572" s="3">
        <v>2</v>
      </c>
      <c r="T572" s="2" t="s">
        <v>14</v>
      </c>
      <c r="U572" s="2" t="s">
        <v>15</v>
      </c>
      <c r="V572" s="3">
        <v>12</v>
      </c>
      <c r="W572">
        <f t="shared" si="123"/>
        <v>0</v>
      </c>
      <c r="Y572">
        <f t="shared" si="124"/>
        <v>4</v>
      </c>
      <c r="Z572">
        <f t="shared" si="125"/>
        <v>0</v>
      </c>
      <c r="AG572" s="64"/>
    </row>
    <row r="573" spans="1:33" x14ac:dyDescent="0.25">
      <c r="A573" s="85" t="s">
        <v>291</v>
      </c>
      <c r="B573" s="85" t="s">
        <v>15</v>
      </c>
      <c r="C573" s="2" t="s">
        <v>12</v>
      </c>
      <c r="D573" s="3">
        <v>80</v>
      </c>
      <c r="E573" s="3">
        <v>387</v>
      </c>
      <c r="F573" s="3">
        <v>447</v>
      </c>
      <c r="G573" s="10">
        <v>1400</v>
      </c>
      <c r="H573" s="2" t="s">
        <v>11</v>
      </c>
      <c r="I573" s="9">
        <v>4</v>
      </c>
      <c r="J573" s="9">
        <v>2</v>
      </c>
      <c r="K573" s="9">
        <f>I573</f>
        <v>4</v>
      </c>
      <c r="L573" s="3">
        <v>2016</v>
      </c>
      <c r="M573" s="3">
        <v>3</v>
      </c>
      <c r="N573" s="9">
        <v>4</v>
      </c>
      <c r="O573" s="9">
        <v>1</v>
      </c>
      <c r="P573" s="2" t="s">
        <v>342</v>
      </c>
      <c r="Q573" s="8">
        <f t="shared" si="133"/>
        <v>4</v>
      </c>
      <c r="S573" s="3">
        <v>3</v>
      </c>
      <c r="T573" s="2" t="s">
        <v>14</v>
      </c>
      <c r="U573" s="2" t="s">
        <v>15</v>
      </c>
      <c r="V573" s="3">
        <v>11</v>
      </c>
      <c r="W573">
        <f t="shared" si="123"/>
        <v>0</v>
      </c>
      <c r="Y573">
        <f t="shared" si="124"/>
        <v>4</v>
      </c>
      <c r="Z573">
        <f t="shared" si="125"/>
        <v>0</v>
      </c>
      <c r="AG573" s="64"/>
    </row>
    <row r="574" spans="1:33" x14ac:dyDescent="0.25">
      <c r="A574" s="86" t="s">
        <v>372</v>
      </c>
      <c r="B574" s="86" t="s">
        <v>59</v>
      </c>
      <c r="C574" s="32" t="s">
        <v>298</v>
      </c>
      <c r="D574" s="33">
        <v>76</v>
      </c>
      <c r="E574" s="33">
        <v>384</v>
      </c>
      <c r="F574" s="33">
        <v>431</v>
      </c>
      <c r="G574" s="68">
        <v>1240</v>
      </c>
      <c r="H574" s="32" t="s">
        <v>11</v>
      </c>
      <c r="I574" s="43"/>
      <c r="J574" s="43"/>
      <c r="K574" s="43"/>
      <c r="L574" s="33">
        <v>2011</v>
      </c>
      <c r="M574" s="33">
        <v>12</v>
      </c>
      <c r="N574" s="35">
        <v>4</v>
      </c>
      <c r="O574" s="35">
        <v>4</v>
      </c>
      <c r="P574" s="32" t="s">
        <v>343</v>
      </c>
      <c r="Q574" s="32">
        <v>4</v>
      </c>
      <c r="R574" s="35"/>
      <c r="S574" s="33">
        <v>3</v>
      </c>
      <c r="T574" s="32" t="s">
        <v>14</v>
      </c>
      <c r="U574" s="32" t="s">
        <v>15</v>
      </c>
      <c r="V574" s="33">
        <v>11</v>
      </c>
      <c r="AG574" s="32" t="s">
        <v>373</v>
      </c>
    </row>
    <row r="575" spans="1:33" x14ac:dyDescent="0.25">
      <c r="A575" s="86" t="s">
        <v>383</v>
      </c>
      <c r="B575" s="86" t="s">
        <v>45</v>
      </c>
      <c r="C575" s="32" t="s">
        <v>298</v>
      </c>
      <c r="D575" s="33">
        <v>89</v>
      </c>
      <c r="E575" s="33">
        <v>316</v>
      </c>
      <c r="F575" s="33">
        <v>375</v>
      </c>
      <c r="G575" s="67"/>
      <c r="H575" s="32" t="s">
        <v>11</v>
      </c>
      <c r="I575" s="43"/>
      <c r="J575" s="43"/>
      <c r="K575" s="43"/>
      <c r="L575" s="33">
        <v>2016</v>
      </c>
      <c r="M575" s="33">
        <v>7</v>
      </c>
      <c r="N575" s="35">
        <v>4</v>
      </c>
      <c r="O575" s="35">
        <v>2</v>
      </c>
      <c r="P575" s="32" t="s">
        <v>342</v>
      </c>
      <c r="Q575" s="32">
        <v>4</v>
      </c>
      <c r="R575" s="35"/>
      <c r="S575" s="33">
        <v>3</v>
      </c>
      <c r="T575" s="32" t="s">
        <v>14</v>
      </c>
      <c r="U575" s="32" t="s">
        <v>15</v>
      </c>
      <c r="V575" s="33">
        <v>11</v>
      </c>
      <c r="AG575" s="32" t="s">
        <v>385</v>
      </c>
    </row>
    <row r="576" spans="1:33" x14ac:dyDescent="0.25">
      <c r="A576" s="86" t="s">
        <v>389</v>
      </c>
      <c r="B576" s="86" t="s">
        <v>102</v>
      </c>
      <c r="C576" s="32" t="s">
        <v>364</v>
      </c>
      <c r="D576" s="33">
        <v>9</v>
      </c>
      <c r="E576" s="33">
        <v>375</v>
      </c>
      <c r="F576" s="33">
        <v>435</v>
      </c>
      <c r="G576" s="34">
        <v>1200</v>
      </c>
      <c r="H576" s="32" t="s">
        <v>11</v>
      </c>
      <c r="I576" s="43"/>
      <c r="J576" s="43"/>
      <c r="K576" s="43"/>
      <c r="L576" s="33">
        <v>2016</v>
      </c>
      <c r="M576" s="33">
        <v>4</v>
      </c>
      <c r="N576" s="35">
        <v>4</v>
      </c>
      <c r="O576" s="35">
        <v>4</v>
      </c>
      <c r="P576" s="32" t="s">
        <v>343</v>
      </c>
      <c r="Q576" s="32">
        <v>5</v>
      </c>
      <c r="R576" s="35"/>
      <c r="S576" s="33">
        <v>3</v>
      </c>
      <c r="T576" s="32" t="s">
        <v>14</v>
      </c>
      <c r="U576" s="32" t="s">
        <v>15</v>
      </c>
      <c r="V576" s="33">
        <v>12</v>
      </c>
      <c r="AG576" s="32" t="s">
        <v>10</v>
      </c>
    </row>
    <row r="577" spans="1:33" x14ac:dyDescent="0.25">
      <c r="A577" s="86" t="s">
        <v>389</v>
      </c>
      <c r="B577" s="86" t="s">
        <v>103</v>
      </c>
      <c r="C577" s="32" t="s">
        <v>364</v>
      </c>
      <c r="D577" s="33">
        <v>10</v>
      </c>
      <c r="E577" s="33">
        <v>425</v>
      </c>
      <c r="F577" s="33">
        <v>475</v>
      </c>
      <c r="G577" s="34">
        <v>1710</v>
      </c>
      <c r="H577" s="32" t="s">
        <v>30</v>
      </c>
      <c r="I577" s="43"/>
      <c r="J577" s="43"/>
      <c r="K577" s="43"/>
      <c r="L577" s="33">
        <v>2016</v>
      </c>
      <c r="M577" s="33">
        <v>4</v>
      </c>
      <c r="N577" s="35">
        <v>4</v>
      </c>
      <c r="O577" s="35">
        <v>2</v>
      </c>
      <c r="P577" s="32" t="s">
        <v>343</v>
      </c>
      <c r="Q577" s="32">
        <v>4</v>
      </c>
      <c r="R577" s="35"/>
      <c r="S577" s="33">
        <v>3</v>
      </c>
      <c r="T577" s="32" t="s">
        <v>14</v>
      </c>
      <c r="U577" s="32" t="s">
        <v>15</v>
      </c>
      <c r="V577" s="33">
        <v>12</v>
      </c>
      <c r="AG577" s="32" t="s">
        <v>10</v>
      </c>
    </row>
    <row r="578" spans="1:33" x14ac:dyDescent="0.25">
      <c r="A578" s="86" t="s">
        <v>389</v>
      </c>
      <c r="B578" s="86" t="s">
        <v>67</v>
      </c>
      <c r="C578" s="32" t="s">
        <v>364</v>
      </c>
      <c r="D578" s="33">
        <v>11</v>
      </c>
      <c r="E578" s="33">
        <v>430</v>
      </c>
      <c r="F578" s="33">
        <v>490</v>
      </c>
      <c r="G578" s="34">
        <v>1800</v>
      </c>
      <c r="H578" s="32" t="s">
        <v>11</v>
      </c>
      <c r="I578" s="43"/>
      <c r="J578" s="43"/>
      <c r="K578" s="43"/>
      <c r="L578" s="33">
        <v>2016</v>
      </c>
      <c r="M578" s="33">
        <v>4</v>
      </c>
      <c r="N578" s="35">
        <v>4</v>
      </c>
      <c r="O578" s="35">
        <v>2</v>
      </c>
      <c r="P578" s="32" t="s">
        <v>343</v>
      </c>
      <c r="Q578" s="32">
        <v>4</v>
      </c>
      <c r="R578" s="35"/>
      <c r="S578" s="33">
        <v>3</v>
      </c>
      <c r="T578" s="32" t="s">
        <v>14</v>
      </c>
      <c r="U578" s="32" t="s">
        <v>15</v>
      </c>
      <c r="V578" s="33">
        <v>12</v>
      </c>
      <c r="AG578" s="32" t="s">
        <v>10</v>
      </c>
    </row>
    <row r="579" spans="1:33" x14ac:dyDescent="0.25">
      <c r="A579" s="86" t="s">
        <v>393</v>
      </c>
      <c r="B579" s="86" t="s">
        <v>102</v>
      </c>
      <c r="C579" s="32" t="s">
        <v>364</v>
      </c>
      <c r="D579" s="33">
        <v>20</v>
      </c>
      <c r="E579" s="33">
        <v>370</v>
      </c>
      <c r="F579" s="33">
        <v>435</v>
      </c>
      <c r="G579" s="34">
        <v>1260</v>
      </c>
      <c r="H579" s="32" t="s">
        <v>11</v>
      </c>
      <c r="I579" s="43"/>
      <c r="J579" s="43"/>
      <c r="K579" s="43"/>
      <c r="L579" s="33">
        <v>2016</v>
      </c>
      <c r="M579" s="33">
        <v>5</v>
      </c>
      <c r="N579" s="35">
        <v>4</v>
      </c>
      <c r="O579" s="35">
        <v>4</v>
      </c>
      <c r="P579" s="32" t="s">
        <v>343</v>
      </c>
      <c r="Q579" s="32">
        <v>5</v>
      </c>
      <c r="R579" s="35"/>
      <c r="S579" s="33">
        <v>3</v>
      </c>
      <c r="T579" s="32" t="s">
        <v>14</v>
      </c>
      <c r="U579" s="32" t="s">
        <v>15</v>
      </c>
      <c r="V579" s="33">
        <v>12</v>
      </c>
      <c r="AG579" s="64"/>
    </row>
    <row r="580" spans="1:33" x14ac:dyDescent="0.25">
      <c r="A580" s="86" t="s">
        <v>393</v>
      </c>
      <c r="B580" s="86" t="s">
        <v>394</v>
      </c>
      <c r="C580" s="32" t="s">
        <v>364</v>
      </c>
      <c r="D580" s="33">
        <v>24</v>
      </c>
      <c r="E580" s="33">
        <v>335</v>
      </c>
      <c r="F580" s="33">
        <v>390</v>
      </c>
      <c r="G580" s="34">
        <v>920</v>
      </c>
      <c r="H580" s="32" t="s">
        <v>11</v>
      </c>
      <c r="I580" s="43"/>
      <c r="J580" s="43"/>
      <c r="K580" s="43"/>
      <c r="L580" s="33">
        <v>2016</v>
      </c>
      <c r="M580" s="33">
        <v>5</v>
      </c>
      <c r="N580" s="35">
        <v>4</v>
      </c>
      <c r="O580" s="35">
        <v>3</v>
      </c>
      <c r="P580" s="32" t="s">
        <v>343</v>
      </c>
      <c r="Q580" s="32">
        <v>5</v>
      </c>
      <c r="R580" s="35"/>
      <c r="S580" s="33">
        <v>3</v>
      </c>
      <c r="T580" s="32" t="s">
        <v>14</v>
      </c>
      <c r="U580" s="32" t="s">
        <v>15</v>
      </c>
      <c r="V580" s="33">
        <v>12</v>
      </c>
      <c r="AG580" s="32" t="s">
        <v>10</v>
      </c>
    </row>
    <row r="581" spans="1:33" x14ac:dyDescent="0.25">
      <c r="A581" s="86" t="s">
        <v>398</v>
      </c>
      <c r="B581" s="86" t="s">
        <v>59</v>
      </c>
      <c r="C581" s="32" t="s">
        <v>364</v>
      </c>
      <c r="D581" s="33">
        <v>27</v>
      </c>
      <c r="E581" s="33">
        <v>350</v>
      </c>
      <c r="F581" s="33">
        <v>410</v>
      </c>
      <c r="G581" s="34">
        <v>1010</v>
      </c>
      <c r="H581" s="32" t="s">
        <v>11</v>
      </c>
      <c r="I581" s="43"/>
      <c r="J581" s="43"/>
      <c r="K581" s="43"/>
      <c r="L581" s="33">
        <v>2016</v>
      </c>
      <c r="M581" s="33">
        <v>5</v>
      </c>
      <c r="N581" s="35">
        <v>4</v>
      </c>
      <c r="O581" s="35">
        <v>2</v>
      </c>
      <c r="P581" s="32" t="s">
        <v>342</v>
      </c>
      <c r="Q581" s="32">
        <v>4</v>
      </c>
      <c r="R581" s="35"/>
      <c r="S581" s="33">
        <v>3</v>
      </c>
      <c r="T581" s="32" t="s">
        <v>14</v>
      </c>
      <c r="U581" s="32" t="s">
        <v>15</v>
      </c>
      <c r="V581" s="33">
        <v>12</v>
      </c>
      <c r="AG581" s="32" t="s">
        <v>10</v>
      </c>
    </row>
    <row r="582" spans="1:33" x14ac:dyDescent="0.25">
      <c r="A582" s="86" t="s">
        <v>403</v>
      </c>
      <c r="B582" s="86" t="s">
        <v>21</v>
      </c>
      <c r="C582" s="32" t="s">
        <v>364</v>
      </c>
      <c r="D582" s="33">
        <v>34</v>
      </c>
      <c r="E582" s="33">
        <v>365</v>
      </c>
      <c r="F582" s="33">
        <v>420</v>
      </c>
      <c r="G582" s="34">
        <v>1130</v>
      </c>
      <c r="H582" s="32" t="s">
        <v>11</v>
      </c>
      <c r="I582" s="43"/>
      <c r="J582" s="43"/>
      <c r="K582" s="43"/>
      <c r="L582" s="33">
        <v>2016</v>
      </c>
      <c r="M582" s="33">
        <v>5</v>
      </c>
      <c r="N582" s="35">
        <v>4</v>
      </c>
      <c r="O582" s="35">
        <v>1</v>
      </c>
      <c r="P582" s="32" t="s">
        <v>342</v>
      </c>
      <c r="Q582" s="32">
        <v>4</v>
      </c>
      <c r="R582" s="35"/>
      <c r="S582" s="33">
        <v>3</v>
      </c>
      <c r="T582" s="32" t="s">
        <v>14</v>
      </c>
      <c r="U582" s="32" t="s">
        <v>15</v>
      </c>
      <c r="V582" s="33">
        <v>11</v>
      </c>
      <c r="AG582" s="32" t="s">
        <v>10</v>
      </c>
    </row>
    <row r="583" spans="1:33" x14ac:dyDescent="0.25">
      <c r="A583" s="86" t="s">
        <v>418</v>
      </c>
      <c r="B583" s="86" t="s">
        <v>77</v>
      </c>
      <c r="C583" s="32" t="s">
        <v>364</v>
      </c>
      <c r="D583" s="33">
        <v>61</v>
      </c>
      <c r="E583" s="33">
        <v>253</v>
      </c>
      <c r="F583" s="33">
        <v>280</v>
      </c>
      <c r="G583" s="68">
        <v>360</v>
      </c>
      <c r="H583" s="32" t="s">
        <v>30</v>
      </c>
      <c r="I583" s="43"/>
      <c r="J583" s="43"/>
      <c r="K583" s="43"/>
      <c r="L583" s="33">
        <v>2016</v>
      </c>
      <c r="M583" s="33">
        <v>8</v>
      </c>
      <c r="N583" s="35">
        <v>4</v>
      </c>
      <c r="O583" s="35">
        <v>3</v>
      </c>
      <c r="P583" s="32" t="s">
        <v>343</v>
      </c>
      <c r="Q583" s="32">
        <v>4</v>
      </c>
      <c r="R583" s="35"/>
      <c r="S583" s="33">
        <v>3</v>
      </c>
      <c r="T583" s="32" t="s">
        <v>14</v>
      </c>
      <c r="U583" s="32" t="s">
        <v>15</v>
      </c>
      <c r="V583" s="33">
        <v>11</v>
      </c>
      <c r="AG583" s="32" t="s">
        <v>10</v>
      </c>
    </row>
    <row r="584" spans="1:33" x14ac:dyDescent="0.25">
      <c r="A584" s="86" t="s">
        <v>421</v>
      </c>
      <c r="B584" s="86" t="s">
        <v>50</v>
      </c>
      <c r="C584" s="32" t="s">
        <v>364</v>
      </c>
      <c r="D584" s="33">
        <v>65</v>
      </c>
      <c r="E584" s="33">
        <v>324</v>
      </c>
      <c r="F584" s="33">
        <v>375</v>
      </c>
      <c r="G584" s="68">
        <v>810</v>
      </c>
      <c r="H584" s="32" t="s">
        <v>11</v>
      </c>
      <c r="I584" s="43"/>
      <c r="J584" s="43"/>
      <c r="K584" s="43"/>
      <c r="L584" s="33">
        <v>2016</v>
      </c>
      <c r="M584" s="33">
        <v>8</v>
      </c>
      <c r="N584" s="35">
        <v>4</v>
      </c>
      <c r="O584" s="35">
        <v>2</v>
      </c>
      <c r="P584" s="32" t="s">
        <v>343</v>
      </c>
      <c r="Q584" s="32">
        <v>4</v>
      </c>
      <c r="R584" s="35"/>
      <c r="S584" s="33">
        <v>3</v>
      </c>
      <c r="T584" s="32" t="s">
        <v>14</v>
      </c>
      <c r="U584" s="32" t="s">
        <v>15</v>
      </c>
      <c r="V584" s="33">
        <v>11</v>
      </c>
      <c r="AG584" s="32" t="s">
        <v>10</v>
      </c>
    </row>
    <row r="585" spans="1:33" x14ac:dyDescent="0.25">
      <c r="A585" s="86" t="s">
        <v>362</v>
      </c>
      <c r="B585" s="86" t="s">
        <v>366</v>
      </c>
      <c r="C585" s="32" t="s">
        <v>364</v>
      </c>
      <c r="D585" s="33">
        <v>81</v>
      </c>
      <c r="E585" s="33">
        <v>375</v>
      </c>
      <c r="F585" s="33">
        <v>435</v>
      </c>
      <c r="G585" s="67"/>
      <c r="H585" s="32" t="s">
        <v>30</v>
      </c>
      <c r="I585" s="43"/>
      <c r="J585" s="43"/>
      <c r="K585" s="43"/>
      <c r="L585" s="33">
        <v>2008</v>
      </c>
      <c r="M585" s="33">
        <v>4</v>
      </c>
      <c r="N585" s="43">
        <v>4</v>
      </c>
      <c r="O585" s="43">
        <v>4</v>
      </c>
      <c r="P585" s="32" t="s">
        <v>342</v>
      </c>
      <c r="Q585" s="32">
        <v>5</v>
      </c>
      <c r="R585" s="35"/>
      <c r="S585" s="33">
        <v>1</v>
      </c>
      <c r="T585" s="32" t="s">
        <v>222</v>
      </c>
      <c r="U585" s="32" t="s">
        <v>358</v>
      </c>
      <c r="V585" s="33">
        <v>11</v>
      </c>
      <c r="AG585" s="32" t="s">
        <v>32</v>
      </c>
    </row>
    <row r="586" spans="1:33" x14ac:dyDescent="0.25">
      <c r="A586" s="87">
        <v>345190</v>
      </c>
      <c r="B586" s="87">
        <v>20161830999</v>
      </c>
      <c r="C586" s="64" t="s">
        <v>357</v>
      </c>
      <c r="D586" s="64">
        <v>86</v>
      </c>
      <c r="E586" s="64">
        <v>408</v>
      </c>
      <c r="F586" s="41">
        <f>(1.095*E586)+20.441</f>
        <v>467.20099999999996</v>
      </c>
      <c r="G586" s="64">
        <v>1540</v>
      </c>
      <c r="H586" s="64" t="s">
        <v>343</v>
      </c>
      <c r="I586" s="16"/>
      <c r="J586" s="16"/>
      <c r="K586" s="16"/>
      <c r="L586" s="69">
        <v>2016</v>
      </c>
      <c r="M586" s="69">
        <v>5</v>
      </c>
      <c r="N586" s="31">
        <v>4</v>
      </c>
      <c r="O586" s="31">
        <v>2</v>
      </c>
      <c r="P586" s="69" t="s">
        <v>343</v>
      </c>
      <c r="Q586" s="69">
        <v>4</v>
      </c>
      <c r="R586" s="31"/>
      <c r="S586" s="64">
        <v>1</v>
      </c>
      <c r="T586" s="64">
        <v>610</v>
      </c>
      <c r="U586" s="64" t="s">
        <v>358</v>
      </c>
      <c r="V586" s="64">
        <v>11</v>
      </c>
      <c r="AG586" s="64"/>
    </row>
    <row r="587" spans="1:33" x14ac:dyDescent="0.25">
      <c r="A587" s="87">
        <v>345235</v>
      </c>
      <c r="B587" s="87">
        <v>20161831003</v>
      </c>
      <c r="C587" s="64" t="s">
        <v>357</v>
      </c>
      <c r="D587" s="64">
        <v>90</v>
      </c>
      <c r="E587" s="64">
        <v>368</v>
      </c>
      <c r="F587" s="41">
        <f>(1.095*E587)+20.441</f>
        <v>423.40099999999995</v>
      </c>
      <c r="G587" s="64">
        <v>1260</v>
      </c>
      <c r="H587" s="64" t="s">
        <v>343</v>
      </c>
      <c r="I587" s="16"/>
      <c r="J587" s="16"/>
      <c r="K587" s="16"/>
      <c r="L587" s="69">
        <v>2016</v>
      </c>
      <c r="M587" s="69">
        <v>5</v>
      </c>
      <c r="N587" s="31">
        <v>4</v>
      </c>
      <c r="O587" s="31">
        <v>2</v>
      </c>
      <c r="P587" s="69" t="s">
        <v>344</v>
      </c>
      <c r="Q587" s="69">
        <v>4</v>
      </c>
      <c r="R587" s="31"/>
      <c r="S587" s="64">
        <v>1</v>
      </c>
      <c r="T587" s="64">
        <v>760</v>
      </c>
      <c r="U587" s="64" t="s">
        <v>358</v>
      </c>
      <c r="V587" s="64">
        <v>12</v>
      </c>
      <c r="AG587" s="64"/>
    </row>
    <row r="588" spans="1:33" x14ac:dyDescent="0.25">
      <c r="A588" s="85" t="s">
        <v>48</v>
      </c>
      <c r="B588" s="85" t="s">
        <v>26</v>
      </c>
      <c r="C588" s="2" t="s">
        <v>22</v>
      </c>
      <c r="D588" s="3">
        <v>19</v>
      </c>
      <c r="E588" s="3">
        <v>410</v>
      </c>
      <c r="F588" s="3">
        <v>480</v>
      </c>
      <c r="G588" s="10">
        <v>1625</v>
      </c>
      <c r="H588" s="2" t="s">
        <v>44</v>
      </c>
      <c r="I588" s="9">
        <v>4</v>
      </c>
      <c r="J588" s="9">
        <v>4</v>
      </c>
      <c r="K588" s="3">
        <f>I588+1</f>
        <v>5</v>
      </c>
      <c r="L588" s="3">
        <v>2015</v>
      </c>
      <c r="M588" s="3">
        <v>4</v>
      </c>
      <c r="N588" s="9">
        <v>5</v>
      </c>
      <c r="O588" s="9">
        <v>1</v>
      </c>
      <c r="P588" s="2" t="s">
        <v>338</v>
      </c>
      <c r="Q588" s="8">
        <f>I588+1</f>
        <v>5</v>
      </c>
      <c r="S588" s="3">
        <v>3</v>
      </c>
      <c r="T588" s="2" t="s">
        <v>14</v>
      </c>
      <c r="U588" s="2" t="s">
        <v>15</v>
      </c>
      <c r="V588" s="3">
        <v>12</v>
      </c>
      <c r="W588">
        <f t="shared" ref="W588:W600" si="134">I588-N588</f>
        <v>-1</v>
      </c>
      <c r="X588" t="s">
        <v>339</v>
      </c>
      <c r="Y588">
        <f t="shared" ref="Y588:Y600" si="135">AVERAGE(I588,N588)</f>
        <v>4.5</v>
      </c>
      <c r="Z588">
        <f t="shared" ref="Z588:Z600" si="136">ABS(I588-Y588)/Y588</f>
        <v>0.1111111111111111</v>
      </c>
      <c r="AG588" s="64"/>
    </row>
    <row r="589" spans="1:33" x14ac:dyDescent="0.25">
      <c r="A589" s="85" t="s">
        <v>55</v>
      </c>
      <c r="B589" s="85" t="s">
        <v>40</v>
      </c>
      <c r="C589" s="2" t="s">
        <v>22</v>
      </c>
      <c r="D589" s="3">
        <v>30</v>
      </c>
      <c r="E589" s="3">
        <v>530</v>
      </c>
      <c r="F589" s="3">
        <v>600</v>
      </c>
      <c r="G589" s="10">
        <v>3080</v>
      </c>
      <c r="H589" s="2" t="s">
        <v>30</v>
      </c>
      <c r="I589" s="9">
        <v>5</v>
      </c>
      <c r="J589" s="9">
        <v>2</v>
      </c>
      <c r="K589" s="9">
        <f t="shared" ref="K589:K590" si="137">I589</f>
        <v>5</v>
      </c>
      <c r="L589" s="3">
        <v>2015</v>
      </c>
      <c r="M589" s="3">
        <v>1</v>
      </c>
      <c r="N589" s="9">
        <v>5</v>
      </c>
      <c r="O589" s="9">
        <v>2</v>
      </c>
      <c r="P589" s="2" t="s">
        <v>338</v>
      </c>
      <c r="Q589" s="8">
        <f>I589</f>
        <v>5</v>
      </c>
      <c r="S589" s="3">
        <v>3</v>
      </c>
      <c r="T589" s="2" t="s">
        <v>14</v>
      </c>
      <c r="U589" s="2" t="s">
        <v>15</v>
      </c>
      <c r="V589" s="3">
        <v>11</v>
      </c>
      <c r="W589">
        <f t="shared" si="134"/>
        <v>0</v>
      </c>
      <c r="X589" t="s">
        <v>340</v>
      </c>
      <c r="Y589">
        <f t="shared" si="135"/>
        <v>5</v>
      </c>
      <c r="Z589">
        <f t="shared" si="136"/>
        <v>0</v>
      </c>
      <c r="AG589" s="64"/>
    </row>
    <row r="590" spans="1:33" x14ac:dyDescent="0.25">
      <c r="A590" s="85" t="s">
        <v>85</v>
      </c>
      <c r="B590" s="85" t="s">
        <v>26</v>
      </c>
      <c r="C590" s="2" t="s">
        <v>22</v>
      </c>
      <c r="D590" s="3">
        <v>82</v>
      </c>
      <c r="E590" s="3">
        <v>392</v>
      </c>
      <c r="F590" s="3">
        <v>450</v>
      </c>
      <c r="G590" s="10">
        <v>1480</v>
      </c>
      <c r="H590" s="2" t="s">
        <v>11</v>
      </c>
      <c r="I590" s="9">
        <v>5</v>
      </c>
      <c r="J590" s="9">
        <v>1</v>
      </c>
      <c r="K590" s="9">
        <f t="shared" si="137"/>
        <v>5</v>
      </c>
      <c r="L590" s="3">
        <v>2015</v>
      </c>
      <c r="M590" s="3">
        <v>2</v>
      </c>
      <c r="N590" s="9">
        <v>5</v>
      </c>
      <c r="O590" s="9">
        <v>2</v>
      </c>
      <c r="P590" s="2" t="s">
        <v>343</v>
      </c>
      <c r="Q590" s="8">
        <f>I590</f>
        <v>5</v>
      </c>
      <c r="S590" s="3">
        <v>3</v>
      </c>
      <c r="T590" s="2" t="s">
        <v>14</v>
      </c>
      <c r="U590" s="2" t="s">
        <v>15</v>
      </c>
      <c r="V590" s="3">
        <v>12</v>
      </c>
      <c r="W590">
        <f t="shared" si="134"/>
        <v>0</v>
      </c>
      <c r="Y590">
        <f t="shared" si="135"/>
        <v>5</v>
      </c>
      <c r="Z590">
        <f t="shared" si="136"/>
        <v>0</v>
      </c>
      <c r="AG590" s="64"/>
    </row>
    <row r="591" spans="1:33" x14ac:dyDescent="0.25">
      <c r="A591" s="85" t="s">
        <v>101</v>
      </c>
      <c r="B591" s="85" t="s">
        <v>103</v>
      </c>
      <c r="C591" s="2" t="s">
        <v>88</v>
      </c>
      <c r="D591" s="3">
        <v>45</v>
      </c>
      <c r="E591" s="3">
        <v>305</v>
      </c>
      <c r="F591" s="3">
        <v>360</v>
      </c>
      <c r="G591" s="10">
        <v>660</v>
      </c>
      <c r="H591" s="2" t="s">
        <v>11</v>
      </c>
      <c r="I591" s="9">
        <v>4</v>
      </c>
      <c r="J591" s="9">
        <v>4</v>
      </c>
      <c r="K591" s="3">
        <f>I591+1</f>
        <v>5</v>
      </c>
      <c r="L591" s="3">
        <v>2015</v>
      </c>
      <c r="M591" s="3">
        <v>3</v>
      </c>
      <c r="N591" s="9">
        <v>5</v>
      </c>
      <c r="O591" s="9">
        <v>1</v>
      </c>
      <c r="P591" s="2" t="s">
        <v>343</v>
      </c>
      <c r="Q591" s="8">
        <f>I591+1</f>
        <v>5</v>
      </c>
      <c r="S591" s="3">
        <v>3</v>
      </c>
      <c r="T591" s="2" t="s">
        <v>14</v>
      </c>
      <c r="U591" s="2" t="s">
        <v>15</v>
      </c>
      <c r="V591" s="3">
        <v>12</v>
      </c>
      <c r="W591">
        <f t="shared" si="134"/>
        <v>-1</v>
      </c>
      <c r="Y591">
        <f t="shared" si="135"/>
        <v>4.5</v>
      </c>
      <c r="Z591">
        <f t="shared" si="136"/>
        <v>0.1111111111111111</v>
      </c>
      <c r="AG591" s="64"/>
    </row>
    <row r="592" spans="1:33" x14ac:dyDescent="0.25">
      <c r="A592" s="85" t="s">
        <v>116</v>
      </c>
      <c r="B592" s="85" t="s">
        <v>102</v>
      </c>
      <c r="C592" s="2" t="s">
        <v>88</v>
      </c>
      <c r="D592" s="3">
        <v>71</v>
      </c>
      <c r="E592" s="3">
        <v>445</v>
      </c>
      <c r="F592" s="3">
        <v>520</v>
      </c>
      <c r="G592" s="10">
        <v>2130</v>
      </c>
      <c r="H592" s="2" t="s">
        <v>44</v>
      </c>
      <c r="I592" s="9">
        <v>5</v>
      </c>
      <c r="J592" s="9">
        <v>1</v>
      </c>
      <c r="K592" s="9">
        <f t="shared" ref="K592:K593" si="138">I592</f>
        <v>5</v>
      </c>
      <c r="L592" s="3">
        <v>2015</v>
      </c>
      <c r="M592" s="3">
        <v>4</v>
      </c>
      <c r="N592" s="9">
        <v>5</v>
      </c>
      <c r="O592" s="9">
        <v>2</v>
      </c>
      <c r="P592" s="2" t="s">
        <v>343</v>
      </c>
      <c r="Q592" s="8">
        <f>I592</f>
        <v>5</v>
      </c>
      <c r="S592" s="3">
        <v>3</v>
      </c>
      <c r="T592" s="2" t="s">
        <v>14</v>
      </c>
      <c r="U592" s="2" t="s">
        <v>15</v>
      </c>
      <c r="V592" s="3">
        <v>12</v>
      </c>
      <c r="W592">
        <f t="shared" si="134"/>
        <v>0</v>
      </c>
      <c r="Y592">
        <f t="shared" si="135"/>
        <v>5</v>
      </c>
      <c r="Z592">
        <f t="shared" si="136"/>
        <v>0</v>
      </c>
      <c r="AG592" s="64"/>
    </row>
    <row r="593" spans="1:33" x14ac:dyDescent="0.25">
      <c r="A593" s="85" t="s">
        <v>116</v>
      </c>
      <c r="B593" s="85" t="s">
        <v>117</v>
      </c>
      <c r="C593" s="2" t="s">
        <v>88</v>
      </c>
      <c r="D593" s="3">
        <v>72</v>
      </c>
      <c r="E593" s="3">
        <v>460</v>
      </c>
      <c r="F593" s="3">
        <v>532</v>
      </c>
      <c r="G593" s="10">
        <v>2390</v>
      </c>
      <c r="H593" s="2" t="s">
        <v>30</v>
      </c>
      <c r="I593" s="9">
        <v>5</v>
      </c>
      <c r="J593" s="9">
        <v>2</v>
      </c>
      <c r="K593" s="9">
        <f t="shared" si="138"/>
        <v>5</v>
      </c>
      <c r="L593" s="3">
        <v>2015</v>
      </c>
      <c r="M593" s="3">
        <v>4</v>
      </c>
      <c r="N593" s="9">
        <v>5</v>
      </c>
      <c r="O593" s="9">
        <v>2</v>
      </c>
      <c r="P593" s="2" t="s">
        <v>343</v>
      </c>
      <c r="Q593" s="8">
        <f>I593</f>
        <v>5</v>
      </c>
      <c r="S593" s="3">
        <v>3</v>
      </c>
      <c r="T593" s="2" t="s">
        <v>14</v>
      </c>
      <c r="U593" s="2" t="s">
        <v>15</v>
      </c>
      <c r="V593" s="3">
        <v>12</v>
      </c>
      <c r="W593">
        <f t="shared" si="134"/>
        <v>0</v>
      </c>
      <c r="Y593">
        <f t="shared" si="135"/>
        <v>5</v>
      </c>
      <c r="Z593">
        <f t="shared" si="136"/>
        <v>0</v>
      </c>
      <c r="AG593" s="64"/>
    </row>
    <row r="594" spans="1:33" x14ac:dyDescent="0.25">
      <c r="A594" s="85" t="s">
        <v>121</v>
      </c>
      <c r="B594" s="85" t="s">
        <v>123</v>
      </c>
      <c r="C594" s="2" t="s">
        <v>88</v>
      </c>
      <c r="D594" s="3">
        <v>82</v>
      </c>
      <c r="E594" s="3">
        <v>437</v>
      </c>
      <c r="F594" s="3">
        <v>502</v>
      </c>
      <c r="G594" s="10">
        <v>2020</v>
      </c>
      <c r="H594" s="2" t="s">
        <v>30</v>
      </c>
      <c r="I594" s="9">
        <v>4</v>
      </c>
      <c r="J594" s="9">
        <v>4</v>
      </c>
      <c r="K594" s="3">
        <f>I594+1</f>
        <v>5</v>
      </c>
      <c r="L594" s="3">
        <v>2015</v>
      </c>
      <c r="M594" s="3">
        <v>5</v>
      </c>
      <c r="N594" s="9">
        <v>5</v>
      </c>
      <c r="O594" s="9">
        <v>2</v>
      </c>
      <c r="P594" s="2" t="s">
        <v>343</v>
      </c>
      <c r="Q594" s="8">
        <f>I594+1</f>
        <v>5</v>
      </c>
      <c r="S594" s="3">
        <v>3</v>
      </c>
      <c r="T594" s="2" t="s">
        <v>14</v>
      </c>
      <c r="U594" s="2" t="s">
        <v>15</v>
      </c>
      <c r="V594" s="3">
        <v>12</v>
      </c>
      <c r="W594">
        <f t="shared" si="134"/>
        <v>-1</v>
      </c>
      <c r="Y594">
        <f t="shared" si="135"/>
        <v>4.5</v>
      </c>
      <c r="Z594">
        <f t="shared" si="136"/>
        <v>0.1111111111111111</v>
      </c>
      <c r="AG594" s="64"/>
    </row>
    <row r="595" spans="1:33" x14ac:dyDescent="0.25">
      <c r="A595" s="85" t="s">
        <v>147</v>
      </c>
      <c r="B595" s="85" t="s">
        <v>32</v>
      </c>
      <c r="C595" s="2" t="s">
        <v>132</v>
      </c>
      <c r="D595" s="3">
        <v>16</v>
      </c>
      <c r="E595" s="3">
        <v>421</v>
      </c>
      <c r="F595" s="3">
        <v>485</v>
      </c>
      <c r="G595" s="10">
        <v>1660</v>
      </c>
      <c r="H595" s="2" t="s">
        <v>11</v>
      </c>
      <c r="I595" s="9">
        <v>5</v>
      </c>
      <c r="J595" s="9">
        <v>4</v>
      </c>
      <c r="K595" s="3">
        <f>I595</f>
        <v>5</v>
      </c>
      <c r="L595" s="3">
        <v>2015</v>
      </c>
      <c r="M595" s="3">
        <v>9</v>
      </c>
      <c r="N595" s="9">
        <v>5</v>
      </c>
      <c r="O595" s="9">
        <v>2</v>
      </c>
      <c r="P595" s="2" t="s">
        <v>343</v>
      </c>
      <c r="Q595" s="8">
        <f>I595</f>
        <v>5</v>
      </c>
      <c r="S595" s="3">
        <v>3</v>
      </c>
      <c r="T595" s="2" t="s">
        <v>14</v>
      </c>
      <c r="U595" s="2" t="s">
        <v>15</v>
      </c>
      <c r="V595" s="3">
        <v>11</v>
      </c>
      <c r="W595">
        <f t="shared" si="134"/>
        <v>0</v>
      </c>
      <c r="Y595">
        <f t="shared" si="135"/>
        <v>5</v>
      </c>
      <c r="Z595">
        <f t="shared" si="136"/>
        <v>0</v>
      </c>
      <c r="AG595" s="64"/>
    </row>
    <row r="596" spans="1:33" x14ac:dyDescent="0.25">
      <c r="A596" s="85" t="s">
        <v>154</v>
      </c>
      <c r="B596" s="85" t="s">
        <v>115</v>
      </c>
      <c r="C596" s="2" t="s">
        <v>132</v>
      </c>
      <c r="D596" s="3">
        <v>25</v>
      </c>
      <c r="E596" s="3">
        <v>450</v>
      </c>
      <c r="F596" s="3">
        <v>510</v>
      </c>
      <c r="G596" s="10">
        <v>2130</v>
      </c>
      <c r="H596" s="2" t="s">
        <v>30</v>
      </c>
      <c r="I596" s="9">
        <v>5</v>
      </c>
      <c r="J596" s="9">
        <v>3</v>
      </c>
      <c r="K596" s="3">
        <f>I596+1</f>
        <v>6</v>
      </c>
      <c r="L596" s="3">
        <v>2015</v>
      </c>
      <c r="M596" s="3">
        <v>6</v>
      </c>
      <c r="N596" s="9">
        <v>5</v>
      </c>
      <c r="O596" s="9">
        <v>2</v>
      </c>
      <c r="P596" s="2" t="s">
        <v>344</v>
      </c>
      <c r="Q596" s="8">
        <f>I596+1</f>
        <v>6</v>
      </c>
      <c r="S596" s="3">
        <v>3</v>
      </c>
      <c r="T596" s="2" t="s">
        <v>14</v>
      </c>
      <c r="U596" s="2" t="s">
        <v>15</v>
      </c>
      <c r="V596" s="3">
        <v>12</v>
      </c>
      <c r="W596">
        <f t="shared" si="134"/>
        <v>0</v>
      </c>
      <c r="Y596">
        <f t="shared" si="135"/>
        <v>5</v>
      </c>
      <c r="Z596">
        <f t="shared" si="136"/>
        <v>0</v>
      </c>
      <c r="AG596" s="64"/>
    </row>
    <row r="597" spans="1:33" x14ac:dyDescent="0.25">
      <c r="A597" s="85" t="s">
        <v>165</v>
      </c>
      <c r="B597" s="85" t="s">
        <v>160</v>
      </c>
      <c r="C597" s="2" t="s">
        <v>132</v>
      </c>
      <c r="D597" s="3">
        <v>39</v>
      </c>
      <c r="E597" s="3">
        <v>415</v>
      </c>
      <c r="F597" s="3">
        <v>475</v>
      </c>
      <c r="G597" s="10">
        <v>1670</v>
      </c>
      <c r="H597" s="2" t="s">
        <v>30</v>
      </c>
      <c r="I597" s="9">
        <v>4</v>
      </c>
      <c r="J597" s="9">
        <v>4</v>
      </c>
      <c r="K597" s="3">
        <f t="shared" ref="K597:K600" si="139">I597</f>
        <v>4</v>
      </c>
      <c r="L597" s="3">
        <v>2015</v>
      </c>
      <c r="M597" s="3">
        <v>8</v>
      </c>
      <c r="N597" s="9">
        <v>5</v>
      </c>
      <c r="O597" s="9">
        <v>4</v>
      </c>
      <c r="P597" s="2" t="s">
        <v>343</v>
      </c>
      <c r="Q597" s="8">
        <f>I597</f>
        <v>4</v>
      </c>
      <c r="S597" s="3">
        <v>3</v>
      </c>
      <c r="T597" s="2" t="s">
        <v>14</v>
      </c>
      <c r="U597" s="2" t="s">
        <v>15</v>
      </c>
      <c r="V597" s="3">
        <v>12</v>
      </c>
      <c r="W597">
        <f t="shared" si="134"/>
        <v>-1</v>
      </c>
      <c r="Y597">
        <f t="shared" si="135"/>
        <v>4.5</v>
      </c>
      <c r="Z597">
        <f t="shared" si="136"/>
        <v>0.1111111111111111</v>
      </c>
      <c r="AG597" s="64"/>
    </row>
    <row r="598" spans="1:33" x14ac:dyDescent="0.25">
      <c r="A598" s="85" t="s">
        <v>174</v>
      </c>
      <c r="B598" s="85" t="s">
        <v>21</v>
      </c>
      <c r="C598" s="2" t="s">
        <v>132</v>
      </c>
      <c r="D598" s="3">
        <v>55</v>
      </c>
      <c r="E598" s="3">
        <v>455</v>
      </c>
      <c r="F598" s="3">
        <v>525</v>
      </c>
      <c r="G598" s="10">
        <v>2270</v>
      </c>
      <c r="H598" s="2" t="s">
        <v>30</v>
      </c>
      <c r="I598" s="9">
        <v>5</v>
      </c>
      <c r="J598" s="9">
        <v>3</v>
      </c>
      <c r="K598" s="3">
        <f t="shared" si="139"/>
        <v>5</v>
      </c>
      <c r="L598" s="3">
        <v>2015</v>
      </c>
      <c r="M598" s="3">
        <v>9</v>
      </c>
      <c r="N598" s="9">
        <v>5</v>
      </c>
      <c r="O598" s="9">
        <v>3</v>
      </c>
      <c r="P598" s="2" t="s">
        <v>342</v>
      </c>
      <c r="Q598" s="8">
        <f>I598</f>
        <v>5</v>
      </c>
      <c r="S598" s="3">
        <v>3</v>
      </c>
      <c r="T598" s="2" t="s">
        <v>14</v>
      </c>
      <c r="U598" s="2" t="s">
        <v>15</v>
      </c>
      <c r="V598" s="3">
        <v>12</v>
      </c>
      <c r="W598">
        <f t="shared" si="134"/>
        <v>0</v>
      </c>
      <c r="Y598">
        <f t="shared" si="135"/>
        <v>5</v>
      </c>
      <c r="Z598">
        <f t="shared" si="136"/>
        <v>0</v>
      </c>
      <c r="AG598" s="64"/>
    </row>
    <row r="599" spans="1:33" x14ac:dyDescent="0.25">
      <c r="A599" s="85" t="s">
        <v>174</v>
      </c>
      <c r="B599" s="85" t="s">
        <v>158</v>
      </c>
      <c r="C599" s="2" t="s">
        <v>132</v>
      </c>
      <c r="D599" s="3">
        <v>61</v>
      </c>
      <c r="E599" s="3">
        <v>475</v>
      </c>
      <c r="F599" s="3">
        <v>540</v>
      </c>
      <c r="G599" s="10">
        <v>2530</v>
      </c>
      <c r="H599" s="2" t="s">
        <v>11</v>
      </c>
      <c r="I599" s="9">
        <v>6</v>
      </c>
      <c r="J599" s="9">
        <v>4</v>
      </c>
      <c r="K599" s="3">
        <f t="shared" si="139"/>
        <v>6</v>
      </c>
      <c r="L599" s="3">
        <v>2015</v>
      </c>
      <c r="M599" s="3">
        <v>9</v>
      </c>
      <c r="N599" s="9">
        <v>5</v>
      </c>
      <c r="O599" s="9">
        <v>3</v>
      </c>
      <c r="P599" s="2" t="s">
        <v>343</v>
      </c>
      <c r="Q599" s="8">
        <f>I599</f>
        <v>6</v>
      </c>
      <c r="S599" s="3">
        <v>3</v>
      </c>
      <c r="T599" s="2" t="s">
        <v>14</v>
      </c>
      <c r="U599" s="2" t="s">
        <v>15</v>
      </c>
      <c r="V599" s="3">
        <v>12</v>
      </c>
      <c r="W599">
        <f t="shared" si="134"/>
        <v>1</v>
      </c>
      <c r="Y599">
        <f t="shared" si="135"/>
        <v>5.5</v>
      </c>
      <c r="Z599">
        <f t="shared" si="136"/>
        <v>9.0909090909090912E-2</v>
      </c>
      <c r="AG599" s="64"/>
    </row>
    <row r="600" spans="1:33" x14ac:dyDescent="0.25">
      <c r="A600" s="85" t="s">
        <v>177</v>
      </c>
      <c r="B600" s="85" t="s">
        <v>40</v>
      </c>
      <c r="C600" s="2" t="s">
        <v>132</v>
      </c>
      <c r="D600" s="3">
        <v>62</v>
      </c>
      <c r="E600" s="3">
        <v>380</v>
      </c>
      <c r="F600" s="3">
        <v>440</v>
      </c>
      <c r="G600" s="11">
        <v>1310</v>
      </c>
      <c r="H600" s="2" t="s">
        <v>30</v>
      </c>
      <c r="I600" s="9">
        <v>4</v>
      </c>
      <c r="J600" s="9">
        <v>4</v>
      </c>
      <c r="K600" s="3">
        <f t="shared" si="139"/>
        <v>4</v>
      </c>
      <c r="L600" s="3">
        <v>2015</v>
      </c>
      <c r="M600" s="3">
        <v>9</v>
      </c>
      <c r="N600" s="9">
        <v>5</v>
      </c>
      <c r="O600" s="9">
        <v>2</v>
      </c>
      <c r="P600" s="2" t="s">
        <v>343</v>
      </c>
      <c r="Q600" s="8">
        <f>I600</f>
        <v>4</v>
      </c>
      <c r="S600" s="3">
        <v>3</v>
      </c>
      <c r="T600" s="2" t="s">
        <v>14</v>
      </c>
      <c r="U600" s="2" t="s">
        <v>15</v>
      </c>
      <c r="V600" s="3">
        <v>12</v>
      </c>
      <c r="W600">
        <f t="shared" si="134"/>
        <v>-1</v>
      </c>
      <c r="Y600">
        <f t="shared" si="135"/>
        <v>4.5</v>
      </c>
      <c r="Z600">
        <f t="shared" si="136"/>
        <v>0.1111111111111111</v>
      </c>
      <c r="AG600" s="64"/>
    </row>
    <row r="601" spans="1:33" x14ac:dyDescent="0.25">
      <c r="A601" s="86" t="s">
        <v>370</v>
      </c>
      <c r="B601" s="86" t="s">
        <v>21</v>
      </c>
      <c r="C601" s="32" t="s">
        <v>298</v>
      </c>
      <c r="D601" s="33">
        <v>75</v>
      </c>
      <c r="E601" s="33">
        <v>282</v>
      </c>
      <c r="F601" s="66">
        <f>(1.095*E601)+20.441</f>
        <v>329.23099999999999</v>
      </c>
      <c r="G601" s="34">
        <v>560</v>
      </c>
      <c r="H601" s="32" t="s">
        <v>11</v>
      </c>
      <c r="I601" s="43"/>
      <c r="J601" s="43"/>
      <c r="K601" s="43"/>
      <c r="L601" s="33">
        <v>2011</v>
      </c>
      <c r="M601" s="33">
        <v>12</v>
      </c>
      <c r="N601" s="35">
        <v>5</v>
      </c>
      <c r="O601" s="35">
        <v>3</v>
      </c>
      <c r="P601" s="32" t="s">
        <v>342</v>
      </c>
      <c r="Q601" s="32">
        <v>5</v>
      </c>
      <c r="R601" s="35"/>
      <c r="S601" s="33">
        <v>3</v>
      </c>
      <c r="T601" s="32" t="s">
        <v>14</v>
      </c>
      <c r="U601" s="32" t="s">
        <v>15</v>
      </c>
      <c r="V601" s="33">
        <v>11</v>
      </c>
      <c r="AG601" s="32" t="s">
        <v>371</v>
      </c>
    </row>
    <row r="602" spans="1:33" x14ac:dyDescent="0.25">
      <c r="A602" s="86" t="s">
        <v>393</v>
      </c>
      <c r="B602" s="86" t="s">
        <v>62</v>
      </c>
      <c r="C602" s="32" t="s">
        <v>364</v>
      </c>
      <c r="D602" s="33">
        <v>19</v>
      </c>
      <c r="E602" s="33">
        <v>480</v>
      </c>
      <c r="F602" s="33">
        <v>552</v>
      </c>
      <c r="G602" s="34">
        <v>2570</v>
      </c>
      <c r="H602" s="32" t="s">
        <v>11</v>
      </c>
      <c r="I602" s="35"/>
      <c r="J602" s="35"/>
      <c r="K602" s="35"/>
      <c r="L602" s="33">
        <v>2016</v>
      </c>
      <c r="M602" s="33">
        <v>5</v>
      </c>
      <c r="N602" s="35">
        <v>5</v>
      </c>
      <c r="O602" s="35">
        <v>4</v>
      </c>
      <c r="P602" s="32" t="s">
        <v>343</v>
      </c>
      <c r="Q602" s="32">
        <v>6</v>
      </c>
      <c r="R602" s="35"/>
      <c r="S602" s="33">
        <v>3</v>
      </c>
      <c r="T602" s="32" t="s">
        <v>14</v>
      </c>
      <c r="U602" s="32" t="s">
        <v>15</v>
      </c>
      <c r="V602" s="33">
        <v>12</v>
      </c>
      <c r="AG602" s="64"/>
    </row>
    <row r="603" spans="1:33" x14ac:dyDescent="0.25">
      <c r="A603" s="86" t="s">
        <v>393</v>
      </c>
      <c r="B603" s="86" t="s">
        <v>175</v>
      </c>
      <c r="C603" s="32" t="s">
        <v>364</v>
      </c>
      <c r="D603" s="33">
        <v>23</v>
      </c>
      <c r="E603" s="33">
        <v>420</v>
      </c>
      <c r="F603" s="33">
        <v>480</v>
      </c>
      <c r="G603" s="34">
        <v>1520</v>
      </c>
      <c r="H603" s="32" t="s">
        <v>11</v>
      </c>
      <c r="I603" s="43"/>
      <c r="J603" s="43"/>
      <c r="K603" s="43"/>
      <c r="L603" s="33">
        <v>2016</v>
      </c>
      <c r="M603" s="33">
        <v>5</v>
      </c>
      <c r="N603" s="35">
        <v>5</v>
      </c>
      <c r="O603" s="35">
        <v>2</v>
      </c>
      <c r="P603" s="32" t="s">
        <v>342</v>
      </c>
      <c r="Q603" s="32">
        <v>5</v>
      </c>
      <c r="R603" s="35"/>
      <c r="S603" s="33">
        <v>3</v>
      </c>
      <c r="T603" s="32" t="s">
        <v>14</v>
      </c>
      <c r="U603" s="32" t="s">
        <v>15</v>
      </c>
      <c r="V603" s="33">
        <v>12</v>
      </c>
      <c r="AG603" s="32" t="s">
        <v>10</v>
      </c>
    </row>
    <row r="604" spans="1:33" x14ac:dyDescent="0.25">
      <c r="A604" s="86" t="s">
        <v>362</v>
      </c>
      <c r="B604" s="86" t="s">
        <v>363</v>
      </c>
      <c r="C604" s="32" t="s">
        <v>364</v>
      </c>
      <c r="D604" s="33">
        <v>79</v>
      </c>
      <c r="E604" s="33">
        <v>422</v>
      </c>
      <c r="F604" s="33">
        <v>485</v>
      </c>
      <c r="G604" s="43"/>
      <c r="H604" s="32" t="s">
        <v>30</v>
      </c>
      <c r="I604" s="43"/>
      <c r="J604" s="43"/>
      <c r="K604" s="43"/>
      <c r="L604" s="33">
        <v>2008</v>
      </c>
      <c r="M604" s="33">
        <v>4</v>
      </c>
      <c r="N604" s="43">
        <v>5</v>
      </c>
      <c r="O604" s="43">
        <v>4</v>
      </c>
      <c r="P604" s="32" t="s">
        <v>343</v>
      </c>
      <c r="Q604" s="32">
        <v>6</v>
      </c>
      <c r="R604" s="35"/>
      <c r="S604" s="33">
        <v>1</v>
      </c>
      <c r="T604" s="32" t="s">
        <v>222</v>
      </c>
      <c r="U604" s="32" t="s">
        <v>358</v>
      </c>
      <c r="V604" s="33">
        <v>11</v>
      </c>
      <c r="AG604" s="32" t="s">
        <v>69</v>
      </c>
    </row>
    <row r="605" spans="1:33" x14ac:dyDescent="0.25">
      <c r="A605" s="87">
        <v>345190</v>
      </c>
      <c r="B605" s="87">
        <v>20161830997</v>
      </c>
      <c r="C605" s="64" t="s">
        <v>357</v>
      </c>
      <c r="D605" s="64">
        <v>84</v>
      </c>
      <c r="E605" s="64">
        <v>397</v>
      </c>
      <c r="F605" s="41">
        <f>(1.095*E605)+20.441</f>
        <v>455.15599999999995</v>
      </c>
      <c r="G605" s="16">
        <v>1450</v>
      </c>
      <c r="H605" s="64" t="s">
        <v>343</v>
      </c>
      <c r="I605" s="16"/>
      <c r="J605" s="16"/>
      <c r="K605" s="16"/>
      <c r="L605" s="69">
        <v>2016</v>
      </c>
      <c r="M605" s="69">
        <v>5</v>
      </c>
      <c r="N605" s="31">
        <v>5</v>
      </c>
      <c r="O605" s="31">
        <v>2</v>
      </c>
      <c r="P605" s="69" t="s">
        <v>343</v>
      </c>
      <c r="Q605" s="69">
        <v>5</v>
      </c>
      <c r="R605" s="31"/>
      <c r="S605" s="64">
        <v>1</v>
      </c>
      <c r="T605" s="64">
        <v>610</v>
      </c>
      <c r="U605" s="64" t="s">
        <v>358</v>
      </c>
      <c r="V605" s="64">
        <v>11</v>
      </c>
      <c r="AG605" s="64"/>
    </row>
    <row r="606" spans="1:33" x14ac:dyDescent="0.25">
      <c r="A606" s="85" t="s">
        <v>61</v>
      </c>
      <c r="B606" s="85" t="s">
        <v>32</v>
      </c>
      <c r="C606" s="2" t="s">
        <v>22</v>
      </c>
      <c r="D606" s="3">
        <v>37</v>
      </c>
      <c r="E606" s="3">
        <v>410</v>
      </c>
      <c r="F606" s="3">
        <v>470</v>
      </c>
      <c r="G606" s="10">
        <v>1740</v>
      </c>
      <c r="H606" s="2" t="s">
        <v>11</v>
      </c>
      <c r="I606" s="9">
        <v>6</v>
      </c>
      <c r="J606" s="9">
        <v>1</v>
      </c>
      <c r="K606" s="9">
        <f>I606</f>
        <v>6</v>
      </c>
      <c r="L606" s="3">
        <v>2015</v>
      </c>
      <c r="M606" s="3">
        <v>1</v>
      </c>
      <c r="N606" s="9">
        <v>6</v>
      </c>
      <c r="O606" s="9">
        <v>2</v>
      </c>
      <c r="P606" s="2" t="s">
        <v>338</v>
      </c>
      <c r="Q606" s="8">
        <f>I606</f>
        <v>6</v>
      </c>
      <c r="S606" s="3">
        <v>3</v>
      </c>
      <c r="T606" s="2" t="s">
        <v>14</v>
      </c>
      <c r="U606" s="2" t="s">
        <v>15</v>
      </c>
      <c r="V606" s="3">
        <v>12</v>
      </c>
      <c r="W606">
        <f t="shared" ref="W606:W613" si="140">I606-N606</f>
        <v>0</v>
      </c>
      <c r="X606" t="s">
        <v>340</v>
      </c>
      <c r="Y606">
        <f t="shared" ref="Y606:Y613" si="141">AVERAGE(I606,N606)</f>
        <v>6</v>
      </c>
      <c r="Z606">
        <f t="shared" ref="Z606:Z613" si="142">ABS(I606-Y606)/Y606</f>
        <v>0</v>
      </c>
      <c r="AG606" s="64"/>
    </row>
    <row r="607" spans="1:33" x14ac:dyDescent="0.25">
      <c r="A607" s="85" t="s">
        <v>70</v>
      </c>
      <c r="B607" s="85" t="s">
        <v>36</v>
      </c>
      <c r="C607" s="2" t="s">
        <v>22</v>
      </c>
      <c r="D607" s="3">
        <v>47</v>
      </c>
      <c r="E607" s="3">
        <v>555</v>
      </c>
      <c r="F607" s="3">
        <v>625</v>
      </c>
      <c r="G607" s="10">
        <v>3880</v>
      </c>
      <c r="H607" s="2" t="s">
        <v>30</v>
      </c>
      <c r="I607" s="9">
        <v>6</v>
      </c>
      <c r="J607" s="9">
        <v>3</v>
      </c>
      <c r="K607" s="3">
        <f t="shared" ref="K607:K609" si="143">I607+1</f>
        <v>7</v>
      </c>
      <c r="L607" s="3">
        <v>2015</v>
      </c>
      <c r="M607" s="3">
        <v>1</v>
      </c>
      <c r="N607" s="9">
        <v>6</v>
      </c>
      <c r="O607" s="9">
        <v>3</v>
      </c>
      <c r="P607" s="2" t="s">
        <v>337</v>
      </c>
      <c r="Q607" s="8">
        <f>I607+1</f>
        <v>7</v>
      </c>
      <c r="S607" s="3">
        <v>3</v>
      </c>
      <c r="T607" s="2" t="s">
        <v>14</v>
      </c>
      <c r="U607" s="2" t="s">
        <v>15</v>
      </c>
      <c r="V607" s="3">
        <v>12</v>
      </c>
      <c r="W607">
        <f t="shared" si="140"/>
        <v>0</v>
      </c>
      <c r="X607" t="s">
        <v>340</v>
      </c>
      <c r="Y607">
        <f t="shared" si="141"/>
        <v>6</v>
      </c>
      <c r="Z607">
        <f t="shared" si="142"/>
        <v>0</v>
      </c>
      <c r="AG607" s="64"/>
    </row>
    <row r="608" spans="1:33" x14ac:dyDescent="0.25">
      <c r="A608" s="85" t="s">
        <v>109</v>
      </c>
      <c r="B608" s="85" t="s">
        <v>43</v>
      </c>
      <c r="C608" s="2" t="s">
        <v>88</v>
      </c>
      <c r="D608" s="3">
        <v>52</v>
      </c>
      <c r="E608" s="3">
        <v>470</v>
      </c>
      <c r="F608" s="3">
        <v>535</v>
      </c>
      <c r="G608" s="10">
        <v>2270</v>
      </c>
      <c r="H608" s="2" t="s">
        <v>30</v>
      </c>
      <c r="I608" s="9">
        <v>6</v>
      </c>
      <c r="J608" s="9">
        <v>4</v>
      </c>
      <c r="K608" s="3">
        <f t="shared" si="143"/>
        <v>7</v>
      </c>
      <c r="L608" s="3">
        <v>2015</v>
      </c>
      <c r="M608" s="3">
        <v>4</v>
      </c>
      <c r="N608" s="9">
        <v>6</v>
      </c>
      <c r="O608" s="9">
        <v>4</v>
      </c>
      <c r="P608" s="2" t="s">
        <v>344</v>
      </c>
      <c r="Q608" s="8">
        <f>I608+1</f>
        <v>7</v>
      </c>
      <c r="S608" s="3">
        <v>3</v>
      </c>
      <c r="T608" s="2" t="s">
        <v>14</v>
      </c>
      <c r="U608" s="2" t="s">
        <v>15</v>
      </c>
      <c r="V608" s="3">
        <v>12</v>
      </c>
      <c r="W608">
        <f t="shared" si="140"/>
        <v>0</v>
      </c>
      <c r="Y608">
        <f t="shared" si="141"/>
        <v>6</v>
      </c>
      <c r="Z608">
        <f t="shared" si="142"/>
        <v>0</v>
      </c>
      <c r="AG608" s="64"/>
    </row>
    <row r="609" spans="1:33" x14ac:dyDescent="0.25">
      <c r="A609" s="85" t="s">
        <v>150</v>
      </c>
      <c r="B609" s="85" t="s">
        <v>15</v>
      </c>
      <c r="C609" s="2" t="s">
        <v>132</v>
      </c>
      <c r="D609" s="3">
        <v>19</v>
      </c>
      <c r="E609" s="3">
        <v>525</v>
      </c>
      <c r="F609" s="3">
        <v>590</v>
      </c>
      <c r="G609" s="10">
        <v>2870</v>
      </c>
      <c r="H609" s="2" t="s">
        <v>11</v>
      </c>
      <c r="I609" s="9">
        <v>6</v>
      </c>
      <c r="J609" s="9">
        <v>4</v>
      </c>
      <c r="K609" s="3">
        <f t="shared" si="143"/>
        <v>7</v>
      </c>
      <c r="L609" s="3">
        <v>2015</v>
      </c>
      <c r="M609" s="3">
        <v>5</v>
      </c>
      <c r="N609" s="9">
        <v>6</v>
      </c>
      <c r="O609" s="9">
        <v>2</v>
      </c>
      <c r="P609" s="2" t="s">
        <v>343</v>
      </c>
      <c r="Q609" s="8">
        <f>I609+1</f>
        <v>7</v>
      </c>
      <c r="S609" s="3">
        <v>3</v>
      </c>
      <c r="T609" s="2" t="s">
        <v>14</v>
      </c>
      <c r="U609" s="2" t="s">
        <v>15</v>
      </c>
      <c r="V609" s="3">
        <v>12</v>
      </c>
      <c r="W609">
        <f t="shared" si="140"/>
        <v>0</v>
      </c>
      <c r="Y609">
        <f t="shared" si="141"/>
        <v>6</v>
      </c>
      <c r="Z609">
        <f t="shared" si="142"/>
        <v>0</v>
      </c>
      <c r="AG609" s="64"/>
    </row>
    <row r="610" spans="1:33" x14ac:dyDescent="0.25">
      <c r="A610" s="85" t="s">
        <v>174</v>
      </c>
      <c r="B610" s="85" t="s">
        <v>97</v>
      </c>
      <c r="C610" s="2" t="s">
        <v>132</v>
      </c>
      <c r="D610" s="3">
        <v>60</v>
      </c>
      <c r="E610" s="3">
        <v>500</v>
      </c>
      <c r="F610" s="3">
        <v>565</v>
      </c>
      <c r="G610" s="10">
        <v>3070</v>
      </c>
      <c r="H610" s="2" t="s">
        <v>30</v>
      </c>
      <c r="I610" s="9">
        <v>7</v>
      </c>
      <c r="J610" s="9">
        <v>4</v>
      </c>
      <c r="K610" s="3">
        <f t="shared" ref="K610:K613" si="144">I610</f>
        <v>7</v>
      </c>
      <c r="L610" s="3">
        <v>2015</v>
      </c>
      <c r="M610" s="3">
        <v>9</v>
      </c>
      <c r="N610" s="9">
        <v>6</v>
      </c>
      <c r="O610" s="9">
        <v>2</v>
      </c>
      <c r="P610" s="2" t="s">
        <v>343</v>
      </c>
      <c r="Q610" s="8">
        <f>I610</f>
        <v>7</v>
      </c>
      <c r="S610" s="3">
        <v>3</v>
      </c>
      <c r="T610" s="2" t="s">
        <v>14</v>
      </c>
      <c r="U610" s="2" t="s">
        <v>15</v>
      </c>
      <c r="V610" s="3">
        <v>12</v>
      </c>
      <c r="W610">
        <f t="shared" si="140"/>
        <v>1</v>
      </c>
      <c r="Y610">
        <f t="shared" si="141"/>
        <v>6.5</v>
      </c>
      <c r="Z610">
        <f t="shared" si="142"/>
        <v>7.6923076923076927E-2</v>
      </c>
      <c r="AG610" s="64"/>
    </row>
    <row r="611" spans="1:33" x14ac:dyDescent="0.25">
      <c r="A611" s="85" t="s">
        <v>180</v>
      </c>
      <c r="B611" s="85" t="s">
        <v>56</v>
      </c>
      <c r="C611" s="2" t="s">
        <v>132</v>
      </c>
      <c r="D611" s="3">
        <v>67</v>
      </c>
      <c r="E611" s="3">
        <v>365</v>
      </c>
      <c r="F611" s="3">
        <v>420</v>
      </c>
      <c r="G611" s="10">
        <v>1130</v>
      </c>
      <c r="H611" s="2" t="s">
        <v>30</v>
      </c>
      <c r="I611" s="9">
        <v>6</v>
      </c>
      <c r="J611" s="9">
        <v>4</v>
      </c>
      <c r="K611" s="3">
        <f t="shared" si="144"/>
        <v>6</v>
      </c>
      <c r="L611" s="3">
        <v>2015</v>
      </c>
      <c r="M611" s="3">
        <v>9</v>
      </c>
      <c r="N611" s="9">
        <v>6</v>
      </c>
      <c r="O611" s="9">
        <v>3</v>
      </c>
      <c r="P611" s="2" t="s">
        <v>343</v>
      </c>
      <c r="Q611" s="8">
        <f>I611</f>
        <v>6</v>
      </c>
      <c r="S611" s="3">
        <v>3</v>
      </c>
      <c r="T611" s="2" t="s">
        <v>14</v>
      </c>
      <c r="U611" s="2" t="s">
        <v>15</v>
      </c>
      <c r="V611" s="3">
        <v>12</v>
      </c>
      <c r="W611">
        <f t="shared" si="140"/>
        <v>0</v>
      </c>
      <c r="Y611">
        <f t="shared" si="141"/>
        <v>6</v>
      </c>
      <c r="Z611">
        <f t="shared" si="142"/>
        <v>0</v>
      </c>
      <c r="AG611" s="64"/>
    </row>
    <row r="612" spans="1:33" x14ac:dyDescent="0.25">
      <c r="A612" s="85" t="s">
        <v>8</v>
      </c>
      <c r="B612" s="85" t="s">
        <v>13</v>
      </c>
      <c r="C612" s="2" t="s">
        <v>12</v>
      </c>
      <c r="D612" s="3">
        <v>25</v>
      </c>
      <c r="E612" s="3">
        <v>461</v>
      </c>
      <c r="F612" s="3">
        <v>513</v>
      </c>
      <c r="G612" s="11">
        <v>2110</v>
      </c>
      <c r="H612" s="2" t="s">
        <v>11</v>
      </c>
      <c r="I612" s="9">
        <v>6</v>
      </c>
      <c r="J612" s="9">
        <v>1</v>
      </c>
      <c r="K612" s="3">
        <f t="shared" si="144"/>
        <v>6</v>
      </c>
      <c r="L612" s="3">
        <v>2015</v>
      </c>
      <c r="M612" s="3">
        <v>9</v>
      </c>
      <c r="N612" s="9">
        <v>6</v>
      </c>
      <c r="O612" s="9">
        <v>2</v>
      </c>
      <c r="P612" s="2" t="s">
        <v>343</v>
      </c>
      <c r="Q612" s="8">
        <f>I612</f>
        <v>6</v>
      </c>
      <c r="S612" s="3">
        <v>2</v>
      </c>
      <c r="T612" s="2" t="s">
        <v>14</v>
      </c>
      <c r="U612" s="2" t="s">
        <v>15</v>
      </c>
      <c r="V612" s="3">
        <v>12</v>
      </c>
      <c r="W612">
        <f t="shared" si="140"/>
        <v>0</v>
      </c>
      <c r="Y612">
        <f t="shared" si="141"/>
        <v>6</v>
      </c>
      <c r="Z612">
        <f t="shared" si="142"/>
        <v>0</v>
      </c>
      <c r="AG612" s="64"/>
    </row>
    <row r="613" spans="1:33" x14ac:dyDescent="0.25">
      <c r="A613" s="85" t="s">
        <v>8</v>
      </c>
      <c r="B613" s="85" t="s">
        <v>19</v>
      </c>
      <c r="C613" s="2" t="s">
        <v>12</v>
      </c>
      <c r="D613" s="3">
        <v>27</v>
      </c>
      <c r="E613" s="3">
        <v>521</v>
      </c>
      <c r="F613" s="3">
        <v>586</v>
      </c>
      <c r="G613" s="10">
        <v>3450</v>
      </c>
      <c r="H613" s="2" t="s">
        <v>11</v>
      </c>
      <c r="I613" s="9">
        <v>6</v>
      </c>
      <c r="J613" s="9">
        <v>4</v>
      </c>
      <c r="K613" s="3">
        <f t="shared" si="144"/>
        <v>6</v>
      </c>
      <c r="L613" s="3">
        <v>2015</v>
      </c>
      <c r="M613" s="3">
        <v>9</v>
      </c>
      <c r="N613" s="9">
        <v>6</v>
      </c>
      <c r="O613" s="9">
        <v>3</v>
      </c>
      <c r="P613" s="2" t="s">
        <v>343</v>
      </c>
      <c r="Q613" s="8">
        <f>I613</f>
        <v>6</v>
      </c>
      <c r="S613" s="3">
        <v>2</v>
      </c>
      <c r="T613" s="2" t="s">
        <v>14</v>
      </c>
      <c r="U613" s="2" t="s">
        <v>15</v>
      </c>
      <c r="V613" s="3">
        <v>12</v>
      </c>
      <c r="W613">
        <f t="shared" si="140"/>
        <v>0</v>
      </c>
      <c r="Y613">
        <f t="shared" si="141"/>
        <v>6</v>
      </c>
      <c r="Z613">
        <f t="shared" si="142"/>
        <v>0</v>
      </c>
      <c r="AG613" s="64"/>
    </row>
    <row r="614" spans="1:33" x14ac:dyDescent="0.25">
      <c r="A614" s="86" t="s">
        <v>389</v>
      </c>
      <c r="B614" s="86" t="s">
        <v>175</v>
      </c>
      <c r="C614" s="32" t="s">
        <v>364</v>
      </c>
      <c r="D614" s="33">
        <v>12</v>
      </c>
      <c r="E614" s="33">
        <v>530</v>
      </c>
      <c r="F614" s="36">
        <v>610</v>
      </c>
      <c r="G614" s="34">
        <v>3760</v>
      </c>
      <c r="H614" s="32" t="s">
        <v>30</v>
      </c>
      <c r="I614" s="43"/>
      <c r="J614" s="43"/>
      <c r="K614" s="43"/>
      <c r="L614" s="33">
        <v>2016</v>
      </c>
      <c r="M614" s="33">
        <v>4</v>
      </c>
      <c r="N614" s="35">
        <v>6</v>
      </c>
      <c r="O614" s="35">
        <v>2</v>
      </c>
      <c r="P614" s="32" t="s">
        <v>344</v>
      </c>
      <c r="Q614" s="32">
        <v>6</v>
      </c>
      <c r="R614" s="35"/>
      <c r="S614" s="33">
        <v>3</v>
      </c>
      <c r="T614" s="32" t="s">
        <v>14</v>
      </c>
      <c r="U614" s="32" t="s">
        <v>15</v>
      </c>
      <c r="V614" s="33">
        <v>12</v>
      </c>
      <c r="AG614" s="32" t="s">
        <v>10</v>
      </c>
    </row>
    <row r="615" spans="1:33" x14ac:dyDescent="0.25">
      <c r="A615" s="86" t="s">
        <v>393</v>
      </c>
      <c r="B615" s="86" t="s">
        <v>67</v>
      </c>
      <c r="C615" s="32" t="s">
        <v>364</v>
      </c>
      <c r="D615" s="33">
        <v>22</v>
      </c>
      <c r="E615" s="33">
        <v>445</v>
      </c>
      <c r="F615" s="33">
        <v>510</v>
      </c>
      <c r="G615" s="34">
        <v>2070</v>
      </c>
      <c r="H615" s="32" t="s">
        <v>30</v>
      </c>
      <c r="I615" s="43"/>
      <c r="J615" s="43"/>
      <c r="K615" s="43"/>
      <c r="L615" s="33">
        <v>2016</v>
      </c>
      <c r="M615" s="33">
        <v>5</v>
      </c>
      <c r="N615" s="35">
        <v>6</v>
      </c>
      <c r="O615" s="35">
        <v>4</v>
      </c>
      <c r="P615" s="32" t="s">
        <v>343</v>
      </c>
      <c r="Q615" s="32">
        <v>7</v>
      </c>
      <c r="R615" s="35"/>
      <c r="S615" s="33">
        <v>3</v>
      </c>
      <c r="T615" s="32" t="s">
        <v>14</v>
      </c>
      <c r="U615" s="32" t="s">
        <v>15</v>
      </c>
      <c r="V615" s="33">
        <v>12</v>
      </c>
      <c r="AG615" s="32" t="s">
        <v>10</v>
      </c>
    </row>
    <row r="616" spans="1:33" x14ac:dyDescent="0.25">
      <c r="A616" s="86" t="s">
        <v>401</v>
      </c>
      <c r="B616" s="86" t="s">
        <v>56</v>
      </c>
      <c r="C616" s="32" t="s">
        <v>364</v>
      </c>
      <c r="D616" s="33">
        <v>31</v>
      </c>
      <c r="E616" s="33">
        <v>390</v>
      </c>
      <c r="F616" s="33">
        <v>467</v>
      </c>
      <c r="G616" s="68">
        <v>1430</v>
      </c>
      <c r="H616" s="32" t="s">
        <v>11</v>
      </c>
      <c r="I616" s="43"/>
      <c r="J616" s="43"/>
      <c r="K616" s="43"/>
      <c r="L616" s="33">
        <v>2016</v>
      </c>
      <c r="M616" s="33">
        <v>5</v>
      </c>
      <c r="N616" s="35">
        <v>6</v>
      </c>
      <c r="O616" s="35">
        <v>1</v>
      </c>
      <c r="P616" s="32" t="s">
        <v>343</v>
      </c>
      <c r="Q616" s="32">
        <v>6</v>
      </c>
      <c r="R616" s="35"/>
      <c r="S616" s="33">
        <v>3</v>
      </c>
      <c r="T616" s="32" t="s">
        <v>14</v>
      </c>
      <c r="U616" s="32" t="s">
        <v>15</v>
      </c>
      <c r="V616" s="33">
        <v>12</v>
      </c>
      <c r="AG616" s="32" t="s">
        <v>10</v>
      </c>
    </row>
    <row r="617" spans="1:33" x14ac:dyDescent="0.25">
      <c r="A617" s="86" t="s">
        <v>405</v>
      </c>
      <c r="B617" s="86" t="s">
        <v>75</v>
      </c>
      <c r="C617" s="32" t="s">
        <v>364</v>
      </c>
      <c r="D617" s="33">
        <v>36</v>
      </c>
      <c r="E617" s="33">
        <v>415</v>
      </c>
      <c r="F617" s="33">
        <v>485</v>
      </c>
      <c r="G617" s="34">
        <v>1680</v>
      </c>
      <c r="H617" s="32" t="s">
        <v>30</v>
      </c>
      <c r="I617" s="43"/>
      <c r="J617" s="43"/>
      <c r="K617" s="43"/>
      <c r="L617" s="33">
        <v>2016</v>
      </c>
      <c r="M617" s="33">
        <v>6</v>
      </c>
      <c r="N617" s="35">
        <v>6</v>
      </c>
      <c r="O617" s="35">
        <v>2</v>
      </c>
      <c r="P617" s="32" t="s">
        <v>343</v>
      </c>
      <c r="Q617" s="32">
        <v>6</v>
      </c>
      <c r="R617" s="35"/>
      <c r="S617" s="33">
        <v>3</v>
      </c>
      <c r="T617" s="32" t="s">
        <v>14</v>
      </c>
      <c r="U617" s="32" t="s">
        <v>15</v>
      </c>
      <c r="V617" s="33">
        <v>12</v>
      </c>
      <c r="AG617" s="32" t="s">
        <v>10</v>
      </c>
    </row>
    <row r="618" spans="1:33" x14ac:dyDescent="0.25">
      <c r="A618" s="86" t="s">
        <v>408</v>
      </c>
      <c r="B618" s="86" t="s">
        <v>56</v>
      </c>
      <c r="C618" s="32" t="s">
        <v>364</v>
      </c>
      <c r="D618" s="33">
        <v>47</v>
      </c>
      <c r="E618" s="33">
        <v>420</v>
      </c>
      <c r="F618" s="33">
        <v>480</v>
      </c>
      <c r="G618" s="34">
        <v>1900</v>
      </c>
      <c r="H618" s="32" t="s">
        <v>11</v>
      </c>
      <c r="I618" s="43"/>
      <c r="J618" s="43"/>
      <c r="K618" s="43"/>
      <c r="L618" s="33">
        <v>2016</v>
      </c>
      <c r="M618" s="33">
        <v>6</v>
      </c>
      <c r="N618" s="35">
        <v>6</v>
      </c>
      <c r="O618" s="35">
        <v>2</v>
      </c>
      <c r="P618" s="32" t="s">
        <v>342</v>
      </c>
      <c r="Q618" s="32">
        <v>6</v>
      </c>
      <c r="R618" s="35"/>
      <c r="S618" s="33">
        <v>3</v>
      </c>
      <c r="T618" s="32" t="s">
        <v>14</v>
      </c>
      <c r="U618" s="32" t="s">
        <v>15</v>
      </c>
      <c r="V618" s="33">
        <v>12</v>
      </c>
      <c r="AG618" s="32" t="s">
        <v>10</v>
      </c>
    </row>
    <row r="619" spans="1:33" x14ac:dyDescent="0.25">
      <c r="A619" s="86" t="s">
        <v>362</v>
      </c>
      <c r="B619" s="86" t="s">
        <v>365</v>
      </c>
      <c r="C619" s="32" t="s">
        <v>364</v>
      </c>
      <c r="D619" s="33">
        <v>80</v>
      </c>
      <c r="E619" s="33">
        <v>455</v>
      </c>
      <c r="F619" s="33">
        <v>522</v>
      </c>
      <c r="G619" s="67"/>
      <c r="H619" s="32" t="s">
        <v>30</v>
      </c>
      <c r="I619" s="43"/>
      <c r="J619" s="43"/>
      <c r="K619" s="43"/>
      <c r="L619" s="33">
        <v>2008</v>
      </c>
      <c r="M619" s="33">
        <v>4</v>
      </c>
      <c r="N619" s="43">
        <v>6</v>
      </c>
      <c r="O619" s="43">
        <v>3</v>
      </c>
      <c r="P619" s="32" t="s">
        <v>344</v>
      </c>
      <c r="Q619" s="32">
        <v>7</v>
      </c>
      <c r="R619" s="35"/>
      <c r="S619" s="33">
        <v>1</v>
      </c>
      <c r="T619" s="32" t="s">
        <v>222</v>
      </c>
      <c r="U619" s="32" t="s">
        <v>358</v>
      </c>
      <c r="V619" s="33">
        <v>11</v>
      </c>
      <c r="AG619" s="32" t="s">
        <v>43</v>
      </c>
    </row>
    <row r="620" spans="1:33" x14ac:dyDescent="0.25">
      <c r="A620" s="86" t="s">
        <v>368</v>
      </c>
      <c r="B620" s="86" t="s">
        <v>369</v>
      </c>
      <c r="C620" s="32" t="s">
        <v>364</v>
      </c>
      <c r="D620" s="33">
        <v>83</v>
      </c>
      <c r="E620" s="33">
        <v>420</v>
      </c>
      <c r="F620" s="33">
        <v>490</v>
      </c>
      <c r="G620" s="67"/>
      <c r="H620" s="32" t="s">
        <v>30</v>
      </c>
      <c r="I620" s="43"/>
      <c r="J620" s="43"/>
      <c r="K620" s="43"/>
      <c r="L620" s="33">
        <v>2008</v>
      </c>
      <c r="M620" s="33">
        <v>4</v>
      </c>
      <c r="N620" s="35">
        <v>6</v>
      </c>
      <c r="O620" s="35">
        <v>2</v>
      </c>
      <c r="P620" s="32" t="s">
        <v>343</v>
      </c>
      <c r="Q620" s="32">
        <v>6</v>
      </c>
      <c r="R620" s="35"/>
      <c r="S620" s="33">
        <v>1</v>
      </c>
      <c r="T620" s="32" t="s">
        <v>222</v>
      </c>
      <c r="U620" s="32" t="s">
        <v>358</v>
      </c>
      <c r="V620" s="33">
        <v>11</v>
      </c>
      <c r="AG620" s="32" t="s">
        <v>160</v>
      </c>
    </row>
    <row r="621" spans="1:33" x14ac:dyDescent="0.25">
      <c r="A621" s="85" t="s">
        <v>37</v>
      </c>
      <c r="B621" s="85" t="s">
        <v>34</v>
      </c>
      <c r="C621" s="2" t="s">
        <v>22</v>
      </c>
      <c r="D621" s="3">
        <v>9</v>
      </c>
      <c r="E621" s="3">
        <v>401</v>
      </c>
      <c r="F621" s="3">
        <v>456</v>
      </c>
      <c r="G621" s="11">
        <v>1510</v>
      </c>
      <c r="H621" s="2" t="s">
        <v>11</v>
      </c>
      <c r="I621" s="9">
        <v>5</v>
      </c>
      <c r="J621" s="9">
        <v>3</v>
      </c>
      <c r="K621" s="3">
        <f>I621+1</f>
        <v>6</v>
      </c>
      <c r="L621" s="3">
        <v>2015</v>
      </c>
      <c r="M621" s="3">
        <v>3</v>
      </c>
      <c r="N621" s="9">
        <v>7</v>
      </c>
      <c r="O621" s="9">
        <v>2</v>
      </c>
      <c r="P621" s="2" t="s">
        <v>338</v>
      </c>
      <c r="Q621" s="8">
        <f>I621+1</f>
        <v>6</v>
      </c>
      <c r="S621" s="3">
        <v>3</v>
      </c>
      <c r="T621" s="2" t="s">
        <v>14</v>
      </c>
      <c r="U621" s="2" t="s">
        <v>15</v>
      </c>
      <c r="V621" s="3">
        <v>11</v>
      </c>
      <c r="W621">
        <f t="shared" ref="W621:W626" si="145">I621-N621</f>
        <v>-2</v>
      </c>
      <c r="X621" t="s">
        <v>339</v>
      </c>
      <c r="Y621">
        <f t="shared" ref="Y621:Y626" si="146">AVERAGE(I621,N621)</f>
        <v>6</v>
      </c>
      <c r="Z621">
        <f t="shared" ref="Z621:Z626" si="147">ABS(I621-Y621)/Y621</f>
        <v>0.16666666666666666</v>
      </c>
      <c r="AG621" s="64"/>
    </row>
    <row r="622" spans="1:33" x14ac:dyDescent="0.25">
      <c r="A622" s="85" t="s">
        <v>121</v>
      </c>
      <c r="B622" s="85" t="s">
        <v>47</v>
      </c>
      <c r="C622" s="2" t="s">
        <v>88</v>
      </c>
      <c r="D622" s="3">
        <v>80</v>
      </c>
      <c r="E622" s="3">
        <v>500</v>
      </c>
      <c r="F622" s="3">
        <v>565</v>
      </c>
      <c r="G622" s="11">
        <v>3020</v>
      </c>
      <c r="H622" s="2" t="s">
        <v>30</v>
      </c>
      <c r="I622" s="9">
        <v>7</v>
      </c>
      <c r="J622" s="9">
        <v>1</v>
      </c>
      <c r="K622" s="9">
        <f>I622</f>
        <v>7</v>
      </c>
      <c r="L622" s="3">
        <v>2015</v>
      </c>
      <c r="M622" s="3">
        <v>5</v>
      </c>
      <c r="N622" s="9">
        <v>7</v>
      </c>
      <c r="O622" s="9">
        <v>2</v>
      </c>
      <c r="P622" s="2" t="s">
        <v>344</v>
      </c>
      <c r="Q622" s="8">
        <f>I622</f>
        <v>7</v>
      </c>
      <c r="S622" s="3">
        <v>3</v>
      </c>
      <c r="T622" s="2" t="s">
        <v>14</v>
      </c>
      <c r="U622" s="2" t="s">
        <v>15</v>
      </c>
      <c r="V622" s="3">
        <v>12</v>
      </c>
      <c r="W622">
        <f t="shared" si="145"/>
        <v>0</v>
      </c>
      <c r="Y622">
        <f t="shared" si="146"/>
        <v>7</v>
      </c>
      <c r="Z622">
        <f t="shared" si="147"/>
        <v>0</v>
      </c>
      <c r="AG622" s="64"/>
    </row>
    <row r="623" spans="1:33" x14ac:dyDescent="0.25">
      <c r="A623" s="85" t="s">
        <v>154</v>
      </c>
      <c r="B623" s="85" t="s">
        <v>155</v>
      </c>
      <c r="C623" s="2" t="s">
        <v>132</v>
      </c>
      <c r="D623" s="3">
        <v>27</v>
      </c>
      <c r="E623" s="3">
        <v>550</v>
      </c>
      <c r="F623" s="3">
        <v>625</v>
      </c>
      <c r="G623" s="11">
        <v>3960</v>
      </c>
      <c r="H623" s="2" t="s">
        <v>11</v>
      </c>
      <c r="I623" s="9">
        <v>7</v>
      </c>
      <c r="J623" s="9">
        <v>3</v>
      </c>
      <c r="K623" s="3">
        <f>I623+1</f>
        <v>8</v>
      </c>
      <c r="L623" s="3">
        <v>2015</v>
      </c>
      <c r="M623" s="3">
        <v>6</v>
      </c>
      <c r="N623" s="9">
        <v>7</v>
      </c>
      <c r="O623" s="9">
        <v>3</v>
      </c>
      <c r="P623" s="2" t="s">
        <v>343</v>
      </c>
      <c r="Q623" s="8">
        <f>I623+1</f>
        <v>8</v>
      </c>
      <c r="S623" s="3">
        <v>3</v>
      </c>
      <c r="T623" s="2" t="s">
        <v>14</v>
      </c>
      <c r="U623" s="2" t="s">
        <v>15</v>
      </c>
      <c r="V623" s="3">
        <v>12</v>
      </c>
      <c r="W623">
        <f t="shared" si="145"/>
        <v>0</v>
      </c>
      <c r="Y623">
        <f t="shared" si="146"/>
        <v>7</v>
      </c>
      <c r="Z623">
        <f t="shared" si="147"/>
        <v>0</v>
      </c>
      <c r="AG623" s="64"/>
    </row>
    <row r="624" spans="1:33" x14ac:dyDescent="0.25">
      <c r="A624" s="85" t="s">
        <v>174</v>
      </c>
      <c r="B624" s="85" t="s">
        <v>176</v>
      </c>
      <c r="C624" s="2" t="s">
        <v>132</v>
      </c>
      <c r="D624" s="3">
        <v>59</v>
      </c>
      <c r="E624" s="3">
        <v>570</v>
      </c>
      <c r="F624" s="3">
        <v>640</v>
      </c>
      <c r="G624" s="11">
        <v>4050</v>
      </c>
      <c r="H624" s="2" t="s">
        <v>30</v>
      </c>
      <c r="I624" s="9">
        <v>7</v>
      </c>
      <c r="J624" s="9">
        <v>3</v>
      </c>
      <c r="K624" s="3">
        <f t="shared" ref="K624:K626" si="148">I624</f>
        <v>7</v>
      </c>
      <c r="L624" s="3">
        <v>2015</v>
      </c>
      <c r="M624" s="3">
        <v>9</v>
      </c>
      <c r="N624" s="9">
        <v>7</v>
      </c>
      <c r="O624" s="9">
        <v>2</v>
      </c>
      <c r="P624" s="2" t="s">
        <v>343</v>
      </c>
      <c r="Q624" s="8">
        <f>I624</f>
        <v>7</v>
      </c>
      <c r="S624" s="3">
        <v>3</v>
      </c>
      <c r="T624" s="2" t="s">
        <v>14</v>
      </c>
      <c r="U624" s="2" t="s">
        <v>15</v>
      </c>
      <c r="V624" s="3">
        <v>12</v>
      </c>
      <c r="W624">
        <f t="shared" si="145"/>
        <v>0</v>
      </c>
      <c r="Y624">
        <f t="shared" si="146"/>
        <v>7</v>
      </c>
      <c r="Z624">
        <f t="shared" si="147"/>
        <v>0</v>
      </c>
      <c r="AG624" s="64"/>
    </row>
    <row r="625" spans="1:33" x14ac:dyDescent="0.25">
      <c r="A625" s="85" t="s">
        <v>178</v>
      </c>
      <c r="B625" s="85" t="s">
        <v>59</v>
      </c>
      <c r="C625" s="2" t="s">
        <v>132</v>
      </c>
      <c r="D625" s="3">
        <v>63</v>
      </c>
      <c r="E625" s="3">
        <v>407</v>
      </c>
      <c r="F625" s="3">
        <v>470</v>
      </c>
      <c r="G625" s="11">
        <v>1750</v>
      </c>
      <c r="H625" s="2" t="s">
        <v>11</v>
      </c>
      <c r="I625" s="9">
        <v>8</v>
      </c>
      <c r="J625" s="9">
        <v>4</v>
      </c>
      <c r="K625" s="3">
        <f t="shared" si="148"/>
        <v>8</v>
      </c>
      <c r="L625" s="3">
        <v>2015</v>
      </c>
      <c r="M625" s="3">
        <v>9</v>
      </c>
      <c r="N625" s="9">
        <v>7</v>
      </c>
      <c r="O625" s="9">
        <v>3</v>
      </c>
      <c r="P625" s="2" t="s">
        <v>343</v>
      </c>
      <c r="Q625" s="8">
        <f>I625</f>
        <v>8</v>
      </c>
      <c r="S625" s="3">
        <v>3</v>
      </c>
      <c r="T625" s="2" t="s">
        <v>14</v>
      </c>
      <c r="U625" s="2" t="s">
        <v>15</v>
      </c>
      <c r="V625" s="3">
        <v>12</v>
      </c>
      <c r="W625">
        <f t="shared" si="145"/>
        <v>1</v>
      </c>
      <c r="Y625">
        <f t="shared" si="146"/>
        <v>7.5</v>
      </c>
      <c r="Z625">
        <f t="shared" si="147"/>
        <v>6.6666666666666666E-2</v>
      </c>
      <c r="AG625" s="64"/>
    </row>
    <row r="626" spans="1:33" x14ac:dyDescent="0.25">
      <c r="A626" s="89" t="s">
        <v>8</v>
      </c>
      <c r="B626" s="89" t="s">
        <v>16</v>
      </c>
      <c r="C626" s="60" t="s">
        <v>12</v>
      </c>
      <c r="D626" s="9">
        <v>23</v>
      </c>
      <c r="E626" s="9">
        <v>536</v>
      </c>
      <c r="F626" s="9">
        <v>599</v>
      </c>
      <c r="G626" s="11">
        <v>3670</v>
      </c>
      <c r="H626" s="60" t="s">
        <v>11</v>
      </c>
      <c r="I626" s="9">
        <v>6</v>
      </c>
      <c r="J626" s="9">
        <v>4</v>
      </c>
      <c r="K626" s="3">
        <f t="shared" si="148"/>
        <v>6</v>
      </c>
      <c r="L626" s="9">
        <v>2015</v>
      </c>
      <c r="M626" s="9">
        <v>9</v>
      </c>
      <c r="N626" s="9">
        <v>7</v>
      </c>
      <c r="O626" s="9">
        <v>3</v>
      </c>
      <c r="P626" s="60" t="s">
        <v>342</v>
      </c>
      <c r="Q626" s="42">
        <f>I626</f>
        <v>6</v>
      </c>
      <c r="S626" s="9">
        <v>2</v>
      </c>
      <c r="T626" s="60" t="s">
        <v>14</v>
      </c>
      <c r="U626" s="60" t="s">
        <v>15</v>
      </c>
      <c r="V626" s="9">
        <v>12</v>
      </c>
      <c r="W626">
        <f t="shared" si="145"/>
        <v>-1</v>
      </c>
      <c r="Y626">
        <f t="shared" si="146"/>
        <v>6.5</v>
      </c>
      <c r="Z626">
        <f t="shared" si="147"/>
        <v>7.6923076923076927E-2</v>
      </c>
      <c r="AG626" s="16"/>
    </row>
    <row r="627" spans="1:33" x14ac:dyDescent="0.25">
      <c r="A627" s="88" t="s">
        <v>379</v>
      </c>
      <c r="B627" s="88" t="s">
        <v>27</v>
      </c>
      <c r="C627" s="65" t="s">
        <v>298</v>
      </c>
      <c r="D627" s="36">
        <v>83</v>
      </c>
      <c r="E627" s="36">
        <v>413</v>
      </c>
      <c r="F627" s="36">
        <v>467</v>
      </c>
      <c r="G627" s="68">
        <v>1720</v>
      </c>
      <c r="H627" s="65" t="s">
        <v>11</v>
      </c>
      <c r="I627" s="43"/>
      <c r="J627" s="43"/>
      <c r="K627" s="43"/>
      <c r="L627" s="36">
        <v>2016</v>
      </c>
      <c r="M627" s="36">
        <v>7</v>
      </c>
      <c r="N627" s="35">
        <v>7</v>
      </c>
      <c r="O627" s="35">
        <v>2</v>
      </c>
      <c r="P627" s="65" t="s">
        <v>342</v>
      </c>
      <c r="Q627" s="65">
        <v>7</v>
      </c>
      <c r="R627" s="35"/>
      <c r="S627" s="36">
        <v>3</v>
      </c>
      <c r="T627" s="65" t="s">
        <v>14</v>
      </c>
      <c r="U627" s="65" t="s">
        <v>15</v>
      </c>
      <c r="V627" s="36">
        <v>11</v>
      </c>
      <c r="AG627" s="65" t="s">
        <v>10</v>
      </c>
    </row>
    <row r="628" spans="1:33" x14ac:dyDescent="0.25">
      <c r="A628" s="88" t="s">
        <v>389</v>
      </c>
      <c r="B628" s="88" t="s">
        <v>45</v>
      </c>
      <c r="C628" s="65" t="s">
        <v>364</v>
      </c>
      <c r="D628" s="36">
        <v>6</v>
      </c>
      <c r="E628" s="36">
        <v>495</v>
      </c>
      <c r="F628" s="36">
        <v>560</v>
      </c>
      <c r="G628" s="68">
        <v>1630</v>
      </c>
      <c r="H628" s="65" t="s">
        <v>30</v>
      </c>
      <c r="I628" s="43"/>
      <c r="J628" s="43"/>
      <c r="K628" s="43"/>
      <c r="L628" s="36">
        <v>2016</v>
      </c>
      <c r="M628" s="36">
        <v>4</v>
      </c>
      <c r="N628" s="35">
        <v>7</v>
      </c>
      <c r="O628" s="35">
        <v>2</v>
      </c>
      <c r="P628" s="65" t="s">
        <v>344</v>
      </c>
      <c r="Q628" s="65">
        <v>7</v>
      </c>
      <c r="R628" s="35"/>
      <c r="S628" s="36">
        <v>3</v>
      </c>
      <c r="T628" s="65" t="s">
        <v>14</v>
      </c>
      <c r="U628" s="65" t="s">
        <v>15</v>
      </c>
      <c r="V628" s="36">
        <v>12</v>
      </c>
      <c r="AG628" s="65" t="s">
        <v>10</v>
      </c>
    </row>
    <row r="629" spans="1:33" x14ac:dyDescent="0.25">
      <c r="A629" s="88" t="s">
        <v>393</v>
      </c>
      <c r="B629" s="88" t="s">
        <v>103</v>
      </c>
      <c r="C629" s="65" t="s">
        <v>364</v>
      </c>
      <c r="D629" s="36">
        <v>21</v>
      </c>
      <c r="E629" s="36">
        <v>430</v>
      </c>
      <c r="F629" s="36">
        <v>497</v>
      </c>
      <c r="G629" s="68">
        <v>2000</v>
      </c>
      <c r="H629" s="65" t="s">
        <v>30</v>
      </c>
      <c r="I629" s="43"/>
      <c r="J629" s="43"/>
      <c r="K629" s="43"/>
      <c r="L629" s="36">
        <v>2016</v>
      </c>
      <c r="M629" s="36">
        <v>5</v>
      </c>
      <c r="N629" s="35">
        <v>7</v>
      </c>
      <c r="O629" s="35">
        <v>4</v>
      </c>
      <c r="P629" s="65" t="s">
        <v>344</v>
      </c>
      <c r="Q629" s="65">
        <v>8</v>
      </c>
      <c r="R629" s="35"/>
      <c r="S629" s="36">
        <v>3</v>
      </c>
      <c r="T629" s="65" t="s">
        <v>14</v>
      </c>
      <c r="U629" s="65" t="s">
        <v>15</v>
      </c>
      <c r="V629" s="36">
        <v>12</v>
      </c>
      <c r="AG629" s="65" t="s">
        <v>10</v>
      </c>
    </row>
    <row r="630" spans="1:33" x14ac:dyDescent="0.25">
      <c r="A630" s="88" t="s">
        <v>408</v>
      </c>
      <c r="B630" s="88" t="s">
        <v>84</v>
      </c>
      <c r="C630" s="65" t="s">
        <v>364</v>
      </c>
      <c r="D630" s="36">
        <v>49</v>
      </c>
      <c r="E630" s="36">
        <v>375</v>
      </c>
      <c r="F630" s="36">
        <v>440</v>
      </c>
      <c r="G630" s="68">
        <v>1340</v>
      </c>
      <c r="H630" s="65" t="s">
        <v>11</v>
      </c>
      <c r="I630" s="43"/>
      <c r="J630" s="43"/>
      <c r="K630" s="43"/>
      <c r="L630" s="36">
        <v>2016</v>
      </c>
      <c r="M630" s="36">
        <v>6</v>
      </c>
      <c r="N630" s="35">
        <v>7</v>
      </c>
      <c r="O630" s="35">
        <v>2</v>
      </c>
      <c r="P630" s="65" t="s">
        <v>343</v>
      </c>
      <c r="Q630" s="65">
        <v>7</v>
      </c>
      <c r="R630" s="35"/>
      <c r="S630" s="36">
        <v>3</v>
      </c>
      <c r="T630" s="65" t="s">
        <v>14</v>
      </c>
      <c r="U630" s="65" t="s">
        <v>15</v>
      </c>
      <c r="V630" s="36">
        <v>12</v>
      </c>
      <c r="AG630" s="65" t="s">
        <v>10</v>
      </c>
    </row>
    <row r="631" spans="1:33" x14ac:dyDescent="0.25">
      <c r="A631" s="89" t="s">
        <v>165</v>
      </c>
      <c r="B631" s="89" t="s">
        <v>106</v>
      </c>
      <c r="C631" s="60" t="s">
        <v>132</v>
      </c>
      <c r="D631" s="9">
        <v>38</v>
      </c>
      <c r="E631" s="9">
        <v>565</v>
      </c>
      <c r="F631" s="9">
        <v>632</v>
      </c>
      <c r="G631" s="11">
        <v>4080</v>
      </c>
      <c r="H631" s="60" t="s">
        <v>30</v>
      </c>
      <c r="I631" s="9">
        <v>8</v>
      </c>
      <c r="J631" s="9">
        <v>4</v>
      </c>
      <c r="K631" s="3">
        <f t="shared" ref="K631:K633" si="149">I631</f>
        <v>8</v>
      </c>
      <c r="L631" s="9">
        <v>2015</v>
      </c>
      <c r="M631" s="9">
        <v>8</v>
      </c>
      <c r="N631" s="9">
        <v>8</v>
      </c>
      <c r="O631" s="9">
        <v>2</v>
      </c>
      <c r="P631" s="60" t="s">
        <v>344</v>
      </c>
      <c r="Q631" s="42">
        <f>I631</f>
        <v>8</v>
      </c>
      <c r="S631" s="9">
        <v>3</v>
      </c>
      <c r="T631" s="60" t="s">
        <v>14</v>
      </c>
      <c r="U631" s="60" t="s">
        <v>15</v>
      </c>
      <c r="V631" s="9">
        <v>12</v>
      </c>
      <c r="W631">
        <f>I631-N631</f>
        <v>0</v>
      </c>
      <c r="Y631">
        <f>AVERAGE(I631,N631)</f>
        <v>8</v>
      </c>
      <c r="Z631">
        <f>ABS(I631-Y631)/Y631</f>
        <v>0</v>
      </c>
    </row>
    <row r="632" spans="1:33" x14ac:dyDescent="0.25">
      <c r="A632" s="89" t="s">
        <v>178</v>
      </c>
      <c r="B632" s="89" t="s">
        <v>43</v>
      </c>
      <c r="C632" s="60" t="s">
        <v>132</v>
      </c>
      <c r="D632" s="9">
        <v>64</v>
      </c>
      <c r="E632" s="9">
        <v>420</v>
      </c>
      <c r="F632" s="9">
        <v>480</v>
      </c>
      <c r="G632" s="11">
        <v>1850</v>
      </c>
      <c r="H632" s="60" t="s">
        <v>30</v>
      </c>
      <c r="I632" s="9">
        <v>8</v>
      </c>
      <c r="J632" s="9">
        <v>1</v>
      </c>
      <c r="K632" s="3">
        <f t="shared" si="149"/>
        <v>8</v>
      </c>
      <c r="L632" s="9">
        <v>2015</v>
      </c>
      <c r="M632" s="9">
        <v>9</v>
      </c>
      <c r="N632" s="9">
        <v>8</v>
      </c>
      <c r="O632" s="9">
        <v>2</v>
      </c>
      <c r="P632" s="60" t="s">
        <v>342</v>
      </c>
      <c r="Q632" s="42">
        <f>I632</f>
        <v>8</v>
      </c>
      <c r="S632" s="9">
        <v>3</v>
      </c>
      <c r="T632" s="60" t="s">
        <v>14</v>
      </c>
      <c r="U632" s="60" t="s">
        <v>15</v>
      </c>
      <c r="V632" s="9">
        <v>12</v>
      </c>
      <c r="W632">
        <f>I632-N632</f>
        <v>0</v>
      </c>
      <c r="Y632">
        <f>AVERAGE(I632,N632)</f>
        <v>8</v>
      </c>
      <c r="Z632">
        <f>ABS(I632-Y632)/Y632</f>
        <v>0</v>
      </c>
    </row>
    <row r="633" spans="1:33" x14ac:dyDescent="0.25">
      <c r="A633" s="89" t="s">
        <v>8</v>
      </c>
      <c r="B633" s="89" t="s">
        <v>18</v>
      </c>
      <c r="C633" s="60" t="s">
        <v>12</v>
      </c>
      <c r="D633" s="9">
        <v>26</v>
      </c>
      <c r="E633" s="9">
        <v>552</v>
      </c>
      <c r="F633" s="9">
        <v>596</v>
      </c>
      <c r="G633" s="11">
        <v>4150</v>
      </c>
      <c r="H633" s="60" t="s">
        <v>11</v>
      </c>
      <c r="I633" s="9">
        <v>8</v>
      </c>
      <c r="J633" s="9">
        <v>3</v>
      </c>
      <c r="K633" s="3">
        <f t="shared" si="149"/>
        <v>8</v>
      </c>
      <c r="L633" s="9">
        <v>2015</v>
      </c>
      <c r="M633" s="9">
        <v>9</v>
      </c>
      <c r="N633" s="9">
        <v>8</v>
      </c>
      <c r="O633" s="9">
        <v>2</v>
      </c>
      <c r="P633" s="60" t="s">
        <v>11</v>
      </c>
      <c r="Q633" s="42">
        <f>I633</f>
        <v>8</v>
      </c>
      <c r="S633" s="9">
        <v>2</v>
      </c>
      <c r="T633" s="60" t="s">
        <v>14</v>
      </c>
      <c r="U633" s="60" t="s">
        <v>15</v>
      </c>
      <c r="V633" s="9">
        <v>12</v>
      </c>
      <c r="W633">
        <f>I633-N633</f>
        <v>0</v>
      </c>
      <c r="Y633">
        <f>AVERAGE(I633,N633)</f>
        <v>8</v>
      </c>
      <c r="Z633">
        <f>ABS(I633-Y633)/Y633</f>
        <v>0</v>
      </c>
    </row>
    <row r="634" spans="1:33" x14ac:dyDescent="0.25">
      <c r="A634" s="88" t="s">
        <v>379</v>
      </c>
      <c r="B634" s="88" t="s">
        <v>50</v>
      </c>
      <c r="C634" s="65" t="s">
        <v>298</v>
      </c>
      <c r="D634" s="36">
        <v>84</v>
      </c>
      <c r="E634" s="36">
        <v>476</v>
      </c>
      <c r="F634" s="36">
        <v>539</v>
      </c>
      <c r="G634" s="43"/>
      <c r="H634" s="65" t="s">
        <v>11</v>
      </c>
      <c r="I634" s="43"/>
      <c r="J634" s="43"/>
      <c r="K634" s="43"/>
      <c r="L634" s="36">
        <v>2016</v>
      </c>
      <c r="M634" s="36">
        <v>7</v>
      </c>
      <c r="N634" s="35">
        <v>8</v>
      </c>
      <c r="O634" s="35">
        <v>3</v>
      </c>
      <c r="P634" s="65" t="s">
        <v>343</v>
      </c>
      <c r="Q634" s="65">
        <v>8</v>
      </c>
      <c r="R634" s="35"/>
      <c r="S634" s="36">
        <v>3</v>
      </c>
      <c r="T634" s="65" t="s">
        <v>14</v>
      </c>
      <c r="U634" s="65" t="s">
        <v>15</v>
      </c>
      <c r="V634" s="36">
        <v>11</v>
      </c>
      <c r="AG634" s="65" t="s">
        <v>380</v>
      </c>
    </row>
    <row r="635" spans="1:33" x14ac:dyDescent="0.25">
      <c r="A635" s="88" t="s">
        <v>393</v>
      </c>
      <c r="B635" s="88" t="s">
        <v>106</v>
      </c>
      <c r="C635" s="65" t="s">
        <v>364</v>
      </c>
      <c r="D635" s="36">
        <v>18</v>
      </c>
      <c r="E635" s="36">
        <v>445</v>
      </c>
      <c r="F635" s="36">
        <v>520</v>
      </c>
      <c r="G635" s="68">
        <v>2060</v>
      </c>
      <c r="H635" s="65" t="s">
        <v>30</v>
      </c>
      <c r="I635" s="43"/>
      <c r="J635" s="43"/>
      <c r="K635" s="43"/>
      <c r="L635" s="36">
        <v>2016</v>
      </c>
      <c r="M635" s="36">
        <v>5</v>
      </c>
      <c r="N635" s="35">
        <v>8</v>
      </c>
      <c r="O635" s="35">
        <v>1</v>
      </c>
      <c r="P635" s="65" t="s">
        <v>343</v>
      </c>
      <c r="Q635" s="65">
        <v>8</v>
      </c>
      <c r="R635" s="35"/>
      <c r="S635" s="36">
        <v>3</v>
      </c>
      <c r="T635" s="65" t="s">
        <v>14</v>
      </c>
      <c r="U635" s="65" t="s">
        <v>15</v>
      </c>
      <c r="V635" s="36">
        <v>12</v>
      </c>
      <c r="AG635" s="65" t="s">
        <v>10</v>
      </c>
    </row>
    <row r="636" spans="1:33" x14ac:dyDescent="0.25">
      <c r="A636" s="89" t="s">
        <v>151</v>
      </c>
      <c r="B636" s="89" t="s">
        <v>69</v>
      </c>
      <c r="C636" s="60" t="s">
        <v>132</v>
      </c>
      <c r="D636" s="9">
        <v>20</v>
      </c>
      <c r="E636" s="9">
        <v>500</v>
      </c>
      <c r="F636" s="9">
        <v>570</v>
      </c>
      <c r="G636" s="11">
        <v>3030</v>
      </c>
      <c r="H636" s="60" t="s">
        <v>30</v>
      </c>
      <c r="I636" s="9">
        <v>9</v>
      </c>
      <c r="J636" s="9">
        <v>1</v>
      </c>
      <c r="K636" s="9">
        <f>I636</f>
        <v>9</v>
      </c>
      <c r="L636" s="9">
        <v>2015</v>
      </c>
      <c r="M636" s="9">
        <v>6</v>
      </c>
      <c r="N636" s="9">
        <v>9</v>
      </c>
      <c r="O636" s="9">
        <v>2</v>
      </c>
      <c r="P636" s="60" t="s">
        <v>344</v>
      </c>
      <c r="Q636" s="4">
        <f>I636</f>
        <v>9</v>
      </c>
      <c r="S636" s="9">
        <v>3</v>
      </c>
      <c r="T636" s="60" t="s">
        <v>14</v>
      </c>
      <c r="U636" s="60" t="s">
        <v>15</v>
      </c>
      <c r="V636" s="9">
        <v>12</v>
      </c>
      <c r="W636">
        <f>I636-N636</f>
        <v>0</v>
      </c>
      <c r="Y636">
        <f>AVERAGE(I636,N636)</f>
        <v>9</v>
      </c>
      <c r="Z636">
        <f>ABS(I636-Y636)/Y636</f>
        <v>0</v>
      </c>
    </row>
    <row r="637" spans="1:33" x14ac:dyDescent="0.25">
      <c r="A637" s="88" t="s">
        <v>408</v>
      </c>
      <c r="B637" s="88" t="s">
        <v>82</v>
      </c>
      <c r="C637" s="65" t="s">
        <v>364</v>
      </c>
      <c r="D637" s="36">
        <v>48</v>
      </c>
      <c r="E637" s="36">
        <v>405</v>
      </c>
      <c r="F637" s="36">
        <v>475</v>
      </c>
      <c r="G637" s="68">
        <v>1580</v>
      </c>
      <c r="H637" s="65" t="s">
        <v>30</v>
      </c>
      <c r="I637" s="43"/>
      <c r="J637" s="43"/>
      <c r="K637" s="43"/>
      <c r="L637" s="36">
        <v>2016</v>
      </c>
      <c r="M637" s="36">
        <v>6</v>
      </c>
      <c r="N637" s="35">
        <v>9</v>
      </c>
      <c r="O637" s="35">
        <v>2</v>
      </c>
      <c r="P637" s="65" t="s">
        <v>343</v>
      </c>
      <c r="Q637" s="65">
        <v>9</v>
      </c>
      <c r="R637" s="35"/>
      <c r="S637" s="36">
        <v>3</v>
      </c>
      <c r="T637" s="65" t="s">
        <v>14</v>
      </c>
      <c r="U637" s="65" t="s">
        <v>15</v>
      </c>
      <c r="V637" s="36">
        <v>12</v>
      </c>
      <c r="AG637" s="65" t="s">
        <v>10</v>
      </c>
    </row>
    <row r="638" spans="1:33" x14ac:dyDescent="0.25">
      <c r="A638" s="89" t="s">
        <v>157</v>
      </c>
      <c r="B638" s="89" t="s">
        <v>158</v>
      </c>
      <c r="C638" s="60" t="s">
        <v>132</v>
      </c>
      <c r="D638" s="9">
        <v>31</v>
      </c>
      <c r="E638" s="9">
        <v>600</v>
      </c>
      <c r="F638" s="9">
        <v>670</v>
      </c>
      <c r="G638" s="11">
        <v>5010</v>
      </c>
      <c r="H638" s="60" t="s">
        <v>30</v>
      </c>
      <c r="I638" s="9">
        <v>11</v>
      </c>
      <c r="J638" s="9">
        <v>3</v>
      </c>
      <c r="K638" s="3">
        <f t="shared" ref="K638:K640" si="150">I638+1</f>
        <v>12</v>
      </c>
      <c r="L638" s="9">
        <v>2015</v>
      </c>
      <c r="M638" s="9">
        <v>6</v>
      </c>
      <c r="N638" s="9">
        <v>12</v>
      </c>
      <c r="O638" s="9">
        <v>2</v>
      </c>
      <c r="P638" s="60" t="s">
        <v>343</v>
      </c>
      <c r="Q638" s="4">
        <f>I638+1</f>
        <v>12</v>
      </c>
      <c r="S638" s="9">
        <v>3</v>
      </c>
      <c r="T638" s="60" t="s">
        <v>14</v>
      </c>
      <c r="U638" s="60" t="s">
        <v>15</v>
      </c>
      <c r="V638" s="9">
        <v>12</v>
      </c>
      <c r="W638">
        <f>I638-N638</f>
        <v>-1</v>
      </c>
      <c r="Y638">
        <f>AVERAGE(I638,N638)</f>
        <v>11.5</v>
      </c>
      <c r="Z638">
        <f>ABS(I638-Y638)/Y638</f>
        <v>4.3478260869565216E-2</v>
      </c>
    </row>
    <row r="639" spans="1:33" x14ac:dyDescent="0.25">
      <c r="A639" s="89" t="s">
        <v>121</v>
      </c>
      <c r="B639" s="89" t="s">
        <v>122</v>
      </c>
      <c r="C639" s="60" t="s">
        <v>88</v>
      </c>
      <c r="D639" s="9">
        <v>81</v>
      </c>
      <c r="E639" s="9">
        <v>602</v>
      </c>
      <c r="F639" s="9">
        <v>680</v>
      </c>
      <c r="G639" s="11">
        <v>5190</v>
      </c>
      <c r="H639" s="60" t="s">
        <v>11</v>
      </c>
      <c r="I639" s="9">
        <v>12</v>
      </c>
      <c r="J639" s="9">
        <v>3</v>
      </c>
      <c r="K639" s="3">
        <f t="shared" si="150"/>
        <v>13</v>
      </c>
      <c r="L639" s="9">
        <v>2015</v>
      </c>
      <c r="M639" s="9">
        <v>5</v>
      </c>
      <c r="N639" s="9">
        <v>13</v>
      </c>
      <c r="O639" s="9">
        <v>3</v>
      </c>
      <c r="P639" s="60" t="s">
        <v>344</v>
      </c>
      <c r="Q639" s="4">
        <f>I639+1</f>
        <v>13</v>
      </c>
      <c r="S639" s="9">
        <v>3</v>
      </c>
      <c r="T639" s="60" t="s">
        <v>14</v>
      </c>
      <c r="U639" s="60" t="s">
        <v>15</v>
      </c>
      <c r="V639" s="9">
        <v>12</v>
      </c>
      <c r="W639">
        <f>I639-N639</f>
        <v>-1</v>
      </c>
      <c r="Y639">
        <f>AVERAGE(I639,N639)</f>
        <v>12.5</v>
      </c>
      <c r="Z639">
        <f>ABS(I639-Y639)/Y639</f>
        <v>0.04</v>
      </c>
    </row>
    <row r="640" spans="1:33" x14ac:dyDescent="0.25">
      <c r="A640" s="89" t="s">
        <v>61</v>
      </c>
      <c r="B640" s="89" t="s">
        <v>34</v>
      </c>
      <c r="C640" s="60" t="s">
        <v>22</v>
      </c>
      <c r="D640" s="9">
        <v>34</v>
      </c>
      <c r="E640" s="9">
        <v>387</v>
      </c>
      <c r="F640" s="9">
        <v>440</v>
      </c>
      <c r="G640" s="11">
        <v>1430</v>
      </c>
      <c r="H640" s="60" t="s">
        <v>11</v>
      </c>
      <c r="I640" s="9">
        <v>5</v>
      </c>
      <c r="J640" s="9">
        <v>3</v>
      </c>
      <c r="K640" s="3">
        <f t="shared" si="150"/>
        <v>6</v>
      </c>
      <c r="L640" s="9">
        <v>2015</v>
      </c>
      <c r="M640" s="9">
        <v>1</v>
      </c>
      <c r="N640" s="16"/>
      <c r="O640" s="16"/>
      <c r="P640" s="60" t="s">
        <v>10</v>
      </c>
      <c r="Q640" s="42">
        <f>I640+1</f>
        <v>6</v>
      </c>
      <c r="S640" s="9">
        <v>3</v>
      </c>
      <c r="T640" s="60" t="s">
        <v>14</v>
      </c>
      <c r="U640" s="60" t="s">
        <v>15</v>
      </c>
      <c r="V640" s="9">
        <v>12</v>
      </c>
      <c r="W640">
        <f>I640-N640</f>
        <v>5</v>
      </c>
      <c r="Y640">
        <f>AVERAGE(I640,N640)</f>
        <v>5</v>
      </c>
      <c r="Z640">
        <f>ABS(I640-Y640)/Y640</f>
        <v>0</v>
      </c>
    </row>
    <row r="644" spans="18:18" x14ac:dyDescent="0.25">
      <c r="R644" s="9"/>
    </row>
    <row r="645" spans="18:18" x14ac:dyDescent="0.25">
      <c r="R645" s="9"/>
    </row>
    <row r="646" spans="18:18" x14ac:dyDescent="0.25">
      <c r="R646" s="9"/>
    </row>
    <row r="647" spans="18:18" x14ac:dyDescent="0.25">
      <c r="R647" s="9"/>
    </row>
    <row r="648" spans="18:18" x14ac:dyDescent="0.25">
      <c r="R648" s="9"/>
    </row>
    <row r="650" spans="18:18" x14ac:dyDescent="0.25">
      <c r="R650" s="9"/>
    </row>
    <row r="651" spans="18:18" x14ac:dyDescent="0.25">
      <c r="R651" s="9"/>
    </row>
    <row r="652" spans="18:18" x14ac:dyDescent="0.25">
      <c r="R652" s="9"/>
    </row>
    <row r="653" spans="18:18" x14ac:dyDescent="0.25">
      <c r="R653" s="9"/>
    </row>
    <row r="654" spans="18:18" x14ac:dyDescent="0.25">
      <c r="R654" s="9"/>
    </row>
    <row r="655" spans="18:18" x14ac:dyDescent="0.25">
      <c r="R655" s="9"/>
    </row>
    <row r="656" spans="18:18" x14ac:dyDescent="0.25">
      <c r="R656" s="9"/>
    </row>
    <row r="657" spans="18:18" x14ac:dyDescent="0.25">
      <c r="R657" s="9"/>
    </row>
    <row r="658" spans="18:18" x14ac:dyDescent="0.25">
      <c r="R658" s="9"/>
    </row>
    <row r="659" spans="18:18" x14ac:dyDescent="0.25">
      <c r="R659" s="9"/>
    </row>
    <row r="660" spans="18:18" x14ac:dyDescent="0.25">
      <c r="R660" s="9"/>
    </row>
    <row r="661" spans="18:18" x14ac:dyDescent="0.25">
      <c r="R661" s="9"/>
    </row>
    <row r="662" spans="18:18" x14ac:dyDescent="0.25">
      <c r="R662" s="9"/>
    </row>
    <row r="663" spans="18:18" x14ac:dyDescent="0.25">
      <c r="R663" s="9"/>
    </row>
    <row r="664" spans="18:18" x14ac:dyDescent="0.25">
      <c r="R664" s="9"/>
    </row>
    <row r="665" spans="18:18" x14ac:dyDescent="0.25">
      <c r="R665" s="9"/>
    </row>
    <row r="666" spans="18:18" x14ac:dyDescent="0.25">
      <c r="R666" s="9"/>
    </row>
    <row r="667" spans="18:18" x14ac:dyDescent="0.25">
      <c r="R667" s="9"/>
    </row>
    <row r="668" spans="18:18" x14ac:dyDescent="0.25">
      <c r="R668" s="9"/>
    </row>
    <row r="669" spans="18:18" x14ac:dyDescent="0.25">
      <c r="R669" s="9"/>
    </row>
    <row r="670" spans="18:18" x14ac:dyDescent="0.25">
      <c r="R670" s="9"/>
    </row>
    <row r="671" spans="18:18" x14ac:dyDescent="0.25">
      <c r="R671" s="9"/>
    </row>
    <row r="672" spans="18:18" x14ac:dyDescent="0.25">
      <c r="R672" s="9"/>
    </row>
    <row r="673" spans="18:18" x14ac:dyDescent="0.25">
      <c r="R673" s="9"/>
    </row>
    <row r="674" spans="18:18" x14ac:dyDescent="0.25">
      <c r="R674" s="9"/>
    </row>
    <row r="675" spans="18:18" x14ac:dyDescent="0.25">
      <c r="R675" s="9"/>
    </row>
    <row r="676" spans="18:18" x14ac:dyDescent="0.25">
      <c r="R676" s="9"/>
    </row>
    <row r="677" spans="18:18" x14ac:dyDescent="0.25">
      <c r="R677" s="9"/>
    </row>
    <row r="678" spans="18:18" x14ac:dyDescent="0.25">
      <c r="R678" s="9"/>
    </row>
    <row r="679" spans="18:18" x14ac:dyDescent="0.25">
      <c r="R679" s="9"/>
    </row>
    <row r="680" spans="18:18" x14ac:dyDescent="0.25">
      <c r="R680" s="9"/>
    </row>
    <row r="681" spans="18:18" x14ac:dyDescent="0.25">
      <c r="R681" s="9"/>
    </row>
    <row r="682" spans="18:18" x14ac:dyDescent="0.25">
      <c r="R682" s="9"/>
    </row>
    <row r="683" spans="18:18" x14ac:dyDescent="0.25">
      <c r="R683" s="9"/>
    </row>
    <row r="684" spans="18:18" x14ac:dyDescent="0.25">
      <c r="R684" s="9"/>
    </row>
    <row r="685" spans="18:18" x14ac:dyDescent="0.25">
      <c r="R685" s="9"/>
    </row>
    <row r="686" spans="18:18" x14ac:dyDescent="0.25">
      <c r="R686" s="9"/>
    </row>
    <row r="687" spans="18:18" x14ac:dyDescent="0.25">
      <c r="R687" s="9"/>
    </row>
    <row r="688" spans="18:18" x14ac:dyDescent="0.25">
      <c r="R688" s="9"/>
    </row>
    <row r="689" spans="18:18" x14ac:dyDescent="0.25">
      <c r="R689" s="9"/>
    </row>
    <row r="690" spans="18:18" x14ac:dyDescent="0.25">
      <c r="R690" s="9"/>
    </row>
    <row r="691" spans="18:18" x14ac:dyDescent="0.25">
      <c r="R691" s="9"/>
    </row>
    <row r="692" spans="18:18" x14ac:dyDescent="0.25">
      <c r="R692" s="9"/>
    </row>
    <row r="693" spans="18:18" x14ac:dyDescent="0.25">
      <c r="R693" s="9"/>
    </row>
    <row r="694" spans="18:18" x14ac:dyDescent="0.25">
      <c r="R694" s="9"/>
    </row>
    <row r="695" spans="18:18" x14ac:dyDescent="0.25">
      <c r="R695" s="9"/>
    </row>
    <row r="696" spans="18:18" x14ac:dyDescent="0.25">
      <c r="R696" s="9"/>
    </row>
    <row r="697" spans="18:18" x14ac:dyDescent="0.25">
      <c r="R697" s="9"/>
    </row>
    <row r="698" spans="18:18" x14ac:dyDescent="0.25">
      <c r="R698" s="9"/>
    </row>
    <row r="699" spans="18:18" x14ac:dyDescent="0.25">
      <c r="R699" s="9"/>
    </row>
    <row r="700" spans="18:18" x14ac:dyDescent="0.25">
      <c r="R700" s="9"/>
    </row>
    <row r="701" spans="18:18" x14ac:dyDescent="0.25">
      <c r="R701" s="9"/>
    </row>
    <row r="702" spans="18:18" x14ac:dyDescent="0.25">
      <c r="R702" s="9"/>
    </row>
    <row r="703" spans="18:18" x14ac:dyDescent="0.25">
      <c r="R703" s="9"/>
    </row>
    <row r="704" spans="18:18" x14ac:dyDescent="0.25">
      <c r="R704" s="9"/>
    </row>
    <row r="705" spans="18:18" x14ac:dyDescent="0.25">
      <c r="R705" s="9"/>
    </row>
    <row r="706" spans="18:18" x14ac:dyDescent="0.25">
      <c r="R706" s="9"/>
    </row>
    <row r="707" spans="18:18" x14ac:dyDescent="0.25">
      <c r="R707" s="9"/>
    </row>
    <row r="708" spans="18:18" x14ac:dyDescent="0.25">
      <c r="R708" s="9"/>
    </row>
    <row r="709" spans="18:18" x14ac:dyDescent="0.25">
      <c r="R709" s="9"/>
    </row>
    <row r="710" spans="18:18" x14ac:dyDescent="0.25">
      <c r="R710" s="9"/>
    </row>
    <row r="711" spans="18:18" x14ac:dyDescent="0.25">
      <c r="R711" s="9"/>
    </row>
    <row r="712" spans="18:18" x14ac:dyDescent="0.25">
      <c r="R712" s="9"/>
    </row>
    <row r="713" spans="18:18" x14ac:dyDescent="0.25">
      <c r="R713" s="9"/>
    </row>
    <row r="714" spans="18:18" x14ac:dyDescent="0.25">
      <c r="R714" s="9"/>
    </row>
    <row r="715" spans="18:18" x14ac:dyDescent="0.25">
      <c r="R715" s="9"/>
    </row>
    <row r="716" spans="18:18" x14ac:dyDescent="0.25">
      <c r="R716" s="9"/>
    </row>
    <row r="717" spans="18:18" x14ac:dyDescent="0.25">
      <c r="R717" s="9"/>
    </row>
    <row r="718" spans="18:18" x14ac:dyDescent="0.25">
      <c r="R718" s="9"/>
    </row>
    <row r="719" spans="18:18" x14ac:dyDescent="0.25">
      <c r="R719" s="9"/>
    </row>
    <row r="720" spans="18:18" x14ac:dyDescent="0.25">
      <c r="R720" s="9"/>
    </row>
    <row r="721" spans="18:18" x14ac:dyDescent="0.25">
      <c r="R721" s="9"/>
    </row>
    <row r="722" spans="18:18" x14ac:dyDescent="0.25">
      <c r="R722" s="9"/>
    </row>
    <row r="723" spans="18:18" x14ac:dyDescent="0.25">
      <c r="R723" s="9"/>
    </row>
    <row r="724" spans="18:18" x14ac:dyDescent="0.25">
      <c r="R724" s="9"/>
    </row>
    <row r="725" spans="18:18" x14ac:dyDescent="0.25">
      <c r="R725" s="9"/>
    </row>
    <row r="726" spans="18:18" x14ac:dyDescent="0.25">
      <c r="R726" s="9"/>
    </row>
    <row r="727" spans="18:18" x14ac:dyDescent="0.25">
      <c r="R727" s="9"/>
    </row>
    <row r="728" spans="18:18" x14ac:dyDescent="0.25">
      <c r="R728" s="9"/>
    </row>
    <row r="729" spans="18:18" x14ac:dyDescent="0.25">
      <c r="R729" s="9"/>
    </row>
    <row r="730" spans="18:18" x14ac:dyDescent="0.25">
      <c r="R730" s="9"/>
    </row>
    <row r="731" spans="18:18" x14ac:dyDescent="0.25">
      <c r="R731" s="9"/>
    </row>
    <row r="732" spans="18:18" x14ac:dyDescent="0.25">
      <c r="R732" s="9"/>
    </row>
    <row r="733" spans="18:18" x14ac:dyDescent="0.25">
      <c r="R733" s="9"/>
    </row>
    <row r="734" spans="18:18" x14ac:dyDescent="0.25">
      <c r="R734" s="9"/>
    </row>
    <row r="735" spans="18:18" x14ac:dyDescent="0.25">
      <c r="R735" s="9"/>
    </row>
    <row r="736" spans="18:18" x14ac:dyDescent="0.25">
      <c r="R736" s="9"/>
    </row>
    <row r="737" spans="18:18" x14ac:dyDescent="0.25">
      <c r="R737" s="9"/>
    </row>
    <row r="738" spans="18:18" x14ac:dyDescent="0.25">
      <c r="R738" s="9"/>
    </row>
    <row r="739" spans="18:18" x14ac:dyDescent="0.25">
      <c r="R739" s="9"/>
    </row>
    <row r="740" spans="18:18" x14ac:dyDescent="0.25">
      <c r="R740" s="9"/>
    </row>
    <row r="741" spans="18:18" x14ac:dyDescent="0.25">
      <c r="R741" s="9"/>
    </row>
    <row r="742" spans="18:18" x14ac:dyDescent="0.25">
      <c r="R742" s="9"/>
    </row>
    <row r="743" spans="18:18" x14ac:dyDescent="0.25">
      <c r="R743" s="9"/>
    </row>
    <row r="744" spans="18:18" x14ac:dyDescent="0.25">
      <c r="R744" s="9"/>
    </row>
    <row r="745" spans="18:18" x14ac:dyDescent="0.25">
      <c r="R745" s="9"/>
    </row>
    <row r="746" spans="18:18" x14ac:dyDescent="0.25">
      <c r="R746" s="9"/>
    </row>
    <row r="747" spans="18:18" x14ac:dyDescent="0.25">
      <c r="R747" s="9"/>
    </row>
    <row r="748" spans="18:18" x14ac:dyDescent="0.25">
      <c r="R748" s="9"/>
    </row>
    <row r="749" spans="18:18" x14ac:dyDescent="0.25">
      <c r="R749" s="9"/>
    </row>
    <row r="750" spans="18:18" x14ac:dyDescent="0.25">
      <c r="R750" s="9"/>
    </row>
    <row r="751" spans="18:18" x14ac:dyDescent="0.25">
      <c r="R751" s="9"/>
    </row>
    <row r="752" spans="18:18" x14ac:dyDescent="0.25">
      <c r="R752" s="9"/>
    </row>
    <row r="753" spans="18:18" x14ac:dyDescent="0.25">
      <c r="R753" s="9"/>
    </row>
    <row r="754" spans="18:18" x14ac:dyDescent="0.25">
      <c r="R754" s="9"/>
    </row>
    <row r="755" spans="18:18" x14ac:dyDescent="0.25">
      <c r="R755" s="9"/>
    </row>
    <row r="756" spans="18:18" x14ac:dyDescent="0.25">
      <c r="R756" s="9"/>
    </row>
    <row r="757" spans="18:18" x14ac:dyDescent="0.25">
      <c r="R757" s="9"/>
    </row>
    <row r="758" spans="18:18" x14ac:dyDescent="0.25">
      <c r="R758" s="9"/>
    </row>
    <row r="759" spans="18:18" x14ac:dyDescent="0.25">
      <c r="R759" s="9"/>
    </row>
    <row r="760" spans="18:18" x14ac:dyDescent="0.25">
      <c r="R760" s="9"/>
    </row>
    <row r="761" spans="18:18" x14ac:dyDescent="0.25">
      <c r="R761" s="9"/>
    </row>
    <row r="762" spans="18:18" x14ac:dyDescent="0.25">
      <c r="R762" s="9"/>
    </row>
    <row r="763" spans="18:18" x14ac:dyDescent="0.25">
      <c r="R763" s="9"/>
    </row>
    <row r="764" spans="18:18" x14ac:dyDescent="0.25">
      <c r="R764" s="9"/>
    </row>
    <row r="765" spans="18:18" x14ac:dyDescent="0.25">
      <c r="R765" s="9"/>
    </row>
    <row r="766" spans="18:18" x14ac:dyDescent="0.25">
      <c r="R766" s="9"/>
    </row>
    <row r="767" spans="18:18" x14ac:dyDescent="0.25">
      <c r="R767" s="9"/>
    </row>
    <row r="768" spans="18:18" x14ac:dyDescent="0.25">
      <c r="R768" s="9"/>
    </row>
    <row r="769" spans="18:18" x14ac:dyDescent="0.25">
      <c r="R769" s="9"/>
    </row>
    <row r="770" spans="18:18" x14ac:dyDescent="0.25">
      <c r="R770" s="9"/>
    </row>
    <row r="771" spans="18:18" x14ac:dyDescent="0.25">
      <c r="R771" s="9"/>
    </row>
    <row r="772" spans="18:18" x14ac:dyDescent="0.25">
      <c r="R772" s="9"/>
    </row>
    <row r="773" spans="18:18" x14ac:dyDescent="0.25">
      <c r="R773" s="9"/>
    </row>
    <row r="774" spans="18:18" x14ac:dyDescent="0.25">
      <c r="R774" s="9"/>
    </row>
    <row r="775" spans="18:18" x14ac:dyDescent="0.25">
      <c r="R775" s="9"/>
    </row>
    <row r="776" spans="18:18" x14ac:dyDescent="0.25">
      <c r="R776" s="9"/>
    </row>
    <row r="777" spans="18:18" x14ac:dyDescent="0.25">
      <c r="R777" s="9"/>
    </row>
    <row r="778" spans="18:18" x14ac:dyDescent="0.25">
      <c r="R778" s="9"/>
    </row>
    <row r="779" spans="18:18" x14ac:dyDescent="0.25">
      <c r="R779" s="9"/>
    </row>
    <row r="780" spans="18:18" x14ac:dyDescent="0.25">
      <c r="R780" s="9"/>
    </row>
    <row r="781" spans="18:18" x14ac:dyDescent="0.25">
      <c r="R781" s="9"/>
    </row>
    <row r="782" spans="18:18" x14ac:dyDescent="0.25">
      <c r="R782" s="9"/>
    </row>
    <row r="783" spans="18:18" x14ac:dyDescent="0.25">
      <c r="R783" s="9"/>
    </row>
    <row r="784" spans="18:18" x14ac:dyDescent="0.25">
      <c r="R784" s="9"/>
    </row>
    <row r="785" spans="18:18" x14ac:dyDescent="0.25">
      <c r="R785" s="9"/>
    </row>
    <row r="786" spans="18:18" x14ac:dyDescent="0.25">
      <c r="R786" s="9"/>
    </row>
    <row r="787" spans="18:18" x14ac:dyDescent="0.25">
      <c r="R787" s="9"/>
    </row>
    <row r="788" spans="18:18" x14ac:dyDescent="0.25">
      <c r="R788" s="9"/>
    </row>
    <row r="789" spans="18:18" x14ac:dyDescent="0.25">
      <c r="R789" s="9"/>
    </row>
    <row r="790" spans="18:18" x14ac:dyDescent="0.25">
      <c r="R790" s="9"/>
    </row>
    <row r="791" spans="18:18" x14ac:dyDescent="0.25">
      <c r="R791" s="9"/>
    </row>
    <row r="792" spans="18:18" x14ac:dyDescent="0.25">
      <c r="R792" s="9"/>
    </row>
    <row r="793" spans="18:18" x14ac:dyDescent="0.25">
      <c r="R793" s="9"/>
    </row>
    <row r="794" spans="18:18" x14ac:dyDescent="0.25">
      <c r="R794" s="9"/>
    </row>
    <row r="795" spans="18:18" x14ac:dyDescent="0.25">
      <c r="R795" s="9"/>
    </row>
    <row r="796" spans="18:18" x14ac:dyDescent="0.25">
      <c r="R796" s="9"/>
    </row>
    <row r="797" spans="18:18" x14ac:dyDescent="0.25">
      <c r="R797" s="9"/>
    </row>
    <row r="798" spans="18:18" x14ac:dyDescent="0.25">
      <c r="R798" s="9"/>
    </row>
    <row r="799" spans="18:18" x14ac:dyDescent="0.25">
      <c r="R799" s="9"/>
    </row>
    <row r="800" spans="18:18" x14ac:dyDescent="0.25">
      <c r="R800" s="9"/>
    </row>
    <row r="801" spans="18:18" x14ac:dyDescent="0.25">
      <c r="R801" s="9"/>
    </row>
    <row r="802" spans="18:18" x14ac:dyDescent="0.25">
      <c r="R802" s="9"/>
    </row>
    <row r="803" spans="18:18" x14ac:dyDescent="0.25">
      <c r="R803" s="9"/>
    </row>
    <row r="804" spans="18:18" x14ac:dyDescent="0.25">
      <c r="R804" s="9"/>
    </row>
    <row r="805" spans="18:18" x14ac:dyDescent="0.25">
      <c r="R805" s="9"/>
    </row>
    <row r="806" spans="18:18" x14ac:dyDescent="0.25">
      <c r="R806" s="9"/>
    </row>
    <row r="807" spans="18:18" x14ac:dyDescent="0.25">
      <c r="R807" s="9"/>
    </row>
    <row r="808" spans="18:18" x14ac:dyDescent="0.25">
      <c r="R808" s="9"/>
    </row>
    <row r="809" spans="18:18" x14ac:dyDescent="0.25">
      <c r="R809" s="9"/>
    </row>
    <row r="810" spans="18:18" x14ac:dyDescent="0.25">
      <c r="R810" s="9"/>
    </row>
    <row r="811" spans="18:18" x14ac:dyDescent="0.25">
      <c r="R811" s="9"/>
    </row>
    <row r="812" spans="18:18" x14ac:dyDescent="0.25">
      <c r="R812" s="9"/>
    </row>
    <row r="813" spans="18:18" x14ac:dyDescent="0.25">
      <c r="R813" s="9"/>
    </row>
    <row r="814" spans="18:18" x14ac:dyDescent="0.25">
      <c r="R814" s="9"/>
    </row>
    <row r="815" spans="18:18" x14ac:dyDescent="0.25">
      <c r="R815" s="9"/>
    </row>
    <row r="816" spans="18:18" x14ac:dyDescent="0.25">
      <c r="R816" s="9"/>
    </row>
    <row r="817" spans="18:18" x14ac:dyDescent="0.25">
      <c r="R817" s="9"/>
    </row>
    <row r="818" spans="18:18" x14ac:dyDescent="0.25">
      <c r="R818" s="9"/>
    </row>
    <row r="819" spans="18:18" x14ac:dyDescent="0.25">
      <c r="R819" s="9"/>
    </row>
    <row r="820" spans="18:18" x14ac:dyDescent="0.25">
      <c r="R820" s="9"/>
    </row>
    <row r="821" spans="18:18" x14ac:dyDescent="0.25">
      <c r="R821" s="9"/>
    </row>
    <row r="822" spans="18:18" x14ac:dyDescent="0.25">
      <c r="R822" s="9"/>
    </row>
    <row r="823" spans="18:18" x14ac:dyDescent="0.25">
      <c r="R823" s="9"/>
    </row>
    <row r="824" spans="18:18" x14ac:dyDescent="0.25">
      <c r="R824" s="9"/>
    </row>
    <row r="825" spans="18:18" x14ac:dyDescent="0.25">
      <c r="R825" s="9"/>
    </row>
    <row r="826" spans="18:18" x14ac:dyDescent="0.25">
      <c r="R826" s="9"/>
    </row>
    <row r="827" spans="18:18" x14ac:dyDescent="0.25">
      <c r="R827" s="9"/>
    </row>
    <row r="828" spans="18:18" x14ac:dyDescent="0.25">
      <c r="R828" s="9"/>
    </row>
    <row r="829" spans="18:18" x14ac:dyDescent="0.25">
      <c r="R829" s="9"/>
    </row>
    <row r="830" spans="18:18" x14ac:dyDescent="0.25">
      <c r="R830" s="9"/>
    </row>
    <row r="831" spans="18:18" x14ac:dyDescent="0.25">
      <c r="R831" s="9"/>
    </row>
    <row r="832" spans="18:18" x14ac:dyDescent="0.25">
      <c r="R832" s="9"/>
    </row>
    <row r="833" spans="18:18" x14ac:dyDescent="0.25">
      <c r="R833" s="9"/>
    </row>
    <row r="834" spans="18:18" x14ac:dyDescent="0.25">
      <c r="R834" s="9"/>
    </row>
    <row r="835" spans="18:18" x14ac:dyDescent="0.25">
      <c r="R835" s="9"/>
    </row>
    <row r="836" spans="18:18" x14ac:dyDescent="0.25">
      <c r="R836" s="9"/>
    </row>
    <row r="837" spans="18:18" x14ac:dyDescent="0.25">
      <c r="R837" s="9"/>
    </row>
    <row r="838" spans="18:18" x14ac:dyDescent="0.25">
      <c r="R838" s="9"/>
    </row>
    <row r="839" spans="18:18" x14ac:dyDescent="0.25">
      <c r="R839" s="9"/>
    </row>
    <row r="840" spans="18:18" x14ac:dyDescent="0.25">
      <c r="R840" s="9"/>
    </row>
    <row r="841" spans="18:18" x14ac:dyDescent="0.25">
      <c r="R841" s="9"/>
    </row>
    <row r="842" spans="18:18" x14ac:dyDescent="0.25">
      <c r="R842" s="9"/>
    </row>
    <row r="843" spans="18:18" x14ac:dyDescent="0.25">
      <c r="R843" s="9"/>
    </row>
    <row r="844" spans="18:18" x14ac:dyDescent="0.25">
      <c r="R844" s="9"/>
    </row>
    <row r="845" spans="18:18" x14ac:dyDescent="0.25">
      <c r="R845" s="9"/>
    </row>
    <row r="846" spans="18:18" x14ac:dyDescent="0.25">
      <c r="R846" s="9"/>
    </row>
    <row r="847" spans="18:18" x14ac:dyDescent="0.25">
      <c r="R847" s="9"/>
    </row>
    <row r="848" spans="18:18" x14ac:dyDescent="0.25">
      <c r="R848" s="9"/>
    </row>
    <row r="849" spans="18:18" x14ac:dyDescent="0.25">
      <c r="R849" s="9"/>
    </row>
    <row r="850" spans="18:18" x14ac:dyDescent="0.25">
      <c r="R850" s="9"/>
    </row>
    <row r="851" spans="18:18" x14ac:dyDescent="0.25">
      <c r="R851" s="9"/>
    </row>
    <row r="852" spans="18:18" x14ac:dyDescent="0.25">
      <c r="R852" s="9"/>
    </row>
    <row r="853" spans="18:18" x14ac:dyDescent="0.25">
      <c r="R853" s="9"/>
    </row>
    <row r="854" spans="18:18" x14ac:dyDescent="0.25">
      <c r="R854" s="9"/>
    </row>
    <row r="855" spans="18:18" x14ac:dyDescent="0.25">
      <c r="R855" s="9"/>
    </row>
    <row r="856" spans="18:18" x14ac:dyDescent="0.25">
      <c r="R856" s="9"/>
    </row>
    <row r="857" spans="18:18" x14ac:dyDescent="0.25">
      <c r="R857" s="9"/>
    </row>
    <row r="858" spans="18:18" x14ac:dyDescent="0.25">
      <c r="R858" s="9"/>
    </row>
    <row r="859" spans="18:18" x14ac:dyDescent="0.25">
      <c r="R859" s="9"/>
    </row>
    <row r="860" spans="18:18" x14ac:dyDescent="0.25">
      <c r="R860" s="9"/>
    </row>
    <row r="861" spans="18:18" x14ac:dyDescent="0.25">
      <c r="R861" s="9"/>
    </row>
    <row r="862" spans="18:18" x14ac:dyDescent="0.25">
      <c r="R862" s="9"/>
    </row>
    <row r="863" spans="18:18" x14ac:dyDescent="0.25">
      <c r="R863" s="9"/>
    </row>
    <row r="864" spans="18:18" x14ac:dyDescent="0.25">
      <c r="R864" s="9"/>
    </row>
    <row r="865" spans="18:18" x14ac:dyDescent="0.25">
      <c r="R865" s="9"/>
    </row>
    <row r="866" spans="18:18" x14ac:dyDescent="0.25">
      <c r="R866" s="9"/>
    </row>
    <row r="867" spans="18:18" x14ac:dyDescent="0.25">
      <c r="R867" s="9"/>
    </row>
    <row r="868" spans="18:18" x14ac:dyDescent="0.25">
      <c r="R868" s="9"/>
    </row>
    <row r="869" spans="18:18" x14ac:dyDescent="0.25">
      <c r="R869" s="9"/>
    </row>
    <row r="870" spans="18:18" x14ac:dyDescent="0.25">
      <c r="R870" s="9"/>
    </row>
    <row r="871" spans="18:18" x14ac:dyDescent="0.25">
      <c r="R871" s="9"/>
    </row>
    <row r="872" spans="18:18" x14ac:dyDescent="0.25">
      <c r="R872" s="9"/>
    </row>
    <row r="873" spans="18:18" x14ac:dyDescent="0.25">
      <c r="R873" s="9"/>
    </row>
    <row r="874" spans="18:18" x14ac:dyDescent="0.25">
      <c r="R874" s="9"/>
    </row>
    <row r="875" spans="18:18" x14ac:dyDescent="0.25">
      <c r="R875" s="9"/>
    </row>
    <row r="876" spans="18:18" x14ac:dyDescent="0.25">
      <c r="R876" s="9"/>
    </row>
    <row r="877" spans="18:18" x14ac:dyDescent="0.25">
      <c r="R877" s="9"/>
    </row>
    <row r="878" spans="18:18" x14ac:dyDescent="0.25">
      <c r="R878" s="9"/>
    </row>
    <row r="879" spans="18:18" x14ac:dyDescent="0.25">
      <c r="R879" s="9"/>
    </row>
    <row r="880" spans="18:18" x14ac:dyDescent="0.25">
      <c r="R880" s="9"/>
    </row>
    <row r="881" spans="18:18" x14ac:dyDescent="0.25">
      <c r="R881" s="9"/>
    </row>
    <row r="882" spans="18:18" x14ac:dyDescent="0.25">
      <c r="R882" s="9"/>
    </row>
    <row r="883" spans="18:18" x14ac:dyDescent="0.25">
      <c r="R883" s="9"/>
    </row>
    <row r="884" spans="18:18" x14ac:dyDescent="0.25">
      <c r="R884" s="9"/>
    </row>
    <row r="885" spans="18:18" x14ac:dyDescent="0.25">
      <c r="R885" s="9"/>
    </row>
    <row r="886" spans="18:18" x14ac:dyDescent="0.25">
      <c r="R886" s="9"/>
    </row>
    <row r="887" spans="18:18" x14ac:dyDescent="0.25">
      <c r="R887" s="9"/>
    </row>
    <row r="888" spans="18:18" x14ac:dyDescent="0.25">
      <c r="R888" s="9"/>
    </row>
    <row r="889" spans="18:18" x14ac:dyDescent="0.25">
      <c r="R889" s="9"/>
    </row>
    <row r="890" spans="18:18" x14ac:dyDescent="0.25">
      <c r="R890" s="9"/>
    </row>
    <row r="891" spans="18:18" x14ac:dyDescent="0.25">
      <c r="R891" s="9"/>
    </row>
    <row r="892" spans="18:18" x14ac:dyDescent="0.25">
      <c r="R892" s="9"/>
    </row>
    <row r="893" spans="18:18" x14ac:dyDescent="0.25">
      <c r="R893" s="9"/>
    </row>
    <row r="894" spans="18:18" x14ac:dyDescent="0.25">
      <c r="R894" s="9"/>
    </row>
    <row r="895" spans="18:18" x14ac:dyDescent="0.25">
      <c r="R895" s="9"/>
    </row>
    <row r="896" spans="18:18" x14ac:dyDescent="0.25">
      <c r="R896" s="9"/>
    </row>
    <row r="897" spans="18:18" x14ac:dyDescent="0.25">
      <c r="R897" s="9"/>
    </row>
    <row r="898" spans="18:18" x14ac:dyDescent="0.25">
      <c r="R898" s="9"/>
    </row>
    <row r="899" spans="18:18" x14ac:dyDescent="0.25">
      <c r="R899" s="9"/>
    </row>
    <row r="900" spans="18:18" x14ac:dyDescent="0.25">
      <c r="R900" s="9"/>
    </row>
    <row r="901" spans="18:18" x14ac:dyDescent="0.25">
      <c r="R901" s="9"/>
    </row>
    <row r="902" spans="18:18" x14ac:dyDescent="0.25">
      <c r="R902" s="9"/>
    </row>
    <row r="903" spans="18:18" x14ac:dyDescent="0.25">
      <c r="R903" s="9"/>
    </row>
    <row r="904" spans="18:18" x14ac:dyDescent="0.25">
      <c r="R904" s="9"/>
    </row>
    <row r="905" spans="18:18" x14ac:dyDescent="0.25">
      <c r="R905" s="9"/>
    </row>
    <row r="906" spans="18:18" x14ac:dyDescent="0.25">
      <c r="R906" s="9"/>
    </row>
    <row r="907" spans="18:18" x14ac:dyDescent="0.25">
      <c r="R907" s="9"/>
    </row>
    <row r="908" spans="18:18" x14ac:dyDescent="0.25">
      <c r="R908" s="9"/>
    </row>
    <row r="909" spans="18:18" x14ac:dyDescent="0.25">
      <c r="R909" s="9"/>
    </row>
    <row r="910" spans="18:18" x14ac:dyDescent="0.25">
      <c r="R910" s="9"/>
    </row>
    <row r="911" spans="18:18" x14ac:dyDescent="0.25">
      <c r="R911" s="9"/>
    </row>
    <row r="912" spans="18:18" x14ac:dyDescent="0.25">
      <c r="R912" s="9"/>
    </row>
    <row r="913" spans="18:18" x14ac:dyDescent="0.25">
      <c r="R913" s="9"/>
    </row>
    <row r="914" spans="18:18" x14ac:dyDescent="0.25">
      <c r="R914" s="9"/>
    </row>
    <row r="915" spans="18:18" x14ac:dyDescent="0.25">
      <c r="R915" s="9"/>
    </row>
    <row r="916" spans="18:18" x14ac:dyDescent="0.25">
      <c r="R916" s="9"/>
    </row>
    <row r="917" spans="18:18" x14ac:dyDescent="0.25">
      <c r="R917" s="9"/>
    </row>
    <row r="918" spans="18:18" x14ac:dyDescent="0.25">
      <c r="R918" s="9"/>
    </row>
    <row r="919" spans="18:18" x14ac:dyDescent="0.25">
      <c r="R919" s="9"/>
    </row>
    <row r="920" spans="18:18" x14ac:dyDescent="0.25">
      <c r="R920" s="9"/>
    </row>
    <row r="921" spans="18:18" x14ac:dyDescent="0.25">
      <c r="R921" s="9"/>
    </row>
    <row r="922" spans="18:18" x14ac:dyDescent="0.25">
      <c r="R922" s="9"/>
    </row>
    <row r="923" spans="18:18" x14ac:dyDescent="0.25">
      <c r="R923" s="9"/>
    </row>
    <row r="924" spans="18:18" x14ac:dyDescent="0.25">
      <c r="R924" s="9"/>
    </row>
    <row r="925" spans="18:18" x14ac:dyDescent="0.25">
      <c r="R925" s="9"/>
    </row>
    <row r="926" spans="18:18" x14ac:dyDescent="0.25">
      <c r="R926" s="9"/>
    </row>
    <row r="927" spans="18:18" x14ac:dyDescent="0.25">
      <c r="R927" s="9"/>
    </row>
    <row r="928" spans="18:18" x14ac:dyDescent="0.25">
      <c r="R928" s="9"/>
    </row>
    <row r="929" spans="18:18" x14ac:dyDescent="0.25">
      <c r="R929" s="9"/>
    </row>
    <row r="930" spans="18:18" x14ac:dyDescent="0.25">
      <c r="R930" s="9"/>
    </row>
    <row r="931" spans="18:18" x14ac:dyDescent="0.25">
      <c r="R931" s="9"/>
    </row>
    <row r="932" spans="18:18" x14ac:dyDescent="0.25">
      <c r="R932" s="9"/>
    </row>
    <row r="933" spans="18:18" x14ac:dyDescent="0.25">
      <c r="R933" s="9"/>
    </row>
    <row r="934" spans="18:18" x14ac:dyDescent="0.25">
      <c r="R934" s="9"/>
    </row>
    <row r="935" spans="18:18" x14ac:dyDescent="0.25">
      <c r="R935" s="9"/>
    </row>
    <row r="936" spans="18:18" x14ac:dyDescent="0.25">
      <c r="R936" s="9"/>
    </row>
    <row r="937" spans="18:18" x14ac:dyDescent="0.25">
      <c r="R937" s="9"/>
    </row>
    <row r="938" spans="18:18" x14ac:dyDescent="0.25">
      <c r="R938" s="9"/>
    </row>
    <row r="939" spans="18:18" x14ac:dyDescent="0.25">
      <c r="R939" s="9"/>
    </row>
    <row r="940" spans="18:18" x14ac:dyDescent="0.25">
      <c r="R940" s="9"/>
    </row>
    <row r="941" spans="18:18" x14ac:dyDescent="0.25">
      <c r="R941" s="9"/>
    </row>
    <row r="942" spans="18:18" x14ac:dyDescent="0.25">
      <c r="R942" s="9"/>
    </row>
    <row r="943" spans="18:18" x14ac:dyDescent="0.25">
      <c r="R943" s="9"/>
    </row>
    <row r="944" spans="18:18" x14ac:dyDescent="0.25">
      <c r="R944" s="9"/>
    </row>
    <row r="945" spans="18:18" x14ac:dyDescent="0.25">
      <c r="R945" s="9"/>
    </row>
    <row r="946" spans="18:18" x14ac:dyDescent="0.25">
      <c r="R946" s="9"/>
    </row>
    <row r="947" spans="18:18" x14ac:dyDescent="0.25">
      <c r="R947" s="9"/>
    </row>
    <row r="948" spans="18:18" x14ac:dyDescent="0.25">
      <c r="R948" s="9"/>
    </row>
    <row r="949" spans="18:18" x14ac:dyDescent="0.25">
      <c r="R949" s="9"/>
    </row>
    <row r="950" spans="18:18" x14ac:dyDescent="0.25">
      <c r="R950" s="9"/>
    </row>
    <row r="951" spans="18:18" x14ac:dyDescent="0.25">
      <c r="R951" s="9"/>
    </row>
    <row r="952" spans="18:18" x14ac:dyDescent="0.25">
      <c r="R952" s="9"/>
    </row>
    <row r="953" spans="18:18" x14ac:dyDescent="0.25">
      <c r="R953" s="9"/>
    </row>
    <row r="954" spans="18:18" x14ac:dyDescent="0.25">
      <c r="R954" s="9"/>
    </row>
    <row r="955" spans="18:18" x14ac:dyDescent="0.25">
      <c r="R955" s="9"/>
    </row>
    <row r="956" spans="18:18" x14ac:dyDescent="0.25">
      <c r="R956" s="9"/>
    </row>
    <row r="957" spans="18:18" x14ac:dyDescent="0.25">
      <c r="R957" s="9"/>
    </row>
    <row r="958" spans="18:18" x14ac:dyDescent="0.25">
      <c r="R958" s="9"/>
    </row>
    <row r="959" spans="18:18" x14ac:dyDescent="0.25">
      <c r="R959" s="9"/>
    </row>
    <row r="960" spans="18:18" x14ac:dyDescent="0.25">
      <c r="R960" s="9"/>
    </row>
    <row r="961" spans="18:18" x14ac:dyDescent="0.25">
      <c r="R961" s="9"/>
    </row>
    <row r="962" spans="18:18" x14ac:dyDescent="0.25">
      <c r="R962" s="9"/>
    </row>
    <row r="963" spans="18:18" x14ac:dyDescent="0.25">
      <c r="R963" s="9"/>
    </row>
    <row r="964" spans="18:18" x14ac:dyDescent="0.25">
      <c r="R964" s="9"/>
    </row>
    <row r="965" spans="18:18" x14ac:dyDescent="0.25">
      <c r="R965" s="9"/>
    </row>
    <row r="966" spans="18:18" x14ac:dyDescent="0.25">
      <c r="R966" s="9"/>
    </row>
    <row r="967" spans="18:18" x14ac:dyDescent="0.25">
      <c r="R967" s="9"/>
    </row>
    <row r="968" spans="18:18" x14ac:dyDescent="0.25">
      <c r="R968" s="9"/>
    </row>
    <row r="969" spans="18:18" x14ac:dyDescent="0.25">
      <c r="R969" s="9"/>
    </row>
    <row r="970" spans="18:18" x14ac:dyDescent="0.25">
      <c r="R970" s="9"/>
    </row>
    <row r="971" spans="18:18" x14ac:dyDescent="0.25">
      <c r="R971" s="9"/>
    </row>
    <row r="972" spans="18:18" x14ac:dyDescent="0.25">
      <c r="R972" s="9"/>
    </row>
    <row r="973" spans="18:18" x14ac:dyDescent="0.25">
      <c r="R973" s="9"/>
    </row>
    <row r="974" spans="18:18" x14ac:dyDescent="0.25">
      <c r="R974" s="9"/>
    </row>
    <row r="975" spans="18:18" x14ac:dyDescent="0.25">
      <c r="R975" s="9"/>
    </row>
    <row r="976" spans="18:18" x14ac:dyDescent="0.25">
      <c r="R976" s="9"/>
    </row>
    <row r="977" spans="18:18" x14ac:dyDescent="0.25">
      <c r="R977" s="9"/>
    </row>
    <row r="978" spans="18:18" x14ac:dyDescent="0.25">
      <c r="R978" s="9"/>
    </row>
    <row r="979" spans="18:18" x14ac:dyDescent="0.25">
      <c r="R979" s="9"/>
    </row>
    <row r="980" spans="18:18" x14ac:dyDescent="0.25">
      <c r="R980" s="9"/>
    </row>
    <row r="981" spans="18:18" x14ac:dyDescent="0.25">
      <c r="R981" s="9"/>
    </row>
    <row r="982" spans="18:18" x14ac:dyDescent="0.25">
      <c r="R982" s="9"/>
    </row>
    <row r="983" spans="18:18" x14ac:dyDescent="0.25">
      <c r="R983" s="9"/>
    </row>
    <row r="984" spans="18:18" x14ac:dyDescent="0.25">
      <c r="R984" s="9"/>
    </row>
    <row r="985" spans="18:18" x14ac:dyDescent="0.25">
      <c r="R985" s="9"/>
    </row>
    <row r="986" spans="18:18" x14ac:dyDescent="0.25">
      <c r="R986" s="9"/>
    </row>
    <row r="987" spans="18:18" x14ac:dyDescent="0.25">
      <c r="R987" s="9"/>
    </row>
    <row r="988" spans="18:18" x14ac:dyDescent="0.25">
      <c r="R988" s="9"/>
    </row>
    <row r="989" spans="18:18" x14ac:dyDescent="0.25">
      <c r="R989" s="9"/>
    </row>
    <row r="990" spans="18:18" x14ac:dyDescent="0.25">
      <c r="R990" s="9"/>
    </row>
    <row r="991" spans="18:18" x14ac:dyDescent="0.25">
      <c r="R991" s="9"/>
    </row>
    <row r="992" spans="18:18" x14ac:dyDescent="0.25">
      <c r="R992" s="9"/>
    </row>
    <row r="993" spans="18:18" x14ac:dyDescent="0.25">
      <c r="R993" s="9"/>
    </row>
    <row r="994" spans="18:18" x14ac:dyDescent="0.25">
      <c r="R994" s="9"/>
    </row>
    <row r="995" spans="18:18" x14ac:dyDescent="0.25">
      <c r="R995" s="9"/>
    </row>
    <row r="996" spans="18:18" x14ac:dyDescent="0.25">
      <c r="R996" s="9"/>
    </row>
    <row r="997" spans="18:18" x14ac:dyDescent="0.25">
      <c r="R997" s="9"/>
    </row>
    <row r="998" spans="18:18" x14ac:dyDescent="0.25">
      <c r="R998" s="9"/>
    </row>
    <row r="1000" spans="18:18" x14ac:dyDescent="0.25">
      <c r="R1000" s="9"/>
    </row>
    <row r="1001" spans="18:18" x14ac:dyDescent="0.25">
      <c r="R1001" s="9"/>
    </row>
    <row r="1002" spans="18:18" x14ac:dyDescent="0.25">
      <c r="R1002" s="9"/>
    </row>
    <row r="1003" spans="18:18" x14ac:dyDescent="0.25">
      <c r="R1003" s="9"/>
    </row>
    <row r="1004" spans="18:18" x14ac:dyDescent="0.25">
      <c r="R1004" s="9"/>
    </row>
    <row r="1005" spans="18:18" x14ac:dyDescent="0.25">
      <c r="R1005" s="9"/>
    </row>
    <row r="1006" spans="18:18" x14ac:dyDescent="0.25">
      <c r="R1006" s="9"/>
    </row>
    <row r="1007" spans="18:18" x14ac:dyDescent="0.25">
      <c r="R1007" s="9"/>
    </row>
    <row r="1008" spans="18:18" x14ac:dyDescent="0.25">
      <c r="R1008" s="9"/>
    </row>
    <row r="1009" spans="18:18" x14ac:dyDescent="0.25">
      <c r="R1009" s="9"/>
    </row>
    <row r="1010" spans="18:18" x14ac:dyDescent="0.25">
      <c r="R1010" s="9"/>
    </row>
    <row r="1011" spans="18:18" x14ac:dyDescent="0.25">
      <c r="R1011" s="9"/>
    </row>
    <row r="1012" spans="18:18" x14ac:dyDescent="0.25">
      <c r="R1012" s="9"/>
    </row>
    <row r="1013" spans="18:18" x14ac:dyDescent="0.25">
      <c r="R1013" s="9"/>
    </row>
    <row r="1014" spans="18:18" x14ac:dyDescent="0.25">
      <c r="R1014" s="9"/>
    </row>
    <row r="1015" spans="18:18" x14ac:dyDescent="0.25">
      <c r="R1015" s="9"/>
    </row>
    <row r="1016" spans="18:18" x14ac:dyDescent="0.25">
      <c r="R1016" s="9"/>
    </row>
    <row r="1017" spans="18:18" x14ac:dyDescent="0.25">
      <c r="R1017" s="9"/>
    </row>
    <row r="1018" spans="18:18" x14ac:dyDescent="0.25">
      <c r="R1018" s="9"/>
    </row>
    <row r="1019" spans="18:18" x14ac:dyDescent="0.25">
      <c r="R1019" s="9"/>
    </row>
    <row r="1020" spans="18:18" x14ac:dyDescent="0.25">
      <c r="R1020" s="9"/>
    </row>
    <row r="1021" spans="18:18" x14ac:dyDescent="0.25">
      <c r="R1021" s="9"/>
    </row>
    <row r="1022" spans="18:18" x14ac:dyDescent="0.25">
      <c r="R1022" s="9"/>
    </row>
    <row r="1023" spans="18:18" x14ac:dyDescent="0.25">
      <c r="R1023" s="9"/>
    </row>
    <row r="1024" spans="18:18" x14ac:dyDescent="0.25">
      <c r="R1024" s="9"/>
    </row>
    <row r="1025" spans="18:18" x14ac:dyDescent="0.25">
      <c r="R1025" s="9"/>
    </row>
    <row r="1026" spans="18:18" x14ac:dyDescent="0.25">
      <c r="R1026" s="9"/>
    </row>
    <row r="1027" spans="18:18" x14ac:dyDescent="0.25">
      <c r="R1027" s="9"/>
    </row>
    <row r="1028" spans="18:18" x14ac:dyDescent="0.25">
      <c r="R1028" s="9"/>
    </row>
    <row r="1029" spans="18:18" x14ac:dyDescent="0.25">
      <c r="R1029" s="9"/>
    </row>
    <row r="1030" spans="18:18" x14ac:dyDescent="0.25">
      <c r="R1030" s="9"/>
    </row>
    <row r="1031" spans="18:18" x14ac:dyDescent="0.25">
      <c r="R1031" s="9"/>
    </row>
    <row r="1032" spans="18:18" x14ac:dyDescent="0.25">
      <c r="R1032" s="9"/>
    </row>
    <row r="1033" spans="18:18" x14ac:dyDescent="0.25">
      <c r="R1033" s="9"/>
    </row>
    <row r="1034" spans="18:18" x14ac:dyDescent="0.25">
      <c r="R1034" s="9"/>
    </row>
    <row r="1035" spans="18:18" x14ac:dyDescent="0.25">
      <c r="R1035" s="9"/>
    </row>
  </sheetData>
  <sortState ref="A2:AF640">
    <sortCondition ref="C2:C525"/>
    <sortCondition ref="D2:D52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A5" workbookViewId="0">
      <selection activeCell="X25" sqref="X25"/>
    </sheetView>
  </sheetViews>
  <sheetFormatPr defaultRowHeight="15" x14ac:dyDescent="0.25"/>
  <sheetData>
    <row r="1" spans="1:2" x14ac:dyDescent="0.25">
      <c r="A1" t="s">
        <v>511</v>
      </c>
      <c r="B1" t="s">
        <v>512</v>
      </c>
    </row>
    <row r="2" spans="1:2" x14ac:dyDescent="0.25">
      <c r="A2">
        <v>1</v>
      </c>
      <c r="B2">
        <v>18</v>
      </c>
    </row>
    <row r="3" spans="1:2" x14ac:dyDescent="0.25">
      <c r="A3">
        <v>2</v>
      </c>
      <c r="B3">
        <v>235</v>
      </c>
    </row>
    <row r="4" spans="1:2" x14ac:dyDescent="0.25">
      <c r="A4">
        <v>3</v>
      </c>
      <c r="B4">
        <v>159</v>
      </c>
    </row>
    <row r="5" spans="1:2" x14ac:dyDescent="0.25">
      <c r="A5">
        <v>4</v>
      </c>
      <c r="B5">
        <v>120</v>
      </c>
    </row>
    <row r="6" spans="1:2" x14ac:dyDescent="0.25">
      <c r="A6">
        <v>5</v>
      </c>
      <c r="B6">
        <v>46</v>
      </c>
    </row>
    <row r="7" spans="1:2" x14ac:dyDescent="0.25">
      <c r="A7">
        <v>6</v>
      </c>
      <c r="B7">
        <v>26</v>
      </c>
    </row>
    <row r="8" spans="1:2" x14ac:dyDescent="0.25">
      <c r="A8">
        <v>7</v>
      </c>
      <c r="B8">
        <v>18</v>
      </c>
    </row>
    <row r="9" spans="1:2" x14ac:dyDescent="0.25">
      <c r="A9">
        <v>8</v>
      </c>
      <c r="B9">
        <v>8</v>
      </c>
    </row>
    <row r="10" spans="1:2" x14ac:dyDescent="0.25">
      <c r="A10">
        <v>9</v>
      </c>
      <c r="B10">
        <v>2</v>
      </c>
    </row>
    <row r="11" spans="1:2" x14ac:dyDescent="0.25">
      <c r="A11">
        <v>10</v>
      </c>
    </row>
    <row r="12" spans="1:2" x14ac:dyDescent="0.25">
      <c r="A12">
        <v>11</v>
      </c>
    </row>
    <row r="13" spans="1:2" x14ac:dyDescent="0.25">
      <c r="A13">
        <v>12</v>
      </c>
      <c r="B13">
        <v>2</v>
      </c>
    </row>
    <row r="14" spans="1:2" x14ac:dyDescent="0.25">
      <c r="A14">
        <v>13</v>
      </c>
      <c r="B14">
        <v>1</v>
      </c>
    </row>
    <row r="22" spans="4:23" x14ac:dyDescent="0.25">
      <c r="S22" t="s">
        <v>514</v>
      </c>
      <c r="T22" t="s">
        <v>516</v>
      </c>
      <c r="V22" t="s">
        <v>517</v>
      </c>
      <c r="W22" t="s">
        <v>518</v>
      </c>
    </row>
    <row r="23" spans="4:23" x14ac:dyDescent="0.25">
      <c r="S23">
        <f>LINEST(G26:M26,G24:M24,TRUE, FALSE)</f>
        <v>-0.69577289663493591</v>
      </c>
      <c r="T23">
        <f>-(S23)</f>
        <v>0.69577289663493591</v>
      </c>
      <c r="V23">
        <f>LINEST(F26:M26,F24:M24,TRUE,FALSE)</f>
        <v>-0.64969388632043734</v>
      </c>
    </row>
    <row r="24" spans="4:23" x14ac:dyDescent="0.25">
      <c r="D24" t="s">
        <v>429</v>
      </c>
      <c r="E24">
        <v>1</v>
      </c>
      <c r="F24">
        <v>2</v>
      </c>
      <c r="G24">
        <v>3</v>
      </c>
      <c r="H24">
        <v>4</v>
      </c>
      <c r="I24">
        <v>5</v>
      </c>
      <c r="J24">
        <v>6</v>
      </c>
      <c r="K24">
        <v>7</v>
      </c>
      <c r="L24">
        <v>8</v>
      </c>
      <c r="M24">
        <v>9</v>
      </c>
      <c r="N24">
        <v>10</v>
      </c>
      <c r="O24">
        <v>11</v>
      </c>
      <c r="P24">
        <v>12</v>
      </c>
      <c r="Q24">
        <v>13</v>
      </c>
    </row>
    <row r="25" spans="4:23" x14ac:dyDescent="0.25">
      <c r="D25" t="s">
        <v>513</v>
      </c>
      <c r="E25">
        <v>18</v>
      </c>
      <c r="F25">
        <v>235</v>
      </c>
      <c r="G25">
        <v>159</v>
      </c>
      <c r="H25">
        <v>120</v>
      </c>
      <c r="I25">
        <v>46</v>
      </c>
      <c r="J25">
        <v>26</v>
      </c>
      <c r="K25">
        <v>18</v>
      </c>
      <c r="L25">
        <v>8</v>
      </c>
      <c r="M25">
        <v>2</v>
      </c>
      <c r="P25">
        <v>2</v>
      </c>
      <c r="Q25">
        <v>1</v>
      </c>
    </row>
    <row r="26" spans="4:23" x14ac:dyDescent="0.25">
      <c r="D26" t="s">
        <v>515</v>
      </c>
      <c r="E26">
        <f>LN(E25)</f>
        <v>2.8903717578961645</v>
      </c>
      <c r="F26">
        <f t="shared" ref="F26:Q26" si="0">LN(F25)</f>
        <v>5.4595855141441589</v>
      </c>
      <c r="G26">
        <f t="shared" si="0"/>
        <v>5.0689042022202315</v>
      </c>
      <c r="H26">
        <f t="shared" si="0"/>
        <v>4.7874917427820458</v>
      </c>
      <c r="I26">
        <f t="shared" si="0"/>
        <v>3.8286413964890951</v>
      </c>
      <c r="J26">
        <f t="shared" si="0"/>
        <v>3.2580965380214821</v>
      </c>
      <c r="K26">
        <f t="shared" si="0"/>
        <v>2.8903717578961645</v>
      </c>
      <c r="L26">
        <f t="shared" si="0"/>
        <v>2.0794415416798357</v>
      </c>
      <c r="M26">
        <f t="shared" si="0"/>
        <v>0.69314718055994529</v>
      </c>
      <c r="P26">
        <f t="shared" si="0"/>
        <v>0.69314718055994529</v>
      </c>
      <c r="Q26">
        <f t="shared" si="0"/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tabSelected="1" topLeftCell="B1" workbookViewId="0">
      <pane ySplit="1" topLeftCell="A14" activePane="bottomLeft" state="frozen"/>
      <selection pane="bottomLeft" activeCell="R41" sqref="R41"/>
    </sheetView>
  </sheetViews>
  <sheetFormatPr defaultRowHeight="15" x14ac:dyDescent="0.25"/>
  <sheetData>
    <row r="1" spans="1:15" x14ac:dyDescent="0.25">
      <c r="A1" t="s">
        <v>319</v>
      </c>
      <c r="B1" t="s">
        <v>330</v>
      </c>
      <c r="C1" t="s">
        <v>331</v>
      </c>
      <c r="D1" t="s">
        <v>332</v>
      </c>
      <c r="H1" t="s">
        <v>472</v>
      </c>
      <c r="I1" t="s">
        <v>475</v>
      </c>
      <c r="J1" t="s">
        <v>476</v>
      </c>
      <c r="K1" t="s">
        <v>477</v>
      </c>
      <c r="L1" t="s">
        <v>478</v>
      </c>
      <c r="M1" t="s">
        <v>479</v>
      </c>
      <c r="N1" t="s">
        <v>480</v>
      </c>
      <c r="O1" t="s">
        <v>481</v>
      </c>
    </row>
    <row r="2" spans="1:15" x14ac:dyDescent="0.25">
      <c r="A2">
        <v>1</v>
      </c>
      <c r="B2">
        <v>1</v>
      </c>
      <c r="C2">
        <v>2.1</v>
      </c>
      <c r="D2">
        <v>1</v>
      </c>
      <c r="H2">
        <v>1</v>
      </c>
      <c r="J2">
        <v>9</v>
      </c>
      <c r="K2">
        <v>2</v>
      </c>
      <c r="L2">
        <v>3</v>
      </c>
      <c r="O2">
        <v>6</v>
      </c>
    </row>
    <row r="3" spans="1:15" x14ac:dyDescent="0.25">
      <c r="A3">
        <v>1</v>
      </c>
      <c r="B3">
        <v>1</v>
      </c>
      <c r="C3">
        <v>2.1</v>
      </c>
      <c r="D3">
        <v>1</v>
      </c>
      <c r="H3">
        <v>2</v>
      </c>
      <c r="J3">
        <v>13</v>
      </c>
      <c r="K3">
        <v>7</v>
      </c>
      <c r="L3">
        <v>15</v>
      </c>
      <c r="O3">
        <v>11</v>
      </c>
    </row>
    <row r="4" spans="1:15" x14ac:dyDescent="0.25">
      <c r="A4">
        <v>1</v>
      </c>
      <c r="B4">
        <v>1</v>
      </c>
      <c r="C4">
        <v>2.1</v>
      </c>
      <c r="D4">
        <v>1</v>
      </c>
      <c r="G4" t="s">
        <v>483</v>
      </c>
      <c r="H4">
        <v>3</v>
      </c>
      <c r="J4">
        <v>3</v>
      </c>
      <c r="K4">
        <v>1</v>
      </c>
      <c r="L4">
        <v>6</v>
      </c>
      <c r="O4">
        <v>7</v>
      </c>
    </row>
    <row r="5" spans="1:15" x14ac:dyDescent="0.25">
      <c r="A5">
        <v>1</v>
      </c>
      <c r="B5">
        <v>1</v>
      </c>
      <c r="C5">
        <v>3.1</v>
      </c>
      <c r="D5">
        <v>1</v>
      </c>
      <c r="H5">
        <v>4</v>
      </c>
      <c r="J5">
        <v>2</v>
      </c>
      <c r="K5">
        <v>1</v>
      </c>
      <c r="N5">
        <v>4</v>
      </c>
      <c r="O5">
        <v>8</v>
      </c>
    </row>
    <row r="6" spans="1:15" x14ac:dyDescent="0.25">
      <c r="A6">
        <v>2</v>
      </c>
      <c r="B6">
        <v>1</v>
      </c>
      <c r="C6">
        <v>2.1</v>
      </c>
      <c r="D6">
        <v>1</v>
      </c>
      <c r="H6">
        <v>5</v>
      </c>
      <c r="J6">
        <v>2</v>
      </c>
      <c r="N6">
        <v>2</v>
      </c>
      <c r="O6">
        <v>7</v>
      </c>
    </row>
    <row r="7" spans="1:15" x14ac:dyDescent="0.25">
      <c r="A7">
        <v>2</v>
      </c>
      <c r="B7">
        <v>1</v>
      </c>
      <c r="C7">
        <v>2.2000000000000002</v>
      </c>
      <c r="D7">
        <v>2</v>
      </c>
      <c r="H7">
        <v>6</v>
      </c>
    </row>
    <row r="8" spans="1:15" x14ac:dyDescent="0.25">
      <c r="A8">
        <v>2</v>
      </c>
      <c r="B8">
        <v>1</v>
      </c>
      <c r="C8">
        <v>2.2000000000000002</v>
      </c>
      <c r="D8">
        <v>2</v>
      </c>
      <c r="H8">
        <v>7</v>
      </c>
    </row>
    <row r="9" spans="1:15" x14ac:dyDescent="0.25">
      <c r="A9">
        <v>2</v>
      </c>
      <c r="B9">
        <v>1</v>
      </c>
      <c r="C9">
        <v>2.2000000000000002</v>
      </c>
      <c r="D9">
        <v>2</v>
      </c>
      <c r="H9">
        <v>8</v>
      </c>
    </row>
    <row r="10" spans="1:15" x14ac:dyDescent="0.25">
      <c r="A10">
        <v>2</v>
      </c>
      <c r="B10">
        <v>1</v>
      </c>
      <c r="C10">
        <v>2.2000000000000002</v>
      </c>
      <c r="D10">
        <v>2</v>
      </c>
      <c r="H10">
        <v>9</v>
      </c>
    </row>
    <row r="11" spans="1:15" x14ac:dyDescent="0.25">
      <c r="A11">
        <v>2</v>
      </c>
      <c r="B11">
        <v>1</v>
      </c>
      <c r="C11">
        <v>4</v>
      </c>
      <c r="D11">
        <v>1</v>
      </c>
      <c r="H11">
        <v>10</v>
      </c>
      <c r="O11">
        <v>14</v>
      </c>
    </row>
    <row r="12" spans="1:15" x14ac:dyDescent="0.25">
      <c r="A12">
        <v>3</v>
      </c>
      <c r="B12">
        <v>1</v>
      </c>
      <c r="C12">
        <v>2.1</v>
      </c>
      <c r="D12">
        <v>1</v>
      </c>
      <c r="H12">
        <v>11</v>
      </c>
      <c r="J12">
        <v>1</v>
      </c>
      <c r="O12">
        <v>15</v>
      </c>
    </row>
    <row r="13" spans="1:15" x14ac:dyDescent="0.25">
      <c r="A13">
        <v>3</v>
      </c>
      <c r="B13">
        <v>1</v>
      </c>
      <c r="C13">
        <v>2.2000000000000002</v>
      </c>
      <c r="D13">
        <v>2</v>
      </c>
      <c r="H13">
        <v>12</v>
      </c>
      <c r="J13">
        <v>5</v>
      </c>
      <c r="L13">
        <v>1</v>
      </c>
      <c r="O13">
        <v>11</v>
      </c>
    </row>
    <row r="14" spans="1:15" x14ac:dyDescent="0.25">
      <c r="A14">
        <v>3</v>
      </c>
      <c r="B14">
        <v>1</v>
      </c>
      <c r="C14">
        <v>2.2000000000000002</v>
      </c>
      <c r="D14">
        <v>2</v>
      </c>
    </row>
    <row r="15" spans="1:15" x14ac:dyDescent="0.25">
      <c r="A15">
        <v>3</v>
      </c>
      <c r="B15">
        <v>1</v>
      </c>
      <c r="C15">
        <v>2.2000000000000002</v>
      </c>
      <c r="D15">
        <v>2</v>
      </c>
    </row>
    <row r="16" spans="1:15" x14ac:dyDescent="0.25">
      <c r="A16">
        <v>3</v>
      </c>
      <c r="B16">
        <v>1</v>
      </c>
      <c r="C16">
        <v>2.2000000000000002</v>
      </c>
      <c r="D16">
        <v>2</v>
      </c>
    </row>
    <row r="17" spans="1:4" x14ac:dyDescent="0.25">
      <c r="A17">
        <v>3</v>
      </c>
      <c r="B17">
        <v>1</v>
      </c>
      <c r="C17">
        <v>4</v>
      </c>
      <c r="D17">
        <v>1</v>
      </c>
    </row>
    <row r="18" spans="1:4" x14ac:dyDescent="0.25">
      <c r="A18">
        <v>4</v>
      </c>
      <c r="B18">
        <v>1</v>
      </c>
      <c r="C18">
        <v>2.1</v>
      </c>
      <c r="D18">
        <v>1</v>
      </c>
    </row>
    <row r="19" spans="1:4" x14ac:dyDescent="0.25">
      <c r="A19">
        <v>4</v>
      </c>
      <c r="B19">
        <v>1</v>
      </c>
      <c r="C19">
        <v>2.2000000000000002</v>
      </c>
      <c r="D19">
        <v>2</v>
      </c>
    </row>
    <row r="20" spans="1:4" x14ac:dyDescent="0.25">
      <c r="A20">
        <v>4</v>
      </c>
      <c r="B20">
        <v>1</v>
      </c>
      <c r="C20">
        <v>2.2000000000000002</v>
      </c>
      <c r="D20">
        <v>2</v>
      </c>
    </row>
    <row r="21" spans="1:4" x14ac:dyDescent="0.25">
      <c r="A21">
        <v>4</v>
      </c>
      <c r="B21">
        <v>1</v>
      </c>
      <c r="C21">
        <v>2.2000000000000002</v>
      </c>
      <c r="D21">
        <v>2</v>
      </c>
    </row>
    <row r="22" spans="1:4" x14ac:dyDescent="0.25">
      <c r="A22">
        <v>5</v>
      </c>
      <c r="B22">
        <v>1</v>
      </c>
      <c r="C22">
        <v>2.1</v>
      </c>
      <c r="D22">
        <v>1</v>
      </c>
    </row>
    <row r="23" spans="1:4" x14ac:dyDescent="0.25">
      <c r="A23">
        <v>12</v>
      </c>
      <c r="B23">
        <v>1</v>
      </c>
      <c r="C23">
        <v>2.1</v>
      </c>
      <c r="D23">
        <v>1</v>
      </c>
    </row>
    <row r="24" spans="1:4" x14ac:dyDescent="0.25">
      <c r="A24">
        <v>1</v>
      </c>
      <c r="B24">
        <v>2</v>
      </c>
      <c r="C24">
        <v>2.1</v>
      </c>
      <c r="D24">
        <v>1</v>
      </c>
    </row>
    <row r="25" spans="1:4" x14ac:dyDescent="0.25">
      <c r="A25">
        <v>1</v>
      </c>
      <c r="B25">
        <v>2</v>
      </c>
      <c r="C25">
        <v>2.1</v>
      </c>
      <c r="D25">
        <v>1</v>
      </c>
    </row>
    <row r="26" spans="1:4" x14ac:dyDescent="0.25">
      <c r="A26">
        <v>1</v>
      </c>
      <c r="B26">
        <v>2</v>
      </c>
      <c r="C26">
        <v>2.1</v>
      </c>
      <c r="D26">
        <v>1</v>
      </c>
    </row>
    <row r="27" spans="1:4" x14ac:dyDescent="0.25">
      <c r="A27">
        <v>1</v>
      </c>
      <c r="B27">
        <v>2</v>
      </c>
      <c r="C27">
        <v>2.1</v>
      </c>
      <c r="D27">
        <v>1</v>
      </c>
    </row>
    <row r="28" spans="1:4" x14ac:dyDescent="0.25">
      <c r="A28">
        <v>1</v>
      </c>
      <c r="B28">
        <v>2</v>
      </c>
      <c r="C28">
        <v>2.1</v>
      </c>
      <c r="D28">
        <v>1</v>
      </c>
    </row>
    <row r="29" spans="1:4" x14ac:dyDescent="0.25">
      <c r="A29">
        <v>1</v>
      </c>
      <c r="B29">
        <v>2</v>
      </c>
      <c r="C29">
        <v>2.1</v>
      </c>
      <c r="D29">
        <v>1</v>
      </c>
    </row>
    <row r="30" spans="1:4" x14ac:dyDescent="0.25">
      <c r="A30">
        <v>1</v>
      </c>
      <c r="B30">
        <v>2</v>
      </c>
      <c r="C30">
        <v>2.1</v>
      </c>
      <c r="D30">
        <v>1</v>
      </c>
    </row>
    <row r="31" spans="1:4" x14ac:dyDescent="0.25">
      <c r="A31">
        <v>1</v>
      </c>
      <c r="B31">
        <v>2</v>
      </c>
      <c r="C31">
        <v>2.2000000000000002</v>
      </c>
      <c r="D31">
        <v>2</v>
      </c>
    </row>
    <row r="32" spans="1:4" x14ac:dyDescent="0.25">
      <c r="A32">
        <v>1</v>
      </c>
      <c r="B32">
        <v>2</v>
      </c>
      <c r="C32">
        <v>2.2000000000000002</v>
      </c>
      <c r="D32">
        <v>2</v>
      </c>
    </row>
    <row r="33" spans="1:12" x14ac:dyDescent="0.25">
      <c r="A33">
        <v>1</v>
      </c>
      <c r="B33">
        <v>2</v>
      </c>
      <c r="C33">
        <v>3.2</v>
      </c>
      <c r="D33">
        <v>2</v>
      </c>
    </row>
    <row r="34" spans="1:12" x14ac:dyDescent="0.25">
      <c r="A34">
        <v>1</v>
      </c>
      <c r="B34">
        <v>2</v>
      </c>
      <c r="C34">
        <v>3.2</v>
      </c>
      <c r="D34">
        <v>2</v>
      </c>
    </row>
    <row r="35" spans="1:12" x14ac:dyDescent="0.25">
      <c r="A35">
        <v>1</v>
      </c>
      <c r="B35">
        <v>2</v>
      </c>
      <c r="C35">
        <v>4.0999999999999996</v>
      </c>
      <c r="D35">
        <v>1</v>
      </c>
    </row>
    <row r="36" spans="1:12" x14ac:dyDescent="0.25">
      <c r="A36">
        <v>1</v>
      </c>
      <c r="B36">
        <v>2</v>
      </c>
      <c r="C36">
        <v>4.0999999999999996</v>
      </c>
      <c r="D36">
        <v>1</v>
      </c>
    </row>
    <row r="37" spans="1:12" x14ac:dyDescent="0.25">
      <c r="A37">
        <v>1</v>
      </c>
      <c r="B37">
        <v>2</v>
      </c>
      <c r="C37">
        <v>4.3</v>
      </c>
      <c r="D37">
        <v>3</v>
      </c>
      <c r="H37" t="s">
        <v>482</v>
      </c>
    </row>
    <row r="38" spans="1:12" x14ac:dyDescent="0.25">
      <c r="A38">
        <v>1</v>
      </c>
      <c r="B38">
        <v>2</v>
      </c>
      <c r="C38">
        <v>7</v>
      </c>
      <c r="D38">
        <v>0</v>
      </c>
    </row>
    <row r="39" spans="1:12" x14ac:dyDescent="0.25">
      <c r="A39">
        <v>1</v>
      </c>
      <c r="B39">
        <v>2</v>
      </c>
      <c r="C39">
        <v>7</v>
      </c>
      <c r="D39">
        <v>0</v>
      </c>
    </row>
    <row r="40" spans="1:12" x14ac:dyDescent="0.25">
      <c r="A40">
        <v>1</v>
      </c>
      <c r="B40">
        <v>2</v>
      </c>
      <c r="C40">
        <v>7</v>
      </c>
      <c r="D40">
        <v>0</v>
      </c>
    </row>
    <row r="41" spans="1:12" x14ac:dyDescent="0.25">
      <c r="A41">
        <v>1</v>
      </c>
      <c r="B41">
        <v>2</v>
      </c>
      <c r="C41">
        <v>7</v>
      </c>
      <c r="D41">
        <v>0</v>
      </c>
    </row>
    <row r="42" spans="1:12" x14ac:dyDescent="0.25">
      <c r="A42">
        <v>1</v>
      </c>
      <c r="B42">
        <v>2</v>
      </c>
      <c r="C42">
        <v>7</v>
      </c>
      <c r="D42">
        <v>0</v>
      </c>
      <c r="H42" t="s">
        <v>472</v>
      </c>
      <c r="I42" t="s">
        <v>475</v>
      </c>
      <c r="J42" t="s">
        <v>485</v>
      </c>
      <c r="K42" t="s">
        <v>486</v>
      </c>
      <c r="L42" t="s">
        <v>487</v>
      </c>
    </row>
    <row r="43" spans="1:12" x14ac:dyDescent="0.25">
      <c r="A43">
        <v>1</v>
      </c>
      <c r="B43">
        <v>2</v>
      </c>
      <c r="C43">
        <v>7</v>
      </c>
      <c r="D43">
        <v>0</v>
      </c>
      <c r="H43">
        <v>1</v>
      </c>
      <c r="J43">
        <v>3</v>
      </c>
      <c r="K43">
        <v>1</v>
      </c>
    </row>
    <row r="44" spans="1:12" x14ac:dyDescent="0.25">
      <c r="A44">
        <v>2</v>
      </c>
      <c r="B44">
        <v>2</v>
      </c>
      <c r="C44">
        <v>2.1</v>
      </c>
      <c r="D44">
        <v>1</v>
      </c>
      <c r="H44">
        <v>2</v>
      </c>
      <c r="J44">
        <v>5</v>
      </c>
      <c r="L44">
        <v>1</v>
      </c>
    </row>
    <row r="45" spans="1:12" x14ac:dyDescent="0.25">
      <c r="A45">
        <v>2</v>
      </c>
      <c r="B45">
        <v>2</v>
      </c>
      <c r="C45">
        <v>2.1</v>
      </c>
      <c r="D45">
        <v>1</v>
      </c>
      <c r="G45" t="s">
        <v>484</v>
      </c>
      <c r="H45">
        <v>3</v>
      </c>
      <c r="J45">
        <v>5</v>
      </c>
      <c r="L45">
        <v>1</v>
      </c>
    </row>
    <row r="46" spans="1:12" x14ac:dyDescent="0.25">
      <c r="A46">
        <v>2</v>
      </c>
      <c r="B46">
        <v>2</v>
      </c>
      <c r="C46">
        <v>2.1</v>
      </c>
      <c r="D46">
        <v>1</v>
      </c>
      <c r="H46">
        <v>4</v>
      </c>
      <c r="J46">
        <v>4</v>
      </c>
    </row>
    <row r="47" spans="1:12" x14ac:dyDescent="0.25">
      <c r="A47">
        <v>2</v>
      </c>
      <c r="B47">
        <v>2</v>
      </c>
      <c r="C47">
        <v>2.1</v>
      </c>
      <c r="D47">
        <v>1</v>
      </c>
      <c r="H47">
        <v>5</v>
      </c>
      <c r="J47">
        <v>1</v>
      </c>
    </row>
    <row r="48" spans="1:12" x14ac:dyDescent="0.25">
      <c r="A48">
        <v>2</v>
      </c>
      <c r="B48">
        <v>2</v>
      </c>
      <c r="C48">
        <v>2.1</v>
      </c>
      <c r="D48">
        <v>1</v>
      </c>
      <c r="H48">
        <v>6</v>
      </c>
    </row>
    <row r="49" spans="1:10" x14ac:dyDescent="0.25">
      <c r="A49">
        <v>2</v>
      </c>
      <c r="B49">
        <v>2</v>
      </c>
      <c r="C49">
        <v>2.1</v>
      </c>
      <c r="D49">
        <v>1</v>
      </c>
      <c r="H49">
        <v>7</v>
      </c>
    </row>
    <row r="50" spans="1:10" x14ac:dyDescent="0.25">
      <c r="A50">
        <v>2</v>
      </c>
      <c r="B50">
        <v>2</v>
      </c>
      <c r="C50">
        <v>2.1</v>
      </c>
      <c r="D50">
        <v>1</v>
      </c>
      <c r="H50">
        <v>8</v>
      </c>
    </row>
    <row r="51" spans="1:10" x14ac:dyDescent="0.25">
      <c r="A51">
        <v>2</v>
      </c>
      <c r="B51">
        <v>2</v>
      </c>
      <c r="C51">
        <v>2.1</v>
      </c>
      <c r="D51">
        <v>1</v>
      </c>
      <c r="H51">
        <v>9</v>
      </c>
    </row>
    <row r="52" spans="1:10" x14ac:dyDescent="0.25">
      <c r="A52">
        <v>2</v>
      </c>
      <c r="B52">
        <v>2</v>
      </c>
      <c r="C52">
        <v>2.2000000000000002</v>
      </c>
      <c r="D52">
        <v>2</v>
      </c>
      <c r="H52">
        <v>10</v>
      </c>
    </row>
    <row r="53" spans="1:10" x14ac:dyDescent="0.25">
      <c r="A53">
        <v>2</v>
      </c>
      <c r="B53">
        <v>2</v>
      </c>
      <c r="C53">
        <v>2.2000000000000002</v>
      </c>
      <c r="D53">
        <v>2</v>
      </c>
      <c r="H53">
        <v>11</v>
      </c>
    </row>
    <row r="54" spans="1:10" x14ac:dyDescent="0.25">
      <c r="A54">
        <v>2</v>
      </c>
      <c r="B54">
        <v>2</v>
      </c>
      <c r="C54">
        <v>2.2000000000000002</v>
      </c>
      <c r="D54">
        <v>2</v>
      </c>
      <c r="H54">
        <v>12</v>
      </c>
      <c r="J54">
        <v>1</v>
      </c>
    </row>
    <row r="55" spans="1:10" x14ac:dyDescent="0.25">
      <c r="A55">
        <v>2</v>
      </c>
      <c r="B55">
        <v>2</v>
      </c>
      <c r="C55">
        <v>2.2000000000000002</v>
      </c>
      <c r="D55">
        <v>2</v>
      </c>
    </row>
    <row r="56" spans="1:10" x14ac:dyDescent="0.25">
      <c r="A56">
        <v>2</v>
      </c>
      <c r="B56">
        <v>2</v>
      </c>
      <c r="C56">
        <v>2.2000000000000002</v>
      </c>
      <c r="D56">
        <v>2</v>
      </c>
    </row>
    <row r="57" spans="1:10" x14ac:dyDescent="0.25">
      <c r="A57">
        <v>2</v>
      </c>
      <c r="B57">
        <v>2</v>
      </c>
      <c r="C57">
        <v>3.1</v>
      </c>
      <c r="D57">
        <v>1</v>
      </c>
    </row>
    <row r="58" spans="1:10" x14ac:dyDescent="0.25">
      <c r="A58">
        <v>2</v>
      </c>
      <c r="B58">
        <v>2</v>
      </c>
      <c r="C58">
        <v>3.1</v>
      </c>
      <c r="D58">
        <v>1</v>
      </c>
    </row>
    <row r="59" spans="1:10" x14ac:dyDescent="0.25">
      <c r="A59">
        <v>2</v>
      </c>
      <c r="B59">
        <v>2</v>
      </c>
      <c r="C59">
        <v>3.1</v>
      </c>
      <c r="D59">
        <v>1</v>
      </c>
    </row>
    <row r="60" spans="1:10" x14ac:dyDescent="0.25">
      <c r="A60">
        <v>2</v>
      </c>
      <c r="B60">
        <v>2</v>
      </c>
      <c r="C60">
        <v>3.1</v>
      </c>
      <c r="D60">
        <v>1</v>
      </c>
    </row>
    <row r="61" spans="1:10" x14ac:dyDescent="0.25">
      <c r="A61">
        <v>2</v>
      </c>
      <c r="B61">
        <v>2</v>
      </c>
      <c r="C61">
        <v>3.2</v>
      </c>
      <c r="D61">
        <v>2</v>
      </c>
    </row>
    <row r="62" spans="1:10" x14ac:dyDescent="0.25">
      <c r="A62">
        <v>2</v>
      </c>
      <c r="B62">
        <v>2</v>
      </c>
      <c r="C62">
        <v>3.2</v>
      </c>
      <c r="D62">
        <v>2</v>
      </c>
    </row>
    <row r="63" spans="1:10" x14ac:dyDescent="0.25">
      <c r="A63">
        <v>2</v>
      </c>
      <c r="B63">
        <v>2</v>
      </c>
      <c r="C63">
        <v>3.2</v>
      </c>
      <c r="D63">
        <v>2</v>
      </c>
    </row>
    <row r="64" spans="1:10" x14ac:dyDescent="0.25">
      <c r="A64">
        <v>2</v>
      </c>
      <c r="B64">
        <v>2</v>
      </c>
      <c r="C64">
        <v>4</v>
      </c>
      <c r="D64">
        <v>0</v>
      </c>
    </row>
    <row r="65" spans="1:4" x14ac:dyDescent="0.25">
      <c r="A65">
        <v>2</v>
      </c>
      <c r="B65">
        <v>2</v>
      </c>
      <c r="C65">
        <v>4</v>
      </c>
      <c r="D65">
        <v>0</v>
      </c>
    </row>
    <row r="66" spans="1:4" x14ac:dyDescent="0.25">
      <c r="A66">
        <v>2</v>
      </c>
      <c r="B66">
        <v>2</v>
      </c>
      <c r="C66">
        <v>4.0999999999999996</v>
      </c>
      <c r="D66">
        <v>1</v>
      </c>
    </row>
    <row r="67" spans="1:4" x14ac:dyDescent="0.25">
      <c r="A67">
        <v>2</v>
      </c>
      <c r="B67">
        <v>2</v>
      </c>
      <c r="C67">
        <v>4.0999999999999996</v>
      </c>
      <c r="D67">
        <v>1</v>
      </c>
    </row>
    <row r="68" spans="1:4" x14ac:dyDescent="0.25">
      <c r="A68">
        <v>2</v>
      </c>
      <c r="B68">
        <v>2</v>
      </c>
      <c r="C68">
        <v>4.0999999999999996</v>
      </c>
      <c r="D68">
        <v>1</v>
      </c>
    </row>
    <row r="69" spans="1:4" x14ac:dyDescent="0.25">
      <c r="A69">
        <v>2</v>
      </c>
      <c r="B69">
        <v>2</v>
      </c>
      <c r="C69">
        <v>4.0999999999999996</v>
      </c>
      <c r="D69">
        <v>1</v>
      </c>
    </row>
    <row r="70" spans="1:4" x14ac:dyDescent="0.25">
      <c r="A70">
        <v>2</v>
      </c>
      <c r="B70">
        <v>2</v>
      </c>
      <c r="C70">
        <v>4.0999999999999996</v>
      </c>
      <c r="D70">
        <v>1</v>
      </c>
    </row>
    <row r="71" spans="1:4" x14ac:dyDescent="0.25">
      <c r="A71">
        <v>2</v>
      </c>
      <c r="B71">
        <v>2</v>
      </c>
      <c r="C71">
        <v>4.0999999999999996</v>
      </c>
      <c r="D71">
        <v>1</v>
      </c>
    </row>
    <row r="72" spans="1:4" x14ac:dyDescent="0.25">
      <c r="A72">
        <v>2</v>
      </c>
      <c r="B72">
        <v>2</v>
      </c>
      <c r="C72">
        <v>4.0999999999999996</v>
      </c>
      <c r="D72">
        <v>1</v>
      </c>
    </row>
    <row r="73" spans="1:4" x14ac:dyDescent="0.25">
      <c r="A73">
        <v>2</v>
      </c>
      <c r="B73">
        <v>2</v>
      </c>
      <c r="C73">
        <v>4.0999999999999996</v>
      </c>
      <c r="D73">
        <v>1</v>
      </c>
    </row>
    <row r="74" spans="1:4" x14ac:dyDescent="0.25">
      <c r="A74">
        <v>2</v>
      </c>
      <c r="B74">
        <v>2</v>
      </c>
      <c r="C74">
        <v>4.2</v>
      </c>
      <c r="D74">
        <v>2</v>
      </c>
    </row>
    <row r="75" spans="1:4" x14ac:dyDescent="0.25">
      <c r="A75">
        <v>2</v>
      </c>
      <c r="B75">
        <v>2</v>
      </c>
      <c r="C75">
        <v>4.2</v>
      </c>
      <c r="D75">
        <v>2</v>
      </c>
    </row>
    <row r="76" spans="1:4" x14ac:dyDescent="0.25">
      <c r="A76">
        <v>2</v>
      </c>
      <c r="B76">
        <v>2</v>
      </c>
      <c r="C76">
        <v>4.2</v>
      </c>
      <c r="D76">
        <v>2</v>
      </c>
    </row>
    <row r="77" spans="1:4" x14ac:dyDescent="0.25">
      <c r="A77">
        <v>2</v>
      </c>
      <c r="B77">
        <v>2</v>
      </c>
      <c r="C77">
        <v>4.2</v>
      </c>
      <c r="D77">
        <v>2</v>
      </c>
    </row>
    <row r="78" spans="1:4" x14ac:dyDescent="0.25">
      <c r="A78">
        <v>2</v>
      </c>
      <c r="B78">
        <v>2</v>
      </c>
      <c r="C78">
        <v>4.2</v>
      </c>
      <c r="D78">
        <v>2</v>
      </c>
    </row>
    <row r="79" spans="1:4" x14ac:dyDescent="0.25">
      <c r="A79">
        <v>2</v>
      </c>
      <c r="B79">
        <v>2</v>
      </c>
      <c r="C79">
        <v>7</v>
      </c>
      <c r="D79">
        <v>0</v>
      </c>
    </row>
    <row r="80" spans="1:4" x14ac:dyDescent="0.25">
      <c r="A80">
        <v>2</v>
      </c>
      <c r="B80">
        <v>2</v>
      </c>
      <c r="C80">
        <v>7</v>
      </c>
      <c r="D80">
        <v>0</v>
      </c>
    </row>
    <row r="81" spans="1:4" x14ac:dyDescent="0.25">
      <c r="A81">
        <v>2</v>
      </c>
      <c r="B81">
        <v>2</v>
      </c>
      <c r="C81">
        <v>7</v>
      </c>
      <c r="D81">
        <v>0</v>
      </c>
    </row>
    <row r="82" spans="1:4" x14ac:dyDescent="0.25">
      <c r="A82">
        <v>2</v>
      </c>
      <c r="B82">
        <v>2</v>
      </c>
      <c r="C82">
        <v>7</v>
      </c>
      <c r="D82">
        <v>0</v>
      </c>
    </row>
    <row r="83" spans="1:4" x14ac:dyDescent="0.25">
      <c r="A83">
        <v>2</v>
      </c>
      <c r="B83">
        <v>2</v>
      </c>
      <c r="C83">
        <v>7</v>
      </c>
      <c r="D83">
        <v>0</v>
      </c>
    </row>
    <row r="84" spans="1:4" x14ac:dyDescent="0.25">
      <c r="A84">
        <v>2</v>
      </c>
      <c r="B84">
        <v>2</v>
      </c>
      <c r="C84">
        <v>7</v>
      </c>
      <c r="D84">
        <v>0</v>
      </c>
    </row>
    <row r="85" spans="1:4" x14ac:dyDescent="0.25">
      <c r="A85">
        <v>2</v>
      </c>
      <c r="B85">
        <v>2</v>
      </c>
      <c r="C85">
        <v>7</v>
      </c>
      <c r="D85">
        <v>0</v>
      </c>
    </row>
    <row r="86" spans="1:4" x14ac:dyDescent="0.25">
      <c r="A86">
        <v>2</v>
      </c>
      <c r="B86">
        <v>2</v>
      </c>
      <c r="C86">
        <v>7</v>
      </c>
      <c r="D86">
        <v>0</v>
      </c>
    </row>
    <row r="87" spans="1:4" x14ac:dyDescent="0.25">
      <c r="A87">
        <v>2</v>
      </c>
      <c r="B87">
        <v>2</v>
      </c>
      <c r="C87">
        <v>7</v>
      </c>
      <c r="D87">
        <v>0</v>
      </c>
    </row>
    <row r="88" spans="1:4" x14ac:dyDescent="0.25">
      <c r="A88">
        <v>2</v>
      </c>
      <c r="B88">
        <v>2</v>
      </c>
      <c r="C88">
        <v>7</v>
      </c>
      <c r="D88">
        <v>0</v>
      </c>
    </row>
    <row r="89" spans="1:4" x14ac:dyDescent="0.25">
      <c r="A89">
        <v>2</v>
      </c>
      <c r="B89">
        <v>2</v>
      </c>
      <c r="C89">
        <v>7</v>
      </c>
      <c r="D89">
        <v>1</v>
      </c>
    </row>
    <row r="90" spans="1:4" x14ac:dyDescent="0.25">
      <c r="A90">
        <v>3</v>
      </c>
      <c r="B90">
        <v>2</v>
      </c>
      <c r="C90">
        <v>2.1</v>
      </c>
      <c r="D90">
        <v>1</v>
      </c>
    </row>
    <row r="91" spans="1:4" x14ac:dyDescent="0.25">
      <c r="A91">
        <v>3</v>
      </c>
      <c r="B91">
        <v>2</v>
      </c>
      <c r="C91">
        <v>2.1</v>
      </c>
      <c r="D91">
        <v>1</v>
      </c>
    </row>
    <row r="92" spans="1:4" x14ac:dyDescent="0.25">
      <c r="A92">
        <v>3</v>
      </c>
      <c r="B92">
        <v>2</v>
      </c>
      <c r="C92">
        <v>2.1</v>
      </c>
      <c r="D92">
        <v>1</v>
      </c>
    </row>
    <row r="93" spans="1:4" x14ac:dyDescent="0.25">
      <c r="A93">
        <v>3</v>
      </c>
      <c r="B93">
        <v>2</v>
      </c>
      <c r="C93">
        <v>3.1</v>
      </c>
      <c r="D93">
        <v>1</v>
      </c>
    </row>
    <row r="94" spans="1:4" x14ac:dyDescent="0.25">
      <c r="A94">
        <v>3</v>
      </c>
      <c r="B94">
        <v>2</v>
      </c>
      <c r="C94">
        <v>4.0999999999999996</v>
      </c>
      <c r="D94">
        <v>1</v>
      </c>
    </row>
    <row r="95" spans="1:4" x14ac:dyDescent="0.25">
      <c r="A95">
        <v>3</v>
      </c>
      <c r="B95">
        <v>2</v>
      </c>
      <c r="C95">
        <v>4.0999999999999996</v>
      </c>
      <c r="D95">
        <v>1</v>
      </c>
    </row>
    <row r="96" spans="1:4" x14ac:dyDescent="0.25">
      <c r="A96">
        <v>3</v>
      </c>
      <c r="B96">
        <v>2</v>
      </c>
      <c r="C96">
        <v>4.3</v>
      </c>
      <c r="D96">
        <v>3</v>
      </c>
    </row>
    <row r="97" spans="1:4" x14ac:dyDescent="0.25">
      <c r="A97">
        <v>3</v>
      </c>
      <c r="B97">
        <v>2</v>
      </c>
      <c r="C97">
        <v>4.3</v>
      </c>
      <c r="D97">
        <v>3</v>
      </c>
    </row>
    <row r="98" spans="1:4" x14ac:dyDescent="0.25">
      <c r="A98">
        <v>3</v>
      </c>
      <c r="B98">
        <v>2</v>
      </c>
      <c r="C98">
        <v>4.3</v>
      </c>
      <c r="D98">
        <v>3</v>
      </c>
    </row>
    <row r="99" spans="1:4" x14ac:dyDescent="0.25">
      <c r="A99">
        <v>3</v>
      </c>
      <c r="B99">
        <v>2</v>
      </c>
      <c r="C99">
        <v>4.3</v>
      </c>
      <c r="D99">
        <v>3</v>
      </c>
    </row>
    <row r="100" spans="1:4" x14ac:dyDescent="0.25">
      <c r="A100">
        <v>3</v>
      </c>
      <c r="B100">
        <v>2</v>
      </c>
      <c r="C100">
        <v>7</v>
      </c>
      <c r="D100">
        <v>0</v>
      </c>
    </row>
    <row r="101" spans="1:4" x14ac:dyDescent="0.25">
      <c r="A101">
        <v>3</v>
      </c>
      <c r="B101">
        <v>2</v>
      </c>
      <c r="C101">
        <v>7</v>
      </c>
      <c r="D101">
        <v>0</v>
      </c>
    </row>
    <row r="102" spans="1:4" x14ac:dyDescent="0.25">
      <c r="A102">
        <v>3</v>
      </c>
      <c r="B102">
        <v>2</v>
      </c>
      <c r="C102">
        <v>7</v>
      </c>
      <c r="D102">
        <v>0</v>
      </c>
    </row>
    <row r="103" spans="1:4" x14ac:dyDescent="0.25">
      <c r="A103">
        <v>3</v>
      </c>
      <c r="B103">
        <v>2</v>
      </c>
      <c r="C103">
        <v>7</v>
      </c>
      <c r="D103">
        <v>0</v>
      </c>
    </row>
    <row r="104" spans="1:4" x14ac:dyDescent="0.25">
      <c r="A104">
        <v>3</v>
      </c>
      <c r="B104">
        <v>2</v>
      </c>
      <c r="C104">
        <v>7</v>
      </c>
      <c r="D104">
        <v>0</v>
      </c>
    </row>
    <row r="105" spans="1:4" x14ac:dyDescent="0.25">
      <c r="A105">
        <v>3</v>
      </c>
      <c r="B105">
        <v>2</v>
      </c>
      <c r="C105">
        <v>7</v>
      </c>
      <c r="D105">
        <v>0</v>
      </c>
    </row>
    <row r="106" spans="1:4" x14ac:dyDescent="0.25">
      <c r="A106">
        <v>3</v>
      </c>
      <c r="B106">
        <v>2</v>
      </c>
      <c r="C106">
        <v>7</v>
      </c>
      <c r="D106">
        <v>1</v>
      </c>
    </row>
    <row r="107" spans="1:4" x14ac:dyDescent="0.25">
      <c r="A107">
        <v>4</v>
      </c>
      <c r="B107">
        <v>2</v>
      </c>
      <c r="C107">
        <v>2.1</v>
      </c>
      <c r="D107">
        <v>1</v>
      </c>
    </row>
    <row r="108" spans="1:4" x14ac:dyDescent="0.25">
      <c r="A108">
        <v>4</v>
      </c>
      <c r="B108">
        <v>2</v>
      </c>
      <c r="C108">
        <v>2.2000000000000002</v>
      </c>
      <c r="D108">
        <v>2</v>
      </c>
    </row>
    <row r="109" spans="1:4" x14ac:dyDescent="0.25">
      <c r="A109">
        <v>4</v>
      </c>
      <c r="B109">
        <v>2</v>
      </c>
      <c r="C109">
        <v>3.1</v>
      </c>
      <c r="D109">
        <v>1</v>
      </c>
    </row>
    <row r="110" spans="1:4" x14ac:dyDescent="0.25">
      <c r="A110">
        <v>4</v>
      </c>
      <c r="B110">
        <v>2</v>
      </c>
      <c r="C110">
        <v>6</v>
      </c>
      <c r="D110">
        <v>0</v>
      </c>
    </row>
    <row r="111" spans="1:4" x14ac:dyDescent="0.25">
      <c r="A111">
        <v>4</v>
      </c>
      <c r="B111">
        <v>2</v>
      </c>
      <c r="C111">
        <v>6</v>
      </c>
      <c r="D111">
        <v>0</v>
      </c>
    </row>
    <row r="112" spans="1:4" x14ac:dyDescent="0.25">
      <c r="A112">
        <v>4</v>
      </c>
      <c r="B112">
        <v>2</v>
      </c>
      <c r="C112">
        <v>6</v>
      </c>
      <c r="D112">
        <v>0</v>
      </c>
    </row>
    <row r="113" spans="1:4" x14ac:dyDescent="0.25">
      <c r="A113">
        <v>4</v>
      </c>
      <c r="B113">
        <v>2</v>
      </c>
      <c r="C113">
        <v>6</v>
      </c>
      <c r="D113">
        <v>0</v>
      </c>
    </row>
    <row r="114" spans="1:4" x14ac:dyDescent="0.25">
      <c r="A114">
        <v>4</v>
      </c>
      <c r="B114">
        <v>2</v>
      </c>
      <c r="C114">
        <v>7</v>
      </c>
      <c r="D114">
        <v>0</v>
      </c>
    </row>
    <row r="115" spans="1:4" x14ac:dyDescent="0.25">
      <c r="A115">
        <v>4</v>
      </c>
      <c r="B115">
        <v>2</v>
      </c>
      <c r="C115">
        <v>7</v>
      </c>
      <c r="D115">
        <v>0</v>
      </c>
    </row>
    <row r="116" spans="1:4" x14ac:dyDescent="0.25">
      <c r="A116">
        <v>4</v>
      </c>
      <c r="B116">
        <v>2</v>
      </c>
      <c r="C116">
        <v>7</v>
      </c>
      <c r="D116">
        <v>0</v>
      </c>
    </row>
    <row r="117" spans="1:4" x14ac:dyDescent="0.25">
      <c r="A117">
        <v>4</v>
      </c>
      <c r="B117">
        <v>2</v>
      </c>
      <c r="C117">
        <v>7</v>
      </c>
      <c r="D117">
        <v>0</v>
      </c>
    </row>
    <row r="118" spans="1:4" x14ac:dyDescent="0.25">
      <c r="A118">
        <v>4</v>
      </c>
      <c r="B118">
        <v>2</v>
      </c>
      <c r="C118">
        <v>7</v>
      </c>
      <c r="D118">
        <v>0</v>
      </c>
    </row>
    <row r="119" spans="1:4" x14ac:dyDescent="0.25">
      <c r="A119">
        <v>4</v>
      </c>
      <c r="B119">
        <v>2</v>
      </c>
      <c r="C119">
        <v>7</v>
      </c>
      <c r="D119">
        <v>0</v>
      </c>
    </row>
    <row r="120" spans="1:4" x14ac:dyDescent="0.25">
      <c r="A120">
        <v>4</v>
      </c>
      <c r="B120">
        <v>2</v>
      </c>
      <c r="C120">
        <v>7</v>
      </c>
      <c r="D120">
        <v>0</v>
      </c>
    </row>
    <row r="121" spans="1:4" x14ac:dyDescent="0.25">
      <c r="A121">
        <v>4</v>
      </c>
      <c r="B121">
        <v>2</v>
      </c>
      <c r="C121">
        <v>7</v>
      </c>
      <c r="D121">
        <v>1</v>
      </c>
    </row>
    <row r="122" spans="1:4" x14ac:dyDescent="0.25">
      <c r="A122">
        <v>5</v>
      </c>
      <c r="B122">
        <v>2</v>
      </c>
      <c r="C122">
        <v>2.1</v>
      </c>
      <c r="D122">
        <v>1</v>
      </c>
    </row>
    <row r="123" spans="1:4" x14ac:dyDescent="0.25">
      <c r="A123">
        <v>5</v>
      </c>
      <c r="B123">
        <v>2</v>
      </c>
      <c r="C123">
        <v>2.1</v>
      </c>
      <c r="D123">
        <v>1</v>
      </c>
    </row>
    <row r="124" spans="1:4" x14ac:dyDescent="0.25">
      <c r="A124">
        <v>5</v>
      </c>
      <c r="B124">
        <v>2</v>
      </c>
      <c r="C124">
        <v>6</v>
      </c>
      <c r="D124">
        <v>0</v>
      </c>
    </row>
    <row r="125" spans="1:4" x14ac:dyDescent="0.25">
      <c r="A125">
        <v>5</v>
      </c>
      <c r="B125">
        <v>2</v>
      </c>
      <c r="C125">
        <v>6</v>
      </c>
      <c r="D125">
        <v>0</v>
      </c>
    </row>
    <row r="126" spans="1:4" x14ac:dyDescent="0.25">
      <c r="A126">
        <v>5</v>
      </c>
      <c r="B126">
        <v>2</v>
      </c>
      <c r="C126">
        <v>7</v>
      </c>
      <c r="D126">
        <v>0</v>
      </c>
    </row>
    <row r="127" spans="1:4" x14ac:dyDescent="0.25">
      <c r="A127">
        <v>5</v>
      </c>
      <c r="B127">
        <v>2</v>
      </c>
      <c r="C127">
        <v>7</v>
      </c>
      <c r="D127">
        <v>0</v>
      </c>
    </row>
    <row r="128" spans="1:4" x14ac:dyDescent="0.25">
      <c r="A128">
        <v>5</v>
      </c>
      <c r="B128">
        <v>2</v>
      </c>
      <c r="C128">
        <v>7</v>
      </c>
      <c r="D128">
        <v>0</v>
      </c>
    </row>
    <row r="129" spans="1:4" x14ac:dyDescent="0.25">
      <c r="A129">
        <v>5</v>
      </c>
      <c r="B129">
        <v>2</v>
      </c>
      <c r="C129">
        <v>7</v>
      </c>
      <c r="D129">
        <v>0</v>
      </c>
    </row>
    <row r="130" spans="1:4" x14ac:dyDescent="0.25">
      <c r="A130">
        <v>5</v>
      </c>
      <c r="B130">
        <v>2</v>
      </c>
      <c r="C130">
        <v>7</v>
      </c>
      <c r="D130">
        <v>0</v>
      </c>
    </row>
    <row r="131" spans="1:4" x14ac:dyDescent="0.25">
      <c r="A131">
        <v>5</v>
      </c>
      <c r="B131">
        <v>2</v>
      </c>
      <c r="C131">
        <v>7</v>
      </c>
      <c r="D131">
        <v>0</v>
      </c>
    </row>
    <row r="132" spans="1:4" x14ac:dyDescent="0.25">
      <c r="A132">
        <v>5</v>
      </c>
      <c r="B132">
        <v>2</v>
      </c>
      <c r="C132">
        <v>7</v>
      </c>
      <c r="D132">
        <v>0</v>
      </c>
    </row>
    <row r="133" spans="1:4" x14ac:dyDescent="0.25">
      <c r="A133">
        <v>10</v>
      </c>
      <c r="B133" t="s">
        <v>16</v>
      </c>
      <c r="C133">
        <v>7</v>
      </c>
      <c r="D133">
        <v>0</v>
      </c>
    </row>
    <row r="134" spans="1:4" x14ac:dyDescent="0.25">
      <c r="A134">
        <v>10</v>
      </c>
      <c r="B134" t="s">
        <v>16</v>
      </c>
      <c r="C134">
        <v>7</v>
      </c>
      <c r="D134">
        <v>0</v>
      </c>
    </row>
    <row r="135" spans="1:4" x14ac:dyDescent="0.25">
      <c r="A135">
        <v>10</v>
      </c>
      <c r="B135">
        <v>2</v>
      </c>
      <c r="C135">
        <v>7</v>
      </c>
      <c r="D135">
        <v>0</v>
      </c>
    </row>
    <row r="136" spans="1:4" x14ac:dyDescent="0.25">
      <c r="A136">
        <v>10</v>
      </c>
      <c r="B136">
        <v>2</v>
      </c>
      <c r="C136">
        <v>7</v>
      </c>
      <c r="D136">
        <v>0</v>
      </c>
    </row>
    <row r="137" spans="1:4" x14ac:dyDescent="0.25">
      <c r="A137">
        <v>10</v>
      </c>
      <c r="B137">
        <v>2</v>
      </c>
      <c r="C137">
        <v>7</v>
      </c>
      <c r="D137">
        <v>0</v>
      </c>
    </row>
    <row r="138" spans="1:4" x14ac:dyDescent="0.25">
      <c r="A138">
        <v>10</v>
      </c>
      <c r="B138">
        <v>2</v>
      </c>
      <c r="C138">
        <v>7</v>
      </c>
      <c r="D138">
        <v>0</v>
      </c>
    </row>
    <row r="139" spans="1:4" x14ac:dyDescent="0.25">
      <c r="A139">
        <v>10</v>
      </c>
      <c r="B139">
        <v>2</v>
      </c>
      <c r="C139">
        <v>7</v>
      </c>
      <c r="D139">
        <v>0</v>
      </c>
    </row>
    <row r="140" spans="1:4" x14ac:dyDescent="0.25">
      <c r="A140">
        <v>10</v>
      </c>
      <c r="B140">
        <v>2</v>
      </c>
      <c r="C140">
        <v>7</v>
      </c>
      <c r="D140">
        <v>0</v>
      </c>
    </row>
    <row r="141" spans="1:4" x14ac:dyDescent="0.25">
      <c r="A141">
        <v>10</v>
      </c>
      <c r="B141">
        <v>2</v>
      </c>
      <c r="C141">
        <v>7</v>
      </c>
      <c r="D141">
        <v>0</v>
      </c>
    </row>
    <row r="142" spans="1:4" x14ac:dyDescent="0.25">
      <c r="A142">
        <v>10</v>
      </c>
      <c r="B142" t="s">
        <v>16</v>
      </c>
      <c r="C142">
        <v>7</v>
      </c>
      <c r="D142">
        <v>0</v>
      </c>
    </row>
    <row r="143" spans="1:4" x14ac:dyDescent="0.25">
      <c r="A143">
        <v>10</v>
      </c>
      <c r="B143" t="s">
        <v>16</v>
      </c>
      <c r="C143">
        <v>7</v>
      </c>
      <c r="D143">
        <v>0</v>
      </c>
    </row>
    <row r="144" spans="1:4" x14ac:dyDescent="0.25">
      <c r="A144">
        <v>10</v>
      </c>
      <c r="B144">
        <v>2</v>
      </c>
      <c r="C144">
        <v>7</v>
      </c>
      <c r="D144">
        <v>0</v>
      </c>
    </row>
    <row r="145" spans="1:4" x14ac:dyDescent="0.25">
      <c r="A145">
        <v>10</v>
      </c>
      <c r="B145">
        <v>2</v>
      </c>
      <c r="C145">
        <v>7</v>
      </c>
      <c r="D145">
        <v>0</v>
      </c>
    </row>
    <row r="146" spans="1:4" x14ac:dyDescent="0.25">
      <c r="A146">
        <v>10</v>
      </c>
      <c r="B146">
        <v>2</v>
      </c>
      <c r="C146">
        <v>7</v>
      </c>
      <c r="D146">
        <v>0</v>
      </c>
    </row>
    <row r="147" spans="1:4" x14ac:dyDescent="0.25">
      <c r="A147">
        <v>11</v>
      </c>
      <c r="B147">
        <v>2</v>
      </c>
      <c r="C147">
        <v>2.1</v>
      </c>
      <c r="D147">
        <v>1</v>
      </c>
    </row>
    <row r="148" spans="1:4" x14ac:dyDescent="0.25">
      <c r="A148">
        <v>11</v>
      </c>
      <c r="B148">
        <v>2</v>
      </c>
      <c r="C148">
        <v>7</v>
      </c>
      <c r="D148">
        <v>0</v>
      </c>
    </row>
    <row r="149" spans="1:4" x14ac:dyDescent="0.25">
      <c r="A149">
        <v>11</v>
      </c>
      <c r="B149">
        <v>2</v>
      </c>
      <c r="C149">
        <v>7</v>
      </c>
      <c r="D149">
        <v>0</v>
      </c>
    </row>
    <row r="150" spans="1:4" x14ac:dyDescent="0.25">
      <c r="A150">
        <v>11</v>
      </c>
      <c r="B150">
        <v>2</v>
      </c>
      <c r="C150">
        <v>7</v>
      </c>
      <c r="D150">
        <v>0</v>
      </c>
    </row>
    <row r="151" spans="1:4" x14ac:dyDescent="0.25">
      <c r="A151">
        <v>11</v>
      </c>
      <c r="B151">
        <v>2</v>
      </c>
      <c r="C151">
        <v>7</v>
      </c>
      <c r="D151">
        <v>0</v>
      </c>
    </row>
    <row r="152" spans="1:4" x14ac:dyDescent="0.25">
      <c r="A152">
        <v>11</v>
      </c>
      <c r="B152">
        <v>2</v>
      </c>
      <c r="C152">
        <v>7</v>
      </c>
      <c r="D152">
        <v>0</v>
      </c>
    </row>
    <row r="153" spans="1:4" x14ac:dyDescent="0.25">
      <c r="A153">
        <v>11</v>
      </c>
      <c r="B153">
        <v>2</v>
      </c>
      <c r="C153">
        <v>7</v>
      </c>
      <c r="D153">
        <v>0</v>
      </c>
    </row>
    <row r="154" spans="1:4" x14ac:dyDescent="0.25">
      <c r="A154">
        <v>11</v>
      </c>
      <c r="B154">
        <v>2</v>
      </c>
      <c r="C154">
        <v>7</v>
      </c>
      <c r="D154">
        <v>0</v>
      </c>
    </row>
    <row r="155" spans="1:4" x14ac:dyDescent="0.25">
      <c r="A155">
        <v>11</v>
      </c>
      <c r="B155">
        <v>2</v>
      </c>
      <c r="C155">
        <v>7</v>
      </c>
      <c r="D155">
        <v>0</v>
      </c>
    </row>
    <row r="156" spans="1:4" x14ac:dyDescent="0.25">
      <c r="A156">
        <v>11</v>
      </c>
      <c r="B156">
        <v>2</v>
      </c>
      <c r="C156">
        <v>7</v>
      </c>
      <c r="D156">
        <v>0</v>
      </c>
    </row>
    <row r="157" spans="1:4" x14ac:dyDescent="0.25">
      <c r="A157">
        <v>11</v>
      </c>
      <c r="B157">
        <v>2</v>
      </c>
      <c r="C157">
        <v>7</v>
      </c>
      <c r="D157">
        <v>0</v>
      </c>
    </row>
    <row r="158" spans="1:4" x14ac:dyDescent="0.25">
      <c r="A158">
        <v>11</v>
      </c>
      <c r="B158">
        <v>2</v>
      </c>
      <c r="C158">
        <v>7</v>
      </c>
      <c r="D158">
        <v>0</v>
      </c>
    </row>
    <row r="159" spans="1:4" x14ac:dyDescent="0.25">
      <c r="A159">
        <v>11</v>
      </c>
      <c r="B159">
        <v>2</v>
      </c>
      <c r="C159">
        <v>7</v>
      </c>
      <c r="D159">
        <v>0</v>
      </c>
    </row>
    <row r="160" spans="1:4" x14ac:dyDescent="0.25">
      <c r="A160">
        <v>11</v>
      </c>
      <c r="B160">
        <v>2</v>
      </c>
      <c r="C160">
        <v>7</v>
      </c>
      <c r="D160">
        <v>0</v>
      </c>
    </row>
    <row r="161" spans="1:4" x14ac:dyDescent="0.25">
      <c r="A161">
        <v>11</v>
      </c>
      <c r="B161">
        <v>2</v>
      </c>
      <c r="C161">
        <v>7</v>
      </c>
      <c r="D161">
        <v>0</v>
      </c>
    </row>
    <row r="162" spans="1:4" x14ac:dyDescent="0.25">
      <c r="A162">
        <v>11</v>
      </c>
      <c r="B162">
        <v>2</v>
      </c>
      <c r="C162">
        <v>7</v>
      </c>
      <c r="D162">
        <v>0</v>
      </c>
    </row>
    <row r="163" spans="1:4" x14ac:dyDescent="0.25">
      <c r="A163">
        <v>12</v>
      </c>
      <c r="B163">
        <v>2</v>
      </c>
      <c r="C163">
        <v>2.1</v>
      </c>
      <c r="D163">
        <v>1</v>
      </c>
    </row>
    <row r="164" spans="1:4" x14ac:dyDescent="0.25">
      <c r="A164">
        <v>12</v>
      </c>
      <c r="B164">
        <v>2</v>
      </c>
      <c r="C164">
        <v>2.1</v>
      </c>
      <c r="D164">
        <v>2</v>
      </c>
    </row>
    <row r="165" spans="1:4" x14ac:dyDescent="0.25">
      <c r="A165">
        <v>12</v>
      </c>
      <c r="B165">
        <v>2</v>
      </c>
      <c r="C165">
        <v>2.1</v>
      </c>
      <c r="D165">
        <v>2</v>
      </c>
    </row>
    <row r="166" spans="1:4" x14ac:dyDescent="0.25">
      <c r="A166">
        <v>12</v>
      </c>
      <c r="B166">
        <v>2</v>
      </c>
      <c r="C166">
        <v>2.1</v>
      </c>
      <c r="D166">
        <v>2</v>
      </c>
    </row>
    <row r="167" spans="1:4" x14ac:dyDescent="0.25">
      <c r="A167">
        <v>12</v>
      </c>
      <c r="B167">
        <v>2</v>
      </c>
      <c r="C167">
        <v>2.2000000000000002</v>
      </c>
      <c r="D167">
        <v>2</v>
      </c>
    </row>
    <row r="168" spans="1:4" x14ac:dyDescent="0.25">
      <c r="A168">
        <v>12</v>
      </c>
      <c r="B168">
        <v>2</v>
      </c>
      <c r="C168">
        <v>4.0999999999999996</v>
      </c>
      <c r="D168">
        <v>1</v>
      </c>
    </row>
    <row r="169" spans="1:4" x14ac:dyDescent="0.25">
      <c r="A169">
        <v>12</v>
      </c>
      <c r="B169">
        <v>2</v>
      </c>
      <c r="C169">
        <v>7</v>
      </c>
      <c r="D169">
        <v>0</v>
      </c>
    </row>
    <row r="170" spans="1:4" x14ac:dyDescent="0.25">
      <c r="A170">
        <v>12</v>
      </c>
      <c r="B170">
        <v>2</v>
      </c>
      <c r="C170">
        <v>7</v>
      </c>
      <c r="D170">
        <v>0</v>
      </c>
    </row>
    <row r="171" spans="1:4" x14ac:dyDescent="0.25">
      <c r="A171">
        <v>12</v>
      </c>
      <c r="B171">
        <v>2</v>
      </c>
      <c r="C171">
        <v>7</v>
      </c>
      <c r="D171">
        <v>0</v>
      </c>
    </row>
    <row r="172" spans="1:4" x14ac:dyDescent="0.25">
      <c r="A172">
        <v>12</v>
      </c>
      <c r="B172">
        <v>2</v>
      </c>
      <c r="C172">
        <v>7</v>
      </c>
      <c r="D172">
        <v>0</v>
      </c>
    </row>
    <row r="173" spans="1:4" x14ac:dyDescent="0.25">
      <c r="A173">
        <v>12</v>
      </c>
      <c r="B173">
        <v>2</v>
      </c>
      <c r="C173">
        <v>7</v>
      </c>
      <c r="D173">
        <v>0</v>
      </c>
    </row>
    <row r="174" spans="1:4" x14ac:dyDescent="0.25">
      <c r="A174">
        <v>12</v>
      </c>
      <c r="B174">
        <v>2</v>
      </c>
      <c r="C174">
        <v>7</v>
      </c>
      <c r="D174">
        <v>0</v>
      </c>
    </row>
    <row r="175" spans="1:4" x14ac:dyDescent="0.25">
      <c r="A175">
        <v>12</v>
      </c>
      <c r="B175">
        <v>2</v>
      </c>
      <c r="C175">
        <v>7</v>
      </c>
      <c r="D175">
        <v>0</v>
      </c>
    </row>
    <row r="176" spans="1:4" x14ac:dyDescent="0.25">
      <c r="A176">
        <v>12</v>
      </c>
      <c r="B176">
        <v>2</v>
      </c>
      <c r="C176">
        <v>7</v>
      </c>
      <c r="D176">
        <v>0</v>
      </c>
    </row>
    <row r="177" spans="1:4" x14ac:dyDescent="0.25">
      <c r="A177">
        <v>12</v>
      </c>
      <c r="B177">
        <v>2</v>
      </c>
      <c r="C177">
        <v>7</v>
      </c>
      <c r="D177">
        <v>0</v>
      </c>
    </row>
    <row r="178" spans="1:4" x14ac:dyDescent="0.25">
      <c r="A178">
        <v>12</v>
      </c>
      <c r="B178">
        <v>2</v>
      </c>
      <c r="C178">
        <v>7</v>
      </c>
      <c r="D178">
        <v>0</v>
      </c>
    </row>
    <row r="179" spans="1:4" x14ac:dyDescent="0.25">
      <c r="A179">
        <v>12</v>
      </c>
      <c r="B179">
        <v>2</v>
      </c>
      <c r="C179">
        <v>7</v>
      </c>
      <c r="D179">
        <v>0</v>
      </c>
    </row>
    <row r="180" spans="1:4" x14ac:dyDescent="0.25">
      <c r="A180">
        <v>2</v>
      </c>
      <c r="B180">
        <v>3</v>
      </c>
      <c r="D180">
        <v>0</v>
      </c>
    </row>
    <row r="181" spans="1:4" x14ac:dyDescent="0.25">
      <c r="A181">
        <v>2</v>
      </c>
      <c r="B181">
        <v>3</v>
      </c>
    </row>
    <row r="182" spans="1:4" x14ac:dyDescent="0.25">
      <c r="A182">
        <v>2</v>
      </c>
      <c r="B182">
        <v>3</v>
      </c>
    </row>
    <row r="183" spans="1:4" x14ac:dyDescent="0.25">
      <c r="A183">
        <v>4</v>
      </c>
      <c r="B183">
        <v>3</v>
      </c>
    </row>
  </sheetData>
  <sortState ref="A2:D183">
    <sortCondition ref="B2:B183"/>
    <sortCondition ref="A2:A183"/>
    <sortCondition ref="C2:C183"/>
    <sortCondition ref="D2:D183"/>
  </sortState>
  <pageMargins left="0.7" right="0.7" top="0.75" bottom="0.75" header="0.3" footer="0.3"/>
  <pageSetup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6"/>
  <sheetViews>
    <sheetView workbookViewId="0">
      <pane ySplit="1" topLeftCell="A616" activePane="bottomLeft" state="frozen"/>
      <selection pane="bottomLeft" activeCell="Q1" sqref="Q1:Q636"/>
    </sheetView>
  </sheetViews>
  <sheetFormatPr defaultColWidth="9.28515625" defaultRowHeight="15" x14ac:dyDescent="0.25"/>
  <cols>
    <col min="1" max="1" width="19.140625" style="48" bestFit="1" customWidth="1"/>
    <col min="2" max="2" width="13.42578125" style="48" bestFit="1" customWidth="1"/>
    <col min="3" max="3" width="14.42578125" style="48" bestFit="1" customWidth="1"/>
    <col min="4" max="4" width="5.7109375" style="48" bestFit="1" customWidth="1"/>
    <col min="5" max="5" width="8" style="48" bestFit="1" customWidth="1"/>
    <col min="6" max="6" width="4.140625" style="48" bestFit="1" customWidth="1"/>
    <col min="7" max="7" width="5" style="48" bestFit="1" customWidth="1"/>
    <col min="8" max="8" width="7.85546875" style="48" bestFit="1" customWidth="1"/>
    <col min="9" max="9" width="9.140625" style="48" bestFit="1" customWidth="1"/>
    <col min="10" max="10" width="10.140625" style="48" bestFit="1" customWidth="1"/>
    <col min="11" max="11" width="9.5703125" style="48" bestFit="1" customWidth="1"/>
    <col min="12" max="12" width="7.85546875" style="48" bestFit="1" customWidth="1"/>
    <col min="13" max="13" width="11.5703125" style="48" bestFit="1" customWidth="1"/>
    <col min="14" max="14" width="17.7109375" style="48" bestFit="1" customWidth="1"/>
    <col min="15" max="15" width="11.5703125" style="48" bestFit="1" customWidth="1"/>
    <col min="16" max="16" width="27.5703125" style="48" bestFit="1" customWidth="1"/>
    <col min="17" max="17" width="8.5703125" style="48" bestFit="1" customWidth="1"/>
    <col min="18" max="16384" width="9.28515625" style="48"/>
  </cols>
  <sheetData>
    <row r="1" spans="1:32" x14ac:dyDescent="0.25">
      <c r="A1" s="45" t="s">
        <v>0</v>
      </c>
      <c r="B1" s="45" t="s">
        <v>1</v>
      </c>
      <c r="C1" s="45" t="s">
        <v>3</v>
      </c>
      <c r="D1" s="45" t="s">
        <v>312</v>
      </c>
      <c r="E1" s="45" t="s">
        <v>314</v>
      </c>
      <c r="F1" s="45" t="s">
        <v>2</v>
      </c>
      <c r="G1" s="46" t="s">
        <v>318</v>
      </c>
      <c r="H1" s="46" t="s">
        <v>319</v>
      </c>
      <c r="I1" s="47" t="s">
        <v>320</v>
      </c>
      <c r="J1" s="47" t="s">
        <v>321</v>
      </c>
      <c r="K1" s="46" t="s">
        <v>322</v>
      </c>
      <c r="L1" s="46" t="s">
        <v>323</v>
      </c>
      <c r="M1" s="47" t="s">
        <v>324</v>
      </c>
      <c r="N1" s="45" t="s">
        <v>4</v>
      </c>
      <c r="O1" s="45" t="s">
        <v>5</v>
      </c>
      <c r="P1" s="45" t="s">
        <v>6</v>
      </c>
      <c r="Q1" s="45" t="s">
        <v>7</v>
      </c>
      <c r="S1" s="48" t="s">
        <v>323</v>
      </c>
      <c r="T1" s="48" t="s">
        <v>314</v>
      </c>
      <c r="U1" s="48" t="s">
        <v>434</v>
      </c>
      <c r="V1" s="48" t="s">
        <v>435</v>
      </c>
      <c r="X1" s="48" t="s">
        <v>323</v>
      </c>
      <c r="Y1" s="48" t="s">
        <v>314</v>
      </c>
      <c r="Z1" s="48" t="s">
        <v>434</v>
      </c>
      <c r="AA1" s="48" t="s">
        <v>435</v>
      </c>
      <c r="AC1" s="48" t="s">
        <v>323</v>
      </c>
      <c r="AD1" s="48" t="s">
        <v>314</v>
      </c>
      <c r="AE1" s="48" t="s">
        <v>434</v>
      </c>
      <c r="AF1" s="48" t="s">
        <v>435</v>
      </c>
    </row>
    <row r="2" spans="1:32" x14ac:dyDescent="0.25">
      <c r="A2" s="2" t="s">
        <v>20</v>
      </c>
      <c r="B2" s="2" t="s">
        <v>21</v>
      </c>
      <c r="C2" s="2" t="s">
        <v>22</v>
      </c>
      <c r="D2" s="3">
        <v>1</v>
      </c>
      <c r="E2" s="3">
        <v>289</v>
      </c>
      <c r="F2" s="2" t="s">
        <v>11</v>
      </c>
      <c r="G2" s="3">
        <v>2015</v>
      </c>
      <c r="H2" s="3">
        <v>2</v>
      </c>
      <c r="I2" s="15">
        <v>1</v>
      </c>
      <c r="J2" s="15">
        <v>3</v>
      </c>
      <c r="K2" s="2" t="s">
        <v>336</v>
      </c>
      <c r="L2" s="49">
        <v>2</v>
      </c>
      <c r="M2" s="48">
        <f t="shared" ref="M2:M65" si="0">L2+(H2-3)/12</f>
        <v>1.9166666666666667</v>
      </c>
      <c r="N2" s="3">
        <v>3</v>
      </c>
      <c r="O2" s="2" t="s">
        <v>14</v>
      </c>
      <c r="P2" s="2" t="s">
        <v>15</v>
      </c>
      <c r="Q2" s="3">
        <v>11</v>
      </c>
      <c r="S2" s="48">
        <v>2</v>
      </c>
      <c r="T2" s="48">
        <v>289</v>
      </c>
      <c r="U2" s="48">
        <v>235</v>
      </c>
      <c r="V2" s="59">
        <v>1</v>
      </c>
      <c r="X2" s="48">
        <v>2</v>
      </c>
      <c r="Y2" s="48">
        <v>289</v>
      </c>
      <c r="Z2" s="48">
        <v>250</v>
      </c>
      <c r="AA2" s="59">
        <v>1</v>
      </c>
      <c r="AC2" s="48">
        <v>2</v>
      </c>
      <c r="AD2" s="48">
        <v>289</v>
      </c>
      <c r="AE2" s="48">
        <v>235</v>
      </c>
      <c r="AF2" s="59">
        <v>1</v>
      </c>
    </row>
    <row r="3" spans="1:32" x14ac:dyDescent="0.25">
      <c r="A3" s="2" t="s">
        <v>23</v>
      </c>
      <c r="B3" s="2" t="s">
        <v>24</v>
      </c>
      <c r="C3" s="2" t="s">
        <v>22</v>
      </c>
      <c r="D3" s="3">
        <v>2</v>
      </c>
      <c r="E3" s="3">
        <v>290</v>
      </c>
      <c r="F3" s="2" t="s">
        <v>11</v>
      </c>
      <c r="G3" s="3">
        <v>2015</v>
      </c>
      <c r="H3" s="3">
        <v>2</v>
      </c>
      <c r="I3" s="15">
        <v>2</v>
      </c>
      <c r="J3" s="15">
        <v>4</v>
      </c>
      <c r="K3" s="2" t="s">
        <v>336</v>
      </c>
      <c r="L3" s="49">
        <v>2</v>
      </c>
      <c r="M3" s="48">
        <f t="shared" si="0"/>
        <v>1.9166666666666667</v>
      </c>
      <c r="N3" s="3">
        <v>3</v>
      </c>
      <c r="O3" s="2" t="s">
        <v>14</v>
      </c>
      <c r="P3" s="2" t="s">
        <v>15</v>
      </c>
      <c r="Q3" s="3">
        <v>11</v>
      </c>
      <c r="S3" s="48">
        <v>2</v>
      </c>
      <c r="T3" s="48">
        <v>290</v>
      </c>
      <c r="U3" s="48">
        <v>235</v>
      </c>
      <c r="V3" s="59">
        <v>1</v>
      </c>
      <c r="X3" s="48">
        <v>2</v>
      </c>
      <c r="Y3" s="48">
        <v>290</v>
      </c>
      <c r="Z3" s="48">
        <v>250</v>
      </c>
      <c r="AA3" s="59">
        <v>1</v>
      </c>
      <c r="AC3" s="48">
        <v>2</v>
      </c>
      <c r="AD3" s="48">
        <v>290</v>
      </c>
      <c r="AE3" s="48">
        <v>235</v>
      </c>
      <c r="AF3" s="59">
        <v>1</v>
      </c>
    </row>
    <row r="4" spans="1:32" x14ac:dyDescent="0.25">
      <c r="A4" s="2" t="s">
        <v>25</v>
      </c>
      <c r="B4" s="2" t="s">
        <v>26</v>
      </c>
      <c r="C4" s="2" t="s">
        <v>22</v>
      </c>
      <c r="D4" s="3">
        <v>3</v>
      </c>
      <c r="E4" s="3">
        <v>309</v>
      </c>
      <c r="F4" s="2" t="s">
        <v>11</v>
      </c>
      <c r="G4" s="3">
        <v>2015</v>
      </c>
      <c r="H4" s="3">
        <v>2</v>
      </c>
      <c r="I4" s="15">
        <v>1</v>
      </c>
      <c r="J4" s="15">
        <v>4</v>
      </c>
      <c r="K4" s="2" t="s">
        <v>337</v>
      </c>
      <c r="L4" s="49">
        <v>2</v>
      </c>
      <c r="M4" s="48">
        <f t="shared" si="0"/>
        <v>1.9166666666666667</v>
      </c>
      <c r="N4" s="3">
        <v>3</v>
      </c>
      <c r="O4" s="2" t="s">
        <v>14</v>
      </c>
      <c r="P4" s="2" t="s">
        <v>15</v>
      </c>
      <c r="Q4" s="3">
        <v>11</v>
      </c>
      <c r="S4" s="48">
        <v>2</v>
      </c>
      <c r="T4" s="48">
        <v>309</v>
      </c>
      <c r="U4" s="48">
        <v>235</v>
      </c>
      <c r="V4" s="59">
        <v>1</v>
      </c>
      <c r="X4" s="48">
        <v>2</v>
      </c>
      <c r="Y4" s="48">
        <v>309</v>
      </c>
      <c r="Z4" s="48">
        <v>250</v>
      </c>
      <c r="AA4" s="59">
        <v>1</v>
      </c>
      <c r="AC4" s="48">
        <v>2</v>
      </c>
      <c r="AD4" s="48">
        <v>309</v>
      </c>
      <c r="AE4" s="48">
        <v>235</v>
      </c>
      <c r="AF4" s="59">
        <v>1</v>
      </c>
    </row>
    <row r="5" spans="1:32" x14ac:dyDescent="0.25">
      <c r="A5" s="2" t="s">
        <v>25</v>
      </c>
      <c r="B5" s="2" t="s">
        <v>27</v>
      </c>
      <c r="C5" s="2" t="s">
        <v>22</v>
      </c>
      <c r="D5" s="3">
        <v>4</v>
      </c>
      <c r="E5" s="3">
        <v>260</v>
      </c>
      <c r="F5" s="2" t="s">
        <v>11</v>
      </c>
      <c r="G5" s="3">
        <v>2015</v>
      </c>
      <c r="H5" s="3">
        <v>2</v>
      </c>
      <c r="I5" s="9">
        <v>1</v>
      </c>
      <c r="J5" s="9">
        <v>4</v>
      </c>
      <c r="K5" s="2" t="s">
        <v>337</v>
      </c>
      <c r="L5" s="49">
        <v>2</v>
      </c>
      <c r="M5" s="48">
        <f t="shared" si="0"/>
        <v>1.9166666666666667</v>
      </c>
      <c r="N5" s="3">
        <v>3</v>
      </c>
      <c r="O5" s="2" t="s">
        <v>14</v>
      </c>
      <c r="P5" s="2" t="s">
        <v>15</v>
      </c>
      <c r="Q5" s="3">
        <v>11</v>
      </c>
      <c r="S5" s="48">
        <v>2</v>
      </c>
      <c r="T5" s="48">
        <v>260</v>
      </c>
      <c r="U5" s="48">
        <v>235</v>
      </c>
      <c r="V5" s="59">
        <v>1</v>
      </c>
      <c r="X5" s="48">
        <v>2</v>
      </c>
      <c r="Y5" s="48">
        <v>260</v>
      </c>
      <c r="Z5" s="48">
        <v>250</v>
      </c>
      <c r="AA5" s="59">
        <v>1</v>
      </c>
      <c r="AC5" s="48">
        <v>2</v>
      </c>
      <c r="AD5" s="48">
        <v>260</v>
      </c>
      <c r="AE5" s="48">
        <v>235</v>
      </c>
      <c r="AF5" s="59">
        <v>1</v>
      </c>
    </row>
    <row r="6" spans="1:32" x14ac:dyDescent="0.25">
      <c r="A6" s="2" t="s">
        <v>28</v>
      </c>
      <c r="B6" s="2" t="s">
        <v>29</v>
      </c>
      <c r="C6" s="2" t="s">
        <v>22</v>
      </c>
      <c r="D6" s="9">
        <v>5</v>
      </c>
      <c r="E6" s="3">
        <v>310</v>
      </c>
      <c r="F6" s="2" t="s">
        <v>30</v>
      </c>
      <c r="G6" s="3">
        <v>2015</v>
      </c>
      <c r="H6" s="3">
        <v>3</v>
      </c>
      <c r="I6" s="9">
        <v>2</v>
      </c>
      <c r="J6" s="9">
        <v>4</v>
      </c>
      <c r="K6" s="2" t="s">
        <v>338</v>
      </c>
      <c r="L6" s="49">
        <v>3</v>
      </c>
      <c r="M6" s="48">
        <f t="shared" si="0"/>
        <v>3</v>
      </c>
      <c r="N6" s="3">
        <v>3</v>
      </c>
      <c r="O6" s="2" t="s">
        <v>14</v>
      </c>
      <c r="P6" s="2" t="s">
        <v>15</v>
      </c>
      <c r="Q6" s="3">
        <v>11</v>
      </c>
      <c r="S6" s="48">
        <v>3</v>
      </c>
      <c r="T6" s="48">
        <v>310</v>
      </c>
      <c r="U6" s="48">
        <v>235</v>
      </c>
      <c r="V6" s="59">
        <v>1</v>
      </c>
      <c r="X6" s="48">
        <v>3</v>
      </c>
      <c r="Y6" s="48">
        <v>310</v>
      </c>
      <c r="Z6" s="48">
        <v>250</v>
      </c>
      <c r="AA6" s="59">
        <v>1</v>
      </c>
      <c r="AC6" s="48">
        <v>3</v>
      </c>
      <c r="AD6" s="48">
        <v>310</v>
      </c>
      <c r="AE6" s="48">
        <v>235</v>
      </c>
      <c r="AF6" s="59">
        <v>1</v>
      </c>
    </row>
    <row r="7" spans="1:32" x14ac:dyDescent="0.25">
      <c r="A7" s="2" t="s">
        <v>31</v>
      </c>
      <c r="B7" s="2" t="s">
        <v>32</v>
      </c>
      <c r="C7" s="2" t="s">
        <v>22</v>
      </c>
      <c r="D7" s="3">
        <v>6</v>
      </c>
      <c r="E7" s="3">
        <v>392</v>
      </c>
      <c r="F7" s="2" t="s">
        <v>11</v>
      </c>
      <c r="G7" s="3">
        <v>2015</v>
      </c>
      <c r="H7" s="3">
        <v>3</v>
      </c>
      <c r="I7" s="9">
        <v>4</v>
      </c>
      <c r="J7" s="9">
        <v>1</v>
      </c>
      <c r="K7" s="2" t="s">
        <v>338</v>
      </c>
      <c r="L7" s="49">
        <v>4</v>
      </c>
      <c r="M7" s="48">
        <f t="shared" si="0"/>
        <v>4</v>
      </c>
      <c r="N7" s="3">
        <v>3</v>
      </c>
      <c r="O7" s="2" t="s">
        <v>14</v>
      </c>
      <c r="P7" s="2" t="s">
        <v>15</v>
      </c>
      <c r="Q7" s="3">
        <v>11</v>
      </c>
      <c r="S7" s="48">
        <v>4</v>
      </c>
      <c r="T7" s="48">
        <v>392</v>
      </c>
      <c r="U7" s="48">
        <v>235</v>
      </c>
      <c r="V7" s="59">
        <v>1</v>
      </c>
      <c r="X7" s="48">
        <v>4</v>
      </c>
      <c r="Y7" s="48">
        <v>392</v>
      </c>
      <c r="Z7" s="48">
        <v>250</v>
      </c>
      <c r="AA7" s="59">
        <v>1</v>
      </c>
      <c r="AC7" s="48">
        <v>4</v>
      </c>
      <c r="AD7" s="48">
        <v>392</v>
      </c>
      <c r="AE7" s="48">
        <v>235</v>
      </c>
      <c r="AF7" s="59">
        <v>1</v>
      </c>
    </row>
    <row r="8" spans="1:32" x14ac:dyDescent="0.25">
      <c r="A8" s="2" t="s">
        <v>33</v>
      </c>
      <c r="B8" s="2" t="s">
        <v>34</v>
      </c>
      <c r="C8" s="2" t="s">
        <v>22</v>
      </c>
      <c r="D8" s="3">
        <v>7</v>
      </c>
      <c r="E8" s="3">
        <v>309</v>
      </c>
      <c r="F8" s="2" t="s">
        <v>11</v>
      </c>
      <c r="G8" s="3">
        <v>2015</v>
      </c>
      <c r="H8" s="3">
        <v>3</v>
      </c>
      <c r="I8" s="9">
        <v>2</v>
      </c>
      <c r="J8" s="9">
        <v>2</v>
      </c>
      <c r="K8" s="2" t="s">
        <v>338</v>
      </c>
      <c r="L8" s="49">
        <v>2</v>
      </c>
      <c r="M8" s="48">
        <f t="shared" si="0"/>
        <v>2</v>
      </c>
      <c r="N8" s="3">
        <v>3</v>
      </c>
      <c r="O8" s="2" t="s">
        <v>14</v>
      </c>
      <c r="P8" s="2" t="s">
        <v>15</v>
      </c>
      <c r="Q8" s="3">
        <v>11</v>
      </c>
      <c r="S8" s="48">
        <v>2</v>
      </c>
      <c r="T8" s="48">
        <v>309</v>
      </c>
      <c r="U8" s="48">
        <v>235</v>
      </c>
      <c r="V8" s="59">
        <v>1</v>
      </c>
      <c r="X8" s="48">
        <v>2</v>
      </c>
      <c r="Y8" s="48">
        <v>309</v>
      </c>
      <c r="Z8" s="48">
        <v>250</v>
      </c>
      <c r="AA8" s="59">
        <v>1</v>
      </c>
      <c r="AC8" s="48">
        <v>2</v>
      </c>
      <c r="AD8" s="48">
        <v>309</v>
      </c>
      <c r="AE8" s="48">
        <v>235</v>
      </c>
      <c r="AF8" s="59">
        <v>1</v>
      </c>
    </row>
    <row r="9" spans="1:32" x14ac:dyDescent="0.25">
      <c r="A9" s="2" t="s">
        <v>35</v>
      </c>
      <c r="B9" s="2" t="s">
        <v>36</v>
      </c>
      <c r="C9" s="2" t="s">
        <v>22</v>
      </c>
      <c r="D9" s="3">
        <v>8</v>
      </c>
      <c r="E9" s="3">
        <v>353</v>
      </c>
      <c r="F9" s="2" t="s">
        <v>11</v>
      </c>
      <c r="G9" s="3">
        <v>2015</v>
      </c>
      <c r="H9" s="3">
        <v>3</v>
      </c>
      <c r="I9" s="9">
        <v>3</v>
      </c>
      <c r="J9" s="9">
        <v>3</v>
      </c>
      <c r="K9" s="2" t="s">
        <v>338</v>
      </c>
      <c r="L9" s="49">
        <v>4</v>
      </c>
      <c r="M9" s="48">
        <f t="shared" si="0"/>
        <v>4</v>
      </c>
      <c r="N9" s="3">
        <v>3</v>
      </c>
      <c r="O9" s="2" t="s">
        <v>14</v>
      </c>
      <c r="P9" s="2" t="s">
        <v>15</v>
      </c>
      <c r="Q9" s="3">
        <v>11</v>
      </c>
      <c r="S9" s="48">
        <v>4</v>
      </c>
      <c r="T9" s="48">
        <v>353</v>
      </c>
      <c r="U9" s="48">
        <v>235</v>
      </c>
      <c r="V9" s="59">
        <v>1</v>
      </c>
      <c r="X9" s="48">
        <v>4</v>
      </c>
      <c r="Y9" s="48">
        <v>353</v>
      </c>
      <c r="Z9" s="48">
        <v>250</v>
      </c>
      <c r="AA9" s="59">
        <v>1</v>
      </c>
      <c r="AC9" s="48">
        <v>4</v>
      </c>
      <c r="AD9" s="48">
        <v>353</v>
      </c>
      <c r="AE9" s="48">
        <v>235</v>
      </c>
      <c r="AF9" s="59">
        <v>1</v>
      </c>
    </row>
    <row r="10" spans="1:32" x14ac:dyDescent="0.25">
      <c r="A10" s="2" t="s">
        <v>37</v>
      </c>
      <c r="B10" s="2" t="s">
        <v>34</v>
      </c>
      <c r="C10" s="2" t="s">
        <v>22</v>
      </c>
      <c r="D10" s="3">
        <v>9</v>
      </c>
      <c r="E10" s="3">
        <v>456</v>
      </c>
      <c r="F10" s="2" t="s">
        <v>11</v>
      </c>
      <c r="G10" s="3">
        <v>2015</v>
      </c>
      <c r="H10" s="3">
        <v>3</v>
      </c>
      <c r="I10" s="9">
        <v>7</v>
      </c>
      <c r="J10" s="9">
        <v>2</v>
      </c>
      <c r="K10" s="2" t="s">
        <v>338</v>
      </c>
      <c r="L10" s="50">
        <v>6</v>
      </c>
      <c r="M10" s="48">
        <f t="shared" si="0"/>
        <v>6</v>
      </c>
      <c r="N10" s="3">
        <v>3</v>
      </c>
      <c r="O10" s="2" t="s">
        <v>14</v>
      </c>
      <c r="P10" s="2" t="s">
        <v>15</v>
      </c>
      <c r="Q10" s="3">
        <v>11</v>
      </c>
      <c r="S10" s="48">
        <v>6</v>
      </c>
      <c r="T10" s="48">
        <v>456</v>
      </c>
      <c r="U10" s="48">
        <v>235</v>
      </c>
      <c r="V10" s="59">
        <v>1</v>
      </c>
      <c r="X10" s="48">
        <v>6</v>
      </c>
      <c r="Y10" s="48">
        <v>456</v>
      </c>
      <c r="Z10" s="48">
        <v>250</v>
      </c>
      <c r="AA10" s="59">
        <v>1</v>
      </c>
      <c r="AC10" s="48">
        <v>6</v>
      </c>
      <c r="AD10" s="48">
        <v>456</v>
      </c>
      <c r="AE10" s="48">
        <v>235</v>
      </c>
      <c r="AF10" s="59">
        <v>1</v>
      </c>
    </row>
    <row r="11" spans="1:32" x14ac:dyDescent="0.25">
      <c r="A11" s="2" t="s">
        <v>38</v>
      </c>
      <c r="B11" s="2" t="s">
        <v>15</v>
      </c>
      <c r="C11" s="2" t="s">
        <v>22</v>
      </c>
      <c r="D11" s="3">
        <v>10</v>
      </c>
      <c r="E11" s="3">
        <v>399</v>
      </c>
      <c r="F11" s="2" t="s">
        <v>11</v>
      </c>
      <c r="G11" s="3">
        <v>2015</v>
      </c>
      <c r="H11" s="3">
        <v>4</v>
      </c>
      <c r="I11" s="9">
        <v>4</v>
      </c>
      <c r="J11" s="9">
        <v>1</v>
      </c>
      <c r="K11" s="2" t="s">
        <v>338</v>
      </c>
      <c r="L11" s="49">
        <v>4</v>
      </c>
      <c r="M11" s="48">
        <f t="shared" si="0"/>
        <v>4.083333333333333</v>
      </c>
      <c r="N11" s="3">
        <v>3</v>
      </c>
      <c r="O11" s="2" t="s">
        <v>14</v>
      </c>
      <c r="P11" s="2" t="s">
        <v>15</v>
      </c>
      <c r="Q11" s="3">
        <v>11</v>
      </c>
      <c r="S11" s="48">
        <v>4</v>
      </c>
      <c r="T11" s="48">
        <v>399</v>
      </c>
      <c r="U11" s="48">
        <v>235</v>
      </c>
      <c r="V11" s="59">
        <v>1</v>
      </c>
      <c r="X11" s="48">
        <v>4</v>
      </c>
      <c r="Y11" s="48">
        <v>399</v>
      </c>
      <c r="Z11" s="48">
        <v>250</v>
      </c>
      <c r="AA11" s="59">
        <v>1</v>
      </c>
      <c r="AC11" s="48">
        <v>4</v>
      </c>
      <c r="AD11" s="48">
        <v>399</v>
      </c>
      <c r="AE11" s="48">
        <v>235</v>
      </c>
      <c r="AF11" s="59">
        <v>1</v>
      </c>
    </row>
    <row r="12" spans="1:32" x14ac:dyDescent="0.25">
      <c r="A12" s="2" t="s">
        <v>39</v>
      </c>
      <c r="B12" s="2" t="s">
        <v>40</v>
      </c>
      <c r="C12" s="2" t="s">
        <v>22</v>
      </c>
      <c r="D12" s="3">
        <v>11</v>
      </c>
      <c r="E12" s="3">
        <v>423</v>
      </c>
      <c r="F12" s="2" t="s">
        <v>11</v>
      </c>
      <c r="G12" s="3">
        <v>2015</v>
      </c>
      <c r="H12" s="3">
        <v>2</v>
      </c>
      <c r="I12" s="9">
        <v>4</v>
      </c>
      <c r="J12" s="9">
        <v>4</v>
      </c>
      <c r="K12" s="2" t="s">
        <v>338</v>
      </c>
      <c r="L12" s="49">
        <v>4</v>
      </c>
      <c r="M12" s="48">
        <f t="shared" si="0"/>
        <v>3.9166666666666665</v>
      </c>
      <c r="N12" s="3">
        <v>3</v>
      </c>
      <c r="O12" s="2" t="s">
        <v>14</v>
      </c>
      <c r="P12" s="2" t="s">
        <v>15</v>
      </c>
      <c r="Q12" s="3">
        <v>12</v>
      </c>
      <c r="S12" s="48">
        <v>4</v>
      </c>
      <c r="T12" s="48">
        <v>423</v>
      </c>
      <c r="U12" s="48">
        <v>235</v>
      </c>
      <c r="V12" s="59">
        <v>1</v>
      </c>
      <c r="X12" s="48">
        <v>4</v>
      </c>
      <c r="Y12" s="48">
        <v>423</v>
      </c>
      <c r="Z12" s="48">
        <v>250</v>
      </c>
      <c r="AA12" s="59">
        <v>1</v>
      </c>
      <c r="AC12" s="48">
        <v>4</v>
      </c>
      <c r="AD12" s="48">
        <v>423</v>
      </c>
      <c r="AE12" s="48">
        <v>235</v>
      </c>
      <c r="AF12" s="59">
        <v>1</v>
      </c>
    </row>
    <row r="13" spans="1:32" x14ac:dyDescent="0.25">
      <c r="A13" s="2" t="s">
        <v>41</v>
      </c>
      <c r="B13" s="2" t="s">
        <v>26</v>
      </c>
      <c r="C13" s="2" t="s">
        <v>22</v>
      </c>
      <c r="D13" s="3">
        <v>12</v>
      </c>
      <c r="E13" s="3">
        <v>284</v>
      </c>
      <c r="F13" s="2" t="s">
        <v>11</v>
      </c>
      <c r="G13" s="3">
        <v>2015</v>
      </c>
      <c r="H13" s="3">
        <v>3</v>
      </c>
      <c r="I13" s="9">
        <v>3</v>
      </c>
      <c r="J13" s="9">
        <v>4</v>
      </c>
      <c r="K13" s="2" t="s">
        <v>336</v>
      </c>
      <c r="L13" s="49">
        <v>2</v>
      </c>
      <c r="M13" s="48">
        <f t="shared" si="0"/>
        <v>2</v>
      </c>
      <c r="N13" s="3">
        <v>3</v>
      </c>
      <c r="O13" s="2" t="s">
        <v>14</v>
      </c>
      <c r="P13" s="2" t="s">
        <v>15</v>
      </c>
      <c r="Q13" s="3">
        <v>12</v>
      </c>
      <c r="S13" s="48">
        <v>2</v>
      </c>
      <c r="T13" s="48">
        <v>284</v>
      </c>
      <c r="U13" s="48">
        <v>235</v>
      </c>
      <c r="V13" s="59">
        <v>1</v>
      </c>
      <c r="X13" s="48">
        <v>2</v>
      </c>
      <c r="Y13" s="48">
        <v>284</v>
      </c>
      <c r="Z13" s="48">
        <v>250</v>
      </c>
      <c r="AA13" s="59">
        <v>1</v>
      </c>
      <c r="AC13" s="48">
        <v>2</v>
      </c>
      <c r="AD13" s="48">
        <v>284</v>
      </c>
      <c r="AE13" s="48">
        <v>235</v>
      </c>
      <c r="AF13" s="59">
        <v>1</v>
      </c>
    </row>
    <row r="14" spans="1:32" x14ac:dyDescent="0.25">
      <c r="A14" s="2" t="s">
        <v>42</v>
      </c>
      <c r="B14" s="2" t="s">
        <v>34</v>
      </c>
      <c r="C14" s="2" t="s">
        <v>22</v>
      </c>
      <c r="D14" s="9">
        <v>13</v>
      </c>
      <c r="E14" s="3">
        <v>372</v>
      </c>
      <c r="F14" s="2" t="s">
        <v>11</v>
      </c>
      <c r="G14" s="3">
        <v>2015</v>
      </c>
      <c r="H14" s="3">
        <v>3</v>
      </c>
      <c r="I14" s="9">
        <v>3</v>
      </c>
      <c r="J14" s="9">
        <v>2</v>
      </c>
      <c r="K14" s="2" t="s">
        <v>337</v>
      </c>
      <c r="L14" s="49">
        <v>3</v>
      </c>
      <c r="M14" s="48">
        <f t="shared" si="0"/>
        <v>3</v>
      </c>
      <c r="N14" s="3">
        <v>3</v>
      </c>
      <c r="O14" s="2" t="s">
        <v>14</v>
      </c>
      <c r="P14" s="2" t="s">
        <v>15</v>
      </c>
      <c r="Q14" s="3">
        <v>12</v>
      </c>
      <c r="S14" s="48">
        <v>3</v>
      </c>
      <c r="T14" s="48">
        <v>372</v>
      </c>
      <c r="U14" s="48">
        <v>235</v>
      </c>
      <c r="V14" s="59">
        <v>1</v>
      </c>
      <c r="X14" s="48">
        <v>3</v>
      </c>
      <c r="Y14" s="48">
        <v>372</v>
      </c>
      <c r="Z14" s="48">
        <v>250</v>
      </c>
      <c r="AA14" s="59">
        <v>1</v>
      </c>
      <c r="AC14" s="48">
        <v>3</v>
      </c>
      <c r="AD14" s="48">
        <v>372</v>
      </c>
      <c r="AE14" s="48">
        <v>235</v>
      </c>
      <c r="AF14" s="59">
        <v>1</v>
      </c>
    </row>
    <row r="15" spans="1:32" x14ac:dyDescent="0.25">
      <c r="A15" s="2" t="s">
        <v>42</v>
      </c>
      <c r="B15" s="2" t="s">
        <v>43</v>
      </c>
      <c r="C15" s="2" t="s">
        <v>22</v>
      </c>
      <c r="D15" s="3">
        <v>14</v>
      </c>
      <c r="E15" s="3">
        <v>409</v>
      </c>
      <c r="F15" s="2" t="s">
        <v>44</v>
      </c>
      <c r="G15" s="3">
        <v>2015</v>
      </c>
      <c r="H15" s="3">
        <v>3</v>
      </c>
      <c r="I15" s="9">
        <v>3</v>
      </c>
      <c r="J15" s="9">
        <v>4</v>
      </c>
      <c r="K15" s="2" t="s">
        <v>338</v>
      </c>
      <c r="L15" s="49">
        <v>4</v>
      </c>
      <c r="M15" s="48">
        <f t="shared" si="0"/>
        <v>4</v>
      </c>
      <c r="N15" s="3">
        <v>3</v>
      </c>
      <c r="O15" s="2" t="s">
        <v>14</v>
      </c>
      <c r="P15" s="2" t="s">
        <v>15</v>
      </c>
      <c r="Q15" s="3">
        <v>12</v>
      </c>
      <c r="S15" s="48">
        <v>4</v>
      </c>
      <c r="T15" s="48">
        <v>409</v>
      </c>
      <c r="U15" s="48">
        <v>235</v>
      </c>
      <c r="V15" s="59">
        <v>1</v>
      </c>
      <c r="X15" s="48">
        <v>4</v>
      </c>
      <c r="Y15" s="48">
        <v>409</v>
      </c>
      <c r="Z15" s="48">
        <v>250</v>
      </c>
      <c r="AA15" s="59">
        <v>1</v>
      </c>
      <c r="AC15" s="48">
        <v>4</v>
      </c>
      <c r="AD15" s="48">
        <v>409</v>
      </c>
      <c r="AE15" s="48">
        <v>235</v>
      </c>
      <c r="AF15" s="59">
        <v>1</v>
      </c>
    </row>
    <row r="16" spans="1:32" x14ac:dyDescent="0.25">
      <c r="A16" s="2" t="s">
        <v>42</v>
      </c>
      <c r="B16" s="2" t="s">
        <v>32</v>
      </c>
      <c r="C16" s="2" t="s">
        <v>22</v>
      </c>
      <c r="D16" s="3">
        <v>15</v>
      </c>
      <c r="E16" s="3">
        <v>332</v>
      </c>
      <c r="F16" s="2" t="s">
        <v>44</v>
      </c>
      <c r="G16" s="3">
        <v>2015</v>
      </c>
      <c r="H16" s="3">
        <v>3</v>
      </c>
      <c r="I16" s="9">
        <v>1</v>
      </c>
      <c r="J16" s="9">
        <v>3</v>
      </c>
      <c r="K16" s="2" t="s">
        <v>337</v>
      </c>
      <c r="L16" s="49">
        <v>2</v>
      </c>
      <c r="M16" s="48">
        <f t="shared" si="0"/>
        <v>2</v>
      </c>
      <c r="N16" s="3">
        <v>3</v>
      </c>
      <c r="O16" s="2" t="s">
        <v>14</v>
      </c>
      <c r="P16" s="2" t="s">
        <v>15</v>
      </c>
      <c r="Q16" s="3">
        <v>12</v>
      </c>
      <c r="S16" s="48">
        <v>2</v>
      </c>
      <c r="T16" s="48">
        <v>332</v>
      </c>
      <c r="U16" s="48">
        <v>235</v>
      </c>
      <c r="V16" s="59">
        <v>1</v>
      </c>
      <c r="X16" s="48">
        <v>2</v>
      </c>
      <c r="Y16" s="48">
        <v>332</v>
      </c>
      <c r="Z16" s="48">
        <v>250</v>
      </c>
      <c r="AA16" s="59">
        <v>1</v>
      </c>
      <c r="AC16" s="48">
        <v>2</v>
      </c>
      <c r="AD16" s="48">
        <v>332</v>
      </c>
      <c r="AE16" s="48">
        <v>235</v>
      </c>
      <c r="AF16" s="59">
        <v>1</v>
      </c>
    </row>
    <row r="17" spans="1:32" x14ac:dyDescent="0.25">
      <c r="A17" s="2" t="s">
        <v>42</v>
      </c>
      <c r="B17" s="2" t="s">
        <v>45</v>
      </c>
      <c r="C17" s="2" t="s">
        <v>22</v>
      </c>
      <c r="D17" s="3">
        <v>16</v>
      </c>
      <c r="E17" s="3">
        <v>306</v>
      </c>
      <c r="F17" s="2" t="s">
        <v>44</v>
      </c>
      <c r="G17" s="3">
        <v>2015</v>
      </c>
      <c r="H17" s="3">
        <v>3</v>
      </c>
      <c r="I17" s="9">
        <v>2</v>
      </c>
      <c r="J17" s="9">
        <v>2</v>
      </c>
      <c r="K17" s="2" t="s">
        <v>337</v>
      </c>
      <c r="L17" s="49">
        <v>2</v>
      </c>
      <c r="M17" s="48">
        <f t="shared" si="0"/>
        <v>2</v>
      </c>
      <c r="N17" s="3">
        <v>3</v>
      </c>
      <c r="O17" s="2" t="s">
        <v>14</v>
      </c>
      <c r="P17" s="2" t="s">
        <v>15</v>
      </c>
      <c r="Q17" s="3">
        <v>12</v>
      </c>
      <c r="S17" s="48">
        <v>2</v>
      </c>
      <c r="T17" s="48">
        <v>306</v>
      </c>
      <c r="U17" s="48">
        <v>235</v>
      </c>
      <c r="V17" s="59">
        <v>1</v>
      </c>
      <c r="X17" s="48">
        <v>2</v>
      </c>
      <c r="Y17" s="48">
        <v>306</v>
      </c>
      <c r="Z17" s="48">
        <v>250</v>
      </c>
      <c r="AA17" s="59">
        <v>1</v>
      </c>
      <c r="AC17" s="48">
        <v>2</v>
      </c>
      <c r="AD17" s="48">
        <v>306</v>
      </c>
      <c r="AE17" s="48">
        <v>235</v>
      </c>
      <c r="AF17" s="59">
        <v>1</v>
      </c>
    </row>
    <row r="18" spans="1:32" x14ac:dyDescent="0.25">
      <c r="A18" s="2" t="s">
        <v>46</v>
      </c>
      <c r="B18" s="2" t="s">
        <v>45</v>
      </c>
      <c r="C18" s="2" t="s">
        <v>22</v>
      </c>
      <c r="D18" s="3">
        <v>17</v>
      </c>
      <c r="E18" s="3">
        <v>285</v>
      </c>
      <c r="F18" s="2" t="s">
        <v>11</v>
      </c>
      <c r="G18" s="3">
        <v>2015</v>
      </c>
      <c r="H18" s="3">
        <v>3</v>
      </c>
      <c r="I18" s="9">
        <v>3</v>
      </c>
      <c r="J18" s="9">
        <v>2</v>
      </c>
      <c r="K18" s="2" t="s">
        <v>337</v>
      </c>
      <c r="L18" s="49">
        <v>3</v>
      </c>
      <c r="M18" s="48">
        <f t="shared" si="0"/>
        <v>3</v>
      </c>
      <c r="N18" s="3">
        <v>3</v>
      </c>
      <c r="O18" s="2" t="s">
        <v>14</v>
      </c>
      <c r="P18" s="2" t="s">
        <v>15</v>
      </c>
      <c r="Q18" s="3">
        <v>12</v>
      </c>
      <c r="S18" s="48">
        <v>3</v>
      </c>
      <c r="T18" s="48">
        <v>285</v>
      </c>
      <c r="U18" s="48">
        <v>235</v>
      </c>
      <c r="V18" s="59">
        <v>1</v>
      </c>
      <c r="X18" s="48">
        <v>3</v>
      </c>
      <c r="Y18" s="48">
        <v>285</v>
      </c>
      <c r="Z18" s="48">
        <v>250</v>
      </c>
      <c r="AA18" s="59">
        <v>1</v>
      </c>
      <c r="AC18" s="48">
        <v>3</v>
      </c>
      <c r="AD18" s="48">
        <v>285</v>
      </c>
      <c r="AE18" s="48">
        <v>235</v>
      </c>
      <c r="AF18" s="59">
        <v>1</v>
      </c>
    </row>
    <row r="19" spans="1:32" x14ac:dyDescent="0.25">
      <c r="A19" s="2" t="s">
        <v>46</v>
      </c>
      <c r="B19" s="2" t="s">
        <v>47</v>
      </c>
      <c r="C19" s="2" t="s">
        <v>22</v>
      </c>
      <c r="D19" s="3">
        <v>18</v>
      </c>
      <c r="E19" s="3">
        <v>396</v>
      </c>
      <c r="F19" s="2" t="s">
        <v>30</v>
      </c>
      <c r="G19" s="3">
        <v>2015</v>
      </c>
      <c r="H19" s="3">
        <v>3</v>
      </c>
      <c r="I19" s="9">
        <v>3</v>
      </c>
      <c r="J19" s="9">
        <v>4</v>
      </c>
      <c r="K19" s="2" t="s">
        <v>338</v>
      </c>
      <c r="L19" s="49">
        <v>4</v>
      </c>
      <c r="M19" s="48">
        <f t="shared" si="0"/>
        <v>4</v>
      </c>
      <c r="N19" s="3">
        <v>3</v>
      </c>
      <c r="O19" s="2" t="s">
        <v>14</v>
      </c>
      <c r="P19" s="2" t="s">
        <v>15</v>
      </c>
      <c r="Q19" s="3">
        <v>12</v>
      </c>
      <c r="S19" s="48">
        <v>4</v>
      </c>
      <c r="T19" s="48">
        <v>396</v>
      </c>
      <c r="U19" s="48">
        <v>235</v>
      </c>
      <c r="V19" s="59">
        <v>1</v>
      </c>
      <c r="X19" s="48">
        <v>4</v>
      </c>
      <c r="Y19" s="48">
        <v>396</v>
      </c>
      <c r="Z19" s="48">
        <v>250</v>
      </c>
      <c r="AA19" s="59">
        <v>1</v>
      </c>
      <c r="AC19" s="48">
        <v>4</v>
      </c>
      <c r="AD19" s="48">
        <v>396</v>
      </c>
      <c r="AE19" s="48">
        <v>235</v>
      </c>
      <c r="AF19" s="59">
        <v>1</v>
      </c>
    </row>
    <row r="20" spans="1:32" x14ac:dyDescent="0.25">
      <c r="A20" s="2" t="s">
        <v>48</v>
      </c>
      <c r="B20" s="2" t="s">
        <v>26</v>
      </c>
      <c r="C20" s="2" t="s">
        <v>22</v>
      </c>
      <c r="D20" s="3">
        <v>19</v>
      </c>
      <c r="E20" s="3">
        <v>480</v>
      </c>
      <c r="F20" s="2" t="s">
        <v>44</v>
      </c>
      <c r="G20" s="3">
        <v>2015</v>
      </c>
      <c r="H20" s="3">
        <v>4</v>
      </c>
      <c r="I20" s="9">
        <v>5</v>
      </c>
      <c r="J20" s="9">
        <v>1</v>
      </c>
      <c r="K20" s="2" t="s">
        <v>338</v>
      </c>
      <c r="L20" s="50">
        <v>5</v>
      </c>
      <c r="M20" s="48">
        <f t="shared" si="0"/>
        <v>5.083333333333333</v>
      </c>
      <c r="N20" s="3">
        <v>3</v>
      </c>
      <c r="O20" s="2" t="s">
        <v>14</v>
      </c>
      <c r="P20" s="2" t="s">
        <v>15</v>
      </c>
      <c r="Q20" s="3">
        <v>12</v>
      </c>
      <c r="S20" s="48">
        <v>5</v>
      </c>
      <c r="T20" s="48">
        <v>480</v>
      </c>
      <c r="U20" s="48">
        <v>235</v>
      </c>
      <c r="V20" s="59">
        <v>1</v>
      </c>
      <c r="X20" s="48">
        <v>5</v>
      </c>
      <c r="Y20" s="48">
        <v>480</v>
      </c>
      <c r="Z20" s="48">
        <v>250</v>
      </c>
      <c r="AA20" s="59">
        <v>1</v>
      </c>
      <c r="AC20" s="48">
        <v>5</v>
      </c>
      <c r="AD20" s="48">
        <v>480</v>
      </c>
      <c r="AE20" s="48">
        <v>235</v>
      </c>
      <c r="AF20" s="59">
        <v>1</v>
      </c>
    </row>
    <row r="21" spans="1:32" x14ac:dyDescent="0.25">
      <c r="A21" s="2" t="s">
        <v>49</v>
      </c>
      <c r="B21" s="2" t="s">
        <v>27</v>
      </c>
      <c r="C21" s="2" t="s">
        <v>22</v>
      </c>
      <c r="D21" s="3">
        <v>20</v>
      </c>
      <c r="E21" s="3">
        <v>349</v>
      </c>
      <c r="F21" s="2" t="s">
        <v>44</v>
      </c>
      <c r="G21" s="3">
        <v>2015</v>
      </c>
      <c r="H21" s="3">
        <v>4</v>
      </c>
      <c r="I21" s="9">
        <v>3</v>
      </c>
      <c r="J21" s="9">
        <v>3</v>
      </c>
      <c r="K21" s="2" t="s">
        <v>337</v>
      </c>
      <c r="L21" s="49">
        <v>3</v>
      </c>
      <c r="M21" s="48">
        <f t="shared" si="0"/>
        <v>3.0833333333333335</v>
      </c>
      <c r="N21" s="3">
        <v>3</v>
      </c>
      <c r="O21" s="2" t="s">
        <v>14</v>
      </c>
      <c r="P21" s="2" t="s">
        <v>15</v>
      </c>
      <c r="Q21" s="3">
        <v>12</v>
      </c>
      <c r="S21" s="48">
        <v>3</v>
      </c>
      <c r="T21" s="48">
        <v>349</v>
      </c>
      <c r="U21" s="48">
        <v>235</v>
      </c>
      <c r="V21" s="59">
        <v>1</v>
      </c>
      <c r="X21" s="48">
        <v>3</v>
      </c>
      <c r="Y21" s="48">
        <v>349</v>
      </c>
      <c r="Z21" s="48">
        <v>250</v>
      </c>
      <c r="AA21" s="59">
        <v>1</v>
      </c>
      <c r="AC21" s="48">
        <v>3</v>
      </c>
      <c r="AD21" s="48">
        <v>349</v>
      </c>
      <c r="AE21" s="48">
        <v>235</v>
      </c>
      <c r="AF21" s="59">
        <v>1</v>
      </c>
    </row>
    <row r="22" spans="1:32" x14ac:dyDescent="0.25">
      <c r="A22" s="2" t="s">
        <v>49</v>
      </c>
      <c r="B22" s="2" t="s">
        <v>50</v>
      </c>
      <c r="C22" s="2" t="s">
        <v>22</v>
      </c>
      <c r="D22" s="3">
        <v>21</v>
      </c>
      <c r="E22" s="3">
        <v>310</v>
      </c>
      <c r="F22" s="2" t="s">
        <v>44</v>
      </c>
      <c r="G22" s="3">
        <v>2015</v>
      </c>
      <c r="H22" s="3">
        <v>4</v>
      </c>
      <c r="I22" s="9">
        <v>1</v>
      </c>
      <c r="J22" s="9">
        <v>4</v>
      </c>
      <c r="K22" s="2" t="s">
        <v>336</v>
      </c>
      <c r="L22" s="49">
        <v>2</v>
      </c>
      <c r="M22" s="48">
        <f t="shared" si="0"/>
        <v>2.0833333333333335</v>
      </c>
      <c r="N22" s="3">
        <v>3</v>
      </c>
      <c r="O22" s="2" t="s">
        <v>14</v>
      </c>
      <c r="P22" s="2" t="s">
        <v>15</v>
      </c>
      <c r="Q22" s="3">
        <v>12</v>
      </c>
      <c r="S22" s="48">
        <v>2</v>
      </c>
      <c r="T22" s="48">
        <v>310</v>
      </c>
      <c r="U22" s="48">
        <v>235</v>
      </c>
      <c r="V22" s="59">
        <v>1</v>
      </c>
      <c r="X22" s="48">
        <v>2</v>
      </c>
      <c r="Y22" s="48">
        <v>310</v>
      </c>
      <c r="Z22" s="48">
        <v>250</v>
      </c>
      <c r="AA22" s="59">
        <v>1</v>
      </c>
      <c r="AC22" s="48">
        <v>2</v>
      </c>
      <c r="AD22" s="48">
        <v>310</v>
      </c>
      <c r="AE22" s="48">
        <v>235</v>
      </c>
      <c r="AF22" s="59">
        <v>1</v>
      </c>
    </row>
    <row r="23" spans="1:32" x14ac:dyDescent="0.25">
      <c r="A23" s="2" t="s">
        <v>49</v>
      </c>
      <c r="B23" s="2" t="s">
        <v>29</v>
      </c>
      <c r="C23" s="2" t="s">
        <v>22</v>
      </c>
      <c r="D23" s="3">
        <v>22</v>
      </c>
      <c r="E23" s="3">
        <v>362</v>
      </c>
      <c r="F23" s="2" t="s">
        <v>44</v>
      </c>
      <c r="G23" s="3">
        <v>2015</v>
      </c>
      <c r="H23" s="3">
        <v>4</v>
      </c>
      <c r="I23" s="9">
        <v>3</v>
      </c>
      <c r="J23" s="9">
        <v>3</v>
      </c>
      <c r="K23" s="2" t="s">
        <v>336</v>
      </c>
      <c r="L23" s="49">
        <v>3</v>
      </c>
      <c r="M23" s="48">
        <f t="shared" si="0"/>
        <v>3.0833333333333335</v>
      </c>
      <c r="N23" s="3">
        <v>3</v>
      </c>
      <c r="O23" s="2" t="s">
        <v>14</v>
      </c>
      <c r="P23" s="2" t="s">
        <v>15</v>
      </c>
      <c r="Q23" s="3">
        <v>12</v>
      </c>
      <c r="S23" s="48">
        <v>3</v>
      </c>
      <c r="T23" s="48">
        <v>362</v>
      </c>
      <c r="U23" s="48">
        <v>235</v>
      </c>
      <c r="V23" s="59">
        <v>1</v>
      </c>
      <c r="X23" s="48">
        <v>3</v>
      </c>
      <c r="Y23" s="48">
        <v>362</v>
      </c>
      <c r="Z23" s="48">
        <v>250</v>
      </c>
      <c r="AA23" s="59">
        <v>1</v>
      </c>
      <c r="AC23" s="48">
        <v>3</v>
      </c>
      <c r="AD23" s="48">
        <v>362</v>
      </c>
      <c r="AE23" s="48">
        <v>235</v>
      </c>
      <c r="AF23" s="59">
        <v>1</v>
      </c>
    </row>
    <row r="24" spans="1:32" x14ac:dyDescent="0.25">
      <c r="A24" s="2" t="s">
        <v>49</v>
      </c>
      <c r="B24" s="2" t="s">
        <v>15</v>
      </c>
      <c r="C24" s="2" t="s">
        <v>22</v>
      </c>
      <c r="D24" s="3">
        <v>23</v>
      </c>
      <c r="E24" s="3">
        <v>299</v>
      </c>
      <c r="F24" s="2" t="s">
        <v>44</v>
      </c>
      <c r="G24" s="3">
        <v>2015</v>
      </c>
      <c r="H24" s="3">
        <v>4</v>
      </c>
      <c r="I24" s="9">
        <v>1</v>
      </c>
      <c r="J24" s="9">
        <v>4</v>
      </c>
      <c r="K24" s="2" t="s">
        <v>337</v>
      </c>
      <c r="L24" s="49">
        <v>2</v>
      </c>
      <c r="M24" s="48">
        <f t="shared" si="0"/>
        <v>2.0833333333333335</v>
      </c>
      <c r="N24" s="3">
        <v>3</v>
      </c>
      <c r="O24" s="2" t="s">
        <v>14</v>
      </c>
      <c r="P24" s="2" t="s">
        <v>15</v>
      </c>
      <c r="Q24" s="3">
        <v>12</v>
      </c>
      <c r="S24" s="48">
        <v>2</v>
      </c>
      <c r="T24" s="48">
        <v>299</v>
      </c>
      <c r="U24" s="48">
        <v>235</v>
      </c>
      <c r="V24" s="59">
        <v>1</v>
      </c>
      <c r="X24" s="48">
        <v>2</v>
      </c>
      <c r="Y24" s="48">
        <v>299</v>
      </c>
      <c r="Z24" s="48">
        <v>250</v>
      </c>
      <c r="AA24" s="59">
        <v>1</v>
      </c>
      <c r="AC24" s="48">
        <v>2</v>
      </c>
      <c r="AD24" s="48">
        <v>299</v>
      </c>
      <c r="AE24" s="48">
        <v>235</v>
      </c>
      <c r="AF24" s="59">
        <v>1</v>
      </c>
    </row>
    <row r="25" spans="1:32" x14ac:dyDescent="0.25">
      <c r="A25" s="2" t="s">
        <v>49</v>
      </c>
      <c r="B25" s="2" t="s">
        <v>36</v>
      </c>
      <c r="C25" s="2" t="s">
        <v>22</v>
      </c>
      <c r="D25" s="3">
        <v>24</v>
      </c>
      <c r="E25" s="3">
        <v>318</v>
      </c>
      <c r="F25" s="2" t="s">
        <v>11</v>
      </c>
      <c r="G25" s="3">
        <v>2015</v>
      </c>
      <c r="H25" s="3">
        <v>4</v>
      </c>
      <c r="I25" s="9">
        <v>3</v>
      </c>
      <c r="J25" s="51"/>
      <c r="K25" s="2" t="s">
        <v>10</v>
      </c>
      <c r="L25" s="49">
        <v>3</v>
      </c>
      <c r="M25" s="48">
        <f t="shared" si="0"/>
        <v>3.0833333333333335</v>
      </c>
      <c r="N25" s="3">
        <v>3</v>
      </c>
      <c r="O25" s="2" t="s">
        <v>14</v>
      </c>
      <c r="P25" s="2" t="s">
        <v>15</v>
      </c>
      <c r="Q25" s="3">
        <v>12</v>
      </c>
      <c r="S25" s="48">
        <v>3</v>
      </c>
      <c r="T25" s="48">
        <v>318</v>
      </c>
      <c r="U25" s="48">
        <v>235</v>
      </c>
      <c r="V25" s="59">
        <v>1</v>
      </c>
      <c r="X25" s="48">
        <v>3</v>
      </c>
      <c r="Y25" s="48">
        <v>318</v>
      </c>
      <c r="Z25" s="48">
        <v>250</v>
      </c>
      <c r="AA25" s="59">
        <v>1</v>
      </c>
      <c r="AC25" s="48">
        <v>3</v>
      </c>
      <c r="AD25" s="48">
        <v>318</v>
      </c>
      <c r="AE25" s="48">
        <v>235</v>
      </c>
      <c r="AF25" s="59">
        <v>1</v>
      </c>
    </row>
    <row r="26" spans="1:32" x14ac:dyDescent="0.25">
      <c r="A26" s="2" t="s">
        <v>49</v>
      </c>
      <c r="B26" s="2" t="s">
        <v>51</v>
      </c>
      <c r="C26" s="2" t="s">
        <v>22</v>
      </c>
      <c r="D26" s="3">
        <v>25</v>
      </c>
      <c r="E26" s="3">
        <v>363</v>
      </c>
      <c r="F26" s="2" t="s">
        <v>44</v>
      </c>
      <c r="G26" s="3">
        <v>2015</v>
      </c>
      <c r="H26" s="3">
        <v>4</v>
      </c>
      <c r="I26" s="9">
        <v>2</v>
      </c>
      <c r="J26" s="9">
        <v>4</v>
      </c>
      <c r="K26" s="2" t="s">
        <v>338</v>
      </c>
      <c r="L26" s="49">
        <v>3</v>
      </c>
      <c r="M26" s="48">
        <f t="shared" si="0"/>
        <v>3.0833333333333335</v>
      </c>
      <c r="N26" s="3">
        <v>3</v>
      </c>
      <c r="O26" s="2" t="s">
        <v>14</v>
      </c>
      <c r="P26" s="2" t="s">
        <v>15</v>
      </c>
      <c r="Q26" s="3">
        <v>12</v>
      </c>
      <c r="S26" s="48">
        <v>3</v>
      </c>
      <c r="T26" s="48">
        <v>363</v>
      </c>
      <c r="U26" s="48">
        <v>235</v>
      </c>
      <c r="V26" s="59">
        <v>1</v>
      </c>
      <c r="X26" s="48">
        <v>3</v>
      </c>
      <c r="Y26" s="48">
        <v>363</v>
      </c>
      <c r="Z26" s="48">
        <v>250</v>
      </c>
      <c r="AA26" s="59">
        <v>1</v>
      </c>
      <c r="AC26" s="48">
        <v>3</v>
      </c>
      <c r="AD26" s="48">
        <v>363</v>
      </c>
      <c r="AE26" s="48">
        <v>235</v>
      </c>
      <c r="AF26" s="59">
        <v>1</v>
      </c>
    </row>
    <row r="27" spans="1:32" x14ac:dyDescent="0.25">
      <c r="A27" s="2" t="s">
        <v>52</v>
      </c>
      <c r="B27" s="2" t="s">
        <v>27</v>
      </c>
      <c r="C27" s="2" t="s">
        <v>22</v>
      </c>
      <c r="D27" s="3">
        <v>26</v>
      </c>
      <c r="E27" s="3">
        <v>420</v>
      </c>
      <c r="F27" s="2" t="s">
        <v>30</v>
      </c>
      <c r="G27" s="3">
        <v>2015</v>
      </c>
      <c r="H27" s="3">
        <v>5</v>
      </c>
      <c r="I27" s="9">
        <v>3</v>
      </c>
      <c r="J27" s="9">
        <v>2</v>
      </c>
      <c r="K27" s="2" t="s">
        <v>338</v>
      </c>
      <c r="L27" s="50">
        <v>5</v>
      </c>
      <c r="M27" s="48">
        <f t="shared" si="0"/>
        <v>5.166666666666667</v>
      </c>
      <c r="N27" s="3">
        <v>3</v>
      </c>
      <c r="O27" s="2" t="s">
        <v>14</v>
      </c>
      <c r="P27" s="2" t="s">
        <v>15</v>
      </c>
      <c r="Q27" s="3">
        <v>12</v>
      </c>
      <c r="S27" s="48">
        <v>5</v>
      </c>
      <c r="T27" s="48">
        <v>420</v>
      </c>
      <c r="U27" s="48">
        <v>235</v>
      </c>
      <c r="V27" s="59">
        <v>1</v>
      </c>
      <c r="X27" s="48">
        <v>5</v>
      </c>
      <c r="Y27" s="48">
        <v>420</v>
      </c>
      <c r="Z27" s="48">
        <v>250</v>
      </c>
      <c r="AA27" s="59">
        <v>1</v>
      </c>
      <c r="AC27" s="48">
        <v>5</v>
      </c>
      <c r="AD27" s="48">
        <v>420</v>
      </c>
      <c r="AE27" s="48">
        <v>235</v>
      </c>
      <c r="AF27" s="59">
        <v>1</v>
      </c>
    </row>
    <row r="28" spans="1:32" x14ac:dyDescent="0.25">
      <c r="A28" s="2" t="s">
        <v>53</v>
      </c>
      <c r="B28" s="2" t="s">
        <v>34</v>
      </c>
      <c r="C28" s="2" t="s">
        <v>22</v>
      </c>
      <c r="D28" s="3">
        <v>27</v>
      </c>
      <c r="E28" s="3">
        <v>295</v>
      </c>
      <c r="F28" s="2" t="s">
        <v>11</v>
      </c>
      <c r="G28" s="3">
        <v>2015</v>
      </c>
      <c r="H28" s="3">
        <v>6</v>
      </c>
      <c r="I28" s="9">
        <v>1</v>
      </c>
      <c r="J28" s="9">
        <v>3</v>
      </c>
      <c r="K28" s="2" t="s">
        <v>336</v>
      </c>
      <c r="L28" s="49">
        <v>2</v>
      </c>
      <c r="M28" s="48">
        <f t="shared" si="0"/>
        <v>2.25</v>
      </c>
      <c r="N28" s="3">
        <v>3</v>
      </c>
      <c r="O28" s="2" t="s">
        <v>14</v>
      </c>
      <c r="P28" s="2" t="s">
        <v>15</v>
      </c>
      <c r="Q28" s="3">
        <v>12</v>
      </c>
      <c r="S28" s="48">
        <v>2</v>
      </c>
      <c r="T28" s="48">
        <v>295</v>
      </c>
      <c r="U28" s="48">
        <v>235</v>
      </c>
      <c r="V28" s="59">
        <v>1</v>
      </c>
      <c r="X28" s="48">
        <v>2</v>
      </c>
      <c r="Y28" s="48">
        <v>295</v>
      </c>
      <c r="Z28" s="48">
        <v>250</v>
      </c>
      <c r="AA28" s="59">
        <v>1</v>
      </c>
      <c r="AC28" s="48">
        <v>2</v>
      </c>
      <c r="AD28" s="48">
        <v>295</v>
      </c>
      <c r="AE28" s="48">
        <v>235</v>
      </c>
      <c r="AF28" s="59">
        <v>1</v>
      </c>
    </row>
    <row r="29" spans="1:32" x14ac:dyDescent="0.25">
      <c r="A29" s="2" t="s">
        <v>54</v>
      </c>
      <c r="B29" s="2" t="s">
        <v>40</v>
      </c>
      <c r="C29" s="2" t="s">
        <v>22</v>
      </c>
      <c r="D29" s="3">
        <v>28</v>
      </c>
      <c r="E29" s="3">
        <v>360</v>
      </c>
      <c r="F29" s="2" t="s">
        <v>11</v>
      </c>
      <c r="G29" s="3">
        <v>2015</v>
      </c>
      <c r="H29" s="3">
        <v>1</v>
      </c>
      <c r="I29" s="9">
        <v>4</v>
      </c>
      <c r="J29" s="9">
        <v>4</v>
      </c>
      <c r="K29" s="2" t="s">
        <v>337</v>
      </c>
      <c r="L29" s="49">
        <v>4</v>
      </c>
      <c r="M29" s="48">
        <f t="shared" si="0"/>
        <v>3.8333333333333335</v>
      </c>
      <c r="N29" s="3">
        <v>3</v>
      </c>
      <c r="O29" s="2" t="s">
        <v>14</v>
      </c>
      <c r="P29" s="2" t="s">
        <v>15</v>
      </c>
      <c r="Q29" s="3">
        <v>11</v>
      </c>
      <c r="S29" s="48">
        <v>4</v>
      </c>
      <c r="T29" s="48">
        <v>360</v>
      </c>
      <c r="U29" s="48">
        <v>235</v>
      </c>
      <c r="V29" s="59">
        <v>1</v>
      </c>
      <c r="X29" s="48">
        <v>4</v>
      </c>
      <c r="Y29" s="48">
        <v>360</v>
      </c>
      <c r="Z29" s="48">
        <v>250</v>
      </c>
      <c r="AA29" s="59">
        <v>1</v>
      </c>
      <c r="AC29" s="48">
        <v>4</v>
      </c>
      <c r="AD29" s="48">
        <v>360</v>
      </c>
      <c r="AE29" s="48">
        <v>235</v>
      </c>
      <c r="AF29" s="59">
        <v>1</v>
      </c>
    </row>
    <row r="30" spans="1:32" x14ac:dyDescent="0.25">
      <c r="A30" s="2" t="s">
        <v>55</v>
      </c>
      <c r="B30" s="2" t="s">
        <v>56</v>
      </c>
      <c r="C30" s="2" t="s">
        <v>22</v>
      </c>
      <c r="D30" s="3">
        <v>29</v>
      </c>
      <c r="E30" s="3">
        <v>425</v>
      </c>
      <c r="F30" s="2" t="s">
        <v>11</v>
      </c>
      <c r="G30" s="3">
        <v>2015</v>
      </c>
      <c r="H30" s="3">
        <v>1</v>
      </c>
      <c r="I30" s="9">
        <v>3</v>
      </c>
      <c r="J30" s="9">
        <v>3</v>
      </c>
      <c r="K30" s="2" t="s">
        <v>338</v>
      </c>
      <c r="L30" s="49">
        <v>4</v>
      </c>
      <c r="M30" s="48">
        <f t="shared" si="0"/>
        <v>3.8333333333333335</v>
      </c>
      <c r="N30" s="3">
        <v>3</v>
      </c>
      <c r="O30" s="2" t="s">
        <v>14</v>
      </c>
      <c r="P30" s="2" t="s">
        <v>15</v>
      </c>
      <c r="Q30" s="3">
        <v>11</v>
      </c>
      <c r="S30" s="48">
        <v>4</v>
      </c>
      <c r="T30" s="48">
        <v>425</v>
      </c>
      <c r="U30" s="48">
        <v>235</v>
      </c>
      <c r="V30" s="59">
        <v>1</v>
      </c>
      <c r="X30" s="48">
        <v>4</v>
      </c>
      <c r="Y30" s="48">
        <v>425</v>
      </c>
      <c r="Z30" s="48">
        <v>250</v>
      </c>
      <c r="AA30" s="59">
        <v>1</v>
      </c>
      <c r="AC30" s="48">
        <v>4</v>
      </c>
      <c r="AD30" s="48">
        <v>425</v>
      </c>
      <c r="AE30" s="48">
        <v>235</v>
      </c>
      <c r="AF30" s="59">
        <v>1</v>
      </c>
    </row>
    <row r="31" spans="1:32" x14ac:dyDescent="0.25">
      <c r="A31" s="2" t="s">
        <v>55</v>
      </c>
      <c r="B31" s="2" t="s">
        <v>40</v>
      </c>
      <c r="C31" s="2" t="s">
        <v>22</v>
      </c>
      <c r="D31" s="3">
        <v>30</v>
      </c>
      <c r="E31" s="3">
        <v>600</v>
      </c>
      <c r="F31" s="2" t="s">
        <v>30</v>
      </c>
      <c r="G31" s="3">
        <v>2015</v>
      </c>
      <c r="H31" s="3">
        <v>1</v>
      </c>
      <c r="I31" s="9">
        <v>5</v>
      </c>
      <c r="J31" s="9">
        <v>2</v>
      </c>
      <c r="K31" s="2" t="s">
        <v>338</v>
      </c>
      <c r="L31" s="50">
        <v>5</v>
      </c>
      <c r="M31" s="48">
        <f t="shared" si="0"/>
        <v>4.833333333333333</v>
      </c>
      <c r="N31" s="3">
        <v>3</v>
      </c>
      <c r="O31" s="2" t="s">
        <v>14</v>
      </c>
      <c r="P31" s="2" t="s">
        <v>15</v>
      </c>
      <c r="Q31" s="3">
        <v>11</v>
      </c>
      <c r="S31" s="48">
        <v>5</v>
      </c>
      <c r="T31" s="48">
        <v>600</v>
      </c>
      <c r="U31" s="48">
        <v>235</v>
      </c>
      <c r="V31" s="59">
        <v>1</v>
      </c>
      <c r="X31" s="48">
        <v>5</v>
      </c>
      <c r="Y31" s="48">
        <v>600</v>
      </c>
      <c r="Z31" s="48">
        <v>250</v>
      </c>
      <c r="AA31" s="59">
        <v>1</v>
      </c>
      <c r="AC31" s="48">
        <v>5</v>
      </c>
      <c r="AD31" s="48">
        <v>600</v>
      </c>
      <c r="AE31" s="48">
        <v>235</v>
      </c>
      <c r="AF31" s="59">
        <v>1</v>
      </c>
    </row>
    <row r="32" spans="1:32" x14ac:dyDescent="0.25">
      <c r="A32" s="2" t="s">
        <v>57</v>
      </c>
      <c r="B32" s="2" t="s">
        <v>26</v>
      </c>
      <c r="C32" s="2" t="s">
        <v>22</v>
      </c>
      <c r="D32" s="3">
        <v>31</v>
      </c>
      <c r="E32" s="3">
        <v>465</v>
      </c>
      <c r="F32" s="2" t="s">
        <v>11</v>
      </c>
      <c r="G32" s="3">
        <v>2015</v>
      </c>
      <c r="H32" s="3">
        <v>1</v>
      </c>
      <c r="I32" s="9">
        <v>3</v>
      </c>
      <c r="J32" s="9">
        <v>2</v>
      </c>
      <c r="K32" s="2" t="s">
        <v>337</v>
      </c>
      <c r="L32" s="49">
        <v>4</v>
      </c>
      <c r="M32" s="48">
        <f t="shared" si="0"/>
        <v>3.8333333333333335</v>
      </c>
      <c r="N32" s="3">
        <v>3</v>
      </c>
      <c r="O32" s="2" t="s">
        <v>14</v>
      </c>
      <c r="P32" s="2" t="s">
        <v>15</v>
      </c>
      <c r="Q32" s="3">
        <v>11</v>
      </c>
      <c r="S32" s="48">
        <v>4</v>
      </c>
      <c r="T32" s="48">
        <v>465</v>
      </c>
      <c r="U32" s="48">
        <v>235</v>
      </c>
      <c r="V32" s="59">
        <v>1</v>
      </c>
      <c r="X32" s="48">
        <v>4</v>
      </c>
      <c r="Y32" s="48">
        <v>465</v>
      </c>
      <c r="Z32" s="48">
        <v>250</v>
      </c>
      <c r="AA32" s="59">
        <v>1</v>
      </c>
      <c r="AC32" s="48">
        <v>4</v>
      </c>
      <c r="AD32" s="48">
        <v>465</v>
      </c>
      <c r="AE32" s="48">
        <v>235</v>
      </c>
      <c r="AF32" s="59">
        <v>1</v>
      </c>
    </row>
    <row r="33" spans="1:32" x14ac:dyDescent="0.25">
      <c r="A33" s="2" t="s">
        <v>58</v>
      </c>
      <c r="B33" s="2" t="s">
        <v>59</v>
      </c>
      <c r="C33" s="2" t="s">
        <v>22</v>
      </c>
      <c r="D33" s="3">
        <v>32</v>
      </c>
      <c r="E33" s="3">
        <v>302</v>
      </c>
      <c r="F33" s="2" t="s">
        <v>11</v>
      </c>
      <c r="G33" s="3">
        <v>2015</v>
      </c>
      <c r="H33" s="3">
        <v>1</v>
      </c>
      <c r="I33" s="9">
        <v>1</v>
      </c>
      <c r="J33" s="9">
        <v>4</v>
      </c>
      <c r="K33" s="2" t="s">
        <v>337</v>
      </c>
      <c r="L33" s="49">
        <v>2</v>
      </c>
      <c r="M33" s="48">
        <f t="shared" si="0"/>
        <v>1.8333333333333333</v>
      </c>
      <c r="N33" s="3">
        <v>3</v>
      </c>
      <c r="O33" s="2" t="s">
        <v>14</v>
      </c>
      <c r="P33" s="2" t="s">
        <v>15</v>
      </c>
      <c r="Q33" s="3">
        <v>12</v>
      </c>
      <c r="S33" s="48">
        <v>2</v>
      </c>
      <c r="T33" s="48">
        <v>302</v>
      </c>
      <c r="U33" s="48">
        <v>235</v>
      </c>
      <c r="V33" s="59">
        <v>1</v>
      </c>
      <c r="X33" s="48">
        <v>2</v>
      </c>
      <c r="Y33" s="48">
        <v>302</v>
      </c>
      <c r="Z33" s="48">
        <v>250</v>
      </c>
      <c r="AA33" s="59">
        <v>1</v>
      </c>
      <c r="AC33" s="48">
        <v>2</v>
      </c>
      <c r="AD33" s="48">
        <v>302</v>
      </c>
      <c r="AE33" s="48">
        <v>235</v>
      </c>
      <c r="AF33" s="59">
        <v>1</v>
      </c>
    </row>
    <row r="34" spans="1:32" x14ac:dyDescent="0.25">
      <c r="A34" s="2" t="s">
        <v>58</v>
      </c>
      <c r="B34" s="2" t="s">
        <v>60</v>
      </c>
      <c r="C34" s="2" t="s">
        <v>22</v>
      </c>
      <c r="D34" s="3">
        <v>33</v>
      </c>
      <c r="E34" s="3">
        <v>295</v>
      </c>
      <c r="F34" s="2" t="s">
        <v>11</v>
      </c>
      <c r="G34" s="3">
        <v>2015</v>
      </c>
      <c r="H34" s="3">
        <v>1</v>
      </c>
      <c r="I34" s="9">
        <v>1</v>
      </c>
      <c r="J34" s="9">
        <v>4</v>
      </c>
      <c r="K34" s="2" t="s">
        <v>337</v>
      </c>
      <c r="L34" s="49">
        <v>2</v>
      </c>
      <c r="M34" s="48">
        <f t="shared" si="0"/>
        <v>1.8333333333333333</v>
      </c>
      <c r="N34" s="3">
        <v>3</v>
      </c>
      <c r="O34" s="2" t="s">
        <v>14</v>
      </c>
      <c r="P34" s="2" t="s">
        <v>15</v>
      </c>
      <c r="Q34" s="3">
        <v>12</v>
      </c>
      <c r="S34" s="48">
        <v>2</v>
      </c>
      <c r="T34" s="48">
        <v>295</v>
      </c>
      <c r="U34" s="48">
        <v>235</v>
      </c>
      <c r="V34" s="59">
        <v>1</v>
      </c>
      <c r="X34" s="48">
        <v>2</v>
      </c>
      <c r="Y34" s="48">
        <v>295</v>
      </c>
      <c r="Z34" s="48">
        <v>250</v>
      </c>
      <c r="AA34" s="59">
        <v>1</v>
      </c>
      <c r="AC34" s="48">
        <v>2</v>
      </c>
      <c r="AD34" s="48">
        <v>295</v>
      </c>
      <c r="AE34" s="48">
        <v>235</v>
      </c>
      <c r="AF34" s="59">
        <v>1</v>
      </c>
    </row>
    <row r="35" spans="1:32" x14ac:dyDescent="0.25">
      <c r="A35" s="2" t="s">
        <v>61</v>
      </c>
      <c r="B35" s="2" t="s">
        <v>34</v>
      </c>
      <c r="C35" s="2" t="s">
        <v>22</v>
      </c>
      <c r="D35" s="3">
        <v>34</v>
      </c>
      <c r="E35" s="3">
        <v>440</v>
      </c>
      <c r="F35" s="2" t="s">
        <v>11</v>
      </c>
      <c r="G35" s="3">
        <v>2015</v>
      </c>
      <c r="H35" s="3">
        <v>1</v>
      </c>
      <c r="I35" s="51"/>
      <c r="J35" s="51"/>
      <c r="K35" s="2" t="s">
        <v>10</v>
      </c>
      <c r="L35" s="50">
        <v>6</v>
      </c>
      <c r="M35" s="48">
        <f t="shared" si="0"/>
        <v>5.833333333333333</v>
      </c>
      <c r="N35" s="3">
        <v>3</v>
      </c>
      <c r="O35" s="2" t="s">
        <v>14</v>
      </c>
      <c r="P35" s="2" t="s">
        <v>15</v>
      </c>
      <c r="Q35" s="3">
        <v>12</v>
      </c>
      <c r="S35" s="48">
        <v>6</v>
      </c>
      <c r="T35" s="48">
        <v>440</v>
      </c>
      <c r="U35" s="48">
        <v>235</v>
      </c>
      <c r="V35" s="59">
        <v>1</v>
      </c>
      <c r="X35" s="48">
        <v>6</v>
      </c>
      <c r="Y35" s="48">
        <v>440</v>
      </c>
      <c r="Z35" s="48">
        <v>250</v>
      </c>
      <c r="AA35" s="59">
        <v>1</v>
      </c>
      <c r="AC35" s="48">
        <v>6</v>
      </c>
      <c r="AD35" s="48">
        <v>440</v>
      </c>
      <c r="AE35" s="48">
        <v>235</v>
      </c>
      <c r="AF35" s="59">
        <v>1</v>
      </c>
    </row>
    <row r="36" spans="1:32" x14ac:dyDescent="0.25">
      <c r="A36" s="2" t="s">
        <v>61</v>
      </c>
      <c r="B36" s="2" t="s">
        <v>15</v>
      </c>
      <c r="C36" s="2" t="s">
        <v>22</v>
      </c>
      <c r="D36" s="3">
        <v>35</v>
      </c>
      <c r="E36" s="3">
        <v>407</v>
      </c>
      <c r="F36" s="2" t="s">
        <v>11</v>
      </c>
      <c r="G36" s="3">
        <v>2015</v>
      </c>
      <c r="H36" s="3">
        <v>1</v>
      </c>
      <c r="I36" s="9">
        <v>4</v>
      </c>
      <c r="J36" s="9">
        <v>4</v>
      </c>
      <c r="K36" s="2" t="s">
        <v>338</v>
      </c>
      <c r="L36" s="50">
        <v>5</v>
      </c>
      <c r="M36" s="48">
        <f t="shared" si="0"/>
        <v>4.833333333333333</v>
      </c>
      <c r="N36" s="3">
        <v>3</v>
      </c>
      <c r="O36" s="2" t="s">
        <v>14</v>
      </c>
      <c r="P36" s="2" t="s">
        <v>15</v>
      </c>
      <c r="Q36" s="3">
        <v>12</v>
      </c>
      <c r="S36" s="48">
        <v>5</v>
      </c>
      <c r="T36" s="48">
        <v>407</v>
      </c>
      <c r="U36" s="48">
        <v>235</v>
      </c>
      <c r="V36" s="59">
        <v>1</v>
      </c>
      <c r="X36" s="48">
        <v>5</v>
      </c>
      <c r="Y36" s="48">
        <v>407</v>
      </c>
      <c r="Z36" s="48">
        <v>250</v>
      </c>
      <c r="AA36" s="59">
        <v>1</v>
      </c>
      <c r="AC36" s="48">
        <v>5</v>
      </c>
      <c r="AD36" s="48">
        <v>407</v>
      </c>
      <c r="AE36" s="48">
        <v>235</v>
      </c>
      <c r="AF36" s="59">
        <v>1</v>
      </c>
    </row>
    <row r="37" spans="1:32" x14ac:dyDescent="0.25">
      <c r="A37" s="2" t="s">
        <v>61</v>
      </c>
      <c r="B37" s="2" t="s">
        <v>51</v>
      </c>
      <c r="C37" s="2" t="s">
        <v>22</v>
      </c>
      <c r="D37" s="3">
        <v>36</v>
      </c>
      <c r="E37" s="3">
        <v>385</v>
      </c>
      <c r="F37" s="2" t="s">
        <v>11</v>
      </c>
      <c r="G37" s="3">
        <v>2015</v>
      </c>
      <c r="H37" s="3">
        <v>1</v>
      </c>
      <c r="I37" s="9">
        <v>3</v>
      </c>
      <c r="J37" s="9">
        <v>2</v>
      </c>
      <c r="K37" s="2" t="s">
        <v>338</v>
      </c>
      <c r="L37" s="49">
        <v>4</v>
      </c>
      <c r="M37" s="48">
        <f t="shared" si="0"/>
        <v>3.8333333333333335</v>
      </c>
      <c r="N37" s="3">
        <v>3</v>
      </c>
      <c r="O37" s="2" t="s">
        <v>14</v>
      </c>
      <c r="P37" s="2" t="s">
        <v>15</v>
      </c>
      <c r="Q37" s="3">
        <v>12</v>
      </c>
      <c r="S37" s="48">
        <v>4</v>
      </c>
      <c r="T37" s="48">
        <v>385</v>
      </c>
      <c r="U37" s="48">
        <v>235</v>
      </c>
      <c r="V37" s="59">
        <v>1</v>
      </c>
      <c r="X37" s="48">
        <v>4</v>
      </c>
      <c r="Y37" s="48">
        <v>385</v>
      </c>
      <c r="Z37" s="48">
        <v>250</v>
      </c>
      <c r="AA37" s="59">
        <v>1</v>
      </c>
      <c r="AC37" s="48">
        <v>4</v>
      </c>
      <c r="AD37" s="48">
        <v>385</v>
      </c>
      <c r="AE37" s="48">
        <v>235</v>
      </c>
      <c r="AF37" s="59">
        <v>1</v>
      </c>
    </row>
    <row r="38" spans="1:32" x14ac:dyDescent="0.25">
      <c r="A38" s="2" t="s">
        <v>61</v>
      </c>
      <c r="B38" s="2" t="s">
        <v>32</v>
      </c>
      <c r="C38" s="2" t="s">
        <v>22</v>
      </c>
      <c r="D38" s="3">
        <v>37</v>
      </c>
      <c r="E38" s="3">
        <v>470</v>
      </c>
      <c r="F38" s="2" t="s">
        <v>11</v>
      </c>
      <c r="G38" s="3">
        <v>2015</v>
      </c>
      <c r="H38" s="3">
        <v>1</v>
      </c>
      <c r="I38" s="9">
        <v>6</v>
      </c>
      <c r="J38" s="9">
        <v>2</v>
      </c>
      <c r="K38" s="2" t="s">
        <v>338</v>
      </c>
      <c r="L38" s="50">
        <v>6</v>
      </c>
      <c r="M38" s="48">
        <f t="shared" si="0"/>
        <v>5.833333333333333</v>
      </c>
      <c r="N38" s="3">
        <v>3</v>
      </c>
      <c r="O38" s="2" t="s">
        <v>14</v>
      </c>
      <c r="P38" s="2" t="s">
        <v>15</v>
      </c>
      <c r="Q38" s="3">
        <v>12</v>
      </c>
      <c r="S38" s="48">
        <v>6</v>
      </c>
      <c r="T38" s="48">
        <v>470</v>
      </c>
      <c r="U38" s="48">
        <v>235</v>
      </c>
      <c r="V38" s="59">
        <v>1</v>
      </c>
      <c r="X38" s="48">
        <v>6</v>
      </c>
      <c r="Y38" s="48">
        <v>470</v>
      </c>
      <c r="Z38" s="48">
        <v>250</v>
      </c>
      <c r="AA38" s="59">
        <v>1</v>
      </c>
      <c r="AC38" s="48">
        <v>6</v>
      </c>
      <c r="AD38" s="48">
        <v>470</v>
      </c>
      <c r="AE38" s="48">
        <v>235</v>
      </c>
      <c r="AF38" s="59">
        <v>1</v>
      </c>
    </row>
    <row r="39" spans="1:32" x14ac:dyDescent="0.25">
      <c r="A39" s="2" t="s">
        <v>61</v>
      </c>
      <c r="B39" s="2" t="s">
        <v>62</v>
      </c>
      <c r="C39" s="2" t="s">
        <v>22</v>
      </c>
      <c r="D39" s="3">
        <v>38</v>
      </c>
      <c r="E39" s="3">
        <v>445</v>
      </c>
      <c r="F39" s="2" t="s">
        <v>30</v>
      </c>
      <c r="G39" s="3">
        <v>2015</v>
      </c>
      <c r="H39" s="3">
        <v>1</v>
      </c>
      <c r="I39" s="9">
        <v>4</v>
      </c>
      <c r="J39" s="9">
        <v>3</v>
      </c>
      <c r="K39" s="2" t="s">
        <v>337</v>
      </c>
      <c r="L39" s="50">
        <v>5</v>
      </c>
      <c r="M39" s="48">
        <f t="shared" si="0"/>
        <v>4.833333333333333</v>
      </c>
      <c r="N39" s="3">
        <v>3</v>
      </c>
      <c r="O39" s="2" t="s">
        <v>14</v>
      </c>
      <c r="P39" s="2" t="s">
        <v>15</v>
      </c>
      <c r="Q39" s="3">
        <v>12</v>
      </c>
      <c r="S39" s="48">
        <v>5</v>
      </c>
      <c r="T39" s="48">
        <v>445</v>
      </c>
      <c r="U39" s="48">
        <v>235</v>
      </c>
      <c r="V39" s="59">
        <v>1</v>
      </c>
      <c r="X39" s="48">
        <v>5</v>
      </c>
      <c r="Y39" s="48">
        <v>445</v>
      </c>
      <c r="Z39" s="48">
        <v>250</v>
      </c>
      <c r="AA39" s="59">
        <v>1</v>
      </c>
      <c r="AC39" s="48">
        <v>5</v>
      </c>
      <c r="AD39" s="48">
        <v>445</v>
      </c>
      <c r="AE39" s="48">
        <v>235</v>
      </c>
      <c r="AF39" s="59">
        <v>1</v>
      </c>
    </row>
    <row r="40" spans="1:32" x14ac:dyDescent="0.25">
      <c r="A40" s="2" t="s">
        <v>61</v>
      </c>
      <c r="B40" s="2" t="s">
        <v>63</v>
      </c>
      <c r="C40" s="2" t="s">
        <v>22</v>
      </c>
      <c r="D40" s="3">
        <v>39</v>
      </c>
      <c r="E40" s="3">
        <v>387</v>
      </c>
      <c r="F40" s="2" t="s">
        <v>11</v>
      </c>
      <c r="G40" s="3">
        <v>2015</v>
      </c>
      <c r="H40" s="3">
        <v>1</v>
      </c>
      <c r="I40" s="9">
        <v>3</v>
      </c>
      <c r="J40" s="48">
        <v>2</v>
      </c>
      <c r="K40" s="2" t="s">
        <v>337</v>
      </c>
      <c r="L40" s="49">
        <v>3</v>
      </c>
      <c r="M40" s="48">
        <f t="shared" si="0"/>
        <v>2.8333333333333335</v>
      </c>
      <c r="N40" s="3">
        <v>3</v>
      </c>
      <c r="O40" s="2" t="s">
        <v>14</v>
      </c>
      <c r="P40" s="2" t="s">
        <v>15</v>
      </c>
      <c r="Q40" s="3">
        <v>12</v>
      </c>
      <c r="S40" s="48">
        <v>3</v>
      </c>
      <c r="T40" s="48">
        <v>387</v>
      </c>
      <c r="U40" s="48">
        <v>235</v>
      </c>
      <c r="V40" s="59">
        <v>1</v>
      </c>
      <c r="X40" s="48">
        <v>3</v>
      </c>
      <c r="Y40" s="48">
        <v>387</v>
      </c>
      <c r="Z40" s="48">
        <v>250</v>
      </c>
      <c r="AA40" s="59">
        <v>1</v>
      </c>
      <c r="AC40" s="48">
        <v>3</v>
      </c>
      <c r="AD40" s="48">
        <v>387</v>
      </c>
      <c r="AE40" s="48">
        <v>235</v>
      </c>
      <c r="AF40" s="59">
        <v>1</v>
      </c>
    </row>
    <row r="41" spans="1:32" x14ac:dyDescent="0.25">
      <c r="A41" s="2" t="s">
        <v>64</v>
      </c>
      <c r="B41" s="2" t="s">
        <v>59</v>
      </c>
      <c r="C41" s="2" t="s">
        <v>22</v>
      </c>
      <c r="D41" s="3">
        <v>40</v>
      </c>
      <c r="E41" s="3">
        <v>380</v>
      </c>
      <c r="F41" s="2" t="s">
        <v>11</v>
      </c>
      <c r="G41" s="3">
        <v>2015</v>
      </c>
      <c r="H41" s="3">
        <v>1</v>
      </c>
      <c r="I41" s="9">
        <v>4</v>
      </c>
      <c r="J41" s="9">
        <v>4</v>
      </c>
      <c r="K41" s="2" t="s">
        <v>338</v>
      </c>
      <c r="L41" s="50">
        <v>5</v>
      </c>
      <c r="M41" s="48">
        <f t="shared" si="0"/>
        <v>4.833333333333333</v>
      </c>
      <c r="N41" s="3">
        <v>3</v>
      </c>
      <c r="O41" s="2" t="s">
        <v>14</v>
      </c>
      <c r="P41" s="2" t="s">
        <v>15</v>
      </c>
      <c r="Q41" s="3">
        <v>12</v>
      </c>
      <c r="S41" s="48">
        <v>5</v>
      </c>
      <c r="T41" s="48">
        <v>380</v>
      </c>
      <c r="U41" s="48">
        <v>235</v>
      </c>
      <c r="V41" s="59">
        <v>1</v>
      </c>
      <c r="X41" s="48">
        <v>5</v>
      </c>
      <c r="Y41" s="48">
        <v>380</v>
      </c>
      <c r="Z41" s="48">
        <v>250</v>
      </c>
      <c r="AA41" s="59">
        <v>1</v>
      </c>
      <c r="AC41" s="48">
        <v>5</v>
      </c>
      <c r="AD41" s="48">
        <v>380</v>
      </c>
      <c r="AE41" s="48">
        <v>235</v>
      </c>
      <c r="AF41" s="59">
        <v>1</v>
      </c>
    </row>
    <row r="42" spans="1:32" x14ac:dyDescent="0.25">
      <c r="A42" s="2" t="s">
        <v>64</v>
      </c>
      <c r="B42" s="2" t="s">
        <v>27</v>
      </c>
      <c r="C42" s="2" t="s">
        <v>22</v>
      </c>
      <c r="D42" s="3">
        <v>41</v>
      </c>
      <c r="E42" s="3">
        <v>340</v>
      </c>
      <c r="F42" s="2" t="s">
        <v>11</v>
      </c>
      <c r="G42" s="3">
        <v>2015</v>
      </c>
      <c r="H42" s="3">
        <v>1</v>
      </c>
      <c r="I42" s="9">
        <v>3</v>
      </c>
      <c r="J42" s="9">
        <v>3</v>
      </c>
      <c r="K42" s="2" t="s">
        <v>338</v>
      </c>
      <c r="L42" s="49">
        <v>4</v>
      </c>
      <c r="M42" s="48">
        <f t="shared" si="0"/>
        <v>3.8333333333333335</v>
      </c>
      <c r="N42" s="3">
        <v>3</v>
      </c>
      <c r="O42" s="2" t="s">
        <v>14</v>
      </c>
      <c r="P42" s="2" t="s">
        <v>15</v>
      </c>
      <c r="Q42" s="3">
        <v>12</v>
      </c>
      <c r="S42" s="48">
        <v>4</v>
      </c>
      <c r="T42" s="48">
        <v>340</v>
      </c>
      <c r="U42" s="48">
        <v>235</v>
      </c>
      <c r="V42" s="59">
        <v>1</v>
      </c>
      <c r="X42" s="48">
        <v>4</v>
      </c>
      <c r="Y42" s="48">
        <v>340</v>
      </c>
      <c r="Z42" s="48">
        <v>250</v>
      </c>
      <c r="AA42" s="59">
        <v>1</v>
      </c>
      <c r="AC42" s="48">
        <v>4</v>
      </c>
      <c r="AD42" s="48">
        <v>340</v>
      </c>
      <c r="AE42" s="48">
        <v>235</v>
      </c>
      <c r="AF42" s="59">
        <v>1</v>
      </c>
    </row>
    <row r="43" spans="1:32" x14ac:dyDescent="0.25">
      <c r="A43" s="2" t="s">
        <v>64</v>
      </c>
      <c r="B43" s="2" t="s">
        <v>45</v>
      </c>
      <c r="C43" s="2" t="s">
        <v>22</v>
      </c>
      <c r="D43" s="3">
        <v>42</v>
      </c>
      <c r="E43" s="3">
        <v>357</v>
      </c>
      <c r="F43" s="2" t="s">
        <v>11</v>
      </c>
      <c r="G43" s="3">
        <v>2015</v>
      </c>
      <c r="H43" s="3">
        <v>1</v>
      </c>
      <c r="I43" s="9">
        <v>3</v>
      </c>
      <c r="J43" s="9">
        <v>3</v>
      </c>
      <c r="K43" s="2" t="s">
        <v>338</v>
      </c>
      <c r="L43" s="49">
        <v>4</v>
      </c>
      <c r="M43" s="48">
        <f t="shared" si="0"/>
        <v>3.8333333333333335</v>
      </c>
      <c r="N43" s="3">
        <v>3</v>
      </c>
      <c r="O43" s="2" t="s">
        <v>14</v>
      </c>
      <c r="P43" s="2" t="s">
        <v>15</v>
      </c>
      <c r="Q43" s="3">
        <v>12</v>
      </c>
      <c r="S43" s="48">
        <v>4</v>
      </c>
      <c r="T43" s="48">
        <v>357</v>
      </c>
      <c r="U43" s="48">
        <v>235</v>
      </c>
      <c r="V43" s="59">
        <v>1</v>
      </c>
      <c r="X43" s="48">
        <v>4</v>
      </c>
      <c r="Y43" s="48">
        <v>357</v>
      </c>
      <c r="Z43" s="48">
        <v>250</v>
      </c>
      <c r="AA43" s="59">
        <v>1</v>
      </c>
      <c r="AC43" s="48">
        <v>4</v>
      </c>
      <c r="AD43" s="48">
        <v>357</v>
      </c>
      <c r="AE43" s="48">
        <v>235</v>
      </c>
      <c r="AF43" s="59">
        <v>1</v>
      </c>
    </row>
    <row r="44" spans="1:32" x14ac:dyDescent="0.25">
      <c r="A44" s="2" t="s">
        <v>64</v>
      </c>
      <c r="B44" s="2" t="s">
        <v>65</v>
      </c>
      <c r="C44" s="2" t="s">
        <v>22</v>
      </c>
      <c r="D44" s="3">
        <v>43</v>
      </c>
      <c r="E44" s="3">
        <v>300</v>
      </c>
      <c r="F44" s="2" t="s">
        <v>11</v>
      </c>
      <c r="G44" s="3">
        <v>2015</v>
      </c>
      <c r="H44" s="3">
        <v>1</v>
      </c>
      <c r="I44" s="9">
        <v>2</v>
      </c>
      <c r="J44" s="9">
        <v>4</v>
      </c>
      <c r="K44" s="2" t="s">
        <v>337</v>
      </c>
      <c r="L44" s="49">
        <v>3</v>
      </c>
      <c r="M44" s="48">
        <f t="shared" si="0"/>
        <v>2.8333333333333335</v>
      </c>
      <c r="N44" s="3">
        <v>3</v>
      </c>
      <c r="O44" s="2" t="s">
        <v>14</v>
      </c>
      <c r="P44" s="2" t="s">
        <v>15</v>
      </c>
      <c r="Q44" s="3">
        <v>12</v>
      </c>
      <c r="S44" s="48">
        <v>3</v>
      </c>
      <c r="T44" s="48">
        <v>300</v>
      </c>
      <c r="U44" s="48">
        <v>235</v>
      </c>
      <c r="V44" s="59">
        <v>1</v>
      </c>
      <c r="X44" s="48">
        <v>3</v>
      </c>
      <c r="Y44" s="48">
        <v>300</v>
      </c>
      <c r="Z44" s="48">
        <v>250</v>
      </c>
      <c r="AA44" s="59">
        <v>1</v>
      </c>
      <c r="AC44" s="48">
        <v>3</v>
      </c>
      <c r="AD44" s="48">
        <v>300</v>
      </c>
      <c r="AE44" s="48">
        <v>235</v>
      </c>
      <c r="AF44" s="59">
        <v>1</v>
      </c>
    </row>
    <row r="45" spans="1:32" x14ac:dyDescent="0.25">
      <c r="A45" s="2" t="s">
        <v>66</v>
      </c>
      <c r="B45" s="2" t="s">
        <v>67</v>
      </c>
      <c r="C45" s="2" t="s">
        <v>22</v>
      </c>
      <c r="D45" s="3">
        <v>44</v>
      </c>
      <c r="E45" s="3">
        <v>382</v>
      </c>
      <c r="F45" s="2" t="s">
        <v>11</v>
      </c>
      <c r="G45" s="3">
        <v>2015</v>
      </c>
      <c r="H45" s="3">
        <v>1</v>
      </c>
      <c r="I45" s="9">
        <v>4</v>
      </c>
      <c r="J45" s="9">
        <v>3</v>
      </c>
      <c r="K45" s="2" t="s">
        <v>338</v>
      </c>
      <c r="L45" s="50">
        <v>5</v>
      </c>
      <c r="M45" s="48">
        <f t="shared" si="0"/>
        <v>4.833333333333333</v>
      </c>
      <c r="N45" s="3">
        <v>3</v>
      </c>
      <c r="O45" s="2" t="s">
        <v>14</v>
      </c>
      <c r="P45" s="2" t="s">
        <v>15</v>
      </c>
      <c r="Q45" s="3">
        <v>12</v>
      </c>
      <c r="S45" s="48">
        <v>5</v>
      </c>
      <c r="T45" s="48">
        <v>382</v>
      </c>
      <c r="U45" s="48">
        <v>235</v>
      </c>
      <c r="V45" s="59">
        <v>1</v>
      </c>
      <c r="X45" s="48">
        <v>5</v>
      </c>
      <c r="Y45" s="48">
        <v>382</v>
      </c>
      <c r="Z45" s="48">
        <v>250</v>
      </c>
      <c r="AA45" s="59">
        <v>1</v>
      </c>
      <c r="AC45" s="48">
        <v>5</v>
      </c>
      <c r="AD45" s="48">
        <v>382</v>
      </c>
      <c r="AE45" s="48">
        <v>235</v>
      </c>
      <c r="AF45" s="59">
        <v>1</v>
      </c>
    </row>
    <row r="46" spans="1:32" x14ac:dyDescent="0.25">
      <c r="A46" s="2" t="s">
        <v>68</v>
      </c>
      <c r="B46" s="2" t="s">
        <v>36</v>
      </c>
      <c r="C46" s="2" t="s">
        <v>22</v>
      </c>
      <c r="D46" s="3">
        <v>45</v>
      </c>
      <c r="E46" s="3">
        <v>395</v>
      </c>
      <c r="F46" s="2" t="s">
        <v>11</v>
      </c>
      <c r="G46" s="3">
        <v>2015</v>
      </c>
      <c r="H46" s="3">
        <v>1</v>
      </c>
      <c r="I46" s="9">
        <v>3</v>
      </c>
      <c r="J46" s="9">
        <v>3</v>
      </c>
      <c r="K46" s="2" t="s">
        <v>338</v>
      </c>
      <c r="L46" s="50">
        <v>5</v>
      </c>
      <c r="M46" s="48">
        <f t="shared" si="0"/>
        <v>4.833333333333333</v>
      </c>
      <c r="N46" s="3">
        <v>3</v>
      </c>
      <c r="O46" s="2" t="s">
        <v>14</v>
      </c>
      <c r="P46" s="2" t="s">
        <v>15</v>
      </c>
      <c r="Q46" s="3">
        <v>12</v>
      </c>
      <c r="S46" s="48">
        <v>5</v>
      </c>
      <c r="T46" s="48">
        <v>395</v>
      </c>
      <c r="U46" s="48">
        <v>235</v>
      </c>
      <c r="V46" s="59">
        <v>1</v>
      </c>
      <c r="X46" s="48">
        <v>5</v>
      </c>
      <c r="Y46" s="48">
        <v>395</v>
      </c>
      <c r="Z46" s="48">
        <v>250</v>
      </c>
      <c r="AA46" s="59">
        <v>1</v>
      </c>
      <c r="AC46" s="48">
        <v>5</v>
      </c>
      <c r="AD46" s="48">
        <v>395</v>
      </c>
      <c r="AE46" s="48">
        <v>235</v>
      </c>
      <c r="AF46" s="59">
        <v>1</v>
      </c>
    </row>
    <row r="47" spans="1:32" x14ac:dyDescent="0.25">
      <c r="A47" s="2" t="s">
        <v>68</v>
      </c>
      <c r="B47" s="2" t="s">
        <v>69</v>
      </c>
      <c r="C47" s="2" t="s">
        <v>22</v>
      </c>
      <c r="D47" s="3">
        <v>46</v>
      </c>
      <c r="E47" s="3">
        <v>445</v>
      </c>
      <c r="F47" s="2" t="s">
        <v>30</v>
      </c>
      <c r="G47" s="3">
        <v>2015</v>
      </c>
      <c r="H47" s="3">
        <v>1</v>
      </c>
      <c r="I47" s="9">
        <v>3</v>
      </c>
      <c r="J47" s="9">
        <v>3</v>
      </c>
      <c r="K47" s="2" t="s">
        <v>337</v>
      </c>
      <c r="L47" s="49">
        <v>4</v>
      </c>
      <c r="M47" s="48">
        <f t="shared" si="0"/>
        <v>3.8333333333333335</v>
      </c>
      <c r="N47" s="3">
        <v>3</v>
      </c>
      <c r="O47" s="2" t="s">
        <v>14</v>
      </c>
      <c r="P47" s="2" t="s">
        <v>15</v>
      </c>
      <c r="Q47" s="3">
        <v>12</v>
      </c>
      <c r="S47" s="48">
        <v>4</v>
      </c>
      <c r="T47" s="48">
        <v>445</v>
      </c>
      <c r="U47" s="48">
        <v>235</v>
      </c>
      <c r="V47" s="59">
        <v>1</v>
      </c>
      <c r="X47" s="48">
        <v>4</v>
      </c>
      <c r="Y47" s="48">
        <v>445</v>
      </c>
      <c r="Z47" s="48">
        <v>250</v>
      </c>
      <c r="AA47" s="59">
        <v>1</v>
      </c>
      <c r="AC47" s="48">
        <v>4</v>
      </c>
      <c r="AD47" s="48">
        <v>445</v>
      </c>
      <c r="AE47" s="48">
        <v>235</v>
      </c>
      <c r="AF47" s="59">
        <v>1</v>
      </c>
    </row>
    <row r="48" spans="1:32" x14ac:dyDescent="0.25">
      <c r="A48" s="2" t="s">
        <v>70</v>
      </c>
      <c r="B48" s="2" t="s">
        <v>36</v>
      </c>
      <c r="C48" s="2" t="s">
        <v>22</v>
      </c>
      <c r="D48" s="3">
        <v>47</v>
      </c>
      <c r="E48" s="3">
        <v>625</v>
      </c>
      <c r="F48" s="2" t="s">
        <v>30</v>
      </c>
      <c r="G48" s="3">
        <v>2015</v>
      </c>
      <c r="H48" s="3">
        <v>1</v>
      </c>
      <c r="I48" s="9">
        <v>6</v>
      </c>
      <c r="J48" s="9">
        <v>3</v>
      </c>
      <c r="K48" s="2" t="s">
        <v>337</v>
      </c>
      <c r="L48" s="50">
        <v>7</v>
      </c>
      <c r="M48" s="48">
        <f t="shared" si="0"/>
        <v>6.833333333333333</v>
      </c>
      <c r="N48" s="3">
        <v>3</v>
      </c>
      <c r="O48" s="2" t="s">
        <v>14</v>
      </c>
      <c r="P48" s="2" t="s">
        <v>15</v>
      </c>
      <c r="Q48" s="3">
        <v>12</v>
      </c>
      <c r="S48" s="48">
        <v>7</v>
      </c>
      <c r="T48" s="48">
        <v>625</v>
      </c>
      <c r="U48" s="48">
        <v>235</v>
      </c>
      <c r="V48" s="59">
        <v>1</v>
      </c>
      <c r="X48" s="48">
        <v>7</v>
      </c>
      <c r="Y48" s="48">
        <v>625</v>
      </c>
      <c r="Z48" s="48">
        <v>250</v>
      </c>
      <c r="AA48" s="59">
        <v>1</v>
      </c>
      <c r="AC48" s="48">
        <v>7</v>
      </c>
      <c r="AD48" s="48">
        <v>625</v>
      </c>
      <c r="AE48" s="48">
        <v>235</v>
      </c>
      <c r="AF48" s="59">
        <v>1</v>
      </c>
    </row>
    <row r="49" spans="1:32" x14ac:dyDescent="0.25">
      <c r="A49" s="2" t="s">
        <v>71</v>
      </c>
      <c r="B49" s="2" t="s">
        <v>26</v>
      </c>
      <c r="C49" s="2" t="s">
        <v>22</v>
      </c>
      <c r="D49" s="3">
        <v>48</v>
      </c>
      <c r="E49" s="3">
        <v>422</v>
      </c>
      <c r="F49" s="2" t="s">
        <v>11</v>
      </c>
      <c r="G49" s="3">
        <v>2015</v>
      </c>
      <c r="H49" s="3">
        <v>1</v>
      </c>
      <c r="I49" s="9">
        <v>4</v>
      </c>
      <c r="J49" s="9">
        <v>2</v>
      </c>
      <c r="K49" s="2" t="s">
        <v>338</v>
      </c>
      <c r="L49" s="50">
        <v>5</v>
      </c>
      <c r="M49" s="48">
        <f t="shared" si="0"/>
        <v>4.833333333333333</v>
      </c>
      <c r="N49" s="3">
        <v>3</v>
      </c>
      <c r="O49" s="2" t="s">
        <v>14</v>
      </c>
      <c r="P49" s="2" t="s">
        <v>15</v>
      </c>
      <c r="Q49" s="3">
        <v>12</v>
      </c>
      <c r="S49" s="48">
        <v>5</v>
      </c>
      <c r="T49" s="48">
        <v>422</v>
      </c>
      <c r="U49" s="48">
        <v>235</v>
      </c>
      <c r="V49" s="59">
        <v>1</v>
      </c>
      <c r="X49" s="48">
        <v>5</v>
      </c>
      <c r="Y49" s="48">
        <v>422</v>
      </c>
      <c r="Z49" s="48">
        <v>250</v>
      </c>
      <c r="AA49" s="59">
        <v>1</v>
      </c>
      <c r="AC49" s="48">
        <v>5</v>
      </c>
      <c r="AD49" s="48">
        <v>422</v>
      </c>
      <c r="AE49" s="48">
        <v>235</v>
      </c>
      <c r="AF49" s="59">
        <v>1</v>
      </c>
    </row>
    <row r="50" spans="1:32" x14ac:dyDescent="0.25">
      <c r="A50" s="2" t="s">
        <v>72</v>
      </c>
      <c r="B50" s="2" t="s">
        <v>73</v>
      </c>
      <c r="C50" s="2" t="s">
        <v>22</v>
      </c>
      <c r="D50" s="3">
        <v>49</v>
      </c>
      <c r="E50" s="3">
        <v>460</v>
      </c>
      <c r="F50" s="2" t="s">
        <v>30</v>
      </c>
      <c r="G50" s="3">
        <v>2015</v>
      </c>
      <c r="H50" s="3">
        <v>2</v>
      </c>
      <c r="I50" s="9">
        <v>4</v>
      </c>
      <c r="J50" s="9">
        <v>3</v>
      </c>
      <c r="K50" s="2" t="s">
        <v>338</v>
      </c>
      <c r="L50" s="50">
        <v>5</v>
      </c>
      <c r="M50" s="48">
        <f t="shared" si="0"/>
        <v>4.916666666666667</v>
      </c>
      <c r="N50" s="3">
        <v>3</v>
      </c>
      <c r="O50" s="2" t="s">
        <v>14</v>
      </c>
      <c r="P50" s="2" t="s">
        <v>15</v>
      </c>
      <c r="Q50" s="3">
        <v>12</v>
      </c>
      <c r="S50" s="48">
        <v>5</v>
      </c>
      <c r="T50" s="48">
        <v>460</v>
      </c>
      <c r="U50" s="48">
        <v>235</v>
      </c>
      <c r="V50" s="59">
        <v>1</v>
      </c>
      <c r="X50" s="48">
        <v>5</v>
      </c>
      <c r="Y50" s="48">
        <v>460</v>
      </c>
      <c r="Z50" s="48">
        <v>250</v>
      </c>
      <c r="AA50" s="59">
        <v>1</v>
      </c>
      <c r="AC50" s="48">
        <v>5</v>
      </c>
      <c r="AD50" s="48">
        <v>460</v>
      </c>
      <c r="AE50" s="48">
        <v>235</v>
      </c>
      <c r="AF50" s="59">
        <v>1</v>
      </c>
    </row>
    <row r="51" spans="1:32" x14ac:dyDescent="0.25">
      <c r="A51" s="2" t="s">
        <v>74</v>
      </c>
      <c r="B51" s="2" t="s">
        <v>59</v>
      </c>
      <c r="C51" s="2" t="s">
        <v>22</v>
      </c>
      <c r="D51" s="3">
        <v>50</v>
      </c>
      <c r="E51" s="3">
        <v>420</v>
      </c>
      <c r="F51" s="2" t="s">
        <v>11</v>
      </c>
      <c r="G51" s="3">
        <v>2015</v>
      </c>
      <c r="H51" s="3">
        <v>2</v>
      </c>
      <c r="I51" s="9">
        <v>3</v>
      </c>
      <c r="J51" s="9">
        <v>4</v>
      </c>
      <c r="K51" s="2" t="s">
        <v>338</v>
      </c>
      <c r="L51" s="49">
        <v>4</v>
      </c>
      <c r="M51" s="48">
        <f t="shared" si="0"/>
        <v>3.9166666666666665</v>
      </c>
      <c r="N51" s="3">
        <v>3</v>
      </c>
      <c r="O51" s="2" t="s">
        <v>14</v>
      </c>
      <c r="P51" s="2" t="s">
        <v>15</v>
      </c>
      <c r="Q51" s="3">
        <v>12</v>
      </c>
      <c r="S51" s="48">
        <v>4</v>
      </c>
      <c r="T51" s="48">
        <v>420</v>
      </c>
      <c r="U51" s="48">
        <v>235</v>
      </c>
      <c r="V51" s="59">
        <v>1</v>
      </c>
      <c r="X51" s="48">
        <v>4</v>
      </c>
      <c r="Y51" s="48">
        <v>420</v>
      </c>
      <c r="Z51" s="48">
        <v>250</v>
      </c>
      <c r="AA51" s="59">
        <v>1</v>
      </c>
      <c r="AC51" s="48">
        <v>4</v>
      </c>
      <c r="AD51" s="48">
        <v>420</v>
      </c>
      <c r="AE51" s="48">
        <v>235</v>
      </c>
      <c r="AF51" s="59">
        <v>1</v>
      </c>
    </row>
    <row r="52" spans="1:32" x14ac:dyDescent="0.25">
      <c r="A52" s="2" t="s">
        <v>74</v>
      </c>
      <c r="B52" s="2" t="s">
        <v>40</v>
      </c>
      <c r="C52" s="2" t="s">
        <v>22</v>
      </c>
      <c r="D52" s="3">
        <v>51</v>
      </c>
      <c r="E52" s="3">
        <v>475</v>
      </c>
      <c r="F52" s="2" t="s">
        <v>30</v>
      </c>
      <c r="G52" s="3">
        <v>2015</v>
      </c>
      <c r="H52" s="3">
        <v>2</v>
      </c>
      <c r="I52" s="9">
        <v>4</v>
      </c>
      <c r="J52" s="9">
        <v>3</v>
      </c>
      <c r="K52" s="2" t="s">
        <v>337</v>
      </c>
      <c r="L52" s="49">
        <v>4</v>
      </c>
      <c r="M52" s="48">
        <f t="shared" si="0"/>
        <v>3.9166666666666665</v>
      </c>
      <c r="N52" s="3">
        <v>3</v>
      </c>
      <c r="O52" s="2" t="s">
        <v>14</v>
      </c>
      <c r="P52" s="2" t="s">
        <v>15</v>
      </c>
      <c r="Q52" s="3">
        <v>12</v>
      </c>
      <c r="S52" s="48">
        <v>4</v>
      </c>
      <c r="T52" s="48">
        <v>475</v>
      </c>
      <c r="U52" s="48">
        <v>235</v>
      </c>
      <c r="V52" s="59">
        <v>1</v>
      </c>
      <c r="X52" s="48">
        <v>4</v>
      </c>
      <c r="Y52" s="48">
        <v>475</v>
      </c>
      <c r="Z52" s="48">
        <v>250</v>
      </c>
      <c r="AA52" s="59">
        <v>1</v>
      </c>
      <c r="AC52" s="48">
        <v>4</v>
      </c>
      <c r="AD52" s="48">
        <v>475</v>
      </c>
      <c r="AE52" s="48">
        <v>235</v>
      </c>
      <c r="AF52" s="59">
        <v>1</v>
      </c>
    </row>
    <row r="53" spans="1:32" x14ac:dyDescent="0.25">
      <c r="A53" s="2" t="s">
        <v>74</v>
      </c>
      <c r="B53" s="2" t="s">
        <v>75</v>
      </c>
      <c r="C53" s="2" t="s">
        <v>22</v>
      </c>
      <c r="D53" s="3">
        <v>52</v>
      </c>
      <c r="E53" s="3">
        <v>440</v>
      </c>
      <c r="F53" s="2" t="s">
        <v>30</v>
      </c>
      <c r="G53" s="3">
        <v>2015</v>
      </c>
      <c r="H53" s="3">
        <v>2</v>
      </c>
      <c r="I53" s="9">
        <v>3</v>
      </c>
      <c r="J53" s="9">
        <v>4</v>
      </c>
      <c r="K53" s="2" t="s">
        <v>338</v>
      </c>
      <c r="L53" s="49">
        <v>4</v>
      </c>
      <c r="M53" s="48">
        <f t="shared" si="0"/>
        <v>3.9166666666666665</v>
      </c>
      <c r="N53" s="3">
        <v>3</v>
      </c>
      <c r="O53" s="2" t="s">
        <v>14</v>
      </c>
      <c r="P53" s="2" t="s">
        <v>15</v>
      </c>
      <c r="Q53" s="3">
        <v>12</v>
      </c>
      <c r="S53" s="48">
        <v>4</v>
      </c>
      <c r="T53" s="48">
        <v>440</v>
      </c>
      <c r="U53" s="48">
        <v>235</v>
      </c>
      <c r="V53" s="59">
        <v>1</v>
      </c>
      <c r="X53" s="48">
        <v>4</v>
      </c>
      <c r="Y53" s="48">
        <v>440</v>
      </c>
      <c r="Z53" s="48">
        <v>250</v>
      </c>
      <c r="AA53" s="59">
        <v>1</v>
      </c>
      <c r="AC53" s="48">
        <v>4</v>
      </c>
      <c r="AD53" s="48">
        <v>440</v>
      </c>
      <c r="AE53" s="48">
        <v>235</v>
      </c>
      <c r="AF53" s="59">
        <v>1</v>
      </c>
    </row>
    <row r="54" spans="1:32" x14ac:dyDescent="0.25">
      <c r="A54" s="2" t="s">
        <v>74</v>
      </c>
      <c r="B54" s="2" t="s">
        <v>21</v>
      </c>
      <c r="C54" s="2" t="s">
        <v>22</v>
      </c>
      <c r="D54" s="3">
        <v>53</v>
      </c>
      <c r="E54" s="3">
        <v>512</v>
      </c>
      <c r="F54" s="2" t="s">
        <v>30</v>
      </c>
      <c r="G54" s="3">
        <v>2015</v>
      </c>
      <c r="H54" s="3">
        <v>2</v>
      </c>
      <c r="I54" s="9">
        <v>3</v>
      </c>
      <c r="J54" s="9">
        <v>3</v>
      </c>
      <c r="K54" s="2" t="s">
        <v>338</v>
      </c>
      <c r="L54" s="49">
        <v>4</v>
      </c>
      <c r="M54" s="48">
        <f t="shared" si="0"/>
        <v>3.9166666666666665</v>
      </c>
      <c r="N54" s="3">
        <v>3</v>
      </c>
      <c r="O54" s="2" t="s">
        <v>14</v>
      </c>
      <c r="P54" s="2" t="s">
        <v>15</v>
      </c>
      <c r="Q54" s="3">
        <v>12</v>
      </c>
      <c r="S54" s="48">
        <v>4</v>
      </c>
      <c r="T54" s="48">
        <v>512</v>
      </c>
      <c r="U54" s="48">
        <v>235</v>
      </c>
      <c r="V54" s="59">
        <v>1</v>
      </c>
      <c r="X54" s="48">
        <v>4</v>
      </c>
      <c r="Y54" s="48">
        <v>512</v>
      </c>
      <c r="Z54" s="48">
        <v>250</v>
      </c>
      <c r="AA54" s="59">
        <v>1</v>
      </c>
      <c r="AC54" s="48">
        <v>4</v>
      </c>
      <c r="AD54" s="48">
        <v>512</v>
      </c>
      <c r="AE54" s="48">
        <v>235</v>
      </c>
      <c r="AF54" s="59">
        <v>1</v>
      </c>
    </row>
    <row r="55" spans="1:32" x14ac:dyDescent="0.25">
      <c r="A55" s="2" t="s">
        <v>74</v>
      </c>
      <c r="B55" s="2" t="s">
        <v>34</v>
      </c>
      <c r="C55" s="2" t="s">
        <v>22</v>
      </c>
      <c r="D55" s="3">
        <v>54</v>
      </c>
      <c r="E55" s="3">
        <v>445</v>
      </c>
      <c r="F55" s="2" t="s">
        <v>30</v>
      </c>
      <c r="G55" s="3">
        <v>2015</v>
      </c>
      <c r="H55" s="3">
        <v>2</v>
      </c>
      <c r="I55" s="9">
        <v>2</v>
      </c>
      <c r="J55" s="9">
        <v>4</v>
      </c>
      <c r="K55" s="2" t="s">
        <v>337</v>
      </c>
      <c r="L55" s="49">
        <v>4</v>
      </c>
      <c r="M55" s="48">
        <f t="shared" si="0"/>
        <v>3.9166666666666665</v>
      </c>
      <c r="N55" s="3">
        <v>3</v>
      </c>
      <c r="O55" s="2" t="s">
        <v>14</v>
      </c>
      <c r="P55" s="2" t="s">
        <v>15</v>
      </c>
      <c r="Q55" s="3">
        <v>12</v>
      </c>
      <c r="S55" s="48">
        <v>4</v>
      </c>
      <c r="T55" s="48">
        <v>445</v>
      </c>
      <c r="U55" s="48">
        <v>235</v>
      </c>
      <c r="V55" s="59">
        <v>1</v>
      </c>
      <c r="X55" s="48">
        <v>4</v>
      </c>
      <c r="Y55" s="48">
        <v>445</v>
      </c>
      <c r="Z55" s="48">
        <v>250</v>
      </c>
      <c r="AA55" s="59">
        <v>1</v>
      </c>
      <c r="AC55" s="48">
        <v>4</v>
      </c>
      <c r="AD55" s="48">
        <v>445</v>
      </c>
      <c r="AE55" s="48">
        <v>235</v>
      </c>
      <c r="AF55" s="59">
        <v>1</v>
      </c>
    </row>
    <row r="56" spans="1:32" x14ac:dyDescent="0.25">
      <c r="A56" s="2" t="s">
        <v>74</v>
      </c>
      <c r="B56" s="2" t="s">
        <v>26</v>
      </c>
      <c r="C56" s="2" t="s">
        <v>22</v>
      </c>
      <c r="D56" s="3">
        <v>55</v>
      </c>
      <c r="E56" s="3">
        <v>390</v>
      </c>
      <c r="F56" s="2" t="s">
        <v>11</v>
      </c>
      <c r="G56" s="3">
        <v>2015</v>
      </c>
      <c r="H56" s="3">
        <v>2</v>
      </c>
      <c r="I56" s="9">
        <v>3</v>
      </c>
      <c r="J56" s="9">
        <v>3</v>
      </c>
      <c r="K56" s="2" t="s">
        <v>338</v>
      </c>
      <c r="L56" s="49">
        <v>4</v>
      </c>
      <c r="M56" s="48">
        <f t="shared" si="0"/>
        <v>3.9166666666666665</v>
      </c>
      <c r="N56" s="3">
        <v>3</v>
      </c>
      <c r="O56" s="2" t="s">
        <v>14</v>
      </c>
      <c r="P56" s="2" t="s">
        <v>15</v>
      </c>
      <c r="Q56" s="3">
        <v>12</v>
      </c>
      <c r="S56" s="48">
        <v>4</v>
      </c>
      <c r="T56" s="48">
        <v>390</v>
      </c>
      <c r="U56" s="48">
        <v>235</v>
      </c>
      <c r="V56" s="59">
        <v>1</v>
      </c>
      <c r="X56" s="48">
        <v>4</v>
      </c>
      <c r="Y56" s="48">
        <v>390</v>
      </c>
      <c r="Z56" s="48">
        <v>250</v>
      </c>
      <c r="AA56" s="59">
        <v>1</v>
      </c>
      <c r="AC56" s="48">
        <v>4</v>
      </c>
      <c r="AD56" s="48">
        <v>390</v>
      </c>
      <c r="AE56" s="48">
        <v>235</v>
      </c>
      <c r="AF56" s="59">
        <v>1</v>
      </c>
    </row>
    <row r="57" spans="1:32" x14ac:dyDescent="0.25">
      <c r="A57" s="2" t="s">
        <v>74</v>
      </c>
      <c r="B57" s="2" t="s">
        <v>76</v>
      </c>
      <c r="C57" s="2" t="s">
        <v>22</v>
      </c>
      <c r="D57" s="3">
        <v>56</v>
      </c>
      <c r="E57" s="3">
        <v>470</v>
      </c>
      <c r="F57" s="2" t="s">
        <v>30</v>
      </c>
      <c r="G57" s="3">
        <v>2015</v>
      </c>
      <c r="H57" s="3">
        <v>2</v>
      </c>
      <c r="I57" s="9">
        <v>3</v>
      </c>
      <c r="J57" s="9">
        <v>4</v>
      </c>
      <c r="K57" s="2" t="s">
        <v>342</v>
      </c>
      <c r="L57" s="49">
        <v>4</v>
      </c>
      <c r="M57" s="48">
        <f t="shared" si="0"/>
        <v>3.9166666666666665</v>
      </c>
      <c r="N57" s="3">
        <v>3</v>
      </c>
      <c r="O57" s="2" t="s">
        <v>14</v>
      </c>
      <c r="P57" s="2" t="s">
        <v>15</v>
      </c>
      <c r="Q57" s="3">
        <v>12</v>
      </c>
      <c r="S57" s="48">
        <v>4</v>
      </c>
      <c r="T57" s="48">
        <v>470</v>
      </c>
      <c r="U57" s="48">
        <v>235</v>
      </c>
      <c r="V57" s="59">
        <v>1</v>
      </c>
      <c r="X57" s="48">
        <v>4</v>
      </c>
      <c r="Y57" s="48">
        <v>470</v>
      </c>
      <c r="Z57" s="48">
        <v>250</v>
      </c>
      <c r="AA57" s="59">
        <v>1</v>
      </c>
      <c r="AC57" s="48">
        <v>4</v>
      </c>
      <c r="AD57" s="48">
        <v>470</v>
      </c>
      <c r="AE57" s="48">
        <v>235</v>
      </c>
      <c r="AF57" s="59">
        <v>1</v>
      </c>
    </row>
    <row r="58" spans="1:32" x14ac:dyDescent="0.25">
      <c r="A58" s="2" t="s">
        <v>74</v>
      </c>
      <c r="B58" s="2" t="s">
        <v>27</v>
      </c>
      <c r="C58" s="2" t="s">
        <v>22</v>
      </c>
      <c r="D58" s="3">
        <v>57</v>
      </c>
      <c r="E58" s="3">
        <v>370</v>
      </c>
      <c r="F58" s="2" t="s">
        <v>11</v>
      </c>
      <c r="G58" s="3">
        <v>2015</v>
      </c>
      <c r="H58" s="3">
        <v>2</v>
      </c>
      <c r="I58" s="9">
        <v>3</v>
      </c>
      <c r="J58" s="9">
        <v>3</v>
      </c>
      <c r="K58" s="2" t="s">
        <v>342</v>
      </c>
      <c r="L58" s="49">
        <v>4</v>
      </c>
      <c r="M58" s="48">
        <f t="shared" si="0"/>
        <v>3.9166666666666665</v>
      </c>
      <c r="N58" s="3">
        <v>3</v>
      </c>
      <c r="O58" s="2" t="s">
        <v>14</v>
      </c>
      <c r="P58" s="2" t="s">
        <v>15</v>
      </c>
      <c r="Q58" s="3">
        <v>12</v>
      </c>
      <c r="S58" s="48">
        <v>4</v>
      </c>
      <c r="T58" s="48">
        <v>370</v>
      </c>
      <c r="U58" s="48">
        <v>235</v>
      </c>
      <c r="V58" s="59">
        <v>1</v>
      </c>
      <c r="X58" s="48">
        <v>4</v>
      </c>
      <c r="Y58" s="48">
        <v>370</v>
      </c>
      <c r="Z58" s="48">
        <v>250</v>
      </c>
      <c r="AA58" s="59">
        <v>1</v>
      </c>
      <c r="AC58" s="48">
        <v>4</v>
      </c>
      <c r="AD58" s="48">
        <v>370</v>
      </c>
      <c r="AE58" s="48">
        <v>235</v>
      </c>
      <c r="AF58" s="59">
        <v>1</v>
      </c>
    </row>
    <row r="59" spans="1:32" x14ac:dyDescent="0.25">
      <c r="A59" s="2" t="s">
        <v>74</v>
      </c>
      <c r="B59" s="2" t="s">
        <v>50</v>
      </c>
      <c r="C59" s="2" t="s">
        <v>22</v>
      </c>
      <c r="D59" s="3">
        <v>58</v>
      </c>
      <c r="E59" s="3">
        <v>382</v>
      </c>
      <c r="F59" s="2" t="s">
        <v>11</v>
      </c>
      <c r="G59" s="3">
        <v>2015</v>
      </c>
      <c r="H59" s="3">
        <v>2</v>
      </c>
      <c r="I59" s="9">
        <v>3</v>
      </c>
      <c r="J59" s="9">
        <v>3</v>
      </c>
      <c r="K59" s="2" t="s">
        <v>343</v>
      </c>
      <c r="L59" s="49">
        <v>4</v>
      </c>
      <c r="M59" s="48">
        <f t="shared" si="0"/>
        <v>3.9166666666666665</v>
      </c>
      <c r="N59" s="3">
        <v>3</v>
      </c>
      <c r="O59" s="2" t="s">
        <v>14</v>
      </c>
      <c r="P59" s="2" t="s">
        <v>15</v>
      </c>
      <c r="Q59" s="3">
        <v>12</v>
      </c>
      <c r="S59" s="48">
        <v>4</v>
      </c>
      <c r="T59" s="48">
        <v>382</v>
      </c>
      <c r="U59" s="48">
        <v>235</v>
      </c>
      <c r="V59" s="59">
        <v>1</v>
      </c>
      <c r="X59" s="48">
        <v>4</v>
      </c>
      <c r="Y59" s="48">
        <v>382</v>
      </c>
      <c r="Z59" s="48">
        <v>250</v>
      </c>
      <c r="AA59" s="59">
        <v>1</v>
      </c>
      <c r="AC59" s="48">
        <v>4</v>
      </c>
      <c r="AD59" s="48">
        <v>382</v>
      </c>
      <c r="AE59" s="48">
        <v>235</v>
      </c>
      <c r="AF59" s="59">
        <v>1</v>
      </c>
    </row>
    <row r="60" spans="1:32" x14ac:dyDescent="0.25">
      <c r="A60" s="2" t="s">
        <v>74</v>
      </c>
      <c r="B60" s="2" t="s">
        <v>29</v>
      </c>
      <c r="C60" s="2" t="s">
        <v>22</v>
      </c>
      <c r="D60" s="3">
        <v>59</v>
      </c>
      <c r="E60" s="3">
        <v>465</v>
      </c>
      <c r="F60" s="2" t="s">
        <v>30</v>
      </c>
      <c r="G60" s="3">
        <v>2015</v>
      </c>
      <c r="H60" s="3">
        <v>2</v>
      </c>
      <c r="I60" s="9">
        <v>3</v>
      </c>
      <c r="J60" s="9">
        <v>2</v>
      </c>
      <c r="K60" s="2" t="s">
        <v>343</v>
      </c>
      <c r="L60" s="49">
        <v>4</v>
      </c>
      <c r="M60" s="48">
        <f t="shared" si="0"/>
        <v>3.9166666666666665</v>
      </c>
      <c r="N60" s="3">
        <v>3</v>
      </c>
      <c r="O60" s="2" t="s">
        <v>14</v>
      </c>
      <c r="P60" s="2" t="s">
        <v>15</v>
      </c>
      <c r="Q60" s="3">
        <v>12</v>
      </c>
      <c r="S60" s="48">
        <v>4</v>
      </c>
      <c r="T60" s="48">
        <v>465</v>
      </c>
      <c r="U60" s="48">
        <v>235</v>
      </c>
      <c r="V60" s="59">
        <v>1</v>
      </c>
      <c r="X60" s="48">
        <v>4</v>
      </c>
      <c r="Y60" s="48">
        <v>465</v>
      </c>
      <c r="Z60" s="48">
        <v>250</v>
      </c>
      <c r="AA60" s="59">
        <v>1</v>
      </c>
      <c r="AC60" s="48">
        <v>4</v>
      </c>
      <c r="AD60" s="48">
        <v>465</v>
      </c>
      <c r="AE60" s="48">
        <v>235</v>
      </c>
      <c r="AF60" s="59">
        <v>1</v>
      </c>
    </row>
    <row r="61" spans="1:32" x14ac:dyDescent="0.25">
      <c r="A61" s="2" t="s">
        <v>74</v>
      </c>
      <c r="B61" s="2" t="s">
        <v>15</v>
      </c>
      <c r="C61" s="2" t="s">
        <v>22</v>
      </c>
      <c r="D61" s="3">
        <v>60</v>
      </c>
      <c r="E61" s="3">
        <v>452</v>
      </c>
      <c r="F61" s="2" t="s">
        <v>11</v>
      </c>
      <c r="G61" s="3">
        <v>2015</v>
      </c>
      <c r="H61" s="3">
        <v>2</v>
      </c>
      <c r="I61" s="9">
        <v>3</v>
      </c>
      <c r="J61" s="9">
        <v>4</v>
      </c>
      <c r="K61" s="2" t="s">
        <v>343</v>
      </c>
      <c r="L61" s="49">
        <v>4</v>
      </c>
      <c r="M61" s="48">
        <f t="shared" si="0"/>
        <v>3.9166666666666665</v>
      </c>
      <c r="N61" s="3">
        <v>3</v>
      </c>
      <c r="O61" s="2" t="s">
        <v>14</v>
      </c>
      <c r="P61" s="2" t="s">
        <v>15</v>
      </c>
      <c r="Q61" s="3">
        <v>12</v>
      </c>
      <c r="S61" s="48">
        <v>4</v>
      </c>
      <c r="T61" s="48">
        <v>452</v>
      </c>
      <c r="U61" s="48">
        <v>235</v>
      </c>
      <c r="V61" s="59">
        <v>1</v>
      </c>
      <c r="X61" s="48">
        <v>4</v>
      </c>
      <c r="Y61" s="48">
        <v>452</v>
      </c>
      <c r="Z61" s="48">
        <v>250</v>
      </c>
      <c r="AA61" s="59">
        <v>1</v>
      </c>
      <c r="AC61" s="48">
        <v>4</v>
      </c>
      <c r="AD61" s="48">
        <v>452</v>
      </c>
      <c r="AE61" s="48">
        <v>235</v>
      </c>
      <c r="AF61" s="59">
        <v>1</v>
      </c>
    </row>
    <row r="62" spans="1:32" x14ac:dyDescent="0.25">
      <c r="A62" s="2" t="s">
        <v>74</v>
      </c>
      <c r="B62" s="2" t="s">
        <v>36</v>
      </c>
      <c r="C62" s="2" t="s">
        <v>22</v>
      </c>
      <c r="D62" s="3">
        <v>61</v>
      </c>
      <c r="E62" s="3">
        <v>480</v>
      </c>
      <c r="F62" s="2" t="s">
        <v>11</v>
      </c>
      <c r="G62" s="3">
        <v>2015</v>
      </c>
      <c r="H62" s="3">
        <v>2</v>
      </c>
      <c r="I62" s="9">
        <v>4</v>
      </c>
      <c r="J62" s="9">
        <v>3</v>
      </c>
      <c r="K62" s="2" t="s">
        <v>343</v>
      </c>
      <c r="L62" s="50">
        <v>5</v>
      </c>
      <c r="M62" s="48">
        <f t="shared" si="0"/>
        <v>4.916666666666667</v>
      </c>
      <c r="N62" s="3">
        <v>3</v>
      </c>
      <c r="O62" s="2" t="s">
        <v>14</v>
      </c>
      <c r="P62" s="2" t="s">
        <v>15</v>
      </c>
      <c r="Q62" s="3">
        <v>12</v>
      </c>
      <c r="S62" s="48">
        <v>5</v>
      </c>
      <c r="T62" s="48">
        <v>480</v>
      </c>
      <c r="U62" s="48">
        <v>235</v>
      </c>
      <c r="V62" s="59">
        <v>1</v>
      </c>
      <c r="X62" s="48">
        <v>5</v>
      </c>
      <c r="Y62" s="48">
        <v>480</v>
      </c>
      <c r="Z62" s="48">
        <v>250</v>
      </c>
      <c r="AA62" s="59">
        <v>1</v>
      </c>
      <c r="AC62" s="48">
        <v>5</v>
      </c>
      <c r="AD62" s="48">
        <v>480</v>
      </c>
      <c r="AE62" s="48">
        <v>235</v>
      </c>
      <c r="AF62" s="59">
        <v>1</v>
      </c>
    </row>
    <row r="63" spans="1:32" x14ac:dyDescent="0.25">
      <c r="A63" s="2" t="s">
        <v>74</v>
      </c>
      <c r="B63" s="2" t="s">
        <v>51</v>
      </c>
      <c r="C63" s="2" t="s">
        <v>22</v>
      </c>
      <c r="D63" s="3">
        <v>62</v>
      </c>
      <c r="E63" s="3">
        <v>425</v>
      </c>
      <c r="F63" s="2" t="s">
        <v>11</v>
      </c>
      <c r="G63" s="3">
        <v>2015</v>
      </c>
      <c r="H63" s="3">
        <v>2</v>
      </c>
      <c r="I63" s="9">
        <v>3</v>
      </c>
      <c r="J63" s="9">
        <v>4</v>
      </c>
      <c r="K63" s="2" t="s">
        <v>343</v>
      </c>
      <c r="L63" s="49">
        <v>4</v>
      </c>
      <c r="M63" s="48">
        <f t="shared" si="0"/>
        <v>3.9166666666666665</v>
      </c>
      <c r="N63" s="3">
        <v>3</v>
      </c>
      <c r="O63" s="2" t="s">
        <v>14</v>
      </c>
      <c r="P63" s="2" t="s">
        <v>15</v>
      </c>
      <c r="Q63" s="3">
        <v>12</v>
      </c>
      <c r="S63" s="48">
        <v>4</v>
      </c>
      <c r="T63" s="48">
        <v>425</v>
      </c>
      <c r="U63" s="48">
        <v>235</v>
      </c>
      <c r="V63" s="59">
        <v>1</v>
      </c>
      <c r="X63" s="48">
        <v>4</v>
      </c>
      <c r="Y63" s="48">
        <v>425</v>
      </c>
      <c r="Z63" s="48">
        <v>250</v>
      </c>
      <c r="AA63" s="59">
        <v>1</v>
      </c>
      <c r="AC63" s="48">
        <v>4</v>
      </c>
      <c r="AD63" s="48">
        <v>425</v>
      </c>
      <c r="AE63" s="48">
        <v>235</v>
      </c>
      <c r="AF63" s="59">
        <v>1</v>
      </c>
    </row>
    <row r="64" spans="1:32" x14ac:dyDescent="0.25">
      <c r="A64" s="2" t="s">
        <v>74</v>
      </c>
      <c r="B64" s="2" t="s">
        <v>69</v>
      </c>
      <c r="C64" s="2" t="s">
        <v>22</v>
      </c>
      <c r="D64" s="3">
        <v>63</v>
      </c>
      <c r="E64" s="3">
        <v>420</v>
      </c>
      <c r="F64" s="2" t="s">
        <v>11</v>
      </c>
      <c r="G64" s="3">
        <v>2015</v>
      </c>
      <c r="H64" s="3">
        <v>2</v>
      </c>
      <c r="I64" s="9">
        <v>2</v>
      </c>
      <c r="J64" s="9">
        <v>3</v>
      </c>
      <c r="K64" s="2" t="s">
        <v>343</v>
      </c>
      <c r="L64" s="49">
        <v>3</v>
      </c>
      <c r="M64" s="48">
        <f t="shared" si="0"/>
        <v>2.9166666666666665</v>
      </c>
      <c r="N64" s="3">
        <v>3</v>
      </c>
      <c r="O64" s="2" t="s">
        <v>14</v>
      </c>
      <c r="P64" s="2" t="s">
        <v>15</v>
      </c>
      <c r="Q64" s="3">
        <v>12</v>
      </c>
      <c r="S64" s="48">
        <v>3</v>
      </c>
      <c r="T64" s="48">
        <v>420</v>
      </c>
      <c r="U64" s="48">
        <v>235</v>
      </c>
      <c r="V64" s="59">
        <v>1</v>
      </c>
      <c r="X64" s="48">
        <v>3</v>
      </c>
      <c r="Y64" s="48">
        <v>420</v>
      </c>
      <c r="Z64" s="48">
        <v>250</v>
      </c>
      <c r="AA64" s="59">
        <v>1</v>
      </c>
      <c r="AC64" s="48">
        <v>3</v>
      </c>
      <c r="AD64" s="48">
        <v>420</v>
      </c>
      <c r="AE64" s="48">
        <v>235</v>
      </c>
      <c r="AF64" s="59">
        <v>1</v>
      </c>
    </row>
    <row r="65" spans="1:32" x14ac:dyDescent="0.25">
      <c r="A65" s="2" t="s">
        <v>74</v>
      </c>
      <c r="B65" s="2" t="s">
        <v>43</v>
      </c>
      <c r="C65" s="2" t="s">
        <v>22</v>
      </c>
      <c r="D65" s="3">
        <v>64</v>
      </c>
      <c r="E65" s="3">
        <v>435</v>
      </c>
      <c r="F65" s="2" t="s">
        <v>11</v>
      </c>
      <c r="G65" s="3">
        <v>2015</v>
      </c>
      <c r="H65" s="3">
        <v>2</v>
      </c>
      <c r="I65" s="9">
        <v>3</v>
      </c>
      <c r="J65" s="9">
        <v>3</v>
      </c>
      <c r="K65" s="2" t="s">
        <v>343</v>
      </c>
      <c r="L65" s="49">
        <v>4</v>
      </c>
      <c r="M65" s="48">
        <f t="shared" si="0"/>
        <v>3.9166666666666665</v>
      </c>
      <c r="N65" s="3">
        <v>3</v>
      </c>
      <c r="O65" s="2" t="s">
        <v>14</v>
      </c>
      <c r="P65" s="2" t="s">
        <v>15</v>
      </c>
      <c r="Q65" s="3">
        <v>12</v>
      </c>
      <c r="S65" s="48">
        <v>4</v>
      </c>
      <c r="T65" s="48">
        <v>435</v>
      </c>
      <c r="U65" s="48">
        <v>235</v>
      </c>
      <c r="V65" s="59">
        <v>1</v>
      </c>
      <c r="X65" s="48">
        <v>4</v>
      </c>
      <c r="Y65" s="48">
        <v>435</v>
      </c>
      <c r="Z65" s="48">
        <v>250</v>
      </c>
      <c r="AA65" s="59">
        <v>1</v>
      </c>
      <c r="AC65" s="48">
        <v>4</v>
      </c>
      <c r="AD65" s="48">
        <v>435</v>
      </c>
      <c r="AE65" s="48">
        <v>235</v>
      </c>
      <c r="AF65" s="59">
        <v>1</v>
      </c>
    </row>
    <row r="66" spans="1:32" x14ac:dyDescent="0.25">
      <c r="A66" s="2" t="s">
        <v>74</v>
      </c>
      <c r="B66" s="2" t="s">
        <v>45</v>
      </c>
      <c r="C66" s="2" t="s">
        <v>22</v>
      </c>
      <c r="D66" s="3">
        <v>65</v>
      </c>
      <c r="E66" s="3">
        <v>415</v>
      </c>
      <c r="F66" s="2" t="s">
        <v>11</v>
      </c>
      <c r="G66" s="3">
        <v>2015</v>
      </c>
      <c r="H66" s="3">
        <v>2</v>
      </c>
      <c r="I66" s="9">
        <v>2</v>
      </c>
      <c r="J66" s="9">
        <v>4</v>
      </c>
      <c r="K66" s="2" t="s">
        <v>344</v>
      </c>
      <c r="L66" s="50">
        <v>3</v>
      </c>
      <c r="M66" s="48">
        <f t="shared" ref="M66:M129" si="1">L66+(H66-3)/12</f>
        <v>2.9166666666666665</v>
      </c>
      <c r="N66" s="3">
        <v>3</v>
      </c>
      <c r="O66" s="2" t="s">
        <v>14</v>
      </c>
      <c r="P66" s="2" t="s">
        <v>15</v>
      </c>
      <c r="Q66" s="3">
        <v>12</v>
      </c>
      <c r="S66" s="48">
        <v>3</v>
      </c>
      <c r="T66" s="48">
        <v>415</v>
      </c>
      <c r="U66" s="48">
        <v>235</v>
      </c>
      <c r="V66" s="59">
        <v>1</v>
      </c>
      <c r="X66" s="48">
        <v>3</v>
      </c>
      <c r="Y66" s="48">
        <v>415</v>
      </c>
      <c r="Z66" s="48">
        <v>250</v>
      </c>
      <c r="AA66" s="59">
        <v>1</v>
      </c>
      <c r="AC66" s="48">
        <v>3</v>
      </c>
      <c r="AD66" s="48">
        <v>415</v>
      </c>
      <c r="AE66" s="48">
        <v>235</v>
      </c>
      <c r="AF66" s="59">
        <v>1</v>
      </c>
    </row>
    <row r="67" spans="1:32" x14ac:dyDescent="0.25">
      <c r="A67" s="2" t="s">
        <v>74</v>
      </c>
      <c r="B67" s="2" t="s">
        <v>47</v>
      </c>
      <c r="C67" s="2" t="s">
        <v>22</v>
      </c>
      <c r="D67" s="3">
        <v>66</v>
      </c>
      <c r="E67" s="3">
        <v>417</v>
      </c>
      <c r="F67" s="2" t="s">
        <v>11</v>
      </c>
      <c r="G67" s="3">
        <v>2015</v>
      </c>
      <c r="H67" s="3">
        <v>2</v>
      </c>
      <c r="I67" s="9">
        <v>3</v>
      </c>
      <c r="J67" s="9">
        <v>3</v>
      </c>
      <c r="K67" s="2" t="s">
        <v>342</v>
      </c>
      <c r="L67" s="49">
        <v>4</v>
      </c>
      <c r="M67" s="48">
        <f t="shared" si="1"/>
        <v>3.9166666666666665</v>
      </c>
      <c r="N67" s="3">
        <v>3</v>
      </c>
      <c r="O67" s="2" t="s">
        <v>14</v>
      </c>
      <c r="P67" s="2" t="s">
        <v>15</v>
      </c>
      <c r="Q67" s="3">
        <v>12</v>
      </c>
      <c r="S67" s="48">
        <v>4</v>
      </c>
      <c r="T67" s="48">
        <v>417</v>
      </c>
      <c r="U67" s="48">
        <v>235</v>
      </c>
      <c r="V67" s="59">
        <v>1</v>
      </c>
      <c r="X67" s="48">
        <v>4</v>
      </c>
      <c r="Y67" s="48">
        <v>417</v>
      </c>
      <c r="Z67" s="48">
        <v>250</v>
      </c>
      <c r="AA67" s="59">
        <v>1</v>
      </c>
      <c r="AC67" s="48">
        <v>4</v>
      </c>
      <c r="AD67" s="48">
        <v>417</v>
      </c>
      <c r="AE67" s="48">
        <v>235</v>
      </c>
      <c r="AF67" s="59">
        <v>1</v>
      </c>
    </row>
    <row r="68" spans="1:32" x14ac:dyDescent="0.25">
      <c r="A68" s="2" t="s">
        <v>74</v>
      </c>
      <c r="B68" s="2" t="s">
        <v>77</v>
      </c>
      <c r="C68" s="2" t="s">
        <v>22</v>
      </c>
      <c r="D68" s="3">
        <v>67</v>
      </c>
      <c r="E68" s="3">
        <v>445</v>
      </c>
      <c r="F68" s="2" t="s">
        <v>11</v>
      </c>
      <c r="G68" s="3">
        <v>2015</v>
      </c>
      <c r="H68" s="3">
        <v>2</v>
      </c>
      <c r="I68" s="9">
        <v>3</v>
      </c>
      <c r="J68" s="9">
        <v>3</v>
      </c>
      <c r="K68" s="2" t="s">
        <v>343</v>
      </c>
      <c r="L68" s="49">
        <v>4</v>
      </c>
      <c r="M68" s="48">
        <f t="shared" si="1"/>
        <v>3.9166666666666665</v>
      </c>
      <c r="N68" s="3">
        <v>3</v>
      </c>
      <c r="O68" s="2" t="s">
        <v>14</v>
      </c>
      <c r="P68" s="2" t="s">
        <v>15</v>
      </c>
      <c r="Q68" s="3">
        <v>12</v>
      </c>
      <c r="S68" s="48">
        <v>4</v>
      </c>
      <c r="T68" s="48">
        <v>445</v>
      </c>
      <c r="U68" s="48">
        <v>235</v>
      </c>
      <c r="V68" s="59">
        <v>1</v>
      </c>
      <c r="X68" s="48">
        <v>4</v>
      </c>
      <c r="Y68" s="48">
        <v>445</v>
      </c>
      <c r="Z68" s="48">
        <v>250</v>
      </c>
      <c r="AA68" s="59">
        <v>1</v>
      </c>
      <c r="AC68" s="48">
        <v>4</v>
      </c>
      <c r="AD68" s="48">
        <v>445</v>
      </c>
      <c r="AE68" s="48">
        <v>235</v>
      </c>
      <c r="AF68" s="59">
        <v>1</v>
      </c>
    </row>
    <row r="69" spans="1:32" x14ac:dyDescent="0.25">
      <c r="A69" s="2" t="s">
        <v>74</v>
      </c>
      <c r="B69" s="2" t="s">
        <v>24</v>
      </c>
      <c r="C69" s="2" t="s">
        <v>22</v>
      </c>
      <c r="D69" s="3">
        <v>68</v>
      </c>
      <c r="E69" s="3">
        <v>455</v>
      </c>
      <c r="F69" s="2" t="s">
        <v>11</v>
      </c>
      <c r="G69" s="3">
        <v>2015</v>
      </c>
      <c r="H69" s="3">
        <v>2</v>
      </c>
      <c r="I69" s="9">
        <v>3</v>
      </c>
      <c r="J69" s="9">
        <v>3</v>
      </c>
      <c r="K69" s="2" t="s">
        <v>343</v>
      </c>
      <c r="L69" s="49">
        <v>4</v>
      </c>
      <c r="M69" s="48">
        <f t="shared" si="1"/>
        <v>3.9166666666666665</v>
      </c>
      <c r="N69" s="3">
        <v>3</v>
      </c>
      <c r="O69" s="2" t="s">
        <v>14</v>
      </c>
      <c r="P69" s="2" t="s">
        <v>15</v>
      </c>
      <c r="Q69" s="3">
        <v>12</v>
      </c>
      <c r="S69" s="48">
        <v>4</v>
      </c>
      <c r="T69" s="48">
        <v>455</v>
      </c>
      <c r="U69" s="48">
        <v>235</v>
      </c>
      <c r="V69" s="59">
        <v>1</v>
      </c>
      <c r="X69" s="48">
        <v>4</v>
      </c>
      <c r="Y69" s="48">
        <v>455</v>
      </c>
      <c r="Z69" s="48">
        <v>250</v>
      </c>
      <c r="AA69" s="59">
        <v>1</v>
      </c>
      <c r="AC69" s="48">
        <v>4</v>
      </c>
      <c r="AD69" s="48">
        <v>455</v>
      </c>
      <c r="AE69" s="48">
        <v>235</v>
      </c>
      <c r="AF69" s="59">
        <v>1</v>
      </c>
    </row>
    <row r="70" spans="1:32" x14ac:dyDescent="0.25">
      <c r="A70" s="2" t="s">
        <v>74</v>
      </c>
      <c r="B70" s="2" t="s">
        <v>78</v>
      </c>
      <c r="C70" s="2" t="s">
        <v>22</v>
      </c>
      <c r="D70" s="3">
        <v>69</v>
      </c>
      <c r="E70" s="3">
        <v>365</v>
      </c>
      <c r="F70" s="2" t="s">
        <v>11</v>
      </c>
      <c r="G70" s="3">
        <v>2015</v>
      </c>
      <c r="H70" s="3">
        <v>2</v>
      </c>
      <c r="I70" s="9">
        <v>2</v>
      </c>
      <c r="J70" s="9">
        <v>3</v>
      </c>
      <c r="K70" s="2" t="s">
        <v>342</v>
      </c>
      <c r="L70" s="49">
        <v>3</v>
      </c>
      <c r="M70" s="48">
        <f t="shared" si="1"/>
        <v>2.9166666666666665</v>
      </c>
      <c r="N70" s="3">
        <v>3</v>
      </c>
      <c r="O70" s="2" t="s">
        <v>14</v>
      </c>
      <c r="P70" s="2" t="s">
        <v>15</v>
      </c>
      <c r="Q70" s="3">
        <v>12</v>
      </c>
      <c r="S70" s="48">
        <v>3</v>
      </c>
      <c r="T70" s="48">
        <v>365</v>
      </c>
      <c r="U70" s="48">
        <v>235</v>
      </c>
      <c r="V70" s="59">
        <v>1</v>
      </c>
      <c r="X70" s="48">
        <v>3</v>
      </c>
      <c r="Y70" s="48">
        <v>365</v>
      </c>
      <c r="Z70" s="48">
        <v>250</v>
      </c>
      <c r="AA70" s="59">
        <v>1</v>
      </c>
      <c r="AC70" s="48">
        <v>3</v>
      </c>
      <c r="AD70" s="48">
        <v>365</v>
      </c>
      <c r="AE70" s="48">
        <v>235</v>
      </c>
      <c r="AF70" s="59">
        <v>1</v>
      </c>
    </row>
    <row r="71" spans="1:32" x14ac:dyDescent="0.25">
      <c r="A71" s="2" t="s">
        <v>74</v>
      </c>
      <c r="B71" s="2" t="s">
        <v>62</v>
      </c>
      <c r="C71" s="2" t="s">
        <v>22</v>
      </c>
      <c r="D71" s="3">
        <v>70</v>
      </c>
      <c r="E71" s="3">
        <v>485</v>
      </c>
      <c r="F71" s="2" t="s">
        <v>30</v>
      </c>
      <c r="G71" s="3">
        <v>2015</v>
      </c>
      <c r="H71" s="3">
        <v>2</v>
      </c>
      <c r="I71" s="9">
        <v>3</v>
      </c>
      <c r="J71" s="9">
        <v>3</v>
      </c>
      <c r="K71" s="2" t="s">
        <v>343</v>
      </c>
      <c r="L71" s="49">
        <v>4</v>
      </c>
      <c r="M71" s="48">
        <f t="shared" si="1"/>
        <v>3.9166666666666665</v>
      </c>
      <c r="N71" s="3">
        <v>3</v>
      </c>
      <c r="O71" s="2" t="s">
        <v>14</v>
      </c>
      <c r="P71" s="2" t="s">
        <v>15</v>
      </c>
      <c r="Q71" s="3">
        <v>12</v>
      </c>
      <c r="S71" s="48">
        <v>4</v>
      </c>
      <c r="T71" s="48">
        <v>485</v>
      </c>
      <c r="U71" s="48">
        <v>235</v>
      </c>
      <c r="V71" s="59">
        <v>1</v>
      </c>
      <c r="X71" s="48">
        <v>4</v>
      </c>
      <c r="Y71" s="48">
        <v>485</v>
      </c>
      <c r="Z71" s="48">
        <v>250</v>
      </c>
      <c r="AA71" s="59">
        <v>1</v>
      </c>
      <c r="AC71" s="48">
        <v>4</v>
      </c>
      <c r="AD71" s="48">
        <v>485</v>
      </c>
      <c r="AE71" s="48">
        <v>235</v>
      </c>
      <c r="AF71" s="59">
        <v>1</v>
      </c>
    </row>
    <row r="72" spans="1:32" x14ac:dyDescent="0.25">
      <c r="A72" s="2" t="s">
        <v>74</v>
      </c>
      <c r="B72" s="2" t="s">
        <v>67</v>
      </c>
      <c r="C72" s="2" t="s">
        <v>22</v>
      </c>
      <c r="D72" s="3">
        <v>71</v>
      </c>
      <c r="E72" s="3">
        <v>410</v>
      </c>
      <c r="F72" s="2" t="s">
        <v>11</v>
      </c>
      <c r="G72" s="3">
        <v>2015</v>
      </c>
      <c r="H72" s="3">
        <v>2</v>
      </c>
      <c r="I72" s="9">
        <v>3</v>
      </c>
      <c r="J72" s="9">
        <v>3</v>
      </c>
      <c r="K72" s="2" t="s">
        <v>343</v>
      </c>
      <c r="L72" s="49">
        <v>4</v>
      </c>
      <c r="M72" s="48">
        <f t="shared" si="1"/>
        <v>3.9166666666666665</v>
      </c>
      <c r="N72" s="3">
        <v>3</v>
      </c>
      <c r="O72" s="2" t="s">
        <v>14</v>
      </c>
      <c r="P72" s="2" t="s">
        <v>15</v>
      </c>
      <c r="Q72" s="3">
        <v>12</v>
      </c>
      <c r="S72" s="48">
        <v>4</v>
      </c>
      <c r="T72" s="48">
        <v>410</v>
      </c>
      <c r="U72" s="48">
        <v>235</v>
      </c>
      <c r="V72" s="59">
        <v>1</v>
      </c>
      <c r="X72" s="48">
        <v>4</v>
      </c>
      <c r="Y72" s="48">
        <v>410</v>
      </c>
      <c r="Z72" s="48">
        <v>250</v>
      </c>
      <c r="AA72" s="59">
        <v>1</v>
      </c>
      <c r="AC72" s="48">
        <v>4</v>
      </c>
      <c r="AD72" s="48">
        <v>410</v>
      </c>
      <c r="AE72" s="48">
        <v>235</v>
      </c>
      <c r="AF72" s="59">
        <v>1</v>
      </c>
    </row>
    <row r="73" spans="1:32" x14ac:dyDescent="0.25">
      <c r="A73" s="2" t="s">
        <v>79</v>
      </c>
      <c r="B73" s="2" t="s">
        <v>21</v>
      </c>
      <c r="C73" s="2" t="s">
        <v>22</v>
      </c>
      <c r="D73" s="3">
        <v>72</v>
      </c>
      <c r="E73" s="3">
        <v>365</v>
      </c>
      <c r="F73" s="2" t="s">
        <v>11</v>
      </c>
      <c r="G73" s="3">
        <v>2015</v>
      </c>
      <c r="H73" s="3">
        <v>2</v>
      </c>
      <c r="I73" s="9">
        <v>3</v>
      </c>
      <c r="J73" s="9">
        <v>2</v>
      </c>
      <c r="K73" s="2" t="s">
        <v>343</v>
      </c>
      <c r="L73" s="49">
        <v>4</v>
      </c>
      <c r="M73" s="48">
        <f t="shared" si="1"/>
        <v>3.9166666666666665</v>
      </c>
      <c r="N73" s="3">
        <v>3</v>
      </c>
      <c r="O73" s="2" t="s">
        <v>14</v>
      </c>
      <c r="P73" s="2" t="s">
        <v>15</v>
      </c>
      <c r="Q73" s="3">
        <v>12</v>
      </c>
      <c r="S73" s="48">
        <v>4</v>
      </c>
      <c r="T73" s="48">
        <v>365</v>
      </c>
      <c r="U73" s="48">
        <v>235</v>
      </c>
      <c r="V73" s="59">
        <v>1</v>
      </c>
      <c r="X73" s="48">
        <v>4</v>
      </c>
      <c r="Y73" s="48">
        <v>365</v>
      </c>
      <c r="Z73" s="48">
        <v>250</v>
      </c>
      <c r="AA73" s="59">
        <v>1</v>
      </c>
      <c r="AC73" s="48">
        <v>4</v>
      </c>
      <c r="AD73" s="48">
        <v>365</v>
      </c>
      <c r="AE73" s="48">
        <v>235</v>
      </c>
      <c r="AF73" s="59">
        <v>1</v>
      </c>
    </row>
    <row r="74" spans="1:32" x14ac:dyDescent="0.25">
      <c r="A74" s="2" t="s">
        <v>79</v>
      </c>
      <c r="B74" s="2" t="s">
        <v>34</v>
      </c>
      <c r="C74" s="2" t="s">
        <v>22</v>
      </c>
      <c r="D74" s="3">
        <v>73</v>
      </c>
      <c r="E74" s="3">
        <v>420</v>
      </c>
      <c r="F74" s="2" t="s">
        <v>11</v>
      </c>
      <c r="G74" s="3">
        <v>2015</v>
      </c>
      <c r="H74" s="3">
        <v>2</v>
      </c>
      <c r="I74" s="9">
        <v>3</v>
      </c>
      <c r="J74" s="9">
        <v>3</v>
      </c>
      <c r="K74" s="2" t="s">
        <v>343</v>
      </c>
      <c r="L74" s="49">
        <v>4</v>
      </c>
      <c r="M74" s="48">
        <f t="shared" si="1"/>
        <v>3.9166666666666665</v>
      </c>
      <c r="N74" s="3">
        <v>3</v>
      </c>
      <c r="O74" s="2" t="s">
        <v>14</v>
      </c>
      <c r="P74" s="2" t="s">
        <v>15</v>
      </c>
      <c r="Q74" s="3">
        <v>12</v>
      </c>
      <c r="S74" s="48">
        <v>4</v>
      </c>
      <c r="T74" s="48">
        <v>420</v>
      </c>
      <c r="U74" s="48">
        <v>235</v>
      </c>
      <c r="V74" s="59">
        <v>1</v>
      </c>
      <c r="X74" s="48">
        <v>4</v>
      </c>
      <c r="Y74" s="48">
        <v>420</v>
      </c>
      <c r="Z74" s="48">
        <v>250</v>
      </c>
      <c r="AA74" s="59">
        <v>1</v>
      </c>
      <c r="AC74" s="48">
        <v>4</v>
      </c>
      <c r="AD74" s="48">
        <v>420</v>
      </c>
      <c r="AE74" s="48">
        <v>235</v>
      </c>
      <c r="AF74" s="59">
        <v>1</v>
      </c>
    </row>
    <row r="75" spans="1:32" x14ac:dyDescent="0.25">
      <c r="A75" s="2" t="s">
        <v>79</v>
      </c>
      <c r="B75" s="2" t="s">
        <v>26</v>
      </c>
      <c r="C75" s="2" t="s">
        <v>22</v>
      </c>
      <c r="D75" s="9">
        <v>74</v>
      </c>
      <c r="E75" s="3">
        <v>390</v>
      </c>
      <c r="F75" s="2" t="s">
        <v>11</v>
      </c>
      <c r="G75" s="3">
        <v>2015</v>
      </c>
      <c r="H75" s="3">
        <v>2</v>
      </c>
      <c r="I75" s="9">
        <v>3</v>
      </c>
      <c r="J75" s="9">
        <v>2</v>
      </c>
      <c r="K75" s="2" t="s">
        <v>343</v>
      </c>
      <c r="L75" s="49">
        <v>3</v>
      </c>
      <c r="M75" s="48">
        <f t="shared" si="1"/>
        <v>2.9166666666666665</v>
      </c>
      <c r="N75" s="3">
        <v>3</v>
      </c>
      <c r="O75" s="2" t="s">
        <v>14</v>
      </c>
      <c r="P75" s="2" t="s">
        <v>15</v>
      </c>
      <c r="Q75" s="3">
        <v>12</v>
      </c>
      <c r="S75" s="48">
        <v>3</v>
      </c>
      <c r="T75" s="48">
        <v>390</v>
      </c>
      <c r="U75" s="48">
        <v>235</v>
      </c>
      <c r="V75" s="59">
        <v>1</v>
      </c>
      <c r="X75" s="48">
        <v>3</v>
      </c>
      <c r="Y75" s="48">
        <v>390</v>
      </c>
      <c r="Z75" s="48">
        <v>250</v>
      </c>
      <c r="AA75" s="59">
        <v>1</v>
      </c>
      <c r="AC75" s="48">
        <v>3</v>
      </c>
      <c r="AD75" s="48">
        <v>390</v>
      </c>
      <c r="AE75" s="48">
        <v>235</v>
      </c>
      <c r="AF75" s="59">
        <v>1</v>
      </c>
    </row>
    <row r="76" spans="1:32" x14ac:dyDescent="0.25">
      <c r="A76" s="2" t="s">
        <v>79</v>
      </c>
      <c r="B76" s="2" t="s">
        <v>76</v>
      </c>
      <c r="C76" s="2" t="s">
        <v>22</v>
      </c>
      <c r="D76" s="9">
        <v>75</v>
      </c>
      <c r="E76" s="3">
        <v>430</v>
      </c>
      <c r="F76" s="2" t="s">
        <v>11</v>
      </c>
      <c r="G76" s="3">
        <v>2015</v>
      </c>
      <c r="H76" s="3">
        <v>2</v>
      </c>
      <c r="I76" s="9">
        <v>3</v>
      </c>
      <c r="J76" s="9">
        <v>3</v>
      </c>
      <c r="K76" s="2" t="s">
        <v>343</v>
      </c>
      <c r="L76" s="49">
        <v>4</v>
      </c>
      <c r="M76" s="48">
        <f t="shared" si="1"/>
        <v>3.9166666666666665</v>
      </c>
      <c r="N76" s="3">
        <v>3</v>
      </c>
      <c r="O76" s="2" t="s">
        <v>14</v>
      </c>
      <c r="P76" s="2" t="s">
        <v>15</v>
      </c>
      <c r="Q76" s="3">
        <v>12</v>
      </c>
      <c r="S76" s="48">
        <v>4</v>
      </c>
      <c r="T76" s="48">
        <v>430</v>
      </c>
      <c r="U76" s="48">
        <v>235</v>
      </c>
      <c r="V76" s="59">
        <v>1</v>
      </c>
      <c r="X76" s="48">
        <v>4</v>
      </c>
      <c r="Y76" s="48">
        <v>430</v>
      </c>
      <c r="Z76" s="48">
        <v>250</v>
      </c>
      <c r="AA76" s="59">
        <v>1</v>
      </c>
      <c r="AC76" s="48">
        <v>4</v>
      </c>
      <c r="AD76" s="48">
        <v>430</v>
      </c>
      <c r="AE76" s="48">
        <v>235</v>
      </c>
      <c r="AF76" s="59">
        <v>1</v>
      </c>
    </row>
    <row r="77" spans="1:32" x14ac:dyDescent="0.25">
      <c r="A77" s="2" t="s">
        <v>79</v>
      </c>
      <c r="B77" s="2" t="s">
        <v>51</v>
      </c>
      <c r="C77" s="2" t="s">
        <v>22</v>
      </c>
      <c r="D77" s="3">
        <v>76</v>
      </c>
      <c r="E77" s="3">
        <v>410</v>
      </c>
      <c r="F77" s="2" t="s">
        <v>11</v>
      </c>
      <c r="G77" s="3">
        <v>2015</v>
      </c>
      <c r="H77" s="3">
        <v>2</v>
      </c>
      <c r="I77" s="9">
        <v>3</v>
      </c>
      <c r="J77" s="9">
        <v>3</v>
      </c>
      <c r="K77" s="2" t="s">
        <v>343</v>
      </c>
      <c r="L77" s="49">
        <v>4</v>
      </c>
      <c r="M77" s="48">
        <f t="shared" si="1"/>
        <v>3.9166666666666665</v>
      </c>
      <c r="N77" s="3">
        <v>3</v>
      </c>
      <c r="O77" s="2" t="s">
        <v>14</v>
      </c>
      <c r="P77" s="2" t="s">
        <v>15</v>
      </c>
      <c r="Q77" s="3">
        <v>12</v>
      </c>
      <c r="S77" s="48">
        <v>4</v>
      </c>
      <c r="T77" s="48">
        <v>410</v>
      </c>
      <c r="U77" s="48">
        <v>235</v>
      </c>
      <c r="V77" s="59">
        <v>1</v>
      </c>
      <c r="X77" s="48">
        <v>4</v>
      </c>
      <c r="Y77" s="48">
        <v>410</v>
      </c>
      <c r="Z77" s="48">
        <v>250</v>
      </c>
      <c r="AA77" s="59">
        <v>1</v>
      </c>
      <c r="AC77" s="48">
        <v>4</v>
      </c>
      <c r="AD77" s="48">
        <v>410</v>
      </c>
      <c r="AE77" s="48">
        <v>235</v>
      </c>
      <c r="AF77" s="59">
        <v>1</v>
      </c>
    </row>
    <row r="78" spans="1:32" x14ac:dyDescent="0.25">
      <c r="A78" s="2" t="s">
        <v>79</v>
      </c>
      <c r="B78" s="2" t="s">
        <v>69</v>
      </c>
      <c r="C78" s="2" t="s">
        <v>22</v>
      </c>
      <c r="D78" s="3">
        <v>77</v>
      </c>
      <c r="E78" s="3">
        <v>412</v>
      </c>
      <c r="F78" s="2" t="s">
        <v>11</v>
      </c>
      <c r="G78" s="3">
        <v>2015</v>
      </c>
      <c r="H78" s="3">
        <v>2</v>
      </c>
      <c r="I78" s="9">
        <v>4</v>
      </c>
      <c r="J78" s="48">
        <v>2</v>
      </c>
      <c r="K78" s="2" t="s">
        <v>343</v>
      </c>
      <c r="L78" s="49">
        <v>4</v>
      </c>
      <c r="M78" s="48">
        <f t="shared" si="1"/>
        <v>3.9166666666666665</v>
      </c>
      <c r="N78" s="3">
        <v>3</v>
      </c>
      <c r="O78" s="2" t="s">
        <v>14</v>
      </c>
      <c r="P78" s="2" t="s">
        <v>15</v>
      </c>
      <c r="Q78" s="3">
        <v>12</v>
      </c>
      <c r="S78" s="48">
        <v>4</v>
      </c>
      <c r="T78" s="48">
        <v>412</v>
      </c>
      <c r="U78" s="48">
        <v>235</v>
      </c>
      <c r="V78" s="59">
        <v>1</v>
      </c>
      <c r="X78" s="48">
        <v>4</v>
      </c>
      <c r="Y78" s="48">
        <v>412</v>
      </c>
      <c r="Z78" s="48">
        <v>250</v>
      </c>
      <c r="AA78" s="59">
        <v>1</v>
      </c>
      <c r="AC78" s="48">
        <v>4</v>
      </c>
      <c r="AD78" s="48">
        <v>412</v>
      </c>
      <c r="AE78" s="48">
        <v>235</v>
      </c>
      <c r="AF78" s="59">
        <v>1</v>
      </c>
    </row>
    <row r="79" spans="1:32" x14ac:dyDescent="0.25">
      <c r="A79" s="2" t="s">
        <v>79</v>
      </c>
      <c r="B79" s="2" t="s">
        <v>80</v>
      </c>
      <c r="C79" s="2" t="s">
        <v>22</v>
      </c>
      <c r="D79" s="3">
        <v>78</v>
      </c>
      <c r="E79" s="3">
        <v>397</v>
      </c>
      <c r="F79" s="2" t="s">
        <v>11</v>
      </c>
      <c r="G79" s="3">
        <v>2015</v>
      </c>
      <c r="H79" s="3">
        <v>2</v>
      </c>
      <c r="I79" s="9">
        <v>4</v>
      </c>
      <c r="J79" s="48">
        <v>2</v>
      </c>
      <c r="K79" s="2" t="s">
        <v>342</v>
      </c>
      <c r="L79" s="49">
        <v>4</v>
      </c>
      <c r="M79" s="48">
        <f t="shared" si="1"/>
        <v>3.9166666666666665</v>
      </c>
      <c r="N79" s="3">
        <v>3</v>
      </c>
      <c r="O79" s="2" t="s">
        <v>14</v>
      </c>
      <c r="P79" s="2" t="s">
        <v>15</v>
      </c>
      <c r="Q79" s="3">
        <v>12</v>
      </c>
      <c r="S79" s="48">
        <v>4</v>
      </c>
      <c r="T79" s="48">
        <v>397</v>
      </c>
      <c r="U79" s="48">
        <v>235</v>
      </c>
      <c r="V79" s="59">
        <v>1</v>
      </c>
      <c r="X79" s="48">
        <v>4</v>
      </c>
      <c r="Y79" s="48">
        <v>397</v>
      </c>
      <c r="Z79" s="48">
        <v>250</v>
      </c>
      <c r="AA79" s="59">
        <v>1</v>
      </c>
      <c r="AC79" s="48">
        <v>4</v>
      </c>
      <c r="AD79" s="48">
        <v>397</v>
      </c>
      <c r="AE79" s="48">
        <v>235</v>
      </c>
      <c r="AF79" s="59">
        <v>1</v>
      </c>
    </row>
    <row r="80" spans="1:32" x14ac:dyDescent="0.25">
      <c r="A80" s="2" t="s">
        <v>81</v>
      </c>
      <c r="B80" s="2" t="s">
        <v>82</v>
      </c>
      <c r="C80" s="2" t="s">
        <v>22</v>
      </c>
      <c r="D80" s="3">
        <v>79</v>
      </c>
      <c r="E80" s="3">
        <v>347</v>
      </c>
      <c r="F80" s="2" t="s">
        <v>11</v>
      </c>
      <c r="G80" s="3">
        <v>2015</v>
      </c>
      <c r="H80" s="3">
        <v>2</v>
      </c>
      <c r="I80" s="9">
        <v>3</v>
      </c>
      <c r="J80" s="9">
        <v>2</v>
      </c>
      <c r="K80" s="2" t="s">
        <v>343</v>
      </c>
      <c r="L80" s="49">
        <v>3</v>
      </c>
      <c r="M80" s="48">
        <f t="shared" si="1"/>
        <v>2.9166666666666665</v>
      </c>
      <c r="N80" s="3">
        <v>3</v>
      </c>
      <c r="O80" s="2" t="s">
        <v>14</v>
      </c>
      <c r="P80" s="2" t="s">
        <v>15</v>
      </c>
      <c r="Q80" s="3">
        <v>12</v>
      </c>
      <c r="S80" s="48">
        <v>3</v>
      </c>
      <c r="T80" s="48">
        <v>347</v>
      </c>
      <c r="U80" s="48">
        <v>235</v>
      </c>
      <c r="V80" s="59">
        <v>1</v>
      </c>
      <c r="X80" s="48">
        <v>3</v>
      </c>
      <c r="Y80" s="48">
        <v>347</v>
      </c>
      <c r="Z80" s="48">
        <v>250</v>
      </c>
      <c r="AA80" s="59">
        <v>1</v>
      </c>
      <c r="AC80" s="48">
        <v>3</v>
      </c>
      <c r="AD80" s="48">
        <v>347</v>
      </c>
      <c r="AE80" s="48">
        <v>235</v>
      </c>
      <c r="AF80" s="59">
        <v>1</v>
      </c>
    </row>
    <row r="81" spans="1:32" x14ac:dyDescent="0.25">
      <c r="A81" s="2" t="s">
        <v>81</v>
      </c>
      <c r="B81" s="2" t="s">
        <v>83</v>
      </c>
      <c r="C81" s="2" t="s">
        <v>22</v>
      </c>
      <c r="D81" s="3">
        <v>80</v>
      </c>
      <c r="E81" s="3">
        <v>412</v>
      </c>
      <c r="F81" s="2" t="s">
        <v>11</v>
      </c>
      <c r="G81" s="3">
        <v>2015</v>
      </c>
      <c r="H81" s="3">
        <v>2</v>
      </c>
      <c r="I81" s="9">
        <v>3</v>
      </c>
      <c r="J81" s="9">
        <v>4</v>
      </c>
      <c r="K81" s="2" t="s">
        <v>344</v>
      </c>
      <c r="L81" s="50">
        <v>4</v>
      </c>
      <c r="M81" s="48">
        <f t="shared" si="1"/>
        <v>3.9166666666666665</v>
      </c>
      <c r="N81" s="3">
        <v>3</v>
      </c>
      <c r="O81" s="2" t="s">
        <v>14</v>
      </c>
      <c r="P81" s="2" t="s">
        <v>15</v>
      </c>
      <c r="Q81" s="3">
        <v>12</v>
      </c>
      <c r="S81" s="48">
        <v>4</v>
      </c>
      <c r="T81" s="48">
        <v>412</v>
      </c>
      <c r="U81" s="48">
        <v>235</v>
      </c>
      <c r="V81" s="59">
        <v>1</v>
      </c>
      <c r="X81" s="48">
        <v>4</v>
      </c>
      <c r="Y81" s="48">
        <v>412</v>
      </c>
      <c r="Z81" s="48">
        <v>250</v>
      </c>
      <c r="AA81" s="59">
        <v>1</v>
      </c>
      <c r="AC81" s="48">
        <v>4</v>
      </c>
      <c r="AD81" s="48">
        <v>412</v>
      </c>
      <c r="AE81" s="48">
        <v>235</v>
      </c>
      <c r="AF81" s="59">
        <v>1</v>
      </c>
    </row>
    <row r="82" spans="1:32" x14ac:dyDescent="0.25">
      <c r="A82" s="2" t="s">
        <v>81</v>
      </c>
      <c r="B82" s="2" t="s">
        <v>84</v>
      </c>
      <c r="C82" s="2" t="s">
        <v>22</v>
      </c>
      <c r="D82" s="3">
        <v>81</v>
      </c>
      <c r="E82" s="3">
        <v>402</v>
      </c>
      <c r="F82" s="2" t="s">
        <v>11</v>
      </c>
      <c r="G82" s="3">
        <v>2015</v>
      </c>
      <c r="H82" s="3">
        <v>2</v>
      </c>
      <c r="I82" s="9">
        <v>2</v>
      </c>
      <c r="J82" s="9">
        <v>4</v>
      </c>
      <c r="K82" s="2" t="s">
        <v>343</v>
      </c>
      <c r="L82" s="49">
        <v>3</v>
      </c>
      <c r="M82" s="48">
        <f t="shared" si="1"/>
        <v>2.9166666666666665</v>
      </c>
      <c r="N82" s="3">
        <v>3</v>
      </c>
      <c r="O82" s="2" t="s">
        <v>14</v>
      </c>
      <c r="P82" s="2" t="s">
        <v>15</v>
      </c>
      <c r="Q82" s="3">
        <v>12</v>
      </c>
      <c r="S82" s="48">
        <v>3</v>
      </c>
      <c r="T82" s="48">
        <v>402</v>
      </c>
      <c r="U82" s="48">
        <v>235</v>
      </c>
      <c r="V82" s="59">
        <v>1</v>
      </c>
      <c r="X82" s="48">
        <v>3</v>
      </c>
      <c r="Y82" s="48">
        <v>402</v>
      </c>
      <c r="Z82" s="48">
        <v>250</v>
      </c>
      <c r="AA82" s="59">
        <v>1</v>
      </c>
      <c r="AC82" s="48">
        <v>3</v>
      </c>
      <c r="AD82" s="48">
        <v>402</v>
      </c>
      <c r="AE82" s="48">
        <v>235</v>
      </c>
      <c r="AF82" s="59">
        <v>1</v>
      </c>
    </row>
    <row r="83" spans="1:32" x14ac:dyDescent="0.25">
      <c r="A83" s="2" t="s">
        <v>85</v>
      </c>
      <c r="B83" s="2" t="s">
        <v>26</v>
      </c>
      <c r="C83" s="2" t="s">
        <v>22</v>
      </c>
      <c r="D83" s="3">
        <v>82</v>
      </c>
      <c r="E83" s="3">
        <v>450</v>
      </c>
      <c r="F83" s="2" t="s">
        <v>11</v>
      </c>
      <c r="G83" s="3">
        <v>2015</v>
      </c>
      <c r="H83" s="3">
        <v>2</v>
      </c>
      <c r="I83" s="9">
        <v>5</v>
      </c>
      <c r="J83" s="9">
        <v>2</v>
      </c>
      <c r="K83" s="2" t="s">
        <v>343</v>
      </c>
      <c r="L83" s="50">
        <v>5</v>
      </c>
      <c r="M83" s="48">
        <f t="shared" si="1"/>
        <v>4.916666666666667</v>
      </c>
      <c r="N83" s="3">
        <v>3</v>
      </c>
      <c r="O83" s="2" t="s">
        <v>14</v>
      </c>
      <c r="P83" s="2" t="s">
        <v>15</v>
      </c>
      <c r="Q83" s="3">
        <v>12</v>
      </c>
      <c r="S83" s="48">
        <v>5</v>
      </c>
      <c r="T83" s="48">
        <v>450</v>
      </c>
      <c r="U83" s="48">
        <v>235</v>
      </c>
      <c r="V83" s="59">
        <v>1</v>
      </c>
      <c r="X83" s="48">
        <v>5</v>
      </c>
      <c r="Y83" s="48">
        <v>450</v>
      </c>
      <c r="Z83" s="48">
        <v>250</v>
      </c>
      <c r="AA83" s="59">
        <v>1</v>
      </c>
      <c r="AC83" s="48">
        <v>5</v>
      </c>
      <c r="AD83" s="48">
        <v>450</v>
      </c>
      <c r="AE83" s="48">
        <v>235</v>
      </c>
      <c r="AF83" s="59">
        <v>1</v>
      </c>
    </row>
    <row r="84" spans="1:32" x14ac:dyDescent="0.25">
      <c r="A84" s="2" t="s">
        <v>85</v>
      </c>
      <c r="B84" s="2" t="s">
        <v>76</v>
      </c>
      <c r="C84" s="2" t="s">
        <v>22</v>
      </c>
      <c r="D84" s="3">
        <v>83</v>
      </c>
      <c r="E84" s="3">
        <v>457</v>
      </c>
      <c r="F84" s="2" t="s">
        <v>11</v>
      </c>
      <c r="G84" s="3">
        <v>2015</v>
      </c>
      <c r="H84" s="3">
        <v>2</v>
      </c>
      <c r="I84" s="9">
        <v>4</v>
      </c>
      <c r="J84" s="9">
        <v>2</v>
      </c>
      <c r="K84" s="2" t="s">
        <v>342</v>
      </c>
      <c r="L84" s="49">
        <v>4</v>
      </c>
      <c r="M84" s="48">
        <f t="shared" si="1"/>
        <v>3.9166666666666665</v>
      </c>
      <c r="N84" s="3">
        <v>3</v>
      </c>
      <c r="O84" s="2" t="s">
        <v>14</v>
      </c>
      <c r="P84" s="2" t="s">
        <v>15</v>
      </c>
      <c r="Q84" s="3">
        <v>12</v>
      </c>
      <c r="S84" s="48">
        <v>4</v>
      </c>
      <c r="T84" s="48">
        <v>457</v>
      </c>
      <c r="U84" s="48">
        <v>235</v>
      </c>
      <c r="V84" s="59">
        <v>1</v>
      </c>
      <c r="X84" s="48">
        <v>4</v>
      </c>
      <c r="Y84" s="48">
        <v>457</v>
      </c>
      <c r="Z84" s="48">
        <v>250</v>
      </c>
      <c r="AA84" s="59">
        <v>1</v>
      </c>
      <c r="AC84" s="48">
        <v>4</v>
      </c>
      <c r="AD84" s="48">
        <v>457</v>
      </c>
      <c r="AE84" s="48">
        <v>235</v>
      </c>
      <c r="AF84" s="59">
        <v>1</v>
      </c>
    </row>
    <row r="85" spans="1:32" x14ac:dyDescent="0.25">
      <c r="A85" s="2" t="s">
        <v>85</v>
      </c>
      <c r="B85" s="2" t="s">
        <v>27</v>
      </c>
      <c r="C85" s="2" t="s">
        <v>22</v>
      </c>
      <c r="D85" s="3">
        <v>84</v>
      </c>
      <c r="E85" s="3">
        <v>400</v>
      </c>
      <c r="F85" s="2" t="s">
        <v>11</v>
      </c>
      <c r="G85" s="3">
        <v>2015</v>
      </c>
      <c r="H85" s="3">
        <v>2</v>
      </c>
      <c r="I85" s="9">
        <v>4</v>
      </c>
      <c r="J85" s="9">
        <v>2</v>
      </c>
      <c r="K85" s="2" t="s">
        <v>342</v>
      </c>
      <c r="L85" s="49">
        <v>4</v>
      </c>
      <c r="M85" s="48">
        <f t="shared" si="1"/>
        <v>3.9166666666666665</v>
      </c>
      <c r="N85" s="3">
        <v>3</v>
      </c>
      <c r="O85" s="2" t="s">
        <v>14</v>
      </c>
      <c r="P85" s="2" t="s">
        <v>15</v>
      </c>
      <c r="Q85" s="3">
        <v>12</v>
      </c>
      <c r="S85" s="48">
        <v>4</v>
      </c>
      <c r="T85" s="48">
        <v>400</v>
      </c>
      <c r="U85" s="48">
        <v>235</v>
      </c>
      <c r="V85" s="59">
        <v>1</v>
      </c>
      <c r="X85" s="48">
        <v>4</v>
      </c>
      <c r="Y85" s="48">
        <v>400</v>
      </c>
      <c r="Z85" s="48">
        <v>250</v>
      </c>
      <c r="AA85" s="59">
        <v>1</v>
      </c>
      <c r="AC85" s="48">
        <v>4</v>
      </c>
      <c r="AD85" s="48">
        <v>400</v>
      </c>
      <c r="AE85" s="48">
        <v>235</v>
      </c>
      <c r="AF85" s="59">
        <v>1</v>
      </c>
    </row>
    <row r="86" spans="1:32" x14ac:dyDescent="0.25">
      <c r="A86" s="2" t="s">
        <v>85</v>
      </c>
      <c r="B86" s="2" t="s">
        <v>50</v>
      </c>
      <c r="C86" s="2" t="s">
        <v>22</v>
      </c>
      <c r="D86" s="3">
        <v>85</v>
      </c>
      <c r="E86" s="3">
        <v>475</v>
      </c>
      <c r="F86" s="2" t="s">
        <v>30</v>
      </c>
      <c r="G86" s="3">
        <v>2015</v>
      </c>
      <c r="H86" s="3">
        <v>2</v>
      </c>
      <c r="I86" s="9">
        <v>4</v>
      </c>
      <c r="J86" s="9">
        <v>2</v>
      </c>
      <c r="K86" s="2" t="s">
        <v>343</v>
      </c>
      <c r="L86" s="49">
        <v>4</v>
      </c>
      <c r="M86" s="48">
        <f t="shared" si="1"/>
        <v>3.9166666666666665</v>
      </c>
      <c r="N86" s="3">
        <v>3</v>
      </c>
      <c r="O86" s="2" t="s">
        <v>14</v>
      </c>
      <c r="P86" s="2" t="s">
        <v>15</v>
      </c>
      <c r="Q86" s="3">
        <v>12</v>
      </c>
      <c r="S86" s="48">
        <v>4</v>
      </c>
      <c r="T86" s="48">
        <v>475</v>
      </c>
      <c r="U86" s="48">
        <v>235</v>
      </c>
      <c r="V86" s="59">
        <v>1</v>
      </c>
      <c r="X86" s="48">
        <v>4</v>
      </c>
      <c r="Y86" s="48">
        <v>475</v>
      </c>
      <c r="Z86" s="48">
        <v>250</v>
      </c>
      <c r="AA86" s="59">
        <v>1</v>
      </c>
      <c r="AC86" s="48">
        <v>4</v>
      </c>
      <c r="AD86" s="48">
        <v>475</v>
      </c>
      <c r="AE86" s="48">
        <v>235</v>
      </c>
      <c r="AF86" s="59">
        <v>1</v>
      </c>
    </row>
    <row r="87" spans="1:32" x14ac:dyDescent="0.25">
      <c r="A87" s="2" t="s">
        <v>85</v>
      </c>
      <c r="B87" s="2" t="s">
        <v>29</v>
      </c>
      <c r="C87" s="2" t="s">
        <v>22</v>
      </c>
      <c r="D87" s="3">
        <v>86</v>
      </c>
      <c r="E87" s="3">
        <v>375</v>
      </c>
      <c r="F87" s="2" t="s">
        <v>11</v>
      </c>
      <c r="G87" s="3">
        <v>2015</v>
      </c>
      <c r="H87" s="3">
        <v>2</v>
      </c>
      <c r="I87" s="9">
        <v>2</v>
      </c>
      <c r="J87" s="9">
        <v>4</v>
      </c>
      <c r="K87" s="2" t="s">
        <v>343</v>
      </c>
      <c r="L87" s="49">
        <v>3</v>
      </c>
      <c r="M87" s="48">
        <f t="shared" si="1"/>
        <v>2.9166666666666665</v>
      </c>
      <c r="N87" s="3">
        <v>3</v>
      </c>
      <c r="O87" s="2" t="s">
        <v>14</v>
      </c>
      <c r="P87" s="2" t="s">
        <v>15</v>
      </c>
      <c r="Q87" s="3">
        <v>12</v>
      </c>
      <c r="S87" s="48">
        <v>3</v>
      </c>
      <c r="T87" s="48">
        <v>375</v>
      </c>
      <c r="U87" s="48">
        <v>235</v>
      </c>
      <c r="V87" s="59">
        <v>1</v>
      </c>
      <c r="X87" s="48">
        <v>3</v>
      </c>
      <c r="Y87" s="48">
        <v>375</v>
      </c>
      <c r="Z87" s="48">
        <v>250</v>
      </c>
      <c r="AA87" s="59">
        <v>1</v>
      </c>
      <c r="AC87" s="48">
        <v>3</v>
      </c>
      <c r="AD87" s="48">
        <v>375</v>
      </c>
      <c r="AE87" s="48">
        <v>235</v>
      </c>
      <c r="AF87" s="59">
        <v>1</v>
      </c>
    </row>
    <row r="88" spans="1:32" x14ac:dyDescent="0.25">
      <c r="A88" s="2" t="s">
        <v>85</v>
      </c>
      <c r="B88" s="2" t="s">
        <v>15</v>
      </c>
      <c r="C88" s="2" t="s">
        <v>22</v>
      </c>
      <c r="D88" s="3">
        <v>87</v>
      </c>
      <c r="E88" s="3">
        <v>365</v>
      </c>
      <c r="F88" s="2" t="s">
        <v>11</v>
      </c>
      <c r="G88" s="3">
        <v>2015</v>
      </c>
      <c r="H88" s="3">
        <v>2</v>
      </c>
      <c r="I88" s="9">
        <v>3</v>
      </c>
      <c r="J88" s="9">
        <v>3</v>
      </c>
      <c r="K88" s="2" t="s">
        <v>343</v>
      </c>
      <c r="L88" s="49">
        <v>4</v>
      </c>
      <c r="M88" s="48">
        <f t="shared" si="1"/>
        <v>3.9166666666666665</v>
      </c>
      <c r="N88" s="3">
        <v>3</v>
      </c>
      <c r="O88" s="2" t="s">
        <v>14</v>
      </c>
      <c r="P88" s="2" t="s">
        <v>15</v>
      </c>
      <c r="Q88" s="3">
        <v>12</v>
      </c>
      <c r="S88" s="48">
        <v>4</v>
      </c>
      <c r="T88" s="48">
        <v>365</v>
      </c>
      <c r="U88" s="48">
        <v>235</v>
      </c>
      <c r="V88" s="59">
        <v>1</v>
      </c>
      <c r="X88" s="48">
        <v>4</v>
      </c>
      <c r="Y88" s="48">
        <v>365</v>
      </c>
      <c r="Z88" s="48">
        <v>250</v>
      </c>
      <c r="AA88" s="59">
        <v>1</v>
      </c>
      <c r="AC88" s="48">
        <v>4</v>
      </c>
      <c r="AD88" s="48">
        <v>365</v>
      </c>
      <c r="AE88" s="48">
        <v>235</v>
      </c>
      <c r="AF88" s="59">
        <v>1</v>
      </c>
    </row>
    <row r="89" spans="1:32" x14ac:dyDescent="0.25">
      <c r="A89" s="2" t="s">
        <v>85</v>
      </c>
      <c r="B89" s="2" t="s">
        <v>36</v>
      </c>
      <c r="C89" s="2" t="s">
        <v>22</v>
      </c>
      <c r="D89" s="3">
        <v>88</v>
      </c>
      <c r="E89" s="3">
        <v>455</v>
      </c>
      <c r="F89" s="2" t="s">
        <v>30</v>
      </c>
      <c r="G89" s="3">
        <v>2015</v>
      </c>
      <c r="H89" s="3">
        <v>2</v>
      </c>
      <c r="I89" s="9">
        <v>4</v>
      </c>
      <c r="J89" s="9">
        <v>3</v>
      </c>
      <c r="K89" s="2" t="s">
        <v>344</v>
      </c>
      <c r="L89" s="50">
        <v>5</v>
      </c>
      <c r="M89" s="48">
        <f t="shared" si="1"/>
        <v>4.916666666666667</v>
      </c>
      <c r="N89" s="3">
        <v>3</v>
      </c>
      <c r="O89" s="2" t="s">
        <v>14</v>
      </c>
      <c r="P89" s="2" t="s">
        <v>15</v>
      </c>
      <c r="Q89" s="3">
        <v>12</v>
      </c>
      <c r="S89" s="48">
        <v>5</v>
      </c>
      <c r="T89" s="48">
        <v>455</v>
      </c>
      <c r="U89" s="48">
        <v>235</v>
      </c>
      <c r="V89" s="59">
        <v>1</v>
      </c>
      <c r="X89" s="48">
        <v>5</v>
      </c>
      <c r="Y89" s="48">
        <v>455</v>
      </c>
      <c r="Z89" s="48">
        <v>250</v>
      </c>
      <c r="AA89" s="59">
        <v>1</v>
      </c>
      <c r="AC89" s="48">
        <v>5</v>
      </c>
      <c r="AD89" s="48">
        <v>455</v>
      </c>
      <c r="AE89" s="48">
        <v>235</v>
      </c>
      <c r="AF89" s="59">
        <v>1</v>
      </c>
    </row>
    <row r="90" spans="1:32" x14ac:dyDescent="0.25">
      <c r="A90" s="2" t="s">
        <v>86</v>
      </c>
      <c r="B90" s="2" t="s">
        <v>73</v>
      </c>
      <c r="C90" s="2" t="s">
        <v>22</v>
      </c>
      <c r="D90" s="3">
        <v>89</v>
      </c>
      <c r="E90" s="3">
        <v>385</v>
      </c>
      <c r="F90" s="2" t="s">
        <v>11</v>
      </c>
      <c r="G90" s="3">
        <v>2015</v>
      </c>
      <c r="H90" s="3">
        <v>2</v>
      </c>
      <c r="I90" s="9">
        <v>2</v>
      </c>
      <c r="J90" s="9">
        <v>4</v>
      </c>
      <c r="K90" s="2" t="s">
        <v>342</v>
      </c>
      <c r="L90" s="49">
        <v>3</v>
      </c>
      <c r="M90" s="48">
        <f t="shared" si="1"/>
        <v>2.9166666666666665</v>
      </c>
      <c r="N90" s="3">
        <v>3</v>
      </c>
      <c r="O90" s="2" t="s">
        <v>14</v>
      </c>
      <c r="P90" s="2" t="s">
        <v>15</v>
      </c>
      <c r="Q90" s="3">
        <v>12</v>
      </c>
      <c r="S90" s="48">
        <v>3</v>
      </c>
      <c r="T90" s="48">
        <v>385</v>
      </c>
      <c r="U90" s="48">
        <v>235</v>
      </c>
      <c r="V90" s="59">
        <v>1</v>
      </c>
      <c r="X90" s="48">
        <v>3</v>
      </c>
      <c r="Y90" s="48">
        <v>385</v>
      </c>
      <c r="Z90" s="48">
        <v>250</v>
      </c>
      <c r="AA90" s="59">
        <v>1</v>
      </c>
      <c r="AC90" s="48">
        <v>3</v>
      </c>
      <c r="AD90" s="48">
        <v>385</v>
      </c>
      <c r="AE90" s="48">
        <v>235</v>
      </c>
      <c r="AF90" s="59">
        <v>1</v>
      </c>
    </row>
    <row r="91" spans="1:32" x14ac:dyDescent="0.25">
      <c r="A91" s="2" t="s">
        <v>87</v>
      </c>
      <c r="B91" s="2" t="s">
        <v>59</v>
      </c>
      <c r="C91" s="2" t="s">
        <v>22</v>
      </c>
      <c r="D91" s="3">
        <v>90</v>
      </c>
      <c r="E91" s="3">
        <v>520</v>
      </c>
      <c r="F91" s="2" t="s">
        <v>11</v>
      </c>
      <c r="G91" s="3">
        <v>2015</v>
      </c>
      <c r="H91" s="3">
        <v>2</v>
      </c>
      <c r="I91" s="9">
        <v>4</v>
      </c>
      <c r="J91" s="9">
        <v>2</v>
      </c>
      <c r="K91" s="2" t="s">
        <v>342</v>
      </c>
      <c r="L91" s="50">
        <v>5</v>
      </c>
      <c r="M91" s="48">
        <f t="shared" si="1"/>
        <v>4.916666666666667</v>
      </c>
      <c r="N91" s="3">
        <v>3</v>
      </c>
      <c r="O91" s="2" t="s">
        <v>14</v>
      </c>
      <c r="P91" s="2" t="s">
        <v>15</v>
      </c>
      <c r="Q91" s="3">
        <v>12</v>
      </c>
      <c r="S91" s="48">
        <v>5</v>
      </c>
      <c r="T91" s="48">
        <v>520</v>
      </c>
      <c r="U91" s="48">
        <v>235</v>
      </c>
      <c r="V91" s="59">
        <v>1</v>
      </c>
      <c r="X91" s="48">
        <v>5</v>
      </c>
      <c r="Y91" s="48">
        <v>520</v>
      </c>
      <c r="Z91" s="48">
        <v>250</v>
      </c>
      <c r="AA91" s="59">
        <v>1</v>
      </c>
      <c r="AC91" s="48">
        <v>5</v>
      </c>
      <c r="AD91" s="48">
        <v>520</v>
      </c>
      <c r="AE91" s="48">
        <v>235</v>
      </c>
      <c r="AF91" s="59">
        <v>1</v>
      </c>
    </row>
    <row r="92" spans="1:32" x14ac:dyDescent="0.25">
      <c r="A92" s="2" t="s">
        <v>87</v>
      </c>
      <c r="B92" s="2" t="s">
        <v>56</v>
      </c>
      <c r="C92" s="2" t="s">
        <v>88</v>
      </c>
      <c r="D92" s="3">
        <v>1</v>
      </c>
      <c r="E92" s="3">
        <v>432</v>
      </c>
      <c r="F92" s="2" t="s">
        <v>11</v>
      </c>
      <c r="G92" s="3">
        <v>2015</v>
      </c>
      <c r="H92" s="3">
        <v>2</v>
      </c>
      <c r="I92" s="9">
        <v>3</v>
      </c>
      <c r="J92" s="9">
        <v>3</v>
      </c>
      <c r="K92" s="2" t="s">
        <v>343</v>
      </c>
      <c r="L92" s="49">
        <v>4</v>
      </c>
      <c r="M92" s="48">
        <f t="shared" si="1"/>
        <v>3.9166666666666665</v>
      </c>
      <c r="N92" s="3">
        <v>3</v>
      </c>
      <c r="O92" s="2" t="s">
        <v>14</v>
      </c>
      <c r="P92" s="2" t="s">
        <v>15</v>
      </c>
      <c r="Q92" s="3">
        <v>12</v>
      </c>
      <c r="S92" s="48">
        <v>4</v>
      </c>
      <c r="T92" s="48">
        <v>432</v>
      </c>
      <c r="U92" s="48">
        <v>235</v>
      </c>
      <c r="V92" s="59">
        <v>1</v>
      </c>
      <c r="X92" s="48">
        <v>4</v>
      </c>
      <c r="Y92" s="48">
        <v>432</v>
      </c>
      <c r="Z92" s="48">
        <v>250</v>
      </c>
      <c r="AA92" s="59">
        <v>1</v>
      </c>
      <c r="AC92" s="48">
        <v>4</v>
      </c>
      <c r="AD92" s="48">
        <v>432</v>
      </c>
      <c r="AE92" s="48">
        <v>235</v>
      </c>
      <c r="AF92" s="59">
        <v>1</v>
      </c>
    </row>
    <row r="93" spans="1:32" x14ac:dyDescent="0.25">
      <c r="A93" s="2" t="s">
        <v>87</v>
      </c>
      <c r="B93" s="2" t="s">
        <v>40</v>
      </c>
      <c r="C93" s="2" t="s">
        <v>88</v>
      </c>
      <c r="D93" s="3">
        <v>2</v>
      </c>
      <c r="E93" s="3">
        <v>390</v>
      </c>
      <c r="F93" s="2" t="s">
        <v>11</v>
      </c>
      <c r="G93" s="3">
        <v>2015</v>
      </c>
      <c r="H93" s="3">
        <v>2</v>
      </c>
      <c r="I93" s="9">
        <v>3</v>
      </c>
      <c r="J93" s="9">
        <v>3</v>
      </c>
      <c r="K93" s="2" t="s">
        <v>343</v>
      </c>
      <c r="L93" s="49">
        <v>4</v>
      </c>
      <c r="M93" s="48">
        <f t="shared" si="1"/>
        <v>3.9166666666666665</v>
      </c>
      <c r="N93" s="3">
        <v>3</v>
      </c>
      <c r="O93" s="2" t="s">
        <v>14</v>
      </c>
      <c r="P93" s="2" t="s">
        <v>15</v>
      </c>
      <c r="Q93" s="3">
        <v>12</v>
      </c>
      <c r="S93" s="48">
        <v>4</v>
      </c>
      <c r="T93" s="48">
        <v>390</v>
      </c>
      <c r="U93" s="48">
        <v>235</v>
      </c>
      <c r="V93" s="59">
        <v>1</v>
      </c>
      <c r="X93" s="48">
        <v>4</v>
      </c>
      <c r="Y93" s="48">
        <v>390</v>
      </c>
      <c r="Z93" s="48">
        <v>250</v>
      </c>
      <c r="AA93" s="59">
        <v>1</v>
      </c>
      <c r="AC93" s="48">
        <v>4</v>
      </c>
      <c r="AD93" s="48">
        <v>390</v>
      </c>
      <c r="AE93" s="48">
        <v>235</v>
      </c>
      <c r="AF93" s="59">
        <v>1</v>
      </c>
    </row>
    <row r="94" spans="1:32" x14ac:dyDescent="0.25">
      <c r="A94" s="2" t="s">
        <v>87</v>
      </c>
      <c r="B94" s="2" t="s">
        <v>34</v>
      </c>
      <c r="C94" s="2" t="s">
        <v>88</v>
      </c>
      <c r="D94" s="3">
        <v>3</v>
      </c>
      <c r="E94" s="3">
        <v>362</v>
      </c>
      <c r="F94" s="2" t="s">
        <v>11</v>
      </c>
      <c r="G94" s="3">
        <v>2015</v>
      </c>
      <c r="H94" s="3">
        <v>2</v>
      </c>
      <c r="I94" s="9">
        <v>3</v>
      </c>
      <c r="J94" s="9">
        <v>2</v>
      </c>
      <c r="K94" s="2" t="s">
        <v>342</v>
      </c>
      <c r="L94" s="49">
        <v>4</v>
      </c>
      <c r="M94" s="48">
        <f t="shared" si="1"/>
        <v>3.9166666666666665</v>
      </c>
      <c r="N94" s="3">
        <v>3</v>
      </c>
      <c r="O94" s="2" t="s">
        <v>14</v>
      </c>
      <c r="P94" s="2" t="s">
        <v>15</v>
      </c>
      <c r="Q94" s="3">
        <v>12</v>
      </c>
      <c r="S94" s="48">
        <v>4</v>
      </c>
      <c r="T94" s="48">
        <v>362</v>
      </c>
      <c r="U94" s="48">
        <v>235</v>
      </c>
      <c r="V94" s="59">
        <v>1</v>
      </c>
      <c r="X94" s="48">
        <v>4</v>
      </c>
      <c r="Y94" s="48">
        <v>362</v>
      </c>
      <c r="Z94" s="48">
        <v>250</v>
      </c>
      <c r="AA94" s="59">
        <v>1</v>
      </c>
      <c r="AC94" s="48">
        <v>4</v>
      </c>
      <c r="AD94" s="48">
        <v>362</v>
      </c>
      <c r="AE94" s="48">
        <v>235</v>
      </c>
      <c r="AF94" s="59">
        <v>1</v>
      </c>
    </row>
    <row r="95" spans="1:32" x14ac:dyDescent="0.25">
      <c r="A95" s="2" t="s">
        <v>87</v>
      </c>
      <c r="B95" s="2" t="s">
        <v>26</v>
      </c>
      <c r="C95" s="2" t="s">
        <v>88</v>
      </c>
      <c r="D95" s="3">
        <v>4</v>
      </c>
      <c r="E95" s="3">
        <v>380</v>
      </c>
      <c r="F95" s="2" t="s">
        <v>11</v>
      </c>
      <c r="G95" s="3">
        <v>2015</v>
      </c>
      <c r="H95" s="3">
        <v>2</v>
      </c>
      <c r="I95" s="9">
        <v>2</v>
      </c>
      <c r="J95" s="9">
        <v>4</v>
      </c>
      <c r="K95" s="2" t="s">
        <v>342</v>
      </c>
      <c r="L95" s="49">
        <v>3</v>
      </c>
      <c r="M95" s="48">
        <f t="shared" si="1"/>
        <v>2.9166666666666665</v>
      </c>
      <c r="N95" s="3">
        <v>3</v>
      </c>
      <c r="O95" s="2" t="s">
        <v>14</v>
      </c>
      <c r="P95" s="2" t="s">
        <v>15</v>
      </c>
      <c r="Q95" s="3">
        <v>12</v>
      </c>
      <c r="S95" s="48">
        <v>3</v>
      </c>
      <c r="T95" s="48">
        <v>380</v>
      </c>
      <c r="U95" s="48">
        <v>235</v>
      </c>
      <c r="V95" s="59">
        <v>1</v>
      </c>
      <c r="X95" s="48">
        <v>3</v>
      </c>
      <c r="Y95" s="48">
        <v>380</v>
      </c>
      <c r="Z95" s="48">
        <v>250</v>
      </c>
      <c r="AA95" s="59">
        <v>1</v>
      </c>
      <c r="AC95" s="48">
        <v>3</v>
      </c>
      <c r="AD95" s="48">
        <v>380</v>
      </c>
      <c r="AE95" s="48">
        <v>235</v>
      </c>
      <c r="AF95" s="59">
        <v>1</v>
      </c>
    </row>
    <row r="96" spans="1:32" x14ac:dyDescent="0.25">
      <c r="A96" s="2" t="s">
        <v>87</v>
      </c>
      <c r="B96" s="2" t="s">
        <v>50</v>
      </c>
      <c r="C96" s="2" t="s">
        <v>88</v>
      </c>
      <c r="D96" s="3">
        <v>5</v>
      </c>
      <c r="E96" s="3">
        <v>390</v>
      </c>
      <c r="F96" s="2" t="s">
        <v>11</v>
      </c>
      <c r="G96" s="3">
        <v>2015</v>
      </c>
      <c r="H96" s="3">
        <v>2</v>
      </c>
      <c r="I96" s="9">
        <v>2</v>
      </c>
      <c r="J96" s="9">
        <v>3</v>
      </c>
      <c r="K96" s="2" t="s">
        <v>342</v>
      </c>
      <c r="L96" s="49">
        <v>3</v>
      </c>
      <c r="M96" s="48">
        <f t="shared" si="1"/>
        <v>2.9166666666666665</v>
      </c>
      <c r="N96" s="3">
        <v>3</v>
      </c>
      <c r="O96" s="2" t="s">
        <v>14</v>
      </c>
      <c r="P96" s="2" t="s">
        <v>15</v>
      </c>
      <c r="Q96" s="3">
        <v>12</v>
      </c>
      <c r="S96" s="48">
        <v>3</v>
      </c>
      <c r="T96" s="48">
        <v>390</v>
      </c>
      <c r="U96" s="48">
        <v>235</v>
      </c>
      <c r="V96" s="59">
        <v>1</v>
      </c>
      <c r="X96" s="48">
        <v>3</v>
      </c>
      <c r="Y96" s="48">
        <v>390</v>
      </c>
      <c r="Z96" s="48">
        <v>250</v>
      </c>
      <c r="AA96" s="59">
        <v>1</v>
      </c>
      <c r="AC96" s="48">
        <v>3</v>
      </c>
      <c r="AD96" s="48">
        <v>390</v>
      </c>
      <c r="AE96" s="48">
        <v>235</v>
      </c>
      <c r="AF96" s="59">
        <v>1</v>
      </c>
    </row>
    <row r="97" spans="1:32" x14ac:dyDescent="0.25">
      <c r="A97" s="2" t="s">
        <v>87</v>
      </c>
      <c r="B97" s="2" t="s">
        <v>29</v>
      </c>
      <c r="C97" s="2" t="s">
        <v>88</v>
      </c>
      <c r="D97" s="3">
        <v>6</v>
      </c>
      <c r="E97" s="3">
        <v>395</v>
      </c>
      <c r="F97" s="2" t="s">
        <v>30</v>
      </c>
      <c r="G97" s="3">
        <v>2015</v>
      </c>
      <c r="H97" s="3">
        <v>2</v>
      </c>
      <c r="I97" s="9">
        <v>2</v>
      </c>
      <c r="J97" s="9">
        <v>4</v>
      </c>
      <c r="K97" s="2" t="s">
        <v>342</v>
      </c>
      <c r="L97" s="49">
        <v>3</v>
      </c>
      <c r="M97" s="48">
        <f t="shared" si="1"/>
        <v>2.9166666666666665</v>
      </c>
      <c r="N97" s="3">
        <v>3</v>
      </c>
      <c r="O97" s="2" t="s">
        <v>14</v>
      </c>
      <c r="P97" s="2" t="s">
        <v>15</v>
      </c>
      <c r="Q97" s="3">
        <v>12</v>
      </c>
      <c r="S97" s="48">
        <v>3</v>
      </c>
      <c r="T97" s="48">
        <v>395</v>
      </c>
      <c r="U97" s="48">
        <v>235</v>
      </c>
      <c r="V97" s="59">
        <v>1</v>
      </c>
      <c r="X97" s="48">
        <v>3</v>
      </c>
      <c r="Y97" s="48">
        <v>395</v>
      </c>
      <c r="Z97" s="48">
        <v>250</v>
      </c>
      <c r="AA97" s="59">
        <v>1</v>
      </c>
      <c r="AC97" s="48">
        <v>3</v>
      </c>
      <c r="AD97" s="48">
        <v>395</v>
      </c>
      <c r="AE97" s="48">
        <v>235</v>
      </c>
      <c r="AF97" s="59">
        <v>1</v>
      </c>
    </row>
    <row r="98" spans="1:32" x14ac:dyDescent="0.25">
      <c r="A98" s="2" t="s">
        <v>87</v>
      </c>
      <c r="B98" s="2" t="s">
        <v>15</v>
      </c>
      <c r="C98" s="2" t="s">
        <v>88</v>
      </c>
      <c r="D98" s="3">
        <v>7</v>
      </c>
      <c r="E98" s="3">
        <v>370</v>
      </c>
      <c r="F98" s="2" t="s">
        <v>30</v>
      </c>
      <c r="G98" s="3">
        <v>2015</v>
      </c>
      <c r="H98" s="3">
        <v>2</v>
      </c>
      <c r="I98" s="9">
        <v>2</v>
      </c>
      <c r="J98" s="9">
        <v>3</v>
      </c>
      <c r="K98" s="2" t="s">
        <v>343</v>
      </c>
      <c r="L98" s="49">
        <v>3</v>
      </c>
      <c r="M98" s="48">
        <f t="shared" si="1"/>
        <v>2.9166666666666665</v>
      </c>
      <c r="N98" s="3">
        <v>3</v>
      </c>
      <c r="O98" s="2" t="s">
        <v>14</v>
      </c>
      <c r="P98" s="2" t="s">
        <v>15</v>
      </c>
      <c r="Q98" s="3">
        <v>12</v>
      </c>
      <c r="S98" s="48">
        <v>3</v>
      </c>
      <c r="T98" s="48">
        <v>370</v>
      </c>
      <c r="U98" s="48">
        <v>235</v>
      </c>
      <c r="V98" s="59">
        <v>1</v>
      </c>
      <c r="X98" s="48">
        <v>3</v>
      </c>
      <c r="Y98" s="48">
        <v>370</v>
      </c>
      <c r="Z98" s="48">
        <v>250</v>
      </c>
      <c r="AA98" s="59">
        <v>1</v>
      </c>
      <c r="AC98" s="48">
        <v>3</v>
      </c>
      <c r="AD98" s="48">
        <v>370</v>
      </c>
      <c r="AE98" s="48">
        <v>235</v>
      </c>
      <c r="AF98" s="59">
        <v>1</v>
      </c>
    </row>
    <row r="99" spans="1:32" x14ac:dyDescent="0.25">
      <c r="A99" s="2" t="s">
        <v>87</v>
      </c>
      <c r="B99" s="2" t="s">
        <v>69</v>
      </c>
      <c r="C99" s="2" t="s">
        <v>88</v>
      </c>
      <c r="D99" s="3">
        <v>8</v>
      </c>
      <c r="E99" s="3">
        <v>325</v>
      </c>
      <c r="F99" s="2" t="s">
        <v>11</v>
      </c>
      <c r="G99" s="3">
        <v>2015</v>
      </c>
      <c r="H99" s="3">
        <v>2</v>
      </c>
      <c r="I99" s="9">
        <v>1</v>
      </c>
      <c r="J99" s="9">
        <v>4</v>
      </c>
      <c r="K99" s="2" t="s">
        <v>342</v>
      </c>
      <c r="L99" s="49">
        <v>2</v>
      </c>
      <c r="M99" s="48">
        <f t="shared" si="1"/>
        <v>1.9166666666666667</v>
      </c>
      <c r="N99" s="3">
        <v>3</v>
      </c>
      <c r="O99" s="2" t="s">
        <v>14</v>
      </c>
      <c r="P99" s="2" t="s">
        <v>15</v>
      </c>
      <c r="Q99" s="3">
        <v>12</v>
      </c>
      <c r="S99" s="48">
        <v>2</v>
      </c>
      <c r="T99" s="48">
        <v>325</v>
      </c>
      <c r="U99" s="48">
        <v>235</v>
      </c>
      <c r="V99" s="59">
        <v>1</v>
      </c>
      <c r="X99" s="48">
        <v>2</v>
      </c>
      <c r="Y99" s="48">
        <v>325</v>
      </c>
      <c r="Z99" s="48">
        <v>250</v>
      </c>
      <c r="AA99" s="59">
        <v>1</v>
      </c>
      <c r="AC99" s="48">
        <v>2</v>
      </c>
      <c r="AD99" s="48">
        <v>325</v>
      </c>
      <c r="AE99" s="48">
        <v>235</v>
      </c>
      <c r="AF99" s="59">
        <v>1</v>
      </c>
    </row>
    <row r="100" spans="1:32" x14ac:dyDescent="0.25">
      <c r="A100" s="2" t="s">
        <v>87</v>
      </c>
      <c r="B100" s="2" t="s">
        <v>43</v>
      </c>
      <c r="C100" s="2" t="s">
        <v>88</v>
      </c>
      <c r="D100" s="3">
        <v>9</v>
      </c>
      <c r="E100" s="3">
        <v>415</v>
      </c>
      <c r="F100" s="2" t="s">
        <v>11</v>
      </c>
      <c r="G100" s="3">
        <v>2015</v>
      </c>
      <c r="H100" s="3">
        <v>2</v>
      </c>
      <c r="I100" s="9">
        <v>3</v>
      </c>
      <c r="J100" s="9">
        <v>3</v>
      </c>
      <c r="K100" s="2" t="s">
        <v>343</v>
      </c>
      <c r="L100" s="49">
        <v>4</v>
      </c>
      <c r="M100" s="48">
        <f t="shared" si="1"/>
        <v>3.9166666666666665</v>
      </c>
      <c r="N100" s="3">
        <v>3</v>
      </c>
      <c r="O100" s="2" t="s">
        <v>14</v>
      </c>
      <c r="P100" s="2" t="s">
        <v>15</v>
      </c>
      <c r="Q100" s="3">
        <v>12</v>
      </c>
      <c r="S100" s="48">
        <v>4</v>
      </c>
      <c r="T100" s="48">
        <v>415</v>
      </c>
      <c r="U100" s="48">
        <v>235</v>
      </c>
      <c r="V100" s="59">
        <v>1</v>
      </c>
      <c r="X100" s="48">
        <v>4</v>
      </c>
      <c r="Y100" s="48">
        <v>415</v>
      </c>
      <c r="Z100" s="48">
        <v>250</v>
      </c>
      <c r="AA100" s="59">
        <v>1</v>
      </c>
      <c r="AC100" s="48">
        <v>4</v>
      </c>
      <c r="AD100" s="48">
        <v>415</v>
      </c>
      <c r="AE100" s="48">
        <v>235</v>
      </c>
      <c r="AF100" s="59">
        <v>1</v>
      </c>
    </row>
    <row r="101" spans="1:32" x14ac:dyDescent="0.25">
      <c r="A101" s="2" t="s">
        <v>87</v>
      </c>
      <c r="B101" s="2" t="s">
        <v>32</v>
      </c>
      <c r="C101" s="2" t="s">
        <v>88</v>
      </c>
      <c r="D101" s="3">
        <v>10</v>
      </c>
      <c r="E101" s="3">
        <v>385</v>
      </c>
      <c r="F101" s="2" t="s">
        <v>11</v>
      </c>
      <c r="G101" s="3">
        <v>2015</v>
      </c>
      <c r="H101" s="3">
        <v>2</v>
      </c>
      <c r="I101" s="9">
        <v>2</v>
      </c>
      <c r="J101" s="9">
        <v>3</v>
      </c>
      <c r="K101" s="2" t="s">
        <v>343</v>
      </c>
      <c r="L101" s="49">
        <v>3</v>
      </c>
      <c r="M101" s="48">
        <f t="shared" si="1"/>
        <v>2.9166666666666665</v>
      </c>
      <c r="N101" s="3">
        <v>3</v>
      </c>
      <c r="O101" s="2" t="s">
        <v>14</v>
      </c>
      <c r="P101" s="2" t="s">
        <v>15</v>
      </c>
      <c r="Q101" s="3">
        <v>12</v>
      </c>
      <c r="S101" s="48">
        <v>3</v>
      </c>
      <c r="T101" s="48">
        <v>385</v>
      </c>
      <c r="U101" s="48">
        <v>235</v>
      </c>
      <c r="V101" s="59">
        <v>1</v>
      </c>
      <c r="X101" s="48">
        <v>3</v>
      </c>
      <c r="Y101" s="48">
        <v>385</v>
      </c>
      <c r="Z101" s="48">
        <v>250</v>
      </c>
      <c r="AA101" s="59">
        <v>1</v>
      </c>
      <c r="AC101" s="48">
        <v>3</v>
      </c>
      <c r="AD101" s="48">
        <v>385</v>
      </c>
      <c r="AE101" s="48">
        <v>235</v>
      </c>
      <c r="AF101" s="59">
        <v>1</v>
      </c>
    </row>
    <row r="102" spans="1:32" x14ac:dyDescent="0.25">
      <c r="A102" s="2" t="s">
        <v>87</v>
      </c>
      <c r="B102" s="2" t="s">
        <v>45</v>
      </c>
      <c r="C102" s="2" t="s">
        <v>88</v>
      </c>
      <c r="D102" s="3">
        <v>11</v>
      </c>
      <c r="E102" s="3">
        <v>397</v>
      </c>
      <c r="F102" s="2" t="s">
        <v>11</v>
      </c>
      <c r="G102" s="3">
        <v>2015</v>
      </c>
      <c r="H102" s="3">
        <v>2</v>
      </c>
      <c r="I102" s="9">
        <v>3</v>
      </c>
      <c r="J102" s="9">
        <v>3</v>
      </c>
      <c r="K102" s="2" t="s">
        <v>343</v>
      </c>
      <c r="L102" s="49">
        <v>4</v>
      </c>
      <c r="M102" s="48">
        <f t="shared" si="1"/>
        <v>3.9166666666666665</v>
      </c>
      <c r="N102" s="3">
        <v>3</v>
      </c>
      <c r="O102" s="2" t="s">
        <v>14</v>
      </c>
      <c r="P102" s="2" t="s">
        <v>15</v>
      </c>
      <c r="Q102" s="3">
        <v>12</v>
      </c>
      <c r="S102" s="48">
        <v>4</v>
      </c>
      <c r="T102" s="48">
        <v>397</v>
      </c>
      <c r="U102" s="48">
        <v>235</v>
      </c>
      <c r="V102" s="59">
        <v>1</v>
      </c>
      <c r="X102" s="48">
        <v>4</v>
      </c>
      <c r="Y102" s="48">
        <v>397</v>
      </c>
      <c r="Z102" s="48">
        <v>250</v>
      </c>
      <c r="AA102" s="59">
        <v>1</v>
      </c>
      <c r="AC102" s="48">
        <v>4</v>
      </c>
      <c r="AD102" s="48">
        <v>397</v>
      </c>
      <c r="AE102" s="48">
        <v>235</v>
      </c>
      <c r="AF102" s="59">
        <v>1</v>
      </c>
    </row>
    <row r="103" spans="1:32" x14ac:dyDescent="0.25">
      <c r="A103" s="2" t="s">
        <v>87</v>
      </c>
      <c r="B103" s="2" t="s">
        <v>47</v>
      </c>
      <c r="C103" s="2" t="s">
        <v>88</v>
      </c>
      <c r="D103" s="3">
        <v>12</v>
      </c>
      <c r="E103" s="3">
        <v>385</v>
      </c>
      <c r="F103" s="2" t="s">
        <v>11</v>
      </c>
      <c r="G103" s="3">
        <v>2015</v>
      </c>
      <c r="H103" s="3">
        <v>2</v>
      </c>
      <c r="I103" s="9">
        <v>2</v>
      </c>
      <c r="J103" s="9">
        <v>4</v>
      </c>
      <c r="K103" s="2" t="s">
        <v>343</v>
      </c>
      <c r="L103" s="49">
        <v>3</v>
      </c>
      <c r="M103" s="48">
        <f t="shared" si="1"/>
        <v>2.9166666666666665</v>
      </c>
      <c r="N103" s="3">
        <v>3</v>
      </c>
      <c r="O103" s="2" t="s">
        <v>14</v>
      </c>
      <c r="P103" s="2" t="s">
        <v>15</v>
      </c>
      <c r="Q103" s="3">
        <v>12</v>
      </c>
      <c r="S103" s="48">
        <v>3</v>
      </c>
      <c r="T103" s="48">
        <v>385</v>
      </c>
      <c r="U103" s="48">
        <v>235</v>
      </c>
      <c r="V103" s="59">
        <v>1</v>
      </c>
      <c r="X103" s="48">
        <v>3</v>
      </c>
      <c r="Y103" s="48">
        <v>385</v>
      </c>
      <c r="Z103" s="48">
        <v>250</v>
      </c>
      <c r="AA103" s="59">
        <v>1</v>
      </c>
      <c r="AC103" s="48">
        <v>3</v>
      </c>
      <c r="AD103" s="48">
        <v>385</v>
      </c>
      <c r="AE103" s="48">
        <v>235</v>
      </c>
      <c r="AF103" s="59">
        <v>1</v>
      </c>
    </row>
    <row r="104" spans="1:32" x14ac:dyDescent="0.25">
      <c r="A104" s="2" t="s">
        <v>87</v>
      </c>
      <c r="B104" s="2" t="s">
        <v>77</v>
      </c>
      <c r="C104" s="2" t="s">
        <v>88</v>
      </c>
      <c r="D104" s="3">
        <v>13</v>
      </c>
      <c r="E104" s="3">
        <v>382</v>
      </c>
      <c r="F104" s="2" t="s">
        <v>11</v>
      </c>
      <c r="G104" s="3">
        <v>2015</v>
      </c>
      <c r="H104" s="3">
        <v>2</v>
      </c>
      <c r="I104" s="9">
        <v>3</v>
      </c>
      <c r="J104" s="9">
        <v>2</v>
      </c>
      <c r="K104" s="2" t="s">
        <v>343</v>
      </c>
      <c r="L104" s="49">
        <v>4</v>
      </c>
      <c r="M104" s="48">
        <f t="shared" si="1"/>
        <v>3.9166666666666665</v>
      </c>
      <c r="N104" s="3">
        <v>3</v>
      </c>
      <c r="O104" s="2" t="s">
        <v>14</v>
      </c>
      <c r="P104" s="2" t="s">
        <v>15</v>
      </c>
      <c r="Q104" s="3">
        <v>12</v>
      </c>
      <c r="S104" s="48">
        <v>4</v>
      </c>
      <c r="T104" s="48">
        <v>382</v>
      </c>
      <c r="U104" s="48">
        <v>235</v>
      </c>
      <c r="V104" s="59">
        <v>1</v>
      </c>
      <c r="X104" s="48">
        <v>4</v>
      </c>
      <c r="Y104" s="48">
        <v>382</v>
      </c>
      <c r="Z104" s="48">
        <v>250</v>
      </c>
      <c r="AA104" s="59">
        <v>1</v>
      </c>
      <c r="AC104" s="48">
        <v>4</v>
      </c>
      <c r="AD104" s="48">
        <v>382</v>
      </c>
      <c r="AE104" s="48">
        <v>235</v>
      </c>
      <c r="AF104" s="59">
        <v>1</v>
      </c>
    </row>
    <row r="105" spans="1:32" x14ac:dyDescent="0.25">
      <c r="A105" s="2" t="s">
        <v>87</v>
      </c>
      <c r="B105" s="2" t="s">
        <v>24</v>
      </c>
      <c r="C105" s="2" t="s">
        <v>88</v>
      </c>
      <c r="D105" s="3">
        <v>14</v>
      </c>
      <c r="E105" s="3">
        <v>410</v>
      </c>
      <c r="F105" s="2" t="s">
        <v>30</v>
      </c>
      <c r="G105" s="3">
        <v>2015</v>
      </c>
      <c r="H105" s="3">
        <v>2</v>
      </c>
      <c r="I105" s="9">
        <v>3</v>
      </c>
      <c r="J105" s="9">
        <v>4</v>
      </c>
      <c r="K105" s="2" t="s">
        <v>343</v>
      </c>
      <c r="L105" s="49">
        <v>4</v>
      </c>
      <c r="M105" s="48">
        <f t="shared" si="1"/>
        <v>3.9166666666666665</v>
      </c>
      <c r="N105" s="3">
        <v>3</v>
      </c>
      <c r="O105" s="2" t="s">
        <v>14</v>
      </c>
      <c r="P105" s="2" t="s">
        <v>15</v>
      </c>
      <c r="Q105" s="3">
        <v>12</v>
      </c>
      <c r="S105" s="48">
        <v>4</v>
      </c>
      <c r="T105" s="48">
        <v>410</v>
      </c>
      <c r="U105" s="48">
        <v>235</v>
      </c>
      <c r="V105" s="59">
        <v>1</v>
      </c>
      <c r="X105" s="48">
        <v>4</v>
      </c>
      <c r="Y105" s="48">
        <v>410</v>
      </c>
      <c r="Z105" s="48">
        <v>250</v>
      </c>
      <c r="AA105" s="59">
        <v>1</v>
      </c>
      <c r="AC105" s="48">
        <v>4</v>
      </c>
      <c r="AD105" s="48">
        <v>410</v>
      </c>
      <c r="AE105" s="48">
        <v>235</v>
      </c>
      <c r="AF105" s="59">
        <v>1</v>
      </c>
    </row>
    <row r="106" spans="1:32" x14ac:dyDescent="0.25">
      <c r="A106" s="2" t="s">
        <v>87</v>
      </c>
      <c r="B106" s="2" t="s">
        <v>78</v>
      </c>
      <c r="C106" s="2" t="s">
        <v>88</v>
      </c>
      <c r="D106" s="3">
        <v>15</v>
      </c>
      <c r="E106" s="3">
        <v>420</v>
      </c>
      <c r="F106" s="2" t="s">
        <v>11</v>
      </c>
      <c r="G106" s="3">
        <v>2015</v>
      </c>
      <c r="H106" s="3">
        <v>2</v>
      </c>
      <c r="I106" s="9">
        <v>2</v>
      </c>
      <c r="J106" s="9">
        <v>4</v>
      </c>
      <c r="K106" s="2" t="s">
        <v>342</v>
      </c>
      <c r="L106" s="49">
        <v>3</v>
      </c>
      <c r="M106" s="48">
        <f t="shared" si="1"/>
        <v>2.9166666666666665</v>
      </c>
      <c r="N106" s="3">
        <v>3</v>
      </c>
      <c r="O106" s="2" t="s">
        <v>14</v>
      </c>
      <c r="P106" s="2" t="s">
        <v>15</v>
      </c>
      <c r="Q106" s="3">
        <v>12</v>
      </c>
      <c r="S106" s="48">
        <v>3</v>
      </c>
      <c r="T106" s="48">
        <v>420</v>
      </c>
      <c r="U106" s="48">
        <v>235</v>
      </c>
      <c r="V106" s="59">
        <v>1</v>
      </c>
      <c r="X106" s="48">
        <v>3</v>
      </c>
      <c r="Y106" s="48">
        <v>420</v>
      </c>
      <c r="Z106" s="48">
        <v>250</v>
      </c>
      <c r="AA106" s="59">
        <v>1</v>
      </c>
      <c r="AC106" s="48">
        <v>3</v>
      </c>
      <c r="AD106" s="48">
        <v>420</v>
      </c>
      <c r="AE106" s="48">
        <v>235</v>
      </c>
      <c r="AF106" s="59">
        <v>1</v>
      </c>
    </row>
    <row r="107" spans="1:32" x14ac:dyDescent="0.25">
      <c r="A107" s="2" t="s">
        <v>89</v>
      </c>
      <c r="B107" s="2" t="s">
        <v>59</v>
      </c>
      <c r="C107" s="2" t="s">
        <v>88</v>
      </c>
      <c r="D107" s="3">
        <v>16</v>
      </c>
      <c r="E107" s="3">
        <v>410</v>
      </c>
      <c r="F107" s="2" t="s">
        <v>11</v>
      </c>
      <c r="G107" s="3">
        <v>2015</v>
      </c>
      <c r="H107" s="3">
        <v>3</v>
      </c>
      <c r="I107" s="9">
        <v>3</v>
      </c>
      <c r="J107" s="9">
        <v>4</v>
      </c>
      <c r="K107" s="2" t="s">
        <v>342</v>
      </c>
      <c r="L107" s="49">
        <v>4</v>
      </c>
      <c r="M107" s="48">
        <f t="shared" si="1"/>
        <v>4</v>
      </c>
      <c r="N107" s="3">
        <v>3</v>
      </c>
      <c r="O107" s="2" t="s">
        <v>14</v>
      </c>
      <c r="P107" s="2" t="s">
        <v>15</v>
      </c>
      <c r="Q107" s="3">
        <v>11</v>
      </c>
      <c r="S107" s="48">
        <v>4</v>
      </c>
      <c r="T107" s="48">
        <v>410</v>
      </c>
      <c r="U107" s="48">
        <v>235</v>
      </c>
      <c r="V107" s="59">
        <v>1</v>
      </c>
      <c r="X107" s="48">
        <v>4</v>
      </c>
      <c r="Y107" s="48">
        <v>410</v>
      </c>
      <c r="Z107" s="48">
        <v>250</v>
      </c>
      <c r="AA107" s="59">
        <v>1</v>
      </c>
      <c r="AC107" s="48">
        <v>4</v>
      </c>
      <c r="AD107" s="48">
        <v>410</v>
      </c>
      <c r="AE107" s="48">
        <v>235</v>
      </c>
      <c r="AF107" s="59">
        <v>1</v>
      </c>
    </row>
    <row r="108" spans="1:32" x14ac:dyDescent="0.25">
      <c r="A108" s="2" t="s">
        <v>89</v>
      </c>
      <c r="B108" s="2" t="s">
        <v>56</v>
      </c>
      <c r="C108" s="2" t="s">
        <v>88</v>
      </c>
      <c r="D108" s="3">
        <v>17</v>
      </c>
      <c r="E108" s="3">
        <v>420</v>
      </c>
      <c r="F108" s="2" t="s">
        <v>30</v>
      </c>
      <c r="G108" s="3">
        <v>2015</v>
      </c>
      <c r="H108" s="3">
        <v>3</v>
      </c>
      <c r="I108" s="9">
        <v>3</v>
      </c>
      <c r="J108" s="9">
        <v>4</v>
      </c>
      <c r="K108" s="2" t="s">
        <v>343</v>
      </c>
      <c r="L108" s="49">
        <v>4</v>
      </c>
      <c r="M108" s="48">
        <f t="shared" si="1"/>
        <v>4</v>
      </c>
      <c r="N108" s="3">
        <v>3</v>
      </c>
      <c r="O108" s="2" t="s">
        <v>14</v>
      </c>
      <c r="P108" s="2" t="s">
        <v>15</v>
      </c>
      <c r="Q108" s="3">
        <v>11</v>
      </c>
      <c r="S108" s="48">
        <v>4</v>
      </c>
      <c r="T108" s="48">
        <v>420</v>
      </c>
      <c r="U108" s="48">
        <v>235</v>
      </c>
      <c r="V108" s="59">
        <v>1</v>
      </c>
      <c r="X108" s="48">
        <v>4</v>
      </c>
      <c r="Y108" s="48">
        <v>420</v>
      </c>
      <c r="Z108" s="48">
        <v>250</v>
      </c>
      <c r="AA108" s="59">
        <v>1</v>
      </c>
      <c r="AC108" s="48">
        <v>4</v>
      </c>
      <c r="AD108" s="48">
        <v>420</v>
      </c>
      <c r="AE108" s="48">
        <v>235</v>
      </c>
      <c r="AF108" s="59">
        <v>1</v>
      </c>
    </row>
    <row r="109" spans="1:32" x14ac:dyDescent="0.25">
      <c r="A109" s="2" t="s">
        <v>89</v>
      </c>
      <c r="B109" s="2" t="s">
        <v>40</v>
      </c>
      <c r="C109" s="2" t="s">
        <v>88</v>
      </c>
      <c r="D109" s="3">
        <v>18</v>
      </c>
      <c r="E109" s="3">
        <v>310</v>
      </c>
      <c r="F109" s="2" t="s">
        <v>11</v>
      </c>
      <c r="G109" s="3">
        <v>2015</v>
      </c>
      <c r="H109" s="3">
        <v>3</v>
      </c>
      <c r="I109" s="9">
        <v>2</v>
      </c>
      <c r="J109" s="9">
        <v>4</v>
      </c>
      <c r="K109" s="2" t="s">
        <v>342</v>
      </c>
      <c r="L109" s="49">
        <v>2</v>
      </c>
      <c r="M109" s="48">
        <f t="shared" si="1"/>
        <v>2</v>
      </c>
      <c r="N109" s="3">
        <v>3</v>
      </c>
      <c r="O109" s="2" t="s">
        <v>14</v>
      </c>
      <c r="P109" s="2" t="s">
        <v>15</v>
      </c>
      <c r="Q109" s="3">
        <v>11</v>
      </c>
      <c r="S109" s="48">
        <v>2</v>
      </c>
      <c r="T109" s="48">
        <v>310</v>
      </c>
      <c r="U109" s="48">
        <v>235</v>
      </c>
      <c r="V109" s="59">
        <v>1</v>
      </c>
      <c r="X109" s="48">
        <v>2</v>
      </c>
      <c r="Y109" s="48">
        <v>310</v>
      </c>
      <c r="Z109" s="48">
        <v>250</v>
      </c>
      <c r="AA109" s="59">
        <v>1</v>
      </c>
      <c r="AC109" s="48">
        <v>2</v>
      </c>
      <c r="AD109" s="48">
        <v>310</v>
      </c>
      <c r="AE109" s="48">
        <v>235</v>
      </c>
      <c r="AF109" s="59">
        <v>1</v>
      </c>
    </row>
    <row r="110" spans="1:32" x14ac:dyDescent="0.25">
      <c r="A110" s="2" t="s">
        <v>89</v>
      </c>
      <c r="B110" s="2" t="s">
        <v>21</v>
      </c>
      <c r="C110" s="2" t="s">
        <v>88</v>
      </c>
      <c r="D110" s="3">
        <v>19</v>
      </c>
      <c r="E110" s="3">
        <v>402</v>
      </c>
      <c r="F110" s="2" t="s">
        <v>11</v>
      </c>
      <c r="G110" s="3">
        <v>2015</v>
      </c>
      <c r="H110" s="3">
        <v>3</v>
      </c>
      <c r="I110" s="9">
        <v>3</v>
      </c>
      <c r="J110" s="9">
        <v>3</v>
      </c>
      <c r="K110" s="2" t="s">
        <v>342</v>
      </c>
      <c r="L110" s="49">
        <v>3</v>
      </c>
      <c r="M110" s="48">
        <f t="shared" si="1"/>
        <v>3</v>
      </c>
      <c r="N110" s="3">
        <v>3</v>
      </c>
      <c r="O110" s="2" t="s">
        <v>14</v>
      </c>
      <c r="P110" s="2" t="s">
        <v>15</v>
      </c>
      <c r="Q110" s="3">
        <v>11</v>
      </c>
      <c r="S110" s="48">
        <v>3</v>
      </c>
      <c r="T110" s="48">
        <v>402</v>
      </c>
      <c r="U110" s="48">
        <v>235</v>
      </c>
      <c r="V110" s="59">
        <v>1</v>
      </c>
      <c r="X110" s="48">
        <v>3</v>
      </c>
      <c r="Y110" s="48">
        <v>402</v>
      </c>
      <c r="Z110" s="48">
        <v>250</v>
      </c>
      <c r="AA110" s="59">
        <v>1</v>
      </c>
      <c r="AC110" s="48">
        <v>3</v>
      </c>
      <c r="AD110" s="48">
        <v>402</v>
      </c>
      <c r="AE110" s="48">
        <v>235</v>
      </c>
      <c r="AF110" s="59">
        <v>1</v>
      </c>
    </row>
    <row r="111" spans="1:32" x14ac:dyDescent="0.25">
      <c r="A111" s="2" t="s">
        <v>90</v>
      </c>
      <c r="B111" s="2" t="s">
        <v>50</v>
      </c>
      <c r="C111" s="2" t="s">
        <v>88</v>
      </c>
      <c r="D111" s="3">
        <v>20</v>
      </c>
      <c r="E111" s="3">
        <v>290</v>
      </c>
      <c r="F111" s="2" t="s">
        <v>11</v>
      </c>
      <c r="G111" s="3">
        <v>2015</v>
      </c>
      <c r="H111" s="3">
        <v>3</v>
      </c>
      <c r="I111" s="9">
        <v>1</v>
      </c>
      <c r="J111" s="9">
        <v>4</v>
      </c>
      <c r="K111" s="2" t="s">
        <v>342</v>
      </c>
      <c r="L111" s="49">
        <v>2</v>
      </c>
      <c r="M111" s="48">
        <f t="shared" si="1"/>
        <v>2</v>
      </c>
      <c r="N111" s="3">
        <v>3</v>
      </c>
      <c r="O111" s="2" t="s">
        <v>14</v>
      </c>
      <c r="P111" s="2" t="s">
        <v>15</v>
      </c>
      <c r="Q111" s="3">
        <v>12</v>
      </c>
      <c r="S111" s="48">
        <v>2</v>
      </c>
      <c r="T111" s="48">
        <v>290</v>
      </c>
      <c r="U111" s="48">
        <v>235</v>
      </c>
      <c r="V111" s="59">
        <v>1</v>
      </c>
      <c r="X111" s="48">
        <v>2</v>
      </c>
      <c r="Y111" s="48">
        <v>290</v>
      </c>
      <c r="Z111" s="48">
        <v>250</v>
      </c>
      <c r="AA111" s="59">
        <v>1</v>
      </c>
      <c r="AC111" s="48">
        <v>2</v>
      </c>
      <c r="AD111" s="48">
        <v>290</v>
      </c>
      <c r="AE111" s="48">
        <v>235</v>
      </c>
      <c r="AF111" s="59">
        <v>1</v>
      </c>
    </row>
    <row r="112" spans="1:32" x14ac:dyDescent="0.25">
      <c r="A112" s="2" t="s">
        <v>90</v>
      </c>
      <c r="B112" s="2" t="s">
        <v>29</v>
      </c>
      <c r="C112" s="2" t="s">
        <v>88</v>
      </c>
      <c r="D112" s="3">
        <v>21</v>
      </c>
      <c r="E112" s="3">
        <v>375</v>
      </c>
      <c r="F112" s="2" t="s">
        <v>11</v>
      </c>
      <c r="G112" s="3">
        <v>2015</v>
      </c>
      <c r="H112" s="3">
        <v>3</v>
      </c>
      <c r="I112" s="9">
        <v>2</v>
      </c>
      <c r="J112" s="9">
        <v>4</v>
      </c>
      <c r="K112" s="2" t="s">
        <v>343</v>
      </c>
      <c r="L112" s="49">
        <v>3</v>
      </c>
      <c r="M112" s="48">
        <f t="shared" si="1"/>
        <v>3</v>
      </c>
      <c r="N112" s="3">
        <v>3</v>
      </c>
      <c r="O112" s="2" t="s">
        <v>14</v>
      </c>
      <c r="P112" s="2" t="s">
        <v>15</v>
      </c>
      <c r="Q112" s="3">
        <v>12</v>
      </c>
      <c r="S112" s="48">
        <v>3</v>
      </c>
      <c r="T112" s="48">
        <v>375</v>
      </c>
      <c r="U112" s="48">
        <v>235</v>
      </c>
      <c r="V112" s="59">
        <v>1</v>
      </c>
      <c r="X112" s="48">
        <v>3</v>
      </c>
      <c r="Y112" s="48">
        <v>375</v>
      </c>
      <c r="Z112" s="48">
        <v>250</v>
      </c>
      <c r="AA112" s="59">
        <v>1</v>
      </c>
      <c r="AC112" s="48">
        <v>3</v>
      </c>
      <c r="AD112" s="48">
        <v>375</v>
      </c>
      <c r="AE112" s="48">
        <v>235</v>
      </c>
      <c r="AF112" s="59">
        <v>1</v>
      </c>
    </row>
    <row r="113" spans="1:32" x14ac:dyDescent="0.25">
      <c r="A113" s="2" t="s">
        <v>90</v>
      </c>
      <c r="B113" s="2" t="s">
        <v>45</v>
      </c>
      <c r="C113" s="2" t="s">
        <v>88</v>
      </c>
      <c r="D113" s="3">
        <v>22</v>
      </c>
      <c r="E113" s="3">
        <v>325</v>
      </c>
      <c r="F113" s="2" t="s">
        <v>11</v>
      </c>
      <c r="G113" s="3">
        <v>2015</v>
      </c>
      <c r="H113" s="3">
        <v>3</v>
      </c>
      <c r="I113" s="9">
        <v>2</v>
      </c>
      <c r="J113" s="9">
        <v>1</v>
      </c>
      <c r="K113" s="2" t="s">
        <v>343</v>
      </c>
      <c r="L113" s="49">
        <v>2</v>
      </c>
      <c r="M113" s="48">
        <f t="shared" si="1"/>
        <v>2</v>
      </c>
      <c r="N113" s="3">
        <v>3</v>
      </c>
      <c r="O113" s="2" t="s">
        <v>14</v>
      </c>
      <c r="P113" s="2" t="s">
        <v>15</v>
      </c>
      <c r="Q113" s="3">
        <v>12</v>
      </c>
      <c r="S113" s="48">
        <v>2</v>
      </c>
      <c r="T113" s="48">
        <v>325</v>
      </c>
      <c r="U113" s="48">
        <v>235</v>
      </c>
      <c r="V113" s="59">
        <v>1</v>
      </c>
      <c r="X113" s="48">
        <v>2</v>
      </c>
      <c r="Y113" s="48">
        <v>325</v>
      </c>
      <c r="Z113" s="48">
        <v>250</v>
      </c>
      <c r="AA113" s="59">
        <v>1</v>
      </c>
      <c r="AC113" s="48">
        <v>2</v>
      </c>
      <c r="AD113" s="48">
        <v>325</v>
      </c>
      <c r="AE113" s="48">
        <v>235</v>
      </c>
      <c r="AF113" s="59">
        <v>1</v>
      </c>
    </row>
    <row r="114" spans="1:32" x14ac:dyDescent="0.25">
      <c r="A114" s="2" t="s">
        <v>90</v>
      </c>
      <c r="B114" s="2" t="s">
        <v>47</v>
      </c>
      <c r="C114" s="2" t="s">
        <v>88</v>
      </c>
      <c r="D114" s="3">
        <v>23</v>
      </c>
      <c r="E114" s="3">
        <v>365</v>
      </c>
      <c r="F114" s="2" t="s">
        <v>11</v>
      </c>
      <c r="G114" s="3">
        <v>2015</v>
      </c>
      <c r="H114" s="3">
        <v>3</v>
      </c>
      <c r="I114" s="9">
        <v>3</v>
      </c>
      <c r="J114" s="9">
        <v>2</v>
      </c>
      <c r="K114" s="2" t="s">
        <v>343</v>
      </c>
      <c r="L114" s="49">
        <v>3</v>
      </c>
      <c r="M114" s="48">
        <f t="shared" si="1"/>
        <v>3</v>
      </c>
      <c r="N114" s="3">
        <v>3</v>
      </c>
      <c r="O114" s="2" t="s">
        <v>14</v>
      </c>
      <c r="P114" s="2" t="s">
        <v>15</v>
      </c>
      <c r="Q114" s="3">
        <v>12</v>
      </c>
      <c r="S114" s="48">
        <v>3</v>
      </c>
      <c r="T114" s="48">
        <v>365</v>
      </c>
      <c r="U114" s="48">
        <v>235</v>
      </c>
      <c r="V114" s="59">
        <v>1</v>
      </c>
      <c r="X114" s="48">
        <v>3</v>
      </c>
      <c r="Y114" s="48">
        <v>365</v>
      </c>
      <c r="Z114" s="48">
        <v>250</v>
      </c>
      <c r="AA114" s="59">
        <v>1</v>
      </c>
      <c r="AC114" s="48">
        <v>3</v>
      </c>
      <c r="AD114" s="48">
        <v>365</v>
      </c>
      <c r="AE114" s="48">
        <v>235</v>
      </c>
      <c r="AF114" s="59">
        <v>1</v>
      </c>
    </row>
    <row r="115" spans="1:32" x14ac:dyDescent="0.25">
      <c r="A115" s="2" t="s">
        <v>91</v>
      </c>
      <c r="B115" s="2" t="s">
        <v>59</v>
      </c>
      <c r="C115" s="2" t="s">
        <v>88</v>
      </c>
      <c r="D115" s="3">
        <v>24</v>
      </c>
      <c r="E115" s="3">
        <v>375</v>
      </c>
      <c r="F115" s="2" t="s">
        <v>11</v>
      </c>
      <c r="G115" s="3">
        <v>2015</v>
      </c>
      <c r="H115" s="3">
        <v>3</v>
      </c>
      <c r="I115" s="9">
        <v>3</v>
      </c>
      <c r="J115" s="9">
        <v>4</v>
      </c>
      <c r="K115" s="2" t="s">
        <v>342</v>
      </c>
      <c r="L115" s="49">
        <v>3</v>
      </c>
      <c r="M115" s="48">
        <f t="shared" si="1"/>
        <v>3</v>
      </c>
      <c r="N115" s="3">
        <v>3</v>
      </c>
      <c r="O115" s="2" t="s">
        <v>14</v>
      </c>
      <c r="P115" s="2" t="s">
        <v>15</v>
      </c>
      <c r="Q115" s="3">
        <v>12</v>
      </c>
      <c r="S115" s="48">
        <v>3</v>
      </c>
      <c r="T115" s="48">
        <v>375</v>
      </c>
      <c r="U115" s="48">
        <v>235</v>
      </c>
      <c r="V115" s="59">
        <v>1</v>
      </c>
      <c r="X115" s="48">
        <v>3</v>
      </c>
      <c r="Y115" s="48">
        <v>375</v>
      </c>
      <c r="Z115" s="48">
        <v>250</v>
      </c>
      <c r="AA115" s="59">
        <v>1</v>
      </c>
      <c r="AC115" s="48">
        <v>3</v>
      </c>
      <c r="AD115" s="48">
        <v>375</v>
      </c>
      <c r="AE115" s="48">
        <v>235</v>
      </c>
      <c r="AF115" s="59">
        <v>1</v>
      </c>
    </row>
    <row r="116" spans="1:32" x14ac:dyDescent="0.25">
      <c r="A116" s="2" t="s">
        <v>91</v>
      </c>
      <c r="B116" s="2" t="s">
        <v>56</v>
      </c>
      <c r="C116" s="2" t="s">
        <v>88</v>
      </c>
      <c r="D116" s="3">
        <v>25</v>
      </c>
      <c r="E116" s="3">
        <v>335</v>
      </c>
      <c r="F116" s="2" t="s">
        <v>11</v>
      </c>
      <c r="G116" s="3">
        <v>2015</v>
      </c>
      <c r="H116" s="3">
        <v>3</v>
      </c>
      <c r="I116" s="9">
        <v>1</v>
      </c>
      <c r="J116" s="9">
        <v>4</v>
      </c>
      <c r="K116" s="2" t="s">
        <v>345</v>
      </c>
      <c r="L116" s="49">
        <v>2</v>
      </c>
      <c r="M116" s="48">
        <f t="shared" si="1"/>
        <v>2</v>
      </c>
      <c r="N116" s="3">
        <v>3</v>
      </c>
      <c r="O116" s="2" t="s">
        <v>14</v>
      </c>
      <c r="P116" s="2" t="s">
        <v>15</v>
      </c>
      <c r="Q116" s="3">
        <v>12</v>
      </c>
      <c r="S116" s="48">
        <v>2</v>
      </c>
      <c r="T116" s="48">
        <v>335</v>
      </c>
      <c r="U116" s="48">
        <v>235</v>
      </c>
      <c r="V116" s="59">
        <v>1</v>
      </c>
      <c r="X116" s="48">
        <v>2</v>
      </c>
      <c r="Y116" s="48">
        <v>335</v>
      </c>
      <c r="Z116" s="48">
        <v>250</v>
      </c>
      <c r="AA116" s="59">
        <v>1</v>
      </c>
      <c r="AC116" s="48">
        <v>2</v>
      </c>
      <c r="AD116" s="48">
        <v>335</v>
      </c>
      <c r="AE116" s="48">
        <v>235</v>
      </c>
      <c r="AF116" s="59">
        <v>1</v>
      </c>
    </row>
    <row r="117" spans="1:32" x14ac:dyDescent="0.25">
      <c r="A117" s="2" t="s">
        <v>91</v>
      </c>
      <c r="B117" s="2" t="s">
        <v>78</v>
      </c>
      <c r="C117" s="2" t="s">
        <v>88</v>
      </c>
      <c r="D117" s="3">
        <v>26</v>
      </c>
      <c r="E117" s="3">
        <v>320</v>
      </c>
      <c r="F117" s="2" t="s">
        <v>11</v>
      </c>
      <c r="G117" s="3">
        <v>2015</v>
      </c>
      <c r="H117" s="3">
        <v>3</v>
      </c>
      <c r="I117" s="9">
        <v>1</v>
      </c>
      <c r="J117" s="9">
        <v>4</v>
      </c>
      <c r="K117" s="2" t="s">
        <v>342</v>
      </c>
      <c r="L117" s="49">
        <v>2</v>
      </c>
      <c r="M117" s="48">
        <f t="shared" si="1"/>
        <v>2</v>
      </c>
      <c r="N117" s="3">
        <v>3</v>
      </c>
      <c r="O117" s="2" t="s">
        <v>14</v>
      </c>
      <c r="P117" s="2" t="s">
        <v>15</v>
      </c>
      <c r="Q117" s="3">
        <v>12</v>
      </c>
      <c r="S117" s="48">
        <v>2</v>
      </c>
      <c r="T117" s="48">
        <v>320</v>
      </c>
      <c r="U117" s="48">
        <v>235</v>
      </c>
      <c r="V117" s="59">
        <v>1</v>
      </c>
      <c r="X117" s="48">
        <v>2</v>
      </c>
      <c r="Y117" s="48">
        <v>320</v>
      </c>
      <c r="Z117" s="48">
        <v>250</v>
      </c>
      <c r="AA117" s="59">
        <v>1</v>
      </c>
      <c r="AC117" s="48">
        <v>2</v>
      </c>
      <c r="AD117" s="48">
        <v>320</v>
      </c>
      <c r="AE117" s="48">
        <v>235</v>
      </c>
      <c r="AF117" s="59">
        <v>1</v>
      </c>
    </row>
    <row r="118" spans="1:32" x14ac:dyDescent="0.25">
      <c r="A118" s="2" t="s">
        <v>91</v>
      </c>
      <c r="B118" s="2" t="s">
        <v>92</v>
      </c>
      <c r="C118" s="2" t="s">
        <v>88</v>
      </c>
      <c r="D118" s="3">
        <v>27</v>
      </c>
      <c r="E118" s="3">
        <v>310</v>
      </c>
      <c r="F118" s="2" t="s">
        <v>11</v>
      </c>
      <c r="G118" s="3">
        <v>2015</v>
      </c>
      <c r="H118" s="3">
        <v>3</v>
      </c>
      <c r="I118" s="9">
        <v>2</v>
      </c>
      <c r="J118" s="9">
        <v>1</v>
      </c>
      <c r="K118" s="2" t="s">
        <v>342</v>
      </c>
      <c r="L118" s="49">
        <v>2</v>
      </c>
      <c r="M118" s="48">
        <f t="shared" si="1"/>
        <v>2</v>
      </c>
      <c r="N118" s="3">
        <v>3</v>
      </c>
      <c r="O118" s="2" t="s">
        <v>14</v>
      </c>
      <c r="P118" s="2" t="s">
        <v>15</v>
      </c>
      <c r="Q118" s="3">
        <v>12</v>
      </c>
      <c r="S118" s="48">
        <v>2</v>
      </c>
      <c r="T118" s="48">
        <v>310</v>
      </c>
      <c r="U118" s="48">
        <v>235</v>
      </c>
      <c r="V118" s="59">
        <v>1</v>
      </c>
      <c r="X118" s="48">
        <v>2</v>
      </c>
      <c r="Y118" s="48">
        <v>310</v>
      </c>
      <c r="Z118" s="48">
        <v>250</v>
      </c>
      <c r="AA118" s="59">
        <v>1</v>
      </c>
      <c r="AC118" s="48">
        <v>2</v>
      </c>
      <c r="AD118" s="48">
        <v>310</v>
      </c>
      <c r="AE118" s="48">
        <v>235</v>
      </c>
      <c r="AF118" s="59">
        <v>1</v>
      </c>
    </row>
    <row r="119" spans="1:32" x14ac:dyDescent="0.25">
      <c r="A119" s="2" t="s">
        <v>93</v>
      </c>
      <c r="B119" s="2" t="s">
        <v>45</v>
      </c>
      <c r="C119" s="2" t="s">
        <v>88</v>
      </c>
      <c r="D119" s="3">
        <v>28</v>
      </c>
      <c r="E119" s="3">
        <v>235</v>
      </c>
      <c r="F119" s="2" t="s">
        <v>11</v>
      </c>
      <c r="G119" s="3">
        <v>2015</v>
      </c>
      <c r="H119" s="3">
        <v>3</v>
      </c>
      <c r="I119" s="9">
        <v>2</v>
      </c>
      <c r="J119" s="9">
        <v>2</v>
      </c>
      <c r="K119" s="2" t="s">
        <v>342</v>
      </c>
      <c r="L119" s="49">
        <v>2</v>
      </c>
      <c r="M119" s="48">
        <f t="shared" si="1"/>
        <v>2</v>
      </c>
      <c r="N119" s="3">
        <v>3</v>
      </c>
      <c r="O119" s="2" t="s">
        <v>14</v>
      </c>
      <c r="P119" s="2" t="s">
        <v>15</v>
      </c>
      <c r="Q119" s="3">
        <v>12</v>
      </c>
      <c r="S119" s="48">
        <v>2</v>
      </c>
      <c r="T119" s="48">
        <v>235</v>
      </c>
      <c r="U119" s="48">
        <v>235</v>
      </c>
      <c r="V119" s="59">
        <v>1</v>
      </c>
      <c r="X119" s="48">
        <v>4</v>
      </c>
      <c r="Y119" s="48">
        <v>365</v>
      </c>
      <c r="Z119" s="48">
        <v>250</v>
      </c>
      <c r="AA119" s="59">
        <v>1</v>
      </c>
      <c r="AC119" s="48">
        <v>2</v>
      </c>
      <c r="AD119" s="48">
        <v>235</v>
      </c>
      <c r="AE119" s="48">
        <v>235</v>
      </c>
      <c r="AF119" s="59">
        <v>1</v>
      </c>
    </row>
    <row r="120" spans="1:32" x14ac:dyDescent="0.25">
      <c r="A120" s="2" t="s">
        <v>94</v>
      </c>
      <c r="B120" s="2" t="s">
        <v>45</v>
      </c>
      <c r="C120" s="2" t="s">
        <v>88</v>
      </c>
      <c r="D120" s="3">
        <v>29</v>
      </c>
      <c r="E120" s="3">
        <v>365</v>
      </c>
      <c r="F120" s="2" t="s">
        <v>11</v>
      </c>
      <c r="G120" s="3">
        <v>2015</v>
      </c>
      <c r="H120" s="3">
        <v>3</v>
      </c>
      <c r="I120" s="9">
        <v>4</v>
      </c>
      <c r="J120" s="9">
        <v>2</v>
      </c>
      <c r="K120" s="2" t="s">
        <v>342</v>
      </c>
      <c r="L120" s="49">
        <v>4</v>
      </c>
      <c r="M120" s="48">
        <f t="shared" si="1"/>
        <v>4</v>
      </c>
      <c r="N120" s="3">
        <v>3</v>
      </c>
      <c r="O120" s="2" t="s">
        <v>14</v>
      </c>
      <c r="P120" s="2" t="s">
        <v>15</v>
      </c>
      <c r="Q120" s="3">
        <v>12</v>
      </c>
      <c r="S120" s="48">
        <v>4</v>
      </c>
      <c r="T120" s="48">
        <v>365</v>
      </c>
      <c r="U120" s="48">
        <v>235</v>
      </c>
      <c r="V120" s="59">
        <v>1</v>
      </c>
      <c r="X120" s="48">
        <v>4</v>
      </c>
      <c r="Y120" s="48">
        <v>465</v>
      </c>
      <c r="Z120" s="48">
        <v>250</v>
      </c>
      <c r="AA120" s="59">
        <v>1</v>
      </c>
      <c r="AC120" s="48">
        <v>4</v>
      </c>
      <c r="AD120" s="48">
        <v>365</v>
      </c>
      <c r="AE120" s="48">
        <v>235</v>
      </c>
      <c r="AF120" s="59">
        <v>1</v>
      </c>
    </row>
    <row r="121" spans="1:32" x14ac:dyDescent="0.25">
      <c r="A121" s="2" t="s">
        <v>95</v>
      </c>
      <c r="B121" s="2" t="s">
        <v>27</v>
      </c>
      <c r="C121" s="2" t="s">
        <v>88</v>
      </c>
      <c r="D121" s="3">
        <v>30</v>
      </c>
      <c r="E121" s="3">
        <v>465</v>
      </c>
      <c r="F121" s="2" t="s">
        <v>30</v>
      </c>
      <c r="G121" s="3">
        <v>2015</v>
      </c>
      <c r="H121" s="3">
        <v>3</v>
      </c>
      <c r="I121" s="9">
        <v>3</v>
      </c>
      <c r="J121" s="9">
        <v>2</v>
      </c>
      <c r="K121" s="2" t="s">
        <v>343</v>
      </c>
      <c r="L121" s="49">
        <v>4</v>
      </c>
      <c r="M121" s="48">
        <f t="shared" si="1"/>
        <v>4</v>
      </c>
      <c r="N121" s="3">
        <v>3</v>
      </c>
      <c r="O121" s="2" t="s">
        <v>14</v>
      </c>
      <c r="P121" s="2" t="s">
        <v>15</v>
      </c>
      <c r="Q121" s="3">
        <v>12</v>
      </c>
      <c r="S121" s="48">
        <v>4</v>
      </c>
      <c r="T121" s="48">
        <v>465</v>
      </c>
      <c r="U121" s="48">
        <v>235</v>
      </c>
      <c r="V121" s="59">
        <v>1</v>
      </c>
      <c r="X121" s="48">
        <v>4</v>
      </c>
      <c r="Y121" s="48">
        <v>397</v>
      </c>
      <c r="Z121" s="48">
        <v>250</v>
      </c>
      <c r="AA121" s="59">
        <v>1</v>
      </c>
      <c r="AC121" s="48">
        <v>4</v>
      </c>
      <c r="AD121" s="48">
        <v>465</v>
      </c>
      <c r="AE121" s="48">
        <v>235</v>
      </c>
      <c r="AF121" s="59">
        <v>1</v>
      </c>
    </row>
    <row r="122" spans="1:32" x14ac:dyDescent="0.25">
      <c r="A122" s="2" t="s">
        <v>95</v>
      </c>
      <c r="B122" s="2" t="s">
        <v>29</v>
      </c>
      <c r="C122" s="2" t="s">
        <v>88</v>
      </c>
      <c r="D122" s="3">
        <v>31</v>
      </c>
      <c r="E122" s="3">
        <v>397</v>
      </c>
      <c r="F122" s="2" t="s">
        <v>11</v>
      </c>
      <c r="G122" s="3">
        <v>2015</v>
      </c>
      <c r="H122" s="3">
        <v>3</v>
      </c>
      <c r="I122" s="9">
        <v>3</v>
      </c>
      <c r="J122" s="9">
        <v>3</v>
      </c>
      <c r="K122" s="2" t="s">
        <v>343</v>
      </c>
      <c r="L122" s="49">
        <v>4</v>
      </c>
      <c r="M122" s="48">
        <f t="shared" si="1"/>
        <v>4</v>
      </c>
      <c r="N122" s="3">
        <v>3</v>
      </c>
      <c r="O122" s="2" t="s">
        <v>14</v>
      </c>
      <c r="P122" s="2" t="s">
        <v>15</v>
      </c>
      <c r="Q122" s="3">
        <v>12</v>
      </c>
      <c r="S122" s="48">
        <v>4</v>
      </c>
      <c r="T122" s="48">
        <v>397</v>
      </c>
      <c r="U122" s="48">
        <v>235</v>
      </c>
      <c r="V122" s="59">
        <v>1</v>
      </c>
      <c r="X122" s="48">
        <v>4</v>
      </c>
      <c r="Y122" s="48">
        <v>375</v>
      </c>
      <c r="Z122" s="48">
        <v>250</v>
      </c>
      <c r="AA122" s="59">
        <v>1</v>
      </c>
      <c r="AC122" s="48">
        <v>4</v>
      </c>
      <c r="AD122" s="48">
        <v>397</v>
      </c>
      <c r="AE122" s="48">
        <v>235</v>
      </c>
      <c r="AF122" s="59">
        <v>1</v>
      </c>
    </row>
    <row r="123" spans="1:32" x14ac:dyDescent="0.25">
      <c r="A123" s="2" t="s">
        <v>95</v>
      </c>
      <c r="B123" s="2" t="s">
        <v>15</v>
      </c>
      <c r="C123" s="2" t="s">
        <v>88</v>
      </c>
      <c r="D123" s="3">
        <v>32</v>
      </c>
      <c r="E123" s="3">
        <v>375</v>
      </c>
      <c r="F123" s="2" t="s">
        <v>11</v>
      </c>
      <c r="G123" s="3">
        <v>2015</v>
      </c>
      <c r="H123" s="3">
        <v>3</v>
      </c>
      <c r="I123" s="9">
        <v>3</v>
      </c>
      <c r="J123" s="9">
        <v>3</v>
      </c>
      <c r="K123" s="2" t="s">
        <v>343</v>
      </c>
      <c r="L123" s="49">
        <v>4</v>
      </c>
      <c r="M123" s="48">
        <f t="shared" si="1"/>
        <v>4</v>
      </c>
      <c r="N123" s="3">
        <v>3</v>
      </c>
      <c r="O123" s="2" t="s">
        <v>14</v>
      </c>
      <c r="P123" s="2" t="s">
        <v>15</v>
      </c>
      <c r="Q123" s="3">
        <v>12</v>
      </c>
      <c r="S123" s="48">
        <v>4</v>
      </c>
      <c r="T123" s="48">
        <v>375</v>
      </c>
      <c r="U123" s="48">
        <v>235</v>
      </c>
      <c r="V123" s="59">
        <v>1</v>
      </c>
      <c r="X123" s="48">
        <v>3</v>
      </c>
      <c r="Y123" s="48">
        <v>375</v>
      </c>
      <c r="Z123" s="48">
        <v>250</v>
      </c>
      <c r="AA123" s="59">
        <v>1</v>
      </c>
      <c r="AC123" s="48">
        <v>4</v>
      </c>
      <c r="AD123" s="48">
        <v>375</v>
      </c>
      <c r="AE123" s="48">
        <v>235</v>
      </c>
      <c r="AF123" s="59">
        <v>1</v>
      </c>
    </row>
    <row r="124" spans="1:32" x14ac:dyDescent="0.25">
      <c r="A124" s="2" t="s">
        <v>95</v>
      </c>
      <c r="B124" s="2" t="s">
        <v>36</v>
      </c>
      <c r="C124" s="2" t="s">
        <v>88</v>
      </c>
      <c r="D124" s="3">
        <v>33</v>
      </c>
      <c r="E124" s="3">
        <v>375</v>
      </c>
      <c r="F124" s="2" t="s">
        <v>11</v>
      </c>
      <c r="G124" s="3">
        <v>2015</v>
      </c>
      <c r="H124" s="3">
        <v>3</v>
      </c>
      <c r="I124" s="9">
        <v>2</v>
      </c>
      <c r="J124" s="9">
        <v>4</v>
      </c>
      <c r="K124" s="2" t="s">
        <v>343</v>
      </c>
      <c r="L124" s="49">
        <v>3</v>
      </c>
      <c r="M124" s="48">
        <f t="shared" si="1"/>
        <v>3</v>
      </c>
      <c r="N124" s="3">
        <v>3</v>
      </c>
      <c r="O124" s="2" t="s">
        <v>14</v>
      </c>
      <c r="P124" s="2" t="s">
        <v>15</v>
      </c>
      <c r="Q124" s="3">
        <v>12</v>
      </c>
      <c r="S124" s="48">
        <v>3</v>
      </c>
      <c r="T124" s="48">
        <v>375</v>
      </c>
      <c r="U124" s="48">
        <v>235</v>
      </c>
      <c r="V124" s="59">
        <v>1</v>
      </c>
      <c r="X124" s="48">
        <v>3</v>
      </c>
      <c r="Y124" s="48">
        <v>370</v>
      </c>
      <c r="Z124" s="48">
        <v>250</v>
      </c>
      <c r="AA124" s="59">
        <v>1</v>
      </c>
      <c r="AC124" s="48">
        <v>3</v>
      </c>
      <c r="AD124" s="48">
        <v>375</v>
      </c>
      <c r="AE124" s="48">
        <v>235</v>
      </c>
      <c r="AF124" s="59">
        <v>1</v>
      </c>
    </row>
    <row r="125" spans="1:32" x14ac:dyDescent="0.25">
      <c r="A125" s="2" t="s">
        <v>96</v>
      </c>
      <c r="B125" s="2" t="s">
        <v>97</v>
      </c>
      <c r="C125" s="2" t="s">
        <v>88</v>
      </c>
      <c r="D125" s="3">
        <v>34</v>
      </c>
      <c r="E125" s="3">
        <v>370</v>
      </c>
      <c r="F125" s="2" t="s">
        <v>11</v>
      </c>
      <c r="G125" s="3">
        <v>2015</v>
      </c>
      <c r="H125" s="3">
        <v>3</v>
      </c>
      <c r="I125" s="9">
        <v>2</v>
      </c>
      <c r="J125" s="9">
        <v>4</v>
      </c>
      <c r="K125" s="2" t="s">
        <v>344</v>
      </c>
      <c r="L125" s="50">
        <v>3</v>
      </c>
      <c r="M125" s="48">
        <f t="shared" si="1"/>
        <v>3</v>
      </c>
      <c r="N125" s="3">
        <v>3</v>
      </c>
      <c r="O125" s="2" t="s">
        <v>14</v>
      </c>
      <c r="P125" s="2" t="s">
        <v>15</v>
      </c>
      <c r="Q125" s="3">
        <v>12</v>
      </c>
      <c r="S125" s="48">
        <v>3</v>
      </c>
      <c r="T125" s="48">
        <v>370</v>
      </c>
      <c r="U125" s="48">
        <v>235</v>
      </c>
      <c r="V125" s="59">
        <v>1</v>
      </c>
      <c r="X125" s="48">
        <v>3</v>
      </c>
      <c r="Y125" s="48">
        <v>420</v>
      </c>
      <c r="Z125" s="48">
        <v>250</v>
      </c>
      <c r="AA125" s="59">
        <v>1</v>
      </c>
      <c r="AC125" s="48">
        <v>3</v>
      </c>
      <c r="AD125" s="48">
        <v>370</v>
      </c>
      <c r="AE125" s="48">
        <v>235</v>
      </c>
      <c r="AF125" s="59">
        <v>1</v>
      </c>
    </row>
    <row r="126" spans="1:32" x14ac:dyDescent="0.25">
      <c r="A126" s="2" t="s">
        <v>98</v>
      </c>
      <c r="B126" s="2" t="s">
        <v>15</v>
      </c>
      <c r="C126" s="2" t="s">
        <v>88</v>
      </c>
      <c r="D126" s="3">
        <v>35</v>
      </c>
      <c r="E126" s="3">
        <v>420</v>
      </c>
      <c r="F126" s="2" t="s">
        <v>11</v>
      </c>
      <c r="G126" s="3">
        <v>2015</v>
      </c>
      <c r="H126" s="3">
        <v>3</v>
      </c>
      <c r="I126" s="9">
        <v>2</v>
      </c>
      <c r="J126" s="9">
        <v>4</v>
      </c>
      <c r="K126" s="2" t="s">
        <v>343</v>
      </c>
      <c r="L126" s="49">
        <v>3</v>
      </c>
      <c r="M126" s="48">
        <f t="shared" si="1"/>
        <v>3</v>
      </c>
      <c r="N126" s="3">
        <v>3</v>
      </c>
      <c r="O126" s="2" t="s">
        <v>14</v>
      </c>
      <c r="P126" s="2" t="s">
        <v>15</v>
      </c>
      <c r="Q126" s="3">
        <v>12</v>
      </c>
      <c r="S126" s="48">
        <v>3</v>
      </c>
      <c r="T126" s="48">
        <v>420</v>
      </c>
      <c r="U126" s="48">
        <v>235</v>
      </c>
      <c r="V126" s="59">
        <v>1</v>
      </c>
      <c r="X126" s="48">
        <v>4</v>
      </c>
      <c r="Y126" s="48">
        <v>392</v>
      </c>
      <c r="Z126" s="48">
        <v>250</v>
      </c>
      <c r="AA126" s="59">
        <v>1</v>
      </c>
      <c r="AC126" s="48">
        <v>3</v>
      </c>
      <c r="AD126" s="48">
        <v>420</v>
      </c>
      <c r="AE126" s="48">
        <v>235</v>
      </c>
      <c r="AF126" s="59">
        <v>1</v>
      </c>
    </row>
    <row r="127" spans="1:32" x14ac:dyDescent="0.25">
      <c r="A127" s="2" t="s">
        <v>98</v>
      </c>
      <c r="B127" s="2" t="s">
        <v>36</v>
      </c>
      <c r="C127" s="2" t="s">
        <v>88</v>
      </c>
      <c r="D127" s="3">
        <v>36</v>
      </c>
      <c r="E127" s="3">
        <v>392</v>
      </c>
      <c r="F127" s="2" t="s">
        <v>11</v>
      </c>
      <c r="G127" s="3">
        <v>2015</v>
      </c>
      <c r="H127" s="3">
        <v>3</v>
      </c>
      <c r="I127" s="9">
        <v>3</v>
      </c>
      <c r="J127" s="9">
        <v>4</v>
      </c>
      <c r="K127" s="2" t="s">
        <v>343</v>
      </c>
      <c r="L127" s="49">
        <v>4</v>
      </c>
      <c r="M127" s="48">
        <f t="shared" si="1"/>
        <v>4</v>
      </c>
      <c r="N127" s="3">
        <v>3</v>
      </c>
      <c r="O127" s="2" t="s">
        <v>14</v>
      </c>
      <c r="P127" s="2" t="s">
        <v>15</v>
      </c>
      <c r="Q127" s="3">
        <v>12</v>
      </c>
      <c r="S127" s="48">
        <v>4</v>
      </c>
      <c r="T127" s="48">
        <v>392</v>
      </c>
      <c r="U127" s="48">
        <v>235</v>
      </c>
      <c r="V127" s="59">
        <v>1</v>
      </c>
      <c r="X127" s="48">
        <v>4</v>
      </c>
      <c r="Y127" s="48">
        <v>460</v>
      </c>
      <c r="Z127" s="48">
        <v>250</v>
      </c>
      <c r="AA127" s="59">
        <v>1</v>
      </c>
      <c r="AC127" s="48">
        <v>4</v>
      </c>
      <c r="AD127" s="48">
        <v>392</v>
      </c>
      <c r="AE127" s="48">
        <v>235</v>
      </c>
      <c r="AF127" s="59">
        <v>1</v>
      </c>
    </row>
    <row r="128" spans="1:32" x14ac:dyDescent="0.25">
      <c r="A128" s="2" t="s">
        <v>99</v>
      </c>
      <c r="B128" s="2" t="s">
        <v>59</v>
      </c>
      <c r="C128" s="2" t="s">
        <v>88</v>
      </c>
      <c r="D128" s="3">
        <v>37</v>
      </c>
      <c r="E128" s="3">
        <v>460</v>
      </c>
      <c r="F128" s="2" t="s">
        <v>30</v>
      </c>
      <c r="G128" s="3">
        <v>2015</v>
      </c>
      <c r="H128" s="3">
        <v>3</v>
      </c>
      <c r="I128" s="9">
        <v>4</v>
      </c>
      <c r="J128" s="9">
        <v>2</v>
      </c>
      <c r="K128" s="2" t="s">
        <v>342</v>
      </c>
      <c r="L128" s="49">
        <v>4</v>
      </c>
      <c r="M128" s="48">
        <f t="shared" si="1"/>
        <v>4</v>
      </c>
      <c r="N128" s="3">
        <v>3</v>
      </c>
      <c r="O128" s="2" t="s">
        <v>14</v>
      </c>
      <c r="P128" s="2" t="s">
        <v>15</v>
      </c>
      <c r="Q128" s="3">
        <v>12</v>
      </c>
      <c r="S128" s="48">
        <v>4</v>
      </c>
      <c r="T128" s="48">
        <v>460</v>
      </c>
      <c r="U128" s="48">
        <v>235</v>
      </c>
      <c r="V128" s="59">
        <v>1</v>
      </c>
      <c r="X128" s="48">
        <v>4</v>
      </c>
      <c r="Y128" s="48">
        <v>472</v>
      </c>
      <c r="Z128" s="48">
        <v>250</v>
      </c>
      <c r="AA128" s="59">
        <v>1</v>
      </c>
      <c r="AC128" s="48">
        <v>4</v>
      </c>
      <c r="AD128" s="48">
        <v>460</v>
      </c>
      <c r="AE128" s="48">
        <v>235</v>
      </c>
      <c r="AF128" s="59">
        <v>1</v>
      </c>
    </row>
    <row r="129" spans="1:32" x14ac:dyDescent="0.25">
      <c r="A129" s="2" t="s">
        <v>99</v>
      </c>
      <c r="B129" s="2" t="s">
        <v>56</v>
      </c>
      <c r="C129" s="2" t="s">
        <v>88</v>
      </c>
      <c r="D129" s="3">
        <v>38</v>
      </c>
      <c r="E129" s="3">
        <v>472</v>
      </c>
      <c r="F129" s="2" t="s">
        <v>30</v>
      </c>
      <c r="G129" s="3">
        <v>2015</v>
      </c>
      <c r="H129" s="3">
        <v>3</v>
      </c>
      <c r="I129" s="9">
        <v>4</v>
      </c>
      <c r="J129" s="9">
        <v>4</v>
      </c>
      <c r="K129" s="2" t="s">
        <v>342</v>
      </c>
      <c r="L129" s="49">
        <v>4</v>
      </c>
      <c r="M129" s="48">
        <f t="shared" si="1"/>
        <v>4</v>
      </c>
      <c r="N129" s="3">
        <v>3</v>
      </c>
      <c r="O129" s="2" t="s">
        <v>14</v>
      </c>
      <c r="P129" s="2" t="s">
        <v>15</v>
      </c>
      <c r="Q129" s="3">
        <v>12</v>
      </c>
      <c r="S129" s="48">
        <v>4</v>
      </c>
      <c r="T129" s="48">
        <v>472</v>
      </c>
      <c r="U129" s="48">
        <v>235</v>
      </c>
      <c r="V129" s="59">
        <v>1</v>
      </c>
      <c r="X129" s="48">
        <v>3</v>
      </c>
      <c r="Y129" s="48">
        <v>355</v>
      </c>
      <c r="Z129" s="48">
        <v>250</v>
      </c>
      <c r="AA129" s="59">
        <v>1</v>
      </c>
      <c r="AC129" s="48">
        <v>4</v>
      </c>
      <c r="AD129" s="48">
        <v>472</v>
      </c>
      <c r="AE129" s="48">
        <v>235</v>
      </c>
      <c r="AF129" s="59">
        <v>1</v>
      </c>
    </row>
    <row r="130" spans="1:32" x14ac:dyDescent="0.25">
      <c r="A130" s="2" t="s">
        <v>100</v>
      </c>
      <c r="B130" s="2" t="s">
        <v>59</v>
      </c>
      <c r="C130" s="2" t="s">
        <v>88</v>
      </c>
      <c r="D130" s="3">
        <v>39</v>
      </c>
      <c r="E130" s="3">
        <v>355</v>
      </c>
      <c r="F130" s="2" t="s">
        <v>30</v>
      </c>
      <c r="G130" s="3">
        <v>2015</v>
      </c>
      <c r="H130" s="3">
        <v>3</v>
      </c>
      <c r="I130" s="9">
        <v>2</v>
      </c>
      <c r="J130" s="9">
        <v>3</v>
      </c>
      <c r="K130" s="2" t="s">
        <v>343</v>
      </c>
      <c r="L130" s="49">
        <v>3</v>
      </c>
      <c r="M130" s="48">
        <f t="shared" ref="M130:M193" si="2">L130+(H130-3)/12</f>
        <v>3</v>
      </c>
      <c r="N130" s="3">
        <v>3</v>
      </c>
      <c r="O130" s="2" t="s">
        <v>14</v>
      </c>
      <c r="P130" s="2" t="s">
        <v>15</v>
      </c>
      <c r="Q130" s="3">
        <v>12</v>
      </c>
      <c r="S130" s="48">
        <v>3</v>
      </c>
      <c r="T130" s="48">
        <v>355</v>
      </c>
      <c r="U130" s="48">
        <v>235</v>
      </c>
      <c r="V130" s="59">
        <v>1</v>
      </c>
      <c r="X130" s="48">
        <v>2</v>
      </c>
      <c r="Y130" s="48">
        <v>305</v>
      </c>
      <c r="Z130" s="48">
        <v>250</v>
      </c>
      <c r="AA130" s="59">
        <v>1</v>
      </c>
      <c r="AC130" s="48">
        <v>3</v>
      </c>
      <c r="AD130" s="48">
        <v>355</v>
      </c>
      <c r="AE130" s="48">
        <v>235</v>
      </c>
      <c r="AF130" s="59">
        <v>1</v>
      </c>
    </row>
    <row r="131" spans="1:32" x14ac:dyDescent="0.25">
      <c r="A131" s="2" t="s">
        <v>100</v>
      </c>
      <c r="B131" s="2" t="s">
        <v>45</v>
      </c>
      <c r="C131" s="2" t="s">
        <v>88</v>
      </c>
      <c r="D131" s="3">
        <v>40</v>
      </c>
      <c r="E131" s="3">
        <v>305</v>
      </c>
      <c r="F131" s="2" t="s">
        <v>11</v>
      </c>
      <c r="G131" s="3">
        <v>2015</v>
      </c>
      <c r="H131" s="3">
        <v>3</v>
      </c>
      <c r="I131" s="9">
        <v>2</v>
      </c>
      <c r="J131" s="9">
        <v>1</v>
      </c>
      <c r="K131" s="2" t="s">
        <v>342</v>
      </c>
      <c r="L131" s="49">
        <v>2</v>
      </c>
      <c r="M131" s="48">
        <f t="shared" si="2"/>
        <v>2</v>
      </c>
      <c r="N131" s="3">
        <v>3</v>
      </c>
      <c r="O131" s="2" t="s">
        <v>14</v>
      </c>
      <c r="P131" s="2" t="s">
        <v>15</v>
      </c>
      <c r="Q131" s="3">
        <v>12</v>
      </c>
      <c r="S131" s="48">
        <v>2</v>
      </c>
      <c r="T131" s="48">
        <v>305</v>
      </c>
      <c r="U131" s="48">
        <v>235</v>
      </c>
      <c r="V131" s="59">
        <v>1</v>
      </c>
      <c r="X131" s="48">
        <v>2</v>
      </c>
      <c r="Y131" s="48">
        <v>315</v>
      </c>
      <c r="Z131" s="48">
        <v>250</v>
      </c>
      <c r="AA131" s="59">
        <v>1</v>
      </c>
      <c r="AC131" s="48">
        <v>2</v>
      </c>
      <c r="AD131" s="48">
        <v>305</v>
      </c>
      <c r="AE131" s="48">
        <v>235</v>
      </c>
      <c r="AF131" s="59">
        <v>1</v>
      </c>
    </row>
    <row r="132" spans="1:32" x14ac:dyDescent="0.25">
      <c r="A132" s="2" t="s">
        <v>101</v>
      </c>
      <c r="B132" s="2" t="s">
        <v>32</v>
      </c>
      <c r="C132" s="2" t="s">
        <v>88</v>
      </c>
      <c r="D132" s="3">
        <v>41</v>
      </c>
      <c r="E132" s="3">
        <v>315</v>
      </c>
      <c r="F132" s="2" t="s">
        <v>11</v>
      </c>
      <c r="G132" s="3">
        <v>2015</v>
      </c>
      <c r="H132" s="3">
        <v>3</v>
      </c>
      <c r="I132" s="9">
        <v>1</v>
      </c>
      <c r="J132" s="9">
        <v>4</v>
      </c>
      <c r="K132" s="2" t="s">
        <v>342</v>
      </c>
      <c r="L132" s="49">
        <v>2</v>
      </c>
      <c r="M132" s="48">
        <f t="shared" si="2"/>
        <v>2</v>
      </c>
      <c r="N132" s="3">
        <v>3</v>
      </c>
      <c r="O132" s="2" t="s">
        <v>14</v>
      </c>
      <c r="P132" s="2" t="s">
        <v>15</v>
      </c>
      <c r="Q132" s="3">
        <v>12</v>
      </c>
      <c r="S132" s="48">
        <v>2</v>
      </c>
      <c r="T132" s="48">
        <v>315</v>
      </c>
      <c r="U132" s="48">
        <v>235</v>
      </c>
      <c r="V132" s="59">
        <v>1</v>
      </c>
      <c r="X132" s="48">
        <v>3</v>
      </c>
      <c r="Y132" s="48">
        <v>377</v>
      </c>
      <c r="Z132" s="48">
        <v>250</v>
      </c>
      <c r="AA132" s="59">
        <v>1</v>
      </c>
      <c r="AC132" s="48">
        <v>2</v>
      </c>
      <c r="AD132" s="48">
        <v>315</v>
      </c>
      <c r="AE132" s="48">
        <v>235</v>
      </c>
      <c r="AF132" s="59">
        <v>1</v>
      </c>
    </row>
    <row r="133" spans="1:32" x14ac:dyDescent="0.25">
      <c r="A133" s="2" t="s">
        <v>101</v>
      </c>
      <c r="B133" s="2" t="s">
        <v>45</v>
      </c>
      <c r="C133" s="2" t="s">
        <v>88</v>
      </c>
      <c r="D133" s="3">
        <v>42</v>
      </c>
      <c r="E133" s="3">
        <v>377</v>
      </c>
      <c r="F133" s="2" t="s">
        <v>11</v>
      </c>
      <c r="G133" s="3">
        <v>2015</v>
      </c>
      <c r="H133" s="3">
        <v>3</v>
      </c>
      <c r="I133" s="9">
        <v>2</v>
      </c>
      <c r="J133" s="9">
        <v>2</v>
      </c>
      <c r="K133" s="2" t="s">
        <v>342</v>
      </c>
      <c r="L133" s="49">
        <v>3</v>
      </c>
      <c r="M133" s="48">
        <f t="shared" si="2"/>
        <v>3</v>
      </c>
      <c r="N133" s="3">
        <v>3</v>
      </c>
      <c r="O133" s="2" t="s">
        <v>14</v>
      </c>
      <c r="P133" s="2" t="s">
        <v>15</v>
      </c>
      <c r="Q133" s="3">
        <v>12</v>
      </c>
      <c r="S133" s="48">
        <v>3</v>
      </c>
      <c r="T133" s="48">
        <v>377</v>
      </c>
      <c r="U133" s="48">
        <v>235</v>
      </c>
      <c r="V133" s="59">
        <v>1</v>
      </c>
      <c r="X133" s="48">
        <v>3</v>
      </c>
      <c r="Y133" s="48">
        <v>340</v>
      </c>
      <c r="Z133" s="48">
        <v>250</v>
      </c>
      <c r="AA133" s="59">
        <v>1</v>
      </c>
      <c r="AC133" s="48">
        <v>3</v>
      </c>
      <c r="AD133" s="48">
        <v>377</v>
      </c>
      <c r="AE133" s="48">
        <v>235</v>
      </c>
      <c r="AF133" s="59">
        <v>1</v>
      </c>
    </row>
    <row r="134" spans="1:32" x14ac:dyDescent="0.25">
      <c r="A134" s="2" t="s">
        <v>101</v>
      </c>
      <c r="B134" s="2" t="s">
        <v>24</v>
      </c>
      <c r="C134" s="2" t="s">
        <v>88</v>
      </c>
      <c r="D134" s="3">
        <v>43</v>
      </c>
      <c r="E134" s="3">
        <v>340</v>
      </c>
      <c r="F134" s="2" t="s">
        <v>11</v>
      </c>
      <c r="G134" s="3">
        <v>2015</v>
      </c>
      <c r="H134" s="3">
        <v>3</v>
      </c>
      <c r="I134" s="9">
        <v>2</v>
      </c>
      <c r="J134" s="9">
        <v>3</v>
      </c>
      <c r="K134" s="2" t="s">
        <v>343</v>
      </c>
      <c r="L134" s="49">
        <v>3</v>
      </c>
      <c r="M134" s="48">
        <f t="shared" si="2"/>
        <v>3</v>
      </c>
      <c r="N134" s="3">
        <v>3</v>
      </c>
      <c r="O134" s="2" t="s">
        <v>14</v>
      </c>
      <c r="P134" s="2" t="s">
        <v>15</v>
      </c>
      <c r="Q134" s="3">
        <v>12</v>
      </c>
      <c r="S134" s="48">
        <v>3</v>
      </c>
      <c r="T134" s="48">
        <v>340</v>
      </c>
      <c r="U134" s="48">
        <v>235</v>
      </c>
      <c r="V134" s="59">
        <v>1</v>
      </c>
      <c r="X134" s="48">
        <v>3</v>
      </c>
      <c r="Y134" s="48">
        <v>335</v>
      </c>
      <c r="Z134" s="48">
        <v>250</v>
      </c>
      <c r="AA134" s="59">
        <v>1</v>
      </c>
      <c r="AC134" s="48">
        <v>3</v>
      </c>
      <c r="AD134" s="48">
        <v>340</v>
      </c>
      <c r="AE134" s="48">
        <v>235</v>
      </c>
      <c r="AF134" s="59">
        <v>1</v>
      </c>
    </row>
    <row r="135" spans="1:32" x14ac:dyDescent="0.25">
      <c r="A135" s="2" t="s">
        <v>101</v>
      </c>
      <c r="B135" s="2" t="s">
        <v>102</v>
      </c>
      <c r="C135" s="2" t="s">
        <v>88</v>
      </c>
      <c r="D135" s="3">
        <v>44</v>
      </c>
      <c r="E135" s="3">
        <v>335</v>
      </c>
      <c r="F135" s="2" t="s">
        <v>11</v>
      </c>
      <c r="G135" s="3">
        <v>2015</v>
      </c>
      <c r="H135" s="3">
        <v>3</v>
      </c>
      <c r="I135" s="9">
        <v>2</v>
      </c>
      <c r="J135" s="9">
        <v>2</v>
      </c>
      <c r="K135" s="2" t="s">
        <v>344</v>
      </c>
      <c r="L135" s="50">
        <v>3</v>
      </c>
      <c r="M135" s="48">
        <f t="shared" si="2"/>
        <v>3</v>
      </c>
      <c r="N135" s="3">
        <v>3</v>
      </c>
      <c r="O135" s="2" t="s">
        <v>14</v>
      </c>
      <c r="P135" s="2" t="s">
        <v>15</v>
      </c>
      <c r="Q135" s="3">
        <v>12</v>
      </c>
      <c r="S135" s="48">
        <v>3</v>
      </c>
      <c r="T135" s="48">
        <v>335</v>
      </c>
      <c r="U135" s="48">
        <v>235</v>
      </c>
      <c r="V135" s="59">
        <v>1</v>
      </c>
      <c r="X135" s="48">
        <v>5</v>
      </c>
      <c r="Y135" s="48">
        <v>360</v>
      </c>
      <c r="Z135" s="48">
        <v>250</v>
      </c>
      <c r="AA135" s="59">
        <v>1</v>
      </c>
      <c r="AC135" s="48">
        <v>3</v>
      </c>
      <c r="AD135" s="48">
        <v>335</v>
      </c>
      <c r="AE135" s="48">
        <v>235</v>
      </c>
      <c r="AF135" s="59">
        <v>1</v>
      </c>
    </row>
    <row r="136" spans="1:32" x14ac:dyDescent="0.25">
      <c r="A136" s="2" t="s">
        <v>101</v>
      </c>
      <c r="B136" s="2" t="s">
        <v>103</v>
      </c>
      <c r="C136" s="2" t="s">
        <v>88</v>
      </c>
      <c r="D136" s="3">
        <v>45</v>
      </c>
      <c r="E136" s="3">
        <v>360</v>
      </c>
      <c r="F136" s="2" t="s">
        <v>11</v>
      </c>
      <c r="G136" s="3">
        <v>2015</v>
      </c>
      <c r="H136" s="3">
        <v>3</v>
      </c>
      <c r="I136" s="9">
        <v>5</v>
      </c>
      <c r="J136" s="9">
        <v>1</v>
      </c>
      <c r="K136" s="2" t="s">
        <v>343</v>
      </c>
      <c r="L136" s="50">
        <v>5</v>
      </c>
      <c r="M136" s="48">
        <f t="shared" si="2"/>
        <v>5</v>
      </c>
      <c r="N136" s="3">
        <v>3</v>
      </c>
      <c r="O136" s="2" t="s">
        <v>14</v>
      </c>
      <c r="P136" s="2" t="s">
        <v>15</v>
      </c>
      <c r="Q136" s="3">
        <v>12</v>
      </c>
      <c r="S136" s="48">
        <v>5</v>
      </c>
      <c r="T136" s="48">
        <v>360</v>
      </c>
      <c r="U136" s="48">
        <v>235</v>
      </c>
      <c r="V136" s="59">
        <v>1</v>
      </c>
      <c r="X136" s="48">
        <v>3</v>
      </c>
      <c r="Y136" s="48">
        <v>397</v>
      </c>
      <c r="Z136" s="48">
        <v>250</v>
      </c>
      <c r="AA136" s="59">
        <v>1</v>
      </c>
      <c r="AC136" s="48">
        <v>5</v>
      </c>
      <c r="AD136" s="48">
        <v>360</v>
      </c>
      <c r="AE136" s="48">
        <v>235</v>
      </c>
      <c r="AF136" s="59">
        <v>1</v>
      </c>
    </row>
    <row r="137" spans="1:32" x14ac:dyDescent="0.25">
      <c r="A137" s="2" t="s">
        <v>104</v>
      </c>
      <c r="B137" s="2" t="s">
        <v>27</v>
      </c>
      <c r="C137" s="2" t="s">
        <v>88</v>
      </c>
      <c r="D137" s="3">
        <v>46</v>
      </c>
      <c r="E137" s="3">
        <v>397</v>
      </c>
      <c r="F137" s="2" t="s">
        <v>11</v>
      </c>
      <c r="G137" s="3">
        <v>2015</v>
      </c>
      <c r="H137" s="3">
        <v>3</v>
      </c>
      <c r="I137" s="9">
        <v>2</v>
      </c>
      <c r="J137" s="9">
        <v>4</v>
      </c>
      <c r="K137" s="2" t="s">
        <v>342</v>
      </c>
      <c r="L137" s="49">
        <v>3</v>
      </c>
      <c r="M137" s="48">
        <f t="shared" si="2"/>
        <v>3</v>
      </c>
      <c r="N137" s="3">
        <v>3</v>
      </c>
      <c r="O137" s="2" t="s">
        <v>14</v>
      </c>
      <c r="P137" s="2" t="s">
        <v>15</v>
      </c>
      <c r="Q137" s="3">
        <v>12</v>
      </c>
      <c r="S137" s="48">
        <v>3</v>
      </c>
      <c r="T137" s="48">
        <v>397</v>
      </c>
      <c r="U137" s="48">
        <v>235</v>
      </c>
      <c r="V137" s="59">
        <v>1</v>
      </c>
      <c r="X137" s="48">
        <v>2</v>
      </c>
      <c r="Y137" s="48">
        <v>330</v>
      </c>
      <c r="Z137" s="48">
        <v>250</v>
      </c>
      <c r="AA137" s="59">
        <v>1</v>
      </c>
      <c r="AC137" s="48">
        <v>3</v>
      </c>
      <c r="AD137" s="48">
        <v>397</v>
      </c>
      <c r="AE137" s="48">
        <v>235</v>
      </c>
      <c r="AF137" s="59">
        <v>1</v>
      </c>
    </row>
    <row r="138" spans="1:32" x14ac:dyDescent="0.25">
      <c r="A138" s="2" t="s">
        <v>105</v>
      </c>
      <c r="B138" s="2" t="s">
        <v>106</v>
      </c>
      <c r="C138" s="2" t="s">
        <v>88</v>
      </c>
      <c r="D138" s="3">
        <v>48</v>
      </c>
      <c r="E138" s="3">
        <v>330</v>
      </c>
      <c r="F138" s="2" t="s">
        <v>11</v>
      </c>
      <c r="G138" s="3">
        <v>2015</v>
      </c>
      <c r="H138" s="3">
        <v>2</v>
      </c>
      <c r="I138" s="9">
        <v>2</v>
      </c>
      <c r="J138" s="9">
        <v>4</v>
      </c>
      <c r="K138" s="2" t="s">
        <v>342</v>
      </c>
      <c r="L138" s="49">
        <v>2</v>
      </c>
      <c r="M138" s="48">
        <f t="shared" si="2"/>
        <v>1.9166666666666667</v>
      </c>
      <c r="N138" s="3">
        <v>3</v>
      </c>
      <c r="O138" s="2" t="s">
        <v>14</v>
      </c>
      <c r="P138" s="2" t="s">
        <v>15</v>
      </c>
      <c r="Q138" s="3">
        <v>12</v>
      </c>
      <c r="S138" s="48">
        <v>2</v>
      </c>
      <c r="T138" s="48">
        <v>330</v>
      </c>
      <c r="U138" s="48">
        <v>235</v>
      </c>
      <c r="V138" s="59">
        <v>1</v>
      </c>
      <c r="X138" s="48">
        <v>2</v>
      </c>
      <c r="Y138" s="48">
        <v>347</v>
      </c>
      <c r="Z138" s="48">
        <v>250</v>
      </c>
      <c r="AA138" s="59">
        <v>1</v>
      </c>
      <c r="AC138" s="48">
        <v>2</v>
      </c>
      <c r="AD138" s="48">
        <v>330</v>
      </c>
      <c r="AE138" s="48">
        <v>235</v>
      </c>
      <c r="AF138" s="59">
        <v>1</v>
      </c>
    </row>
    <row r="139" spans="1:32" x14ac:dyDescent="0.25">
      <c r="A139" s="2" t="s">
        <v>107</v>
      </c>
      <c r="B139" s="2" t="s">
        <v>34</v>
      </c>
      <c r="C139" s="2" t="s">
        <v>88</v>
      </c>
      <c r="D139" s="3">
        <v>49</v>
      </c>
      <c r="E139" s="3">
        <v>347</v>
      </c>
      <c r="F139" s="2" t="s">
        <v>11</v>
      </c>
      <c r="G139" s="3">
        <v>2015</v>
      </c>
      <c r="H139" s="3">
        <v>3</v>
      </c>
      <c r="I139" s="9">
        <v>1</v>
      </c>
      <c r="J139" s="9">
        <v>4</v>
      </c>
      <c r="K139" s="2" t="s">
        <v>342</v>
      </c>
      <c r="L139" s="49">
        <v>2</v>
      </c>
      <c r="M139" s="48">
        <f t="shared" si="2"/>
        <v>2</v>
      </c>
      <c r="N139" s="3">
        <v>3</v>
      </c>
      <c r="O139" s="2" t="s">
        <v>14</v>
      </c>
      <c r="P139" s="2" t="s">
        <v>15</v>
      </c>
      <c r="Q139" s="3">
        <v>12</v>
      </c>
      <c r="S139" s="48">
        <v>2</v>
      </c>
      <c r="T139" s="48">
        <v>347</v>
      </c>
      <c r="U139" s="48">
        <v>235</v>
      </c>
      <c r="V139" s="59">
        <v>1</v>
      </c>
      <c r="X139" s="48">
        <v>2</v>
      </c>
      <c r="Y139" s="48">
        <v>320</v>
      </c>
      <c r="Z139" s="48">
        <v>250</v>
      </c>
      <c r="AA139" s="59">
        <v>1</v>
      </c>
      <c r="AC139" s="48">
        <v>2</v>
      </c>
      <c r="AD139" s="48">
        <v>347</v>
      </c>
      <c r="AE139" s="48">
        <v>235</v>
      </c>
      <c r="AF139" s="59">
        <v>1</v>
      </c>
    </row>
    <row r="140" spans="1:32" x14ac:dyDescent="0.25">
      <c r="A140" s="2" t="s">
        <v>108</v>
      </c>
      <c r="B140" s="2" t="s">
        <v>40</v>
      </c>
      <c r="C140" s="2" t="s">
        <v>88</v>
      </c>
      <c r="D140" s="3">
        <v>50</v>
      </c>
      <c r="E140" s="3">
        <v>320</v>
      </c>
      <c r="F140" s="2" t="s">
        <v>11</v>
      </c>
      <c r="G140" s="3">
        <v>2015</v>
      </c>
      <c r="H140" s="3">
        <v>4</v>
      </c>
      <c r="I140" s="9">
        <v>1</v>
      </c>
      <c r="J140" s="9">
        <v>4</v>
      </c>
      <c r="K140" s="2" t="s">
        <v>345</v>
      </c>
      <c r="L140" s="49">
        <v>2</v>
      </c>
      <c r="M140" s="48">
        <f t="shared" si="2"/>
        <v>2.0833333333333335</v>
      </c>
      <c r="N140" s="3">
        <v>3</v>
      </c>
      <c r="O140" s="2" t="s">
        <v>14</v>
      </c>
      <c r="P140" s="2" t="s">
        <v>15</v>
      </c>
      <c r="Q140" s="3">
        <v>12</v>
      </c>
      <c r="S140" s="48">
        <v>2</v>
      </c>
      <c r="T140" s="48">
        <v>320</v>
      </c>
      <c r="U140" s="48">
        <v>235</v>
      </c>
      <c r="V140" s="59">
        <v>1</v>
      </c>
      <c r="X140" s="48">
        <v>3</v>
      </c>
      <c r="Y140" s="48">
        <v>382</v>
      </c>
      <c r="Z140" s="48">
        <v>250</v>
      </c>
      <c r="AA140" s="59">
        <v>1</v>
      </c>
      <c r="AC140" s="48">
        <v>2</v>
      </c>
      <c r="AD140" s="48">
        <v>320</v>
      </c>
      <c r="AE140" s="48">
        <v>235</v>
      </c>
      <c r="AF140" s="59">
        <v>1</v>
      </c>
    </row>
    <row r="141" spans="1:32" x14ac:dyDescent="0.25">
      <c r="A141" s="2" t="s">
        <v>108</v>
      </c>
      <c r="B141" s="2" t="s">
        <v>75</v>
      </c>
      <c r="C141" s="2" t="s">
        <v>88</v>
      </c>
      <c r="D141" s="3">
        <v>51</v>
      </c>
      <c r="E141" s="3">
        <v>382</v>
      </c>
      <c r="F141" s="2" t="s">
        <v>11</v>
      </c>
      <c r="G141" s="3">
        <v>2015</v>
      </c>
      <c r="H141" s="3">
        <v>4</v>
      </c>
      <c r="I141" s="9">
        <v>2</v>
      </c>
      <c r="J141" s="9">
        <v>3</v>
      </c>
      <c r="K141" s="2" t="s">
        <v>343</v>
      </c>
      <c r="L141" s="49">
        <v>3</v>
      </c>
      <c r="M141" s="48">
        <f t="shared" si="2"/>
        <v>3.0833333333333335</v>
      </c>
      <c r="N141" s="3">
        <v>3</v>
      </c>
      <c r="O141" s="2" t="s">
        <v>14</v>
      </c>
      <c r="P141" s="2" t="s">
        <v>15</v>
      </c>
      <c r="Q141" s="3">
        <v>12</v>
      </c>
      <c r="S141" s="48">
        <v>3</v>
      </c>
      <c r="T141" s="48">
        <v>382</v>
      </c>
      <c r="U141" s="48">
        <v>235</v>
      </c>
      <c r="V141" s="59">
        <v>1</v>
      </c>
      <c r="X141" s="48">
        <v>7</v>
      </c>
      <c r="Y141" s="48">
        <v>535</v>
      </c>
      <c r="Z141" s="48">
        <v>250</v>
      </c>
      <c r="AA141" s="59">
        <v>1</v>
      </c>
      <c r="AC141" s="48">
        <v>3</v>
      </c>
      <c r="AD141" s="48">
        <v>382</v>
      </c>
      <c r="AE141" s="48">
        <v>235</v>
      </c>
      <c r="AF141" s="59">
        <v>1</v>
      </c>
    </row>
    <row r="142" spans="1:32" x14ac:dyDescent="0.25">
      <c r="A142" s="2" t="s">
        <v>109</v>
      </c>
      <c r="B142" s="2" t="s">
        <v>43</v>
      </c>
      <c r="C142" s="2" t="s">
        <v>88</v>
      </c>
      <c r="D142" s="3">
        <v>52</v>
      </c>
      <c r="E142" s="3">
        <v>535</v>
      </c>
      <c r="F142" s="2" t="s">
        <v>30</v>
      </c>
      <c r="G142" s="3">
        <v>2015</v>
      </c>
      <c r="H142" s="3">
        <v>4</v>
      </c>
      <c r="I142" s="9">
        <v>6</v>
      </c>
      <c r="J142" s="9">
        <v>4</v>
      </c>
      <c r="K142" s="2" t="s">
        <v>344</v>
      </c>
      <c r="L142" s="50">
        <v>7</v>
      </c>
      <c r="M142" s="48">
        <f t="shared" si="2"/>
        <v>7.083333333333333</v>
      </c>
      <c r="N142" s="3">
        <v>3</v>
      </c>
      <c r="O142" s="2" t="s">
        <v>14</v>
      </c>
      <c r="P142" s="2" t="s">
        <v>15</v>
      </c>
      <c r="Q142" s="3">
        <v>12</v>
      </c>
      <c r="S142" s="48">
        <v>7</v>
      </c>
      <c r="T142" s="48">
        <v>535</v>
      </c>
      <c r="U142" s="48">
        <v>235</v>
      </c>
      <c r="V142" s="59">
        <v>1</v>
      </c>
      <c r="X142" s="48">
        <v>2</v>
      </c>
      <c r="Y142" s="48">
        <v>305</v>
      </c>
      <c r="Z142" s="48">
        <v>250</v>
      </c>
      <c r="AA142" s="59">
        <v>1</v>
      </c>
      <c r="AC142" s="48">
        <v>7</v>
      </c>
      <c r="AD142" s="48">
        <v>535</v>
      </c>
      <c r="AE142" s="48">
        <v>235</v>
      </c>
      <c r="AF142" s="59">
        <v>1</v>
      </c>
    </row>
    <row r="143" spans="1:32" x14ac:dyDescent="0.25">
      <c r="A143" s="2" t="s">
        <v>110</v>
      </c>
      <c r="B143" s="2" t="s">
        <v>69</v>
      </c>
      <c r="C143" s="2" t="s">
        <v>88</v>
      </c>
      <c r="D143" s="3">
        <v>53</v>
      </c>
      <c r="E143" s="3">
        <v>305</v>
      </c>
      <c r="F143" s="2" t="s">
        <v>11</v>
      </c>
      <c r="G143" s="3">
        <v>2015</v>
      </c>
      <c r="H143" s="3">
        <v>4</v>
      </c>
      <c r="I143" s="9">
        <v>2</v>
      </c>
      <c r="J143" s="9">
        <v>1</v>
      </c>
      <c r="K143" s="2" t="s">
        <v>343</v>
      </c>
      <c r="L143" s="49">
        <v>2</v>
      </c>
      <c r="M143" s="48">
        <f t="shared" si="2"/>
        <v>2.0833333333333335</v>
      </c>
      <c r="N143" s="3">
        <v>3</v>
      </c>
      <c r="O143" s="2" t="s">
        <v>14</v>
      </c>
      <c r="P143" s="2" t="s">
        <v>15</v>
      </c>
      <c r="Q143" s="3">
        <v>12</v>
      </c>
      <c r="S143" s="48">
        <v>2</v>
      </c>
      <c r="T143" s="48">
        <v>305</v>
      </c>
      <c r="U143" s="48">
        <v>235</v>
      </c>
      <c r="V143" s="59">
        <v>1</v>
      </c>
      <c r="X143" s="48">
        <v>2</v>
      </c>
      <c r="Y143" s="48">
        <v>302</v>
      </c>
      <c r="Z143" s="48">
        <v>250</v>
      </c>
      <c r="AA143" s="59">
        <v>1</v>
      </c>
      <c r="AC143" s="48">
        <v>2</v>
      </c>
      <c r="AD143" s="48">
        <v>305</v>
      </c>
      <c r="AE143" s="48">
        <v>235</v>
      </c>
      <c r="AF143" s="59">
        <v>1</v>
      </c>
    </row>
    <row r="144" spans="1:32" x14ac:dyDescent="0.25">
      <c r="A144" s="2" t="s">
        <v>110</v>
      </c>
      <c r="B144" s="2" t="s">
        <v>43</v>
      </c>
      <c r="C144" s="2" t="s">
        <v>88</v>
      </c>
      <c r="D144" s="3">
        <v>54</v>
      </c>
      <c r="E144" s="3">
        <v>302</v>
      </c>
      <c r="F144" s="2" t="s">
        <v>11</v>
      </c>
      <c r="G144" s="3">
        <v>2015</v>
      </c>
      <c r="H144" s="3">
        <v>4</v>
      </c>
      <c r="I144" s="9">
        <v>2</v>
      </c>
      <c r="J144" s="9">
        <v>1</v>
      </c>
      <c r="K144" s="2" t="s">
        <v>343</v>
      </c>
      <c r="L144" s="49">
        <v>2</v>
      </c>
      <c r="M144" s="48">
        <f t="shared" si="2"/>
        <v>2.0833333333333335</v>
      </c>
      <c r="N144" s="3">
        <v>3</v>
      </c>
      <c r="O144" s="2" t="s">
        <v>14</v>
      </c>
      <c r="P144" s="2" t="s">
        <v>15</v>
      </c>
      <c r="Q144" s="3">
        <v>12</v>
      </c>
      <c r="S144" s="48">
        <v>2</v>
      </c>
      <c r="T144" s="48">
        <v>302</v>
      </c>
      <c r="U144" s="48">
        <v>235</v>
      </c>
      <c r="V144" s="59">
        <v>1</v>
      </c>
      <c r="X144" s="48">
        <v>2</v>
      </c>
      <c r="Y144" s="48">
        <v>337</v>
      </c>
      <c r="Z144" s="48">
        <v>250</v>
      </c>
      <c r="AA144" s="59">
        <v>1</v>
      </c>
      <c r="AC144" s="48">
        <v>2</v>
      </c>
      <c r="AD144" s="48">
        <v>302</v>
      </c>
      <c r="AE144" s="48">
        <v>235</v>
      </c>
      <c r="AF144" s="59">
        <v>1</v>
      </c>
    </row>
    <row r="145" spans="1:32" x14ac:dyDescent="0.25">
      <c r="A145" s="2" t="s">
        <v>110</v>
      </c>
      <c r="B145" s="2" t="s">
        <v>32</v>
      </c>
      <c r="C145" s="2" t="s">
        <v>88</v>
      </c>
      <c r="D145" s="3">
        <v>55</v>
      </c>
      <c r="E145" s="3">
        <v>337</v>
      </c>
      <c r="F145" s="2" t="s">
        <v>11</v>
      </c>
      <c r="G145" s="3">
        <v>2015</v>
      </c>
      <c r="H145" s="3">
        <v>4</v>
      </c>
      <c r="I145" s="9">
        <v>2</v>
      </c>
      <c r="J145" s="9">
        <v>1</v>
      </c>
      <c r="K145" s="2" t="s">
        <v>345</v>
      </c>
      <c r="L145" s="49">
        <v>2</v>
      </c>
      <c r="M145" s="48">
        <f t="shared" si="2"/>
        <v>2.0833333333333335</v>
      </c>
      <c r="N145" s="3">
        <v>3</v>
      </c>
      <c r="O145" s="2" t="s">
        <v>14</v>
      </c>
      <c r="P145" s="2" t="s">
        <v>15</v>
      </c>
      <c r="Q145" s="3">
        <v>12</v>
      </c>
      <c r="S145" s="48">
        <v>2</v>
      </c>
      <c r="T145" s="48">
        <v>337</v>
      </c>
      <c r="U145" s="48">
        <v>235</v>
      </c>
      <c r="V145" s="59">
        <v>1</v>
      </c>
      <c r="X145" s="48">
        <v>2</v>
      </c>
      <c r="Y145" s="48">
        <v>320</v>
      </c>
      <c r="Z145" s="48">
        <v>250</v>
      </c>
      <c r="AA145" s="59">
        <v>1</v>
      </c>
      <c r="AC145" s="48">
        <v>2</v>
      </c>
      <c r="AD145" s="48">
        <v>337</v>
      </c>
      <c r="AE145" s="48">
        <v>235</v>
      </c>
      <c r="AF145" s="59">
        <v>1</v>
      </c>
    </row>
    <row r="146" spans="1:32" x14ac:dyDescent="0.25">
      <c r="A146" s="2" t="s">
        <v>110</v>
      </c>
      <c r="B146" s="2" t="s">
        <v>47</v>
      </c>
      <c r="C146" s="2" t="s">
        <v>88</v>
      </c>
      <c r="D146" s="3">
        <v>56</v>
      </c>
      <c r="E146" s="3">
        <v>320</v>
      </c>
      <c r="F146" s="2" t="s">
        <v>11</v>
      </c>
      <c r="G146" s="3">
        <v>2015</v>
      </c>
      <c r="H146" s="3">
        <v>4</v>
      </c>
      <c r="I146" s="9">
        <v>2</v>
      </c>
      <c r="J146" s="9">
        <v>1</v>
      </c>
      <c r="K146" s="2" t="s">
        <v>342</v>
      </c>
      <c r="L146" s="49">
        <v>2</v>
      </c>
      <c r="M146" s="48">
        <f t="shared" si="2"/>
        <v>2.0833333333333335</v>
      </c>
      <c r="N146" s="3">
        <v>3</v>
      </c>
      <c r="O146" s="2" t="s">
        <v>14</v>
      </c>
      <c r="P146" s="2" t="s">
        <v>15</v>
      </c>
      <c r="Q146" s="3">
        <v>12</v>
      </c>
      <c r="S146" s="48">
        <v>2</v>
      </c>
      <c r="T146" s="48">
        <v>320</v>
      </c>
      <c r="U146" s="48">
        <v>235</v>
      </c>
      <c r="V146" s="59">
        <v>1</v>
      </c>
      <c r="X146" s="48">
        <v>2</v>
      </c>
      <c r="Y146" s="48">
        <v>290</v>
      </c>
      <c r="Z146" s="48">
        <v>250</v>
      </c>
      <c r="AA146" s="59">
        <v>1</v>
      </c>
      <c r="AC146" s="48">
        <v>2</v>
      </c>
      <c r="AD146" s="48">
        <v>320</v>
      </c>
      <c r="AE146" s="48">
        <v>235</v>
      </c>
      <c r="AF146" s="59">
        <v>1</v>
      </c>
    </row>
    <row r="147" spans="1:32" x14ac:dyDescent="0.25">
      <c r="A147" s="2" t="s">
        <v>111</v>
      </c>
      <c r="B147" s="2" t="s">
        <v>59</v>
      </c>
      <c r="C147" s="2" t="s">
        <v>88</v>
      </c>
      <c r="D147" s="3">
        <v>57</v>
      </c>
      <c r="E147" s="3">
        <v>290</v>
      </c>
      <c r="F147" s="2" t="s">
        <v>11</v>
      </c>
      <c r="G147" s="3">
        <v>2015</v>
      </c>
      <c r="H147" s="3">
        <v>4</v>
      </c>
      <c r="I147" s="9">
        <v>2</v>
      </c>
      <c r="J147" s="9">
        <v>1</v>
      </c>
      <c r="K147" s="2" t="s">
        <v>345</v>
      </c>
      <c r="L147" s="49">
        <v>2</v>
      </c>
      <c r="M147" s="48">
        <f t="shared" si="2"/>
        <v>2.0833333333333335</v>
      </c>
      <c r="N147" s="3">
        <v>3</v>
      </c>
      <c r="O147" s="2" t="s">
        <v>14</v>
      </c>
      <c r="P147" s="2" t="s">
        <v>15</v>
      </c>
      <c r="Q147" s="3">
        <v>12</v>
      </c>
      <c r="S147" s="48">
        <v>2</v>
      </c>
      <c r="T147" s="48">
        <v>290</v>
      </c>
      <c r="U147" s="48">
        <v>235</v>
      </c>
      <c r="V147" s="59">
        <v>1</v>
      </c>
      <c r="X147" s="48">
        <v>2</v>
      </c>
      <c r="Y147" s="48">
        <v>315</v>
      </c>
      <c r="Z147" s="48">
        <v>250</v>
      </c>
      <c r="AA147" s="59">
        <v>1</v>
      </c>
      <c r="AC147" s="48">
        <v>2</v>
      </c>
      <c r="AD147" s="48">
        <v>290</v>
      </c>
      <c r="AE147" s="48">
        <v>235</v>
      </c>
      <c r="AF147" s="59">
        <v>1</v>
      </c>
    </row>
    <row r="148" spans="1:32" x14ac:dyDescent="0.25">
      <c r="A148" s="2" t="s">
        <v>111</v>
      </c>
      <c r="B148" s="2" t="s">
        <v>56</v>
      </c>
      <c r="C148" s="2" t="s">
        <v>88</v>
      </c>
      <c r="D148" s="3">
        <v>58</v>
      </c>
      <c r="E148" s="3">
        <v>315</v>
      </c>
      <c r="F148" s="2" t="s">
        <v>11</v>
      </c>
      <c r="G148" s="3">
        <v>2015</v>
      </c>
      <c r="H148" s="3">
        <v>4</v>
      </c>
      <c r="I148" s="9">
        <v>1</v>
      </c>
      <c r="J148" s="9">
        <v>4</v>
      </c>
      <c r="K148" s="2" t="s">
        <v>342</v>
      </c>
      <c r="L148" s="49">
        <v>2</v>
      </c>
      <c r="M148" s="48">
        <f t="shared" si="2"/>
        <v>2.0833333333333335</v>
      </c>
      <c r="N148" s="3">
        <v>3</v>
      </c>
      <c r="O148" s="2" t="s">
        <v>14</v>
      </c>
      <c r="P148" s="2" t="s">
        <v>15</v>
      </c>
      <c r="Q148" s="3">
        <v>12</v>
      </c>
      <c r="S148" s="48">
        <v>2</v>
      </c>
      <c r="T148" s="48">
        <v>315</v>
      </c>
      <c r="U148" s="48">
        <v>235</v>
      </c>
      <c r="V148" s="59">
        <v>1</v>
      </c>
      <c r="X148" s="48">
        <v>2</v>
      </c>
      <c r="Y148" s="48">
        <v>325</v>
      </c>
      <c r="Z148" s="48">
        <v>250</v>
      </c>
      <c r="AA148" s="59">
        <v>1</v>
      </c>
      <c r="AC148" s="48">
        <v>2</v>
      </c>
      <c r="AD148" s="48">
        <v>315</v>
      </c>
      <c r="AE148" s="48">
        <v>235</v>
      </c>
      <c r="AF148" s="59">
        <v>1</v>
      </c>
    </row>
    <row r="149" spans="1:32" x14ac:dyDescent="0.25">
      <c r="A149" s="2" t="s">
        <v>111</v>
      </c>
      <c r="B149" s="2" t="s">
        <v>27</v>
      </c>
      <c r="C149" s="2" t="s">
        <v>88</v>
      </c>
      <c r="D149" s="3">
        <v>59</v>
      </c>
      <c r="E149" s="3">
        <v>325</v>
      </c>
      <c r="F149" s="2" t="s">
        <v>11</v>
      </c>
      <c r="G149" s="3">
        <v>2015</v>
      </c>
      <c r="H149" s="3">
        <v>4</v>
      </c>
      <c r="I149" s="9">
        <v>1</v>
      </c>
      <c r="J149" s="9">
        <v>3</v>
      </c>
      <c r="K149" s="2" t="s">
        <v>342</v>
      </c>
      <c r="L149" s="49">
        <v>2</v>
      </c>
      <c r="M149" s="48">
        <f t="shared" si="2"/>
        <v>2.0833333333333335</v>
      </c>
      <c r="N149" s="3">
        <v>3</v>
      </c>
      <c r="O149" s="2" t="s">
        <v>14</v>
      </c>
      <c r="P149" s="2" t="s">
        <v>15</v>
      </c>
      <c r="Q149" s="3">
        <v>12</v>
      </c>
      <c r="S149" s="48">
        <v>2</v>
      </c>
      <c r="T149" s="48">
        <v>325</v>
      </c>
      <c r="U149" s="48">
        <v>235</v>
      </c>
      <c r="V149" s="59">
        <v>1</v>
      </c>
      <c r="X149" s="48">
        <v>2</v>
      </c>
      <c r="Y149" s="48">
        <v>305</v>
      </c>
      <c r="Z149" s="48">
        <v>250</v>
      </c>
      <c r="AA149" s="59">
        <v>1</v>
      </c>
      <c r="AC149" s="48">
        <v>2</v>
      </c>
      <c r="AD149" s="48">
        <v>325</v>
      </c>
      <c r="AE149" s="48">
        <v>235</v>
      </c>
      <c r="AF149" s="59">
        <v>1</v>
      </c>
    </row>
    <row r="150" spans="1:32" x14ac:dyDescent="0.25">
      <c r="A150" s="2" t="s">
        <v>111</v>
      </c>
      <c r="B150" s="2" t="s">
        <v>97</v>
      </c>
      <c r="C150" s="2" t="s">
        <v>88</v>
      </c>
      <c r="D150" s="3">
        <v>60</v>
      </c>
      <c r="E150" s="3">
        <v>305</v>
      </c>
      <c r="F150" s="2" t="s">
        <v>11</v>
      </c>
      <c r="G150" s="3">
        <v>2015</v>
      </c>
      <c r="H150" s="3">
        <v>4</v>
      </c>
      <c r="I150" s="9">
        <v>2</v>
      </c>
      <c r="J150" s="9">
        <v>1</v>
      </c>
      <c r="K150" s="2" t="s">
        <v>342</v>
      </c>
      <c r="L150" s="49">
        <v>2</v>
      </c>
      <c r="M150" s="48">
        <f t="shared" si="2"/>
        <v>2.0833333333333335</v>
      </c>
      <c r="N150" s="3">
        <v>3</v>
      </c>
      <c r="O150" s="2" t="s">
        <v>14</v>
      </c>
      <c r="P150" s="2" t="s">
        <v>15</v>
      </c>
      <c r="Q150" s="3">
        <v>12</v>
      </c>
      <c r="S150" s="48">
        <v>2</v>
      </c>
      <c r="T150" s="48">
        <v>305</v>
      </c>
      <c r="U150" s="48">
        <v>235</v>
      </c>
      <c r="V150" s="59">
        <v>1</v>
      </c>
      <c r="X150" s="48">
        <v>2</v>
      </c>
      <c r="Y150" s="48">
        <v>310</v>
      </c>
      <c r="Z150" s="48">
        <v>250</v>
      </c>
      <c r="AA150" s="59">
        <v>1</v>
      </c>
      <c r="AC150" s="48">
        <v>2</v>
      </c>
      <c r="AD150" s="48">
        <v>305</v>
      </c>
      <c r="AE150" s="48">
        <v>235</v>
      </c>
      <c r="AF150" s="59">
        <v>1</v>
      </c>
    </row>
    <row r="151" spans="1:32" x14ac:dyDescent="0.25">
      <c r="A151" s="2" t="s">
        <v>112</v>
      </c>
      <c r="B151" s="2" t="s">
        <v>75</v>
      </c>
      <c r="C151" s="2" t="s">
        <v>88</v>
      </c>
      <c r="D151" s="3">
        <v>61</v>
      </c>
      <c r="E151" s="3">
        <v>310</v>
      </c>
      <c r="F151" s="2" t="s">
        <v>11</v>
      </c>
      <c r="G151" s="3">
        <v>2015</v>
      </c>
      <c r="H151" s="3">
        <v>4</v>
      </c>
      <c r="I151" s="9">
        <v>2</v>
      </c>
      <c r="J151" s="9">
        <v>1</v>
      </c>
      <c r="K151" s="2" t="s">
        <v>342</v>
      </c>
      <c r="L151" s="49">
        <v>2</v>
      </c>
      <c r="M151" s="48">
        <f t="shared" si="2"/>
        <v>2.0833333333333335</v>
      </c>
      <c r="N151" s="3">
        <v>3</v>
      </c>
      <c r="O151" s="2" t="s">
        <v>14</v>
      </c>
      <c r="P151" s="2" t="s">
        <v>15</v>
      </c>
      <c r="Q151" s="3">
        <v>12</v>
      </c>
      <c r="S151" s="48">
        <v>2</v>
      </c>
      <c r="T151" s="48">
        <v>310</v>
      </c>
      <c r="U151" s="48">
        <v>235</v>
      </c>
      <c r="V151" s="59">
        <v>1</v>
      </c>
      <c r="X151" s="48">
        <v>2</v>
      </c>
      <c r="Y151" s="48">
        <v>302</v>
      </c>
      <c r="Z151" s="48">
        <v>250</v>
      </c>
      <c r="AA151" s="59">
        <v>1</v>
      </c>
      <c r="AC151" s="48">
        <v>2</v>
      </c>
      <c r="AD151" s="48">
        <v>310</v>
      </c>
      <c r="AE151" s="48">
        <v>235</v>
      </c>
      <c r="AF151" s="59">
        <v>1</v>
      </c>
    </row>
    <row r="152" spans="1:32" x14ac:dyDescent="0.25">
      <c r="A152" s="2" t="s">
        <v>112</v>
      </c>
      <c r="B152" s="2" t="s">
        <v>50</v>
      </c>
      <c r="C152" s="2" t="s">
        <v>88</v>
      </c>
      <c r="D152" s="3">
        <v>62</v>
      </c>
      <c r="E152" s="3">
        <v>302</v>
      </c>
      <c r="F152" s="2" t="s">
        <v>11</v>
      </c>
      <c r="G152" s="3">
        <v>2015</v>
      </c>
      <c r="H152" s="3">
        <v>4</v>
      </c>
      <c r="I152" s="9">
        <v>1</v>
      </c>
      <c r="J152" s="9">
        <v>4</v>
      </c>
      <c r="K152" s="2" t="s">
        <v>345</v>
      </c>
      <c r="L152" s="49">
        <v>2</v>
      </c>
      <c r="M152" s="48">
        <f t="shared" si="2"/>
        <v>2.0833333333333335</v>
      </c>
      <c r="N152" s="3">
        <v>3</v>
      </c>
      <c r="O152" s="2" t="s">
        <v>14</v>
      </c>
      <c r="P152" s="2" t="s">
        <v>15</v>
      </c>
      <c r="Q152" s="3">
        <v>12</v>
      </c>
      <c r="S152" s="48">
        <v>2</v>
      </c>
      <c r="T152" s="48">
        <v>302</v>
      </c>
      <c r="U152" s="48">
        <v>235</v>
      </c>
      <c r="V152" s="59">
        <v>1</v>
      </c>
      <c r="X152" s="48">
        <v>5</v>
      </c>
      <c r="Y152" s="48">
        <v>392</v>
      </c>
      <c r="Z152" s="48">
        <v>250</v>
      </c>
      <c r="AA152" s="59">
        <v>1</v>
      </c>
      <c r="AC152" s="48">
        <v>2</v>
      </c>
      <c r="AD152" s="48">
        <v>302</v>
      </c>
      <c r="AE152" s="48">
        <v>235</v>
      </c>
      <c r="AF152" s="59">
        <v>1</v>
      </c>
    </row>
    <row r="153" spans="1:32" x14ac:dyDescent="0.25">
      <c r="A153" s="2" t="s">
        <v>113</v>
      </c>
      <c r="B153" s="2" t="s">
        <v>36</v>
      </c>
      <c r="C153" s="2" t="s">
        <v>88</v>
      </c>
      <c r="D153" s="3">
        <v>63</v>
      </c>
      <c r="E153" s="3">
        <v>392</v>
      </c>
      <c r="F153" s="2" t="s">
        <v>11</v>
      </c>
      <c r="G153" s="3">
        <v>2015</v>
      </c>
      <c r="H153" s="3">
        <v>4</v>
      </c>
      <c r="I153" s="9">
        <v>4</v>
      </c>
      <c r="J153" s="9">
        <v>3</v>
      </c>
      <c r="K153" s="2" t="s">
        <v>343</v>
      </c>
      <c r="L153" s="50">
        <v>5</v>
      </c>
      <c r="M153" s="48">
        <f t="shared" si="2"/>
        <v>5.083333333333333</v>
      </c>
      <c r="N153" s="3">
        <v>3</v>
      </c>
      <c r="O153" s="2" t="s">
        <v>14</v>
      </c>
      <c r="P153" s="2" t="s">
        <v>15</v>
      </c>
      <c r="Q153" s="3">
        <v>12</v>
      </c>
      <c r="S153" s="48">
        <v>5</v>
      </c>
      <c r="T153" s="48">
        <v>392</v>
      </c>
      <c r="U153" s="48">
        <v>235</v>
      </c>
      <c r="V153" s="59">
        <v>1</v>
      </c>
      <c r="X153" s="48">
        <v>4</v>
      </c>
      <c r="Y153" s="48">
        <v>350</v>
      </c>
      <c r="Z153" s="48">
        <v>250</v>
      </c>
      <c r="AA153" s="59">
        <v>1</v>
      </c>
      <c r="AC153" s="48">
        <v>5</v>
      </c>
      <c r="AD153" s="48">
        <v>392</v>
      </c>
      <c r="AE153" s="48">
        <v>235</v>
      </c>
      <c r="AF153" s="59">
        <v>1</v>
      </c>
    </row>
    <row r="154" spans="1:32" x14ac:dyDescent="0.25">
      <c r="A154" s="2" t="s">
        <v>113</v>
      </c>
      <c r="B154" s="2" t="s">
        <v>102</v>
      </c>
      <c r="C154" s="2" t="s">
        <v>88</v>
      </c>
      <c r="D154" s="3">
        <v>64</v>
      </c>
      <c r="E154" s="3">
        <v>350</v>
      </c>
      <c r="F154" s="2" t="s">
        <v>30</v>
      </c>
      <c r="G154" s="3">
        <v>2015</v>
      </c>
      <c r="H154" s="3">
        <v>4</v>
      </c>
      <c r="I154" s="9">
        <v>4</v>
      </c>
      <c r="J154" s="9">
        <v>1</v>
      </c>
      <c r="K154" s="2" t="s">
        <v>343</v>
      </c>
      <c r="L154" s="49">
        <v>4</v>
      </c>
      <c r="M154" s="48">
        <f t="shared" si="2"/>
        <v>4.083333333333333</v>
      </c>
      <c r="N154" s="3">
        <v>3</v>
      </c>
      <c r="O154" s="2" t="s">
        <v>14</v>
      </c>
      <c r="P154" s="2" t="s">
        <v>15</v>
      </c>
      <c r="Q154" s="3">
        <v>12</v>
      </c>
      <c r="S154" s="48">
        <v>4</v>
      </c>
      <c r="T154" s="48">
        <v>350</v>
      </c>
      <c r="U154" s="48">
        <v>235</v>
      </c>
      <c r="V154" s="59">
        <v>1</v>
      </c>
      <c r="X154" s="48">
        <v>2</v>
      </c>
      <c r="Y154" s="48">
        <v>305</v>
      </c>
      <c r="Z154" s="48">
        <v>250</v>
      </c>
      <c r="AA154" s="59">
        <v>1</v>
      </c>
      <c r="AC154" s="48">
        <v>4</v>
      </c>
      <c r="AD154" s="48">
        <v>350</v>
      </c>
      <c r="AE154" s="48">
        <v>235</v>
      </c>
      <c r="AF154" s="59">
        <v>1</v>
      </c>
    </row>
    <row r="155" spans="1:32" x14ac:dyDescent="0.25">
      <c r="A155" s="2" t="s">
        <v>114</v>
      </c>
      <c r="B155" s="2" t="s">
        <v>75</v>
      </c>
      <c r="C155" s="2" t="s">
        <v>88</v>
      </c>
      <c r="D155" s="3">
        <v>65</v>
      </c>
      <c r="E155" s="3">
        <v>305</v>
      </c>
      <c r="F155" s="2" t="s">
        <v>11</v>
      </c>
      <c r="G155" s="3">
        <v>2015</v>
      </c>
      <c r="H155" s="3">
        <v>4</v>
      </c>
      <c r="I155" s="9">
        <v>2</v>
      </c>
      <c r="J155" s="9">
        <v>1</v>
      </c>
      <c r="K155" s="2" t="s">
        <v>343</v>
      </c>
      <c r="L155" s="49">
        <v>2</v>
      </c>
      <c r="M155" s="48">
        <f t="shared" si="2"/>
        <v>2.0833333333333335</v>
      </c>
      <c r="N155" s="3">
        <v>3</v>
      </c>
      <c r="O155" s="2" t="s">
        <v>14</v>
      </c>
      <c r="P155" s="2" t="s">
        <v>15</v>
      </c>
      <c r="Q155" s="3">
        <v>12</v>
      </c>
      <c r="S155" s="48">
        <v>2</v>
      </c>
      <c r="T155" s="48">
        <v>305</v>
      </c>
      <c r="U155" s="48">
        <v>235</v>
      </c>
      <c r="V155" s="59">
        <v>1</v>
      </c>
      <c r="X155" s="48">
        <v>2</v>
      </c>
      <c r="Y155" s="48">
        <v>282</v>
      </c>
      <c r="Z155" s="48">
        <v>250</v>
      </c>
      <c r="AA155" s="59">
        <v>1</v>
      </c>
      <c r="AC155" s="48">
        <v>2</v>
      </c>
      <c r="AD155" s="48">
        <v>305</v>
      </c>
      <c r="AE155" s="48">
        <v>235</v>
      </c>
      <c r="AF155" s="59">
        <v>1</v>
      </c>
    </row>
    <row r="156" spans="1:32" x14ac:dyDescent="0.25">
      <c r="A156" s="2" t="s">
        <v>114</v>
      </c>
      <c r="B156" s="2" t="s">
        <v>15</v>
      </c>
      <c r="C156" s="2" t="s">
        <v>88</v>
      </c>
      <c r="D156" s="3">
        <v>66</v>
      </c>
      <c r="E156" s="3">
        <v>282</v>
      </c>
      <c r="F156" s="2" t="s">
        <v>11</v>
      </c>
      <c r="G156" s="3">
        <v>2015</v>
      </c>
      <c r="H156" s="3">
        <v>4</v>
      </c>
      <c r="I156" s="9">
        <v>1</v>
      </c>
      <c r="J156" s="9">
        <v>4</v>
      </c>
      <c r="K156" s="2" t="s">
        <v>342</v>
      </c>
      <c r="L156" s="49">
        <v>2</v>
      </c>
      <c r="M156" s="48">
        <f t="shared" si="2"/>
        <v>2.0833333333333335</v>
      </c>
      <c r="N156" s="3">
        <v>3</v>
      </c>
      <c r="O156" s="2" t="s">
        <v>14</v>
      </c>
      <c r="P156" s="2" t="s">
        <v>15</v>
      </c>
      <c r="Q156" s="3">
        <v>12</v>
      </c>
      <c r="S156" s="48">
        <v>2</v>
      </c>
      <c r="T156" s="48">
        <v>282</v>
      </c>
      <c r="U156" s="48">
        <v>235</v>
      </c>
      <c r="V156" s="59">
        <v>1</v>
      </c>
      <c r="X156" s="48">
        <v>2</v>
      </c>
      <c r="Y156" s="48">
        <v>305</v>
      </c>
      <c r="Z156" s="48">
        <v>250</v>
      </c>
      <c r="AA156" s="59">
        <v>1</v>
      </c>
      <c r="AC156" s="48">
        <v>2</v>
      </c>
      <c r="AD156" s="48">
        <v>282</v>
      </c>
      <c r="AE156" s="48">
        <v>235</v>
      </c>
      <c r="AF156" s="59">
        <v>1</v>
      </c>
    </row>
    <row r="157" spans="1:32" x14ac:dyDescent="0.25">
      <c r="A157" s="2" t="s">
        <v>114</v>
      </c>
      <c r="B157" s="2" t="s">
        <v>36</v>
      </c>
      <c r="C157" s="2" t="s">
        <v>88</v>
      </c>
      <c r="D157" s="3">
        <v>67</v>
      </c>
      <c r="E157" s="3">
        <v>305</v>
      </c>
      <c r="F157" s="2" t="s">
        <v>11</v>
      </c>
      <c r="G157" s="3">
        <v>2015</v>
      </c>
      <c r="H157" s="3">
        <v>4</v>
      </c>
      <c r="I157" s="9">
        <v>2</v>
      </c>
      <c r="J157" s="9">
        <v>1</v>
      </c>
      <c r="K157" s="2" t="s">
        <v>343</v>
      </c>
      <c r="L157" s="49">
        <v>2</v>
      </c>
      <c r="M157" s="48">
        <f t="shared" si="2"/>
        <v>2.0833333333333335</v>
      </c>
      <c r="N157" s="3">
        <v>3</v>
      </c>
      <c r="O157" s="2" t="s">
        <v>14</v>
      </c>
      <c r="P157" s="2" t="s">
        <v>15</v>
      </c>
      <c r="Q157" s="3">
        <v>12</v>
      </c>
      <c r="S157" s="48">
        <v>2</v>
      </c>
      <c r="T157" s="48">
        <v>305</v>
      </c>
      <c r="U157" s="48">
        <v>235</v>
      </c>
      <c r="V157" s="59">
        <v>1</v>
      </c>
      <c r="X157" s="48">
        <v>3</v>
      </c>
      <c r="Y157" s="48">
        <v>377</v>
      </c>
      <c r="Z157" s="48">
        <v>250</v>
      </c>
      <c r="AA157" s="59">
        <v>1</v>
      </c>
      <c r="AC157" s="48">
        <v>2</v>
      </c>
      <c r="AD157" s="48">
        <v>305</v>
      </c>
      <c r="AE157" s="48">
        <v>235</v>
      </c>
      <c r="AF157" s="59">
        <v>1</v>
      </c>
    </row>
    <row r="158" spans="1:32" x14ac:dyDescent="0.25">
      <c r="A158" s="2" t="s">
        <v>114</v>
      </c>
      <c r="B158" s="2" t="s">
        <v>115</v>
      </c>
      <c r="C158" s="2" t="s">
        <v>88</v>
      </c>
      <c r="D158" s="3">
        <v>68</v>
      </c>
      <c r="E158" s="3">
        <v>377</v>
      </c>
      <c r="F158" s="2" t="s">
        <v>11</v>
      </c>
      <c r="G158" s="3">
        <v>2015</v>
      </c>
      <c r="H158" s="3">
        <v>4</v>
      </c>
      <c r="I158" s="9">
        <v>3</v>
      </c>
      <c r="J158" s="9">
        <v>1</v>
      </c>
      <c r="K158" s="2" t="s">
        <v>343</v>
      </c>
      <c r="L158" s="49">
        <v>3</v>
      </c>
      <c r="M158" s="48">
        <f t="shared" si="2"/>
        <v>3.0833333333333335</v>
      </c>
      <c r="N158" s="3">
        <v>3</v>
      </c>
      <c r="O158" s="2" t="s">
        <v>14</v>
      </c>
      <c r="P158" s="2" t="s">
        <v>15</v>
      </c>
      <c r="Q158" s="3">
        <v>12</v>
      </c>
      <c r="S158" s="48">
        <v>3</v>
      </c>
      <c r="T158" s="48">
        <v>377</v>
      </c>
      <c r="U158" s="48">
        <v>235</v>
      </c>
      <c r="V158" s="59">
        <v>1</v>
      </c>
      <c r="X158" s="48">
        <v>2</v>
      </c>
      <c r="Y158" s="48">
        <v>320</v>
      </c>
      <c r="Z158" s="48">
        <v>250</v>
      </c>
      <c r="AA158" s="59">
        <v>1</v>
      </c>
      <c r="AC158" s="48">
        <v>3</v>
      </c>
      <c r="AD158" s="48">
        <v>377</v>
      </c>
      <c r="AE158" s="48">
        <v>235</v>
      </c>
      <c r="AF158" s="59">
        <v>1</v>
      </c>
    </row>
    <row r="159" spans="1:32" x14ac:dyDescent="0.25">
      <c r="A159" s="2" t="s">
        <v>114</v>
      </c>
      <c r="B159" s="2" t="s">
        <v>83</v>
      </c>
      <c r="C159" s="2" t="s">
        <v>88</v>
      </c>
      <c r="D159" s="3">
        <v>69</v>
      </c>
      <c r="E159" s="3">
        <v>320</v>
      </c>
      <c r="F159" s="2" t="s">
        <v>11</v>
      </c>
      <c r="G159" s="3">
        <v>2015</v>
      </c>
      <c r="H159" s="3">
        <v>4</v>
      </c>
      <c r="I159" s="9">
        <v>1</v>
      </c>
      <c r="J159" s="9">
        <v>4</v>
      </c>
      <c r="K159" s="2" t="s">
        <v>342</v>
      </c>
      <c r="L159" s="49">
        <v>2</v>
      </c>
      <c r="M159" s="48">
        <f t="shared" si="2"/>
        <v>2.0833333333333335</v>
      </c>
      <c r="N159" s="3">
        <v>3</v>
      </c>
      <c r="O159" s="2" t="s">
        <v>14</v>
      </c>
      <c r="P159" s="2" t="s">
        <v>15</v>
      </c>
      <c r="Q159" s="3">
        <v>12</v>
      </c>
      <c r="S159" s="48">
        <v>2</v>
      </c>
      <c r="T159" s="48">
        <v>320</v>
      </c>
      <c r="U159" s="48">
        <v>235</v>
      </c>
      <c r="V159" s="59">
        <v>1</v>
      </c>
      <c r="X159" s="48">
        <v>4</v>
      </c>
      <c r="Y159" s="48">
        <v>535</v>
      </c>
      <c r="Z159" s="48">
        <v>250</v>
      </c>
      <c r="AA159" s="59">
        <v>1</v>
      </c>
      <c r="AC159" s="48">
        <v>2</v>
      </c>
      <c r="AD159" s="48">
        <v>320</v>
      </c>
      <c r="AE159" s="48">
        <v>235</v>
      </c>
      <c r="AF159" s="59">
        <v>1</v>
      </c>
    </row>
    <row r="160" spans="1:32" x14ac:dyDescent="0.25">
      <c r="A160" s="2" t="s">
        <v>116</v>
      </c>
      <c r="B160" s="2" t="s">
        <v>78</v>
      </c>
      <c r="C160" s="2" t="s">
        <v>88</v>
      </c>
      <c r="D160" s="3">
        <v>70</v>
      </c>
      <c r="E160" s="3">
        <v>535</v>
      </c>
      <c r="F160" s="2" t="s">
        <v>11</v>
      </c>
      <c r="G160" s="3">
        <v>2015</v>
      </c>
      <c r="H160" s="3">
        <v>4</v>
      </c>
      <c r="I160" s="9">
        <v>4</v>
      </c>
      <c r="J160" s="9">
        <v>2</v>
      </c>
      <c r="K160" s="2" t="s">
        <v>343</v>
      </c>
      <c r="L160" s="49">
        <v>4</v>
      </c>
      <c r="M160" s="48">
        <f t="shared" si="2"/>
        <v>4.083333333333333</v>
      </c>
      <c r="N160" s="3">
        <v>3</v>
      </c>
      <c r="O160" s="2" t="s">
        <v>14</v>
      </c>
      <c r="P160" s="2" t="s">
        <v>15</v>
      </c>
      <c r="Q160" s="3">
        <v>12</v>
      </c>
      <c r="S160" s="48">
        <v>4</v>
      </c>
      <c r="T160" s="48">
        <v>535</v>
      </c>
      <c r="U160" s="48">
        <v>235</v>
      </c>
      <c r="V160" s="59">
        <v>1</v>
      </c>
      <c r="X160" s="48">
        <v>5</v>
      </c>
      <c r="Y160" s="48">
        <v>520</v>
      </c>
      <c r="Z160" s="48">
        <v>250</v>
      </c>
      <c r="AA160" s="59">
        <v>1</v>
      </c>
      <c r="AC160" s="48">
        <v>4</v>
      </c>
      <c r="AD160" s="48">
        <v>535</v>
      </c>
      <c r="AE160" s="48">
        <v>235</v>
      </c>
      <c r="AF160" s="59">
        <v>1</v>
      </c>
    </row>
    <row r="161" spans="1:32" x14ac:dyDescent="0.25">
      <c r="A161" s="2" t="s">
        <v>116</v>
      </c>
      <c r="B161" s="2" t="s">
        <v>102</v>
      </c>
      <c r="C161" s="2" t="s">
        <v>88</v>
      </c>
      <c r="D161" s="3">
        <v>71</v>
      </c>
      <c r="E161" s="3">
        <v>520</v>
      </c>
      <c r="F161" s="2" t="s">
        <v>44</v>
      </c>
      <c r="G161" s="3">
        <v>2015</v>
      </c>
      <c r="H161" s="3">
        <v>4</v>
      </c>
      <c r="I161" s="9">
        <v>5</v>
      </c>
      <c r="J161" s="9">
        <v>2</v>
      </c>
      <c r="K161" s="2" t="s">
        <v>343</v>
      </c>
      <c r="L161" s="50">
        <v>5</v>
      </c>
      <c r="M161" s="48">
        <f t="shared" si="2"/>
        <v>5.083333333333333</v>
      </c>
      <c r="N161" s="3">
        <v>3</v>
      </c>
      <c r="O161" s="2" t="s">
        <v>14</v>
      </c>
      <c r="P161" s="2" t="s">
        <v>15</v>
      </c>
      <c r="Q161" s="3">
        <v>12</v>
      </c>
      <c r="S161" s="48">
        <v>5</v>
      </c>
      <c r="T161" s="48">
        <v>520</v>
      </c>
      <c r="U161" s="48">
        <v>235</v>
      </c>
      <c r="V161" s="59">
        <v>1</v>
      </c>
      <c r="X161" s="48">
        <v>5</v>
      </c>
      <c r="Y161" s="48">
        <v>532</v>
      </c>
      <c r="Z161" s="48">
        <v>250</v>
      </c>
      <c r="AA161" s="59">
        <v>1</v>
      </c>
      <c r="AC161" s="48">
        <v>5</v>
      </c>
      <c r="AD161" s="48">
        <v>520</v>
      </c>
      <c r="AE161" s="48">
        <v>235</v>
      </c>
      <c r="AF161" s="59">
        <v>1</v>
      </c>
    </row>
    <row r="162" spans="1:32" x14ac:dyDescent="0.25">
      <c r="A162" s="2" t="s">
        <v>116</v>
      </c>
      <c r="B162" s="2" t="s">
        <v>117</v>
      </c>
      <c r="C162" s="2" t="s">
        <v>88</v>
      </c>
      <c r="D162" s="3">
        <v>72</v>
      </c>
      <c r="E162" s="3">
        <v>532</v>
      </c>
      <c r="F162" s="2" t="s">
        <v>30</v>
      </c>
      <c r="G162" s="3">
        <v>2015</v>
      </c>
      <c r="H162" s="3">
        <v>4</v>
      </c>
      <c r="I162" s="9">
        <v>5</v>
      </c>
      <c r="J162" s="9">
        <v>2</v>
      </c>
      <c r="K162" s="2" t="s">
        <v>343</v>
      </c>
      <c r="L162" s="50">
        <v>5</v>
      </c>
      <c r="M162" s="48">
        <f t="shared" si="2"/>
        <v>5.083333333333333</v>
      </c>
      <c r="N162" s="3">
        <v>3</v>
      </c>
      <c r="O162" s="2" t="s">
        <v>14</v>
      </c>
      <c r="P162" s="2" t="s">
        <v>15</v>
      </c>
      <c r="Q162" s="3">
        <v>12</v>
      </c>
      <c r="S162" s="48">
        <v>5</v>
      </c>
      <c r="T162" s="48">
        <v>532</v>
      </c>
      <c r="U162" s="48">
        <v>235</v>
      </c>
      <c r="V162" s="59">
        <v>1</v>
      </c>
      <c r="X162" s="48">
        <v>2</v>
      </c>
      <c r="Y162" s="48">
        <v>352</v>
      </c>
      <c r="Z162" s="48">
        <v>250</v>
      </c>
      <c r="AA162" s="59">
        <v>1</v>
      </c>
      <c r="AC162" s="48">
        <v>5</v>
      </c>
      <c r="AD162" s="48">
        <v>532</v>
      </c>
      <c r="AE162" s="48">
        <v>235</v>
      </c>
      <c r="AF162" s="59">
        <v>1</v>
      </c>
    </row>
    <row r="163" spans="1:32" x14ac:dyDescent="0.25">
      <c r="A163" s="2" t="s">
        <v>118</v>
      </c>
      <c r="B163" s="2" t="s">
        <v>77</v>
      </c>
      <c r="C163" s="2" t="s">
        <v>88</v>
      </c>
      <c r="D163" s="3">
        <v>73</v>
      </c>
      <c r="E163" s="3">
        <v>352</v>
      </c>
      <c r="F163" s="2" t="s">
        <v>11</v>
      </c>
      <c r="G163" s="3">
        <v>2015</v>
      </c>
      <c r="H163" s="3">
        <v>5</v>
      </c>
      <c r="I163" s="9">
        <v>1</v>
      </c>
      <c r="J163" s="9">
        <v>4</v>
      </c>
      <c r="K163" s="2" t="s">
        <v>345</v>
      </c>
      <c r="L163" s="49">
        <v>2</v>
      </c>
      <c r="M163" s="48">
        <f t="shared" si="2"/>
        <v>2.1666666666666665</v>
      </c>
      <c r="N163" s="3">
        <v>3</v>
      </c>
      <c r="O163" s="2" t="s">
        <v>14</v>
      </c>
      <c r="P163" s="2" t="s">
        <v>15</v>
      </c>
      <c r="Q163" s="3">
        <v>12</v>
      </c>
      <c r="S163" s="48">
        <v>2</v>
      </c>
      <c r="T163" s="48">
        <v>352</v>
      </c>
      <c r="U163" s="48">
        <v>235</v>
      </c>
      <c r="V163" s="59">
        <v>1</v>
      </c>
      <c r="X163" s="48">
        <v>4</v>
      </c>
      <c r="Y163" s="48">
        <v>450</v>
      </c>
      <c r="Z163" s="48">
        <v>250</v>
      </c>
      <c r="AA163" s="59">
        <v>1</v>
      </c>
      <c r="AC163" s="48">
        <v>2</v>
      </c>
      <c r="AD163" s="48">
        <v>352</v>
      </c>
      <c r="AE163" s="48">
        <v>235</v>
      </c>
      <c r="AF163" s="59">
        <v>1</v>
      </c>
    </row>
    <row r="164" spans="1:32" x14ac:dyDescent="0.25">
      <c r="A164" s="2" t="s">
        <v>119</v>
      </c>
      <c r="B164" s="2" t="s">
        <v>27</v>
      </c>
      <c r="C164" s="2" t="s">
        <v>88</v>
      </c>
      <c r="D164" s="3">
        <v>74</v>
      </c>
      <c r="E164" s="3">
        <v>450</v>
      </c>
      <c r="F164" s="2" t="s">
        <v>30</v>
      </c>
      <c r="G164" s="3">
        <v>2015</v>
      </c>
      <c r="H164" s="3">
        <v>5</v>
      </c>
      <c r="I164" s="9">
        <v>3</v>
      </c>
      <c r="J164" s="9">
        <v>3</v>
      </c>
      <c r="K164" s="2" t="s">
        <v>343</v>
      </c>
      <c r="L164" s="49">
        <v>4</v>
      </c>
      <c r="M164" s="48">
        <f t="shared" si="2"/>
        <v>4.166666666666667</v>
      </c>
      <c r="N164" s="3">
        <v>3</v>
      </c>
      <c r="O164" s="2" t="s">
        <v>14</v>
      </c>
      <c r="P164" s="2" t="s">
        <v>15</v>
      </c>
      <c r="Q164" s="3">
        <v>12</v>
      </c>
      <c r="S164" s="48">
        <v>4</v>
      </c>
      <c r="T164" s="48">
        <v>450</v>
      </c>
      <c r="U164" s="48">
        <v>235</v>
      </c>
      <c r="V164" s="59">
        <v>1</v>
      </c>
      <c r="X164" s="48">
        <v>2</v>
      </c>
      <c r="Y164" s="48">
        <v>337</v>
      </c>
      <c r="Z164" s="48">
        <v>250</v>
      </c>
      <c r="AA164" s="59">
        <v>1</v>
      </c>
      <c r="AC164" s="48">
        <v>4</v>
      </c>
      <c r="AD164" s="48">
        <v>450</v>
      </c>
      <c r="AE164" s="48">
        <v>235</v>
      </c>
      <c r="AF164" s="59">
        <v>1</v>
      </c>
    </row>
    <row r="165" spans="1:32" x14ac:dyDescent="0.25">
      <c r="A165" s="2" t="s">
        <v>120</v>
      </c>
      <c r="B165" s="2" t="s">
        <v>27</v>
      </c>
      <c r="C165" s="2" t="s">
        <v>88</v>
      </c>
      <c r="D165" s="3">
        <v>75</v>
      </c>
      <c r="E165" s="3">
        <v>337</v>
      </c>
      <c r="F165" s="2" t="s">
        <v>11</v>
      </c>
      <c r="G165" s="3">
        <v>2015</v>
      </c>
      <c r="H165" s="3">
        <v>5</v>
      </c>
      <c r="I165" s="9">
        <v>1</v>
      </c>
      <c r="J165" s="9">
        <v>4</v>
      </c>
      <c r="K165" s="2" t="s">
        <v>342</v>
      </c>
      <c r="L165" s="49">
        <v>2</v>
      </c>
      <c r="M165" s="48">
        <f t="shared" si="2"/>
        <v>2.1666666666666665</v>
      </c>
      <c r="N165" s="3">
        <v>3</v>
      </c>
      <c r="O165" s="2" t="s">
        <v>14</v>
      </c>
      <c r="P165" s="2" t="s">
        <v>15</v>
      </c>
      <c r="Q165" s="3">
        <v>12</v>
      </c>
      <c r="S165" s="48">
        <v>2</v>
      </c>
      <c r="T165" s="48">
        <v>337</v>
      </c>
      <c r="U165" s="48">
        <v>235</v>
      </c>
      <c r="V165" s="59">
        <v>1</v>
      </c>
      <c r="X165" s="48">
        <v>5</v>
      </c>
      <c r="Y165" s="48">
        <v>440</v>
      </c>
      <c r="Z165" s="48">
        <v>250</v>
      </c>
      <c r="AA165" s="59">
        <v>1</v>
      </c>
      <c r="AC165" s="48">
        <v>2</v>
      </c>
      <c r="AD165" s="48">
        <v>337</v>
      </c>
      <c r="AE165" s="48">
        <v>235</v>
      </c>
      <c r="AF165" s="59">
        <v>1</v>
      </c>
    </row>
    <row r="166" spans="1:32" x14ac:dyDescent="0.25">
      <c r="A166" s="2" t="s">
        <v>121</v>
      </c>
      <c r="B166" s="2" t="s">
        <v>76</v>
      </c>
      <c r="C166" s="2" t="s">
        <v>88</v>
      </c>
      <c r="D166" s="3">
        <v>76</v>
      </c>
      <c r="E166" s="3">
        <v>440</v>
      </c>
      <c r="F166" s="2" t="s">
        <v>11</v>
      </c>
      <c r="G166" s="3">
        <v>2015</v>
      </c>
      <c r="H166" s="3">
        <v>5</v>
      </c>
      <c r="I166" s="9">
        <v>4</v>
      </c>
      <c r="J166" s="9">
        <v>2</v>
      </c>
      <c r="K166" s="2" t="s">
        <v>344</v>
      </c>
      <c r="L166" s="50">
        <v>5</v>
      </c>
      <c r="M166" s="48">
        <f t="shared" si="2"/>
        <v>5.166666666666667</v>
      </c>
      <c r="N166" s="3">
        <v>3</v>
      </c>
      <c r="O166" s="2" t="s">
        <v>14</v>
      </c>
      <c r="P166" s="2" t="s">
        <v>15</v>
      </c>
      <c r="Q166" s="3">
        <v>12</v>
      </c>
      <c r="S166" s="48">
        <v>5</v>
      </c>
      <c r="T166" s="48">
        <v>440</v>
      </c>
      <c r="U166" s="48">
        <v>235</v>
      </c>
      <c r="V166" s="59">
        <v>1</v>
      </c>
      <c r="X166" s="48">
        <v>5</v>
      </c>
      <c r="Y166" s="48">
        <v>542</v>
      </c>
      <c r="Z166" s="48">
        <v>250</v>
      </c>
      <c r="AA166" s="59">
        <v>1</v>
      </c>
      <c r="AC166" s="48">
        <v>5</v>
      </c>
      <c r="AD166" s="48">
        <v>440</v>
      </c>
      <c r="AE166" s="48">
        <v>235</v>
      </c>
      <c r="AF166" s="59">
        <v>1</v>
      </c>
    </row>
    <row r="167" spans="1:32" x14ac:dyDescent="0.25">
      <c r="A167" s="2" t="s">
        <v>121</v>
      </c>
      <c r="B167" s="2" t="s">
        <v>50</v>
      </c>
      <c r="C167" s="2" t="s">
        <v>88</v>
      </c>
      <c r="D167" s="3">
        <v>77</v>
      </c>
      <c r="E167" s="3">
        <v>542</v>
      </c>
      <c r="F167" s="2" t="s">
        <v>11</v>
      </c>
      <c r="G167" s="3">
        <v>2015</v>
      </c>
      <c r="H167" s="3">
        <v>5</v>
      </c>
      <c r="I167" s="9">
        <v>4</v>
      </c>
      <c r="J167" s="9">
        <v>2</v>
      </c>
      <c r="K167" s="2" t="s">
        <v>343</v>
      </c>
      <c r="L167" s="50">
        <v>5</v>
      </c>
      <c r="M167" s="48">
        <f t="shared" si="2"/>
        <v>5.166666666666667</v>
      </c>
      <c r="N167" s="3">
        <v>3</v>
      </c>
      <c r="O167" s="2" t="s">
        <v>14</v>
      </c>
      <c r="P167" s="2" t="s">
        <v>15</v>
      </c>
      <c r="Q167" s="3">
        <v>12</v>
      </c>
      <c r="S167" s="48">
        <v>5</v>
      </c>
      <c r="T167" s="48">
        <v>542</v>
      </c>
      <c r="U167" s="48">
        <v>235</v>
      </c>
      <c r="V167" s="59">
        <v>1</v>
      </c>
      <c r="X167" s="48">
        <v>3</v>
      </c>
      <c r="Y167" s="48">
        <v>400</v>
      </c>
      <c r="Z167" s="48">
        <v>250</v>
      </c>
      <c r="AA167" s="59">
        <v>1</v>
      </c>
      <c r="AC167" s="48">
        <v>5</v>
      </c>
      <c r="AD167" s="48">
        <v>542</v>
      </c>
      <c r="AE167" s="48">
        <v>235</v>
      </c>
      <c r="AF167" s="59">
        <v>1</v>
      </c>
    </row>
    <row r="168" spans="1:32" x14ac:dyDescent="0.25">
      <c r="A168" s="2" t="s">
        <v>121</v>
      </c>
      <c r="B168" s="2" t="s">
        <v>29</v>
      </c>
      <c r="C168" s="2" t="s">
        <v>88</v>
      </c>
      <c r="D168" s="3">
        <v>78</v>
      </c>
      <c r="E168" s="3">
        <v>400</v>
      </c>
      <c r="F168" s="2" t="s">
        <v>11</v>
      </c>
      <c r="G168" s="3">
        <v>2015</v>
      </c>
      <c r="H168" s="3">
        <v>5</v>
      </c>
      <c r="I168" s="9">
        <v>2</v>
      </c>
      <c r="J168" s="9">
        <v>3</v>
      </c>
      <c r="K168" s="2" t="s">
        <v>342</v>
      </c>
      <c r="L168" s="49">
        <v>3</v>
      </c>
      <c r="M168" s="48">
        <f t="shared" si="2"/>
        <v>3.1666666666666665</v>
      </c>
      <c r="N168" s="3">
        <v>3</v>
      </c>
      <c r="O168" s="2" t="s">
        <v>14</v>
      </c>
      <c r="P168" s="2" t="s">
        <v>15</v>
      </c>
      <c r="Q168" s="3">
        <v>12</v>
      </c>
      <c r="S168" s="48">
        <v>3</v>
      </c>
      <c r="T168" s="48">
        <v>400</v>
      </c>
      <c r="U168" s="48">
        <v>235</v>
      </c>
      <c r="V168" s="59">
        <v>1</v>
      </c>
      <c r="X168" s="48">
        <v>5</v>
      </c>
      <c r="Y168" s="48">
        <v>475</v>
      </c>
      <c r="Z168" s="48">
        <v>250</v>
      </c>
      <c r="AA168" s="59">
        <v>1</v>
      </c>
      <c r="AC168" s="48">
        <v>3</v>
      </c>
      <c r="AD168" s="48">
        <v>400</v>
      </c>
      <c r="AE168" s="48">
        <v>235</v>
      </c>
      <c r="AF168" s="59">
        <v>1</v>
      </c>
    </row>
    <row r="169" spans="1:32" x14ac:dyDescent="0.25">
      <c r="A169" s="2" t="s">
        <v>121</v>
      </c>
      <c r="B169" s="2" t="s">
        <v>51</v>
      </c>
      <c r="C169" s="2" t="s">
        <v>88</v>
      </c>
      <c r="D169" s="3">
        <v>79</v>
      </c>
      <c r="E169" s="3">
        <v>475</v>
      </c>
      <c r="F169" s="2" t="s">
        <v>11</v>
      </c>
      <c r="G169" s="3">
        <v>2015</v>
      </c>
      <c r="H169" s="3">
        <v>5</v>
      </c>
      <c r="I169" s="9">
        <v>4</v>
      </c>
      <c r="J169" s="9">
        <v>2</v>
      </c>
      <c r="K169" s="2" t="s">
        <v>347</v>
      </c>
      <c r="L169" s="50">
        <v>5</v>
      </c>
      <c r="M169" s="48">
        <f t="shared" si="2"/>
        <v>5.166666666666667</v>
      </c>
      <c r="N169" s="3">
        <v>3</v>
      </c>
      <c r="O169" s="2" t="s">
        <v>14</v>
      </c>
      <c r="P169" s="2" t="s">
        <v>15</v>
      </c>
      <c r="Q169" s="3">
        <v>12</v>
      </c>
      <c r="S169" s="48">
        <v>5</v>
      </c>
      <c r="T169" s="48">
        <v>475</v>
      </c>
      <c r="U169" s="48">
        <v>235</v>
      </c>
      <c r="V169" s="59">
        <v>1</v>
      </c>
      <c r="X169" s="48">
        <v>7</v>
      </c>
      <c r="Y169" s="48">
        <v>565</v>
      </c>
      <c r="Z169" s="48">
        <v>250</v>
      </c>
      <c r="AA169" s="59">
        <v>1</v>
      </c>
      <c r="AC169" s="48">
        <v>5</v>
      </c>
      <c r="AD169" s="48">
        <v>475</v>
      </c>
      <c r="AE169" s="48">
        <v>235</v>
      </c>
      <c r="AF169" s="59">
        <v>1</v>
      </c>
    </row>
    <row r="170" spans="1:32" x14ac:dyDescent="0.25">
      <c r="A170" s="2" t="s">
        <v>121</v>
      </c>
      <c r="B170" s="2" t="s">
        <v>47</v>
      </c>
      <c r="C170" s="2" t="s">
        <v>88</v>
      </c>
      <c r="D170" s="3">
        <v>80</v>
      </c>
      <c r="E170" s="3">
        <v>565</v>
      </c>
      <c r="F170" s="2" t="s">
        <v>30</v>
      </c>
      <c r="G170" s="3">
        <v>2015</v>
      </c>
      <c r="H170" s="3">
        <v>5</v>
      </c>
      <c r="I170" s="9">
        <v>7</v>
      </c>
      <c r="J170" s="9">
        <v>2</v>
      </c>
      <c r="K170" s="2" t="s">
        <v>344</v>
      </c>
      <c r="L170" s="50">
        <v>7</v>
      </c>
      <c r="M170" s="48">
        <f t="shared" si="2"/>
        <v>7.166666666666667</v>
      </c>
      <c r="N170" s="3">
        <v>3</v>
      </c>
      <c r="O170" s="2" t="s">
        <v>14</v>
      </c>
      <c r="P170" s="2" t="s">
        <v>15</v>
      </c>
      <c r="Q170" s="3">
        <v>12</v>
      </c>
      <c r="S170" s="48">
        <v>7</v>
      </c>
      <c r="T170" s="48">
        <v>565</v>
      </c>
      <c r="U170" s="48">
        <v>235</v>
      </c>
      <c r="V170" s="59">
        <v>1</v>
      </c>
      <c r="X170" s="48">
        <v>13</v>
      </c>
      <c r="Y170" s="48">
        <v>680</v>
      </c>
      <c r="Z170" s="48">
        <v>250</v>
      </c>
      <c r="AA170" s="59">
        <v>1</v>
      </c>
      <c r="AC170" s="48">
        <v>7</v>
      </c>
      <c r="AD170" s="48">
        <v>565</v>
      </c>
      <c r="AE170" s="48">
        <v>235</v>
      </c>
      <c r="AF170" s="59">
        <v>1</v>
      </c>
    </row>
    <row r="171" spans="1:32" x14ac:dyDescent="0.25">
      <c r="A171" s="2" t="s">
        <v>121</v>
      </c>
      <c r="B171" s="2" t="s">
        <v>122</v>
      </c>
      <c r="C171" s="2" t="s">
        <v>88</v>
      </c>
      <c r="D171" s="3">
        <v>81</v>
      </c>
      <c r="E171" s="3">
        <v>680</v>
      </c>
      <c r="F171" s="2" t="s">
        <v>11</v>
      </c>
      <c r="G171" s="3">
        <v>2015</v>
      </c>
      <c r="H171" s="3">
        <v>5</v>
      </c>
      <c r="I171" s="9">
        <v>13</v>
      </c>
      <c r="J171" s="9">
        <v>3</v>
      </c>
      <c r="K171" s="2" t="s">
        <v>344</v>
      </c>
      <c r="L171" s="49">
        <v>13</v>
      </c>
      <c r="M171" s="48">
        <f t="shared" si="2"/>
        <v>13.166666666666666</v>
      </c>
      <c r="N171" s="3">
        <v>3</v>
      </c>
      <c r="O171" s="2" t="s">
        <v>14</v>
      </c>
      <c r="P171" s="2" t="s">
        <v>15</v>
      </c>
      <c r="Q171" s="3">
        <v>12</v>
      </c>
      <c r="S171" s="48">
        <v>13</v>
      </c>
      <c r="T171" s="48">
        <v>680</v>
      </c>
      <c r="U171" s="48">
        <v>235</v>
      </c>
      <c r="V171" s="59">
        <v>1</v>
      </c>
      <c r="X171" s="48">
        <v>5</v>
      </c>
      <c r="Y171" s="48">
        <v>502</v>
      </c>
      <c r="Z171" s="48">
        <v>250</v>
      </c>
      <c r="AA171" s="59">
        <v>1</v>
      </c>
      <c r="AC171" s="48">
        <v>13</v>
      </c>
      <c r="AD171" s="48">
        <v>680</v>
      </c>
      <c r="AE171" s="48">
        <v>235</v>
      </c>
      <c r="AF171" s="59">
        <v>1</v>
      </c>
    </row>
    <row r="172" spans="1:32" x14ac:dyDescent="0.25">
      <c r="A172" s="2" t="s">
        <v>121</v>
      </c>
      <c r="B172" s="2" t="s">
        <v>123</v>
      </c>
      <c r="C172" s="2" t="s">
        <v>88</v>
      </c>
      <c r="D172" s="3">
        <v>82</v>
      </c>
      <c r="E172" s="3">
        <v>502</v>
      </c>
      <c r="F172" s="2" t="s">
        <v>30</v>
      </c>
      <c r="G172" s="3">
        <v>2015</v>
      </c>
      <c r="H172" s="3">
        <v>5</v>
      </c>
      <c r="I172" s="9">
        <v>5</v>
      </c>
      <c r="J172" s="9">
        <v>2</v>
      </c>
      <c r="K172" s="2" t="s">
        <v>343</v>
      </c>
      <c r="L172" s="50">
        <v>5</v>
      </c>
      <c r="M172" s="48">
        <f t="shared" si="2"/>
        <v>5.166666666666667</v>
      </c>
      <c r="N172" s="3">
        <v>3</v>
      </c>
      <c r="O172" s="2" t="s">
        <v>14</v>
      </c>
      <c r="P172" s="2" t="s">
        <v>15</v>
      </c>
      <c r="Q172" s="3">
        <v>12</v>
      </c>
      <c r="S172" s="48">
        <v>5</v>
      </c>
      <c r="T172" s="48">
        <v>502</v>
      </c>
      <c r="U172" s="48">
        <v>235</v>
      </c>
      <c r="V172" s="59">
        <v>1</v>
      </c>
      <c r="X172" s="48">
        <v>5</v>
      </c>
      <c r="Y172" s="48">
        <v>462</v>
      </c>
      <c r="Z172" s="48">
        <v>250</v>
      </c>
      <c r="AA172" s="59">
        <v>1</v>
      </c>
      <c r="AC172" s="48">
        <v>5</v>
      </c>
      <c r="AD172" s="48">
        <v>502</v>
      </c>
      <c r="AE172" s="48">
        <v>235</v>
      </c>
      <c r="AF172" s="59">
        <v>1</v>
      </c>
    </row>
    <row r="173" spans="1:32" x14ac:dyDescent="0.25">
      <c r="A173" s="2" t="s">
        <v>121</v>
      </c>
      <c r="B173" s="2" t="s">
        <v>124</v>
      </c>
      <c r="C173" s="2" t="s">
        <v>88</v>
      </c>
      <c r="D173" s="3">
        <v>83</v>
      </c>
      <c r="E173" s="3">
        <v>462</v>
      </c>
      <c r="F173" s="2" t="s">
        <v>11</v>
      </c>
      <c r="G173" s="3">
        <v>2015</v>
      </c>
      <c r="H173" s="3">
        <v>5</v>
      </c>
      <c r="I173" s="9">
        <v>4</v>
      </c>
      <c r="J173" s="9">
        <v>2</v>
      </c>
      <c r="K173" s="2" t="s">
        <v>343</v>
      </c>
      <c r="L173" s="50">
        <v>5</v>
      </c>
      <c r="M173" s="48">
        <f t="shared" si="2"/>
        <v>5.166666666666667</v>
      </c>
      <c r="N173" s="3">
        <v>3</v>
      </c>
      <c r="O173" s="2" t="s">
        <v>14</v>
      </c>
      <c r="P173" s="2" t="s">
        <v>15</v>
      </c>
      <c r="Q173" s="3">
        <v>12</v>
      </c>
      <c r="S173" s="48">
        <v>5</v>
      </c>
      <c r="T173" s="48">
        <v>462</v>
      </c>
      <c r="U173" s="48">
        <v>235</v>
      </c>
      <c r="V173" s="59">
        <v>1</v>
      </c>
      <c r="X173" s="48">
        <v>4</v>
      </c>
      <c r="Y173" s="48">
        <v>405</v>
      </c>
      <c r="Z173" s="48">
        <v>250</v>
      </c>
      <c r="AA173" s="59">
        <v>1</v>
      </c>
      <c r="AC173" s="48">
        <v>5</v>
      </c>
      <c r="AD173" s="48">
        <v>462</v>
      </c>
      <c r="AE173" s="48">
        <v>235</v>
      </c>
      <c r="AF173" s="59">
        <v>1</v>
      </c>
    </row>
    <row r="174" spans="1:32" x14ac:dyDescent="0.25">
      <c r="A174" s="2" t="s">
        <v>121</v>
      </c>
      <c r="B174" s="2" t="s">
        <v>125</v>
      </c>
      <c r="C174" s="2" t="s">
        <v>88</v>
      </c>
      <c r="D174" s="3">
        <v>84</v>
      </c>
      <c r="E174" s="3">
        <v>405</v>
      </c>
      <c r="F174" s="2" t="s">
        <v>11</v>
      </c>
      <c r="G174" s="3">
        <v>2015</v>
      </c>
      <c r="H174" s="3">
        <v>5</v>
      </c>
      <c r="I174" s="9">
        <v>3</v>
      </c>
      <c r="J174" s="9">
        <v>4</v>
      </c>
      <c r="K174" s="2" t="s">
        <v>343</v>
      </c>
      <c r="L174" s="49">
        <v>4</v>
      </c>
      <c r="M174" s="48">
        <f t="shared" si="2"/>
        <v>4.166666666666667</v>
      </c>
      <c r="N174" s="3">
        <v>3</v>
      </c>
      <c r="O174" s="2" t="s">
        <v>14</v>
      </c>
      <c r="P174" s="2" t="s">
        <v>15</v>
      </c>
      <c r="Q174" s="3">
        <v>12</v>
      </c>
      <c r="S174" s="48">
        <v>4</v>
      </c>
      <c r="T174" s="48">
        <v>405</v>
      </c>
      <c r="U174" s="48">
        <v>235</v>
      </c>
      <c r="V174" s="59">
        <v>1</v>
      </c>
      <c r="X174" s="48">
        <v>2</v>
      </c>
      <c r="Y174" s="48">
        <v>317</v>
      </c>
      <c r="Z174" s="48">
        <v>250</v>
      </c>
      <c r="AA174" s="59">
        <v>1</v>
      </c>
      <c r="AC174" s="48">
        <v>4</v>
      </c>
      <c r="AD174" s="48">
        <v>405</v>
      </c>
      <c r="AE174" s="48">
        <v>235</v>
      </c>
      <c r="AF174" s="59">
        <v>1</v>
      </c>
    </row>
    <row r="175" spans="1:32" x14ac:dyDescent="0.25">
      <c r="A175" s="2" t="s">
        <v>126</v>
      </c>
      <c r="B175" s="2" t="s">
        <v>21</v>
      </c>
      <c r="C175" s="2" t="s">
        <v>88</v>
      </c>
      <c r="D175" s="3">
        <v>85</v>
      </c>
      <c r="E175" s="3">
        <v>317</v>
      </c>
      <c r="F175" s="2" t="s">
        <v>11</v>
      </c>
      <c r="G175" s="3">
        <v>2015</v>
      </c>
      <c r="H175" s="3">
        <v>5</v>
      </c>
      <c r="I175" s="9">
        <v>2</v>
      </c>
      <c r="J175" s="9">
        <v>1</v>
      </c>
      <c r="K175" s="2" t="s">
        <v>343</v>
      </c>
      <c r="L175" s="49">
        <v>2</v>
      </c>
      <c r="M175" s="48">
        <f t="shared" si="2"/>
        <v>2.1666666666666665</v>
      </c>
      <c r="N175" s="3">
        <v>3</v>
      </c>
      <c r="O175" s="2" t="s">
        <v>14</v>
      </c>
      <c r="P175" s="2" t="s">
        <v>15</v>
      </c>
      <c r="Q175" s="3">
        <v>12</v>
      </c>
      <c r="S175" s="48">
        <v>2</v>
      </c>
      <c r="T175" s="48">
        <v>317</v>
      </c>
      <c r="U175" s="48">
        <v>235</v>
      </c>
      <c r="V175" s="59">
        <v>1</v>
      </c>
      <c r="X175" s="48">
        <v>2</v>
      </c>
      <c r="Y175" s="48">
        <v>317</v>
      </c>
      <c r="Z175" s="48">
        <v>250</v>
      </c>
      <c r="AA175" s="59">
        <v>1</v>
      </c>
      <c r="AC175" s="48">
        <v>2</v>
      </c>
      <c r="AD175" s="48">
        <v>317</v>
      </c>
      <c r="AE175" s="48">
        <v>235</v>
      </c>
      <c r="AF175" s="59">
        <v>1</v>
      </c>
    </row>
    <row r="176" spans="1:32" x14ac:dyDescent="0.25">
      <c r="A176" s="2" t="s">
        <v>126</v>
      </c>
      <c r="B176" s="2" t="s">
        <v>34</v>
      </c>
      <c r="C176" s="2" t="s">
        <v>88</v>
      </c>
      <c r="D176" s="3">
        <v>86</v>
      </c>
      <c r="E176" s="3">
        <v>317</v>
      </c>
      <c r="F176" s="2" t="s">
        <v>11</v>
      </c>
      <c r="G176" s="3">
        <v>2015</v>
      </c>
      <c r="H176" s="3">
        <v>5</v>
      </c>
      <c r="I176" s="9">
        <v>2</v>
      </c>
      <c r="J176" s="9">
        <v>2</v>
      </c>
      <c r="K176" s="2" t="s">
        <v>343</v>
      </c>
      <c r="L176" s="49">
        <v>2</v>
      </c>
      <c r="M176" s="48">
        <f t="shared" si="2"/>
        <v>2.1666666666666665</v>
      </c>
      <c r="N176" s="3">
        <v>3</v>
      </c>
      <c r="O176" s="2" t="s">
        <v>14</v>
      </c>
      <c r="P176" s="2" t="s">
        <v>15</v>
      </c>
      <c r="Q176" s="3">
        <v>12</v>
      </c>
      <c r="S176" s="48">
        <v>2</v>
      </c>
      <c r="T176" s="48">
        <v>317</v>
      </c>
      <c r="U176" s="48">
        <v>235</v>
      </c>
      <c r="V176" s="59">
        <v>1</v>
      </c>
      <c r="X176" s="48">
        <v>3</v>
      </c>
      <c r="Y176" s="48">
        <v>312</v>
      </c>
      <c r="Z176" s="48">
        <v>250</v>
      </c>
      <c r="AA176" s="59">
        <v>1</v>
      </c>
      <c r="AC176" s="48">
        <v>2</v>
      </c>
      <c r="AD176" s="48">
        <v>317</v>
      </c>
      <c r="AE176" s="48">
        <v>235</v>
      </c>
      <c r="AF176" s="59">
        <v>1</v>
      </c>
    </row>
    <row r="177" spans="1:32" x14ac:dyDescent="0.25">
      <c r="A177" s="2" t="s">
        <v>126</v>
      </c>
      <c r="B177" s="2" t="s">
        <v>127</v>
      </c>
      <c r="C177" s="2" t="s">
        <v>88</v>
      </c>
      <c r="D177" s="3">
        <v>87</v>
      </c>
      <c r="E177" s="3">
        <v>312</v>
      </c>
      <c r="F177" s="2" t="s">
        <v>11</v>
      </c>
      <c r="G177" s="3">
        <v>2015</v>
      </c>
      <c r="H177" s="3">
        <v>5</v>
      </c>
      <c r="I177" s="9">
        <v>2</v>
      </c>
      <c r="J177" s="9">
        <v>4</v>
      </c>
      <c r="K177" s="2" t="s">
        <v>343</v>
      </c>
      <c r="L177" s="49">
        <v>3</v>
      </c>
      <c r="M177" s="48">
        <f t="shared" si="2"/>
        <v>3.1666666666666665</v>
      </c>
      <c r="N177" s="3">
        <v>3</v>
      </c>
      <c r="O177" s="2" t="s">
        <v>14</v>
      </c>
      <c r="P177" s="2" t="s">
        <v>15</v>
      </c>
      <c r="Q177" s="3">
        <v>12</v>
      </c>
      <c r="S177" s="48">
        <v>3</v>
      </c>
      <c r="T177" s="48">
        <v>312</v>
      </c>
      <c r="U177" s="48">
        <v>235</v>
      </c>
      <c r="V177" s="59">
        <v>1</v>
      </c>
      <c r="X177" s="48">
        <v>4</v>
      </c>
      <c r="Y177" s="48">
        <v>420</v>
      </c>
      <c r="Z177" s="48">
        <v>250</v>
      </c>
      <c r="AA177" s="59">
        <v>1</v>
      </c>
      <c r="AC177" s="48">
        <v>3</v>
      </c>
      <c r="AD177" s="48">
        <v>312</v>
      </c>
      <c r="AE177" s="48">
        <v>235</v>
      </c>
      <c r="AF177" s="59">
        <v>1</v>
      </c>
    </row>
    <row r="178" spans="1:32" x14ac:dyDescent="0.25">
      <c r="A178" s="2" t="s">
        <v>128</v>
      </c>
      <c r="B178" s="2" t="s">
        <v>75</v>
      </c>
      <c r="C178" s="2" t="s">
        <v>88</v>
      </c>
      <c r="D178" s="3">
        <v>88</v>
      </c>
      <c r="E178" s="3">
        <v>420</v>
      </c>
      <c r="F178" s="2" t="s">
        <v>11</v>
      </c>
      <c r="G178" s="3">
        <v>2015</v>
      </c>
      <c r="H178" s="3">
        <v>5</v>
      </c>
      <c r="I178" s="9">
        <v>3</v>
      </c>
      <c r="J178" s="9">
        <v>2</v>
      </c>
      <c r="K178" s="2" t="s">
        <v>343</v>
      </c>
      <c r="L178" s="49">
        <v>4</v>
      </c>
      <c r="M178" s="48">
        <f t="shared" si="2"/>
        <v>4.166666666666667</v>
      </c>
      <c r="N178" s="3">
        <v>3</v>
      </c>
      <c r="O178" s="2" t="s">
        <v>14</v>
      </c>
      <c r="P178" s="2" t="s">
        <v>15</v>
      </c>
      <c r="Q178" s="3">
        <v>12</v>
      </c>
      <c r="S178" s="48">
        <v>4</v>
      </c>
      <c r="T178" s="48">
        <v>420</v>
      </c>
      <c r="U178" s="48">
        <v>235</v>
      </c>
      <c r="V178" s="59">
        <v>1</v>
      </c>
      <c r="X178" s="48">
        <v>4</v>
      </c>
      <c r="Y178" s="48">
        <v>455</v>
      </c>
      <c r="Z178" s="48">
        <v>250</v>
      </c>
      <c r="AA178" s="59">
        <v>1</v>
      </c>
      <c r="AC178" s="48">
        <v>4</v>
      </c>
      <c r="AD178" s="48">
        <v>420</v>
      </c>
      <c r="AE178" s="48">
        <v>235</v>
      </c>
      <c r="AF178" s="59">
        <v>1</v>
      </c>
    </row>
    <row r="179" spans="1:32" x14ac:dyDescent="0.25">
      <c r="A179" s="2" t="s">
        <v>129</v>
      </c>
      <c r="B179" s="2" t="s">
        <v>26</v>
      </c>
      <c r="C179" s="2" t="s">
        <v>88</v>
      </c>
      <c r="D179" s="3">
        <v>89</v>
      </c>
      <c r="E179" s="3">
        <v>455</v>
      </c>
      <c r="F179" s="2" t="s">
        <v>30</v>
      </c>
      <c r="G179" s="3">
        <v>2015</v>
      </c>
      <c r="H179" s="3">
        <v>4</v>
      </c>
      <c r="I179" s="9">
        <v>4</v>
      </c>
      <c r="J179" s="9">
        <v>2</v>
      </c>
      <c r="K179" s="2" t="s">
        <v>343</v>
      </c>
      <c r="L179" s="49">
        <v>4</v>
      </c>
      <c r="M179" s="48">
        <f t="shared" si="2"/>
        <v>4.083333333333333</v>
      </c>
      <c r="N179" s="3">
        <v>3</v>
      </c>
      <c r="O179" s="2" t="s">
        <v>14</v>
      </c>
      <c r="P179" s="2" t="s">
        <v>15</v>
      </c>
      <c r="Q179" s="3">
        <v>11</v>
      </c>
      <c r="S179" s="48">
        <v>4</v>
      </c>
      <c r="T179" s="48">
        <v>455</v>
      </c>
      <c r="U179" s="48">
        <v>235</v>
      </c>
      <c r="V179" s="59">
        <v>1</v>
      </c>
      <c r="X179" s="48">
        <v>2</v>
      </c>
      <c r="Y179" s="48">
        <v>331</v>
      </c>
      <c r="Z179" s="48">
        <v>250</v>
      </c>
      <c r="AA179" s="59">
        <v>1</v>
      </c>
      <c r="AC179" s="48">
        <v>4</v>
      </c>
      <c r="AD179" s="48">
        <v>455</v>
      </c>
      <c r="AE179" s="48">
        <v>235</v>
      </c>
      <c r="AF179" s="59">
        <v>1</v>
      </c>
    </row>
    <row r="180" spans="1:32" x14ac:dyDescent="0.25">
      <c r="A180" s="2" t="s">
        <v>130</v>
      </c>
      <c r="B180" s="2" t="s">
        <v>21</v>
      </c>
      <c r="C180" s="2" t="s">
        <v>88</v>
      </c>
      <c r="D180" s="3">
        <v>90</v>
      </c>
      <c r="E180" s="3">
        <v>331</v>
      </c>
      <c r="F180" s="2" t="s">
        <v>11</v>
      </c>
      <c r="G180" s="3">
        <v>2015</v>
      </c>
      <c r="H180" s="3">
        <v>4</v>
      </c>
      <c r="I180" s="9">
        <v>1</v>
      </c>
      <c r="J180" s="9">
        <v>4</v>
      </c>
      <c r="K180" s="2" t="s">
        <v>342</v>
      </c>
      <c r="L180" s="49">
        <v>2</v>
      </c>
      <c r="M180" s="48">
        <f t="shared" si="2"/>
        <v>2.0833333333333335</v>
      </c>
      <c r="N180" s="3">
        <v>3</v>
      </c>
      <c r="O180" s="2" t="s">
        <v>14</v>
      </c>
      <c r="P180" s="2" t="s">
        <v>15</v>
      </c>
      <c r="Q180" s="3">
        <v>11</v>
      </c>
      <c r="S180" s="48">
        <v>2</v>
      </c>
      <c r="T180" s="48">
        <v>331</v>
      </c>
      <c r="U180" s="48">
        <v>235</v>
      </c>
      <c r="V180" s="59">
        <v>1</v>
      </c>
      <c r="X180" s="48">
        <v>3</v>
      </c>
      <c r="Y180" s="48">
        <v>370</v>
      </c>
      <c r="Z180" s="48">
        <v>250</v>
      </c>
      <c r="AA180" s="59">
        <v>1</v>
      </c>
      <c r="AC180" s="48">
        <v>2</v>
      </c>
      <c r="AD180" s="48">
        <v>331</v>
      </c>
      <c r="AE180" s="48">
        <v>235</v>
      </c>
      <c r="AF180" s="59">
        <v>1</v>
      </c>
    </row>
    <row r="181" spans="1:32" x14ac:dyDescent="0.25">
      <c r="A181" s="2" t="s">
        <v>131</v>
      </c>
      <c r="B181" s="2" t="s">
        <v>15</v>
      </c>
      <c r="C181" s="2" t="s">
        <v>132</v>
      </c>
      <c r="D181" s="3">
        <v>1</v>
      </c>
      <c r="E181" s="3">
        <v>370</v>
      </c>
      <c r="F181" s="2" t="s">
        <v>30</v>
      </c>
      <c r="G181" s="3">
        <v>2015</v>
      </c>
      <c r="H181" s="3">
        <v>5</v>
      </c>
      <c r="I181" s="9">
        <v>3</v>
      </c>
      <c r="J181" s="9">
        <v>1</v>
      </c>
      <c r="K181" s="2" t="s">
        <v>343</v>
      </c>
      <c r="L181" s="49">
        <v>3</v>
      </c>
      <c r="M181" s="48">
        <f t="shared" si="2"/>
        <v>3.1666666666666665</v>
      </c>
      <c r="N181" s="3">
        <v>3</v>
      </c>
      <c r="O181" s="2" t="s">
        <v>14</v>
      </c>
      <c r="P181" s="2" t="s">
        <v>15</v>
      </c>
      <c r="Q181" s="3">
        <v>11</v>
      </c>
      <c r="S181" s="48">
        <v>3</v>
      </c>
      <c r="T181" s="48">
        <v>370</v>
      </c>
      <c r="U181" s="48">
        <v>235</v>
      </c>
      <c r="V181" s="59">
        <v>1</v>
      </c>
      <c r="X181" s="48">
        <v>2</v>
      </c>
      <c r="Y181" s="48">
        <v>325</v>
      </c>
      <c r="Z181" s="48">
        <v>250</v>
      </c>
      <c r="AA181" s="59">
        <v>1</v>
      </c>
      <c r="AC181" s="48">
        <v>3</v>
      </c>
      <c r="AD181" s="48">
        <v>370</v>
      </c>
      <c r="AE181" s="48">
        <v>235</v>
      </c>
      <c r="AF181" s="59">
        <v>1</v>
      </c>
    </row>
    <row r="182" spans="1:32" x14ac:dyDescent="0.25">
      <c r="A182" s="2" t="s">
        <v>133</v>
      </c>
      <c r="B182" s="2" t="s">
        <v>51</v>
      </c>
      <c r="C182" s="2" t="s">
        <v>132</v>
      </c>
      <c r="D182" s="3">
        <v>2</v>
      </c>
      <c r="E182" s="3">
        <v>325</v>
      </c>
      <c r="F182" s="2" t="s">
        <v>11</v>
      </c>
      <c r="G182" s="3">
        <v>2015</v>
      </c>
      <c r="H182" s="3">
        <v>6</v>
      </c>
      <c r="I182" s="9">
        <v>2</v>
      </c>
      <c r="J182" s="9">
        <v>2</v>
      </c>
      <c r="K182" s="2" t="s">
        <v>342</v>
      </c>
      <c r="L182" s="49">
        <v>2</v>
      </c>
      <c r="M182" s="48">
        <f t="shared" si="2"/>
        <v>2.25</v>
      </c>
      <c r="N182" s="3">
        <v>3</v>
      </c>
      <c r="O182" s="2" t="s">
        <v>14</v>
      </c>
      <c r="P182" s="2" t="s">
        <v>15</v>
      </c>
      <c r="Q182" s="3">
        <v>11</v>
      </c>
      <c r="S182" s="48">
        <v>2</v>
      </c>
      <c r="T182" s="48">
        <v>325</v>
      </c>
      <c r="U182" s="48">
        <v>235</v>
      </c>
      <c r="V182" s="59">
        <v>1</v>
      </c>
      <c r="X182" s="48">
        <v>2</v>
      </c>
      <c r="Y182" s="48">
        <v>323</v>
      </c>
      <c r="Z182" s="48">
        <v>250</v>
      </c>
      <c r="AA182" s="59">
        <v>1</v>
      </c>
      <c r="AC182" s="48">
        <v>2</v>
      </c>
      <c r="AD182" s="48">
        <v>325</v>
      </c>
      <c r="AE182" s="48">
        <v>235</v>
      </c>
      <c r="AF182" s="59">
        <v>1</v>
      </c>
    </row>
    <row r="183" spans="1:32" x14ac:dyDescent="0.25">
      <c r="A183" s="2" t="s">
        <v>134</v>
      </c>
      <c r="B183" s="2" t="s">
        <v>45</v>
      </c>
      <c r="C183" s="2" t="s">
        <v>132</v>
      </c>
      <c r="D183" s="3">
        <v>3</v>
      </c>
      <c r="E183" s="3">
        <v>323</v>
      </c>
      <c r="F183" s="2" t="s">
        <v>11</v>
      </c>
      <c r="G183" s="3">
        <v>2015</v>
      </c>
      <c r="H183" s="3">
        <v>6</v>
      </c>
      <c r="I183" s="9">
        <v>2</v>
      </c>
      <c r="J183" s="9">
        <v>2</v>
      </c>
      <c r="K183" s="2" t="s">
        <v>342</v>
      </c>
      <c r="L183" s="49">
        <v>2</v>
      </c>
      <c r="M183" s="48">
        <f t="shared" si="2"/>
        <v>2.25</v>
      </c>
      <c r="N183" s="3">
        <v>3</v>
      </c>
      <c r="O183" s="2" t="s">
        <v>14</v>
      </c>
      <c r="P183" s="2" t="s">
        <v>15</v>
      </c>
      <c r="Q183" s="3">
        <v>11</v>
      </c>
      <c r="S183" s="48">
        <v>2</v>
      </c>
      <c r="T183" s="48">
        <v>323</v>
      </c>
      <c r="U183" s="48">
        <v>235</v>
      </c>
      <c r="V183" s="59">
        <v>1</v>
      </c>
      <c r="X183" s="48">
        <v>2</v>
      </c>
      <c r="Y183" s="48">
        <v>324</v>
      </c>
      <c r="Z183" s="48">
        <v>250</v>
      </c>
      <c r="AA183" s="59">
        <v>1</v>
      </c>
      <c r="AC183" s="48">
        <v>2</v>
      </c>
      <c r="AD183" s="48">
        <v>323</v>
      </c>
      <c r="AE183" s="48">
        <v>235</v>
      </c>
      <c r="AF183" s="59">
        <v>1</v>
      </c>
    </row>
    <row r="184" spans="1:32" x14ac:dyDescent="0.25">
      <c r="A184" s="2" t="s">
        <v>135</v>
      </c>
      <c r="B184" s="2" t="s">
        <v>77</v>
      </c>
      <c r="C184" s="2" t="s">
        <v>132</v>
      </c>
      <c r="D184" s="3">
        <v>4</v>
      </c>
      <c r="E184" s="3">
        <v>324</v>
      </c>
      <c r="F184" s="2" t="s">
        <v>11</v>
      </c>
      <c r="G184" s="3">
        <v>2015</v>
      </c>
      <c r="H184" s="3">
        <v>7</v>
      </c>
      <c r="I184" s="9">
        <v>2</v>
      </c>
      <c r="J184" s="9">
        <v>2</v>
      </c>
      <c r="K184" s="2" t="s">
        <v>343</v>
      </c>
      <c r="L184" s="49">
        <v>2</v>
      </c>
      <c r="M184" s="48">
        <f t="shared" si="2"/>
        <v>2.3333333333333335</v>
      </c>
      <c r="N184" s="3">
        <v>3</v>
      </c>
      <c r="O184" s="2" t="s">
        <v>14</v>
      </c>
      <c r="P184" s="2" t="s">
        <v>15</v>
      </c>
      <c r="Q184" s="3">
        <v>11</v>
      </c>
      <c r="S184" s="48">
        <v>2</v>
      </c>
      <c r="T184" s="48">
        <v>324</v>
      </c>
      <c r="U184" s="48">
        <v>235</v>
      </c>
      <c r="V184" s="59">
        <v>1</v>
      </c>
      <c r="X184" s="48">
        <v>4</v>
      </c>
      <c r="Y184" s="48">
        <v>472</v>
      </c>
      <c r="Z184" s="48">
        <v>250</v>
      </c>
      <c r="AA184" s="59">
        <v>1</v>
      </c>
      <c r="AC184" s="48">
        <v>2</v>
      </c>
      <c r="AD184" s="48">
        <v>324</v>
      </c>
      <c r="AE184" s="48">
        <v>235</v>
      </c>
      <c r="AF184" s="59">
        <v>1</v>
      </c>
    </row>
    <row r="185" spans="1:32" x14ac:dyDescent="0.25">
      <c r="A185" s="2" t="s">
        <v>135</v>
      </c>
      <c r="B185" s="2" t="s">
        <v>24</v>
      </c>
      <c r="C185" s="2" t="s">
        <v>132</v>
      </c>
      <c r="D185" s="3">
        <v>5</v>
      </c>
      <c r="E185" s="3">
        <v>472</v>
      </c>
      <c r="F185" s="2" t="s">
        <v>11</v>
      </c>
      <c r="G185" s="3">
        <v>2015</v>
      </c>
      <c r="H185" s="3">
        <v>7</v>
      </c>
      <c r="I185" s="9">
        <v>4</v>
      </c>
      <c r="J185" s="9">
        <v>2</v>
      </c>
      <c r="K185" s="2" t="s">
        <v>343</v>
      </c>
      <c r="L185" s="49">
        <v>4</v>
      </c>
      <c r="M185" s="48">
        <f t="shared" si="2"/>
        <v>4.333333333333333</v>
      </c>
      <c r="N185" s="3">
        <v>3</v>
      </c>
      <c r="O185" s="2" t="s">
        <v>14</v>
      </c>
      <c r="P185" s="2" t="s">
        <v>15</v>
      </c>
      <c r="Q185" s="3">
        <v>11</v>
      </c>
      <c r="S185" s="48">
        <v>4</v>
      </c>
      <c r="T185" s="48">
        <v>472</v>
      </c>
      <c r="U185" s="48">
        <v>235</v>
      </c>
      <c r="V185" s="59">
        <v>1</v>
      </c>
      <c r="X185" s="48">
        <v>2</v>
      </c>
      <c r="Y185" s="48">
        <v>316</v>
      </c>
      <c r="Z185" s="48">
        <v>250</v>
      </c>
      <c r="AA185" s="59">
        <v>1</v>
      </c>
      <c r="AC185" s="48">
        <v>4</v>
      </c>
      <c r="AD185" s="48">
        <v>472</v>
      </c>
      <c r="AE185" s="48">
        <v>235</v>
      </c>
      <c r="AF185" s="59">
        <v>1</v>
      </c>
    </row>
    <row r="186" spans="1:32" x14ac:dyDescent="0.25">
      <c r="A186" s="2" t="s">
        <v>136</v>
      </c>
      <c r="B186" s="2" t="s">
        <v>34</v>
      </c>
      <c r="C186" s="2" t="s">
        <v>132</v>
      </c>
      <c r="D186" s="3">
        <v>6</v>
      </c>
      <c r="E186" s="3">
        <v>316</v>
      </c>
      <c r="F186" s="2" t="s">
        <v>11</v>
      </c>
      <c r="G186" s="3">
        <v>2015</v>
      </c>
      <c r="H186" s="3">
        <v>7</v>
      </c>
      <c r="I186" s="9">
        <v>2</v>
      </c>
      <c r="J186" s="9">
        <v>2</v>
      </c>
      <c r="K186" s="2" t="s">
        <v>343</v>
      </c>
      <c r="L186" s="49">
        <v>2</v>
      </c>
      <c r="M186" s="48">
        <f t="shared" si="2"/>
        <v>2.3333333333333335</v>
      </c>
      <c r="N186" s="3">
        <v>3</v>
      </c>
      <c r="O186" s="2" t="s">
        <v>14</v>
      </c>
      <c r="P186" s="2" t="s">
        <v>15</v>
      </c>
      <c r="Q186" s="3">
        <v>11</v>
      </c>
      <c r="S186" s="48">
        <v>2</v>
      </c>
      <c r="T186" s="48">
        <v>316</v>
      </c>
      <c r="U186" s="48">
        <v>235</v>
      </c>
      <c r="V186" s="59">
        <v>1</v>
      </c>
      <c r="X186" s="48">
        <v>2</v>
      </c>
      <c r="Y186" s="48">
        <v>342</v>
      </c>
      <c r="Z186" s="48">
        <v>250</v>
      </c>
      <c r="AA186" s="59">
        <v>1</v>
      </c>
      <c r="AC186" s="48">
        <v>2</v>
      </c>
      <c r="AD186" s="48">
        <v>316</v>
      </c>
      <c r="AE186" s="48">
        <v>235</v>
      </c>
      <c r="AF186" s="59">
        <v>1</v>
      </c>
    </row>
    <row r="187" spans="1:32" x14ac:dyDescent="0.25">
      <c r="A187" s="2" t="s">
        <v>137</v>
      </c>
      <c r="B187" s="2" t="s">
        <v>36</v>
      </c>
      <c r="C187" s="2" t="s">
        <v>132</v>
      </c>
      <c r="D187" s="3">
        <v>7</v>
      </c>
      <c r="E187" s="3">
        <v>342</v>
      </c>
      <c r="F187" s="2" t="s">
        <v>11</v>
      </c>
      <c r="G187" s="3">
        <v>2015</v>
      </c>
      <c r="H187" s="3">
        <v>7</v>
      </c>
      <c r="I187" s="9">
        <v>2</v>
      </c>
      <c r="J187" s="9">
        <v>2</v>
      </c>
      <c r="K187" s="2" t="s">
        <v>343</v>
      </c>
      <c r="L187" s="49">
        <v>2</v>
      </c>
      <c r="M187" s="48">
        <f t="shared" si="2"/>
        <v>2.3333333333333335</v>
      </c>
      <c r="N187" s="3">
        <v>3</v>
      </c>
      <c r="O187" s="2" t="s">
        <v>14</v>
      </c>
      <c r="P187" s="2" t="s">
        <v>15</v>
      </c>
      <c r="Q187" s="3">
        <v>11</v>
      </c>
      <c r="S187" s="48">
        <v>2</v>
      </c>
      <c r="T187" s="48">
        <v>342</v>
      </c>
      <c r="U187" s="48">
        <v>235</v>
      </c>
      <c r="V187" s="59">
        <v>1</v>
      </c>
      <c r="X187" s="48">
        <v>2</v>
      </c>
      <c r="Y187" s="48">
        <v>327</v>
      </c>
      <c r="Z187" s="48">
        <v>250</v>
      </c>
      <c r="AA187" s="59">
        <v>1</v>
      </c>
      <c r="AC187" s="48">
        <v>2</v>
      </c>
      <c r="AD187" s="48">
        <v>342</v>
      </c>
      <c r="AE187" s="48">
        <v>235</v>
      </c>
      <c r="AF187" s="59">
        <v>1</v>
      </c>
    </row>
    <row r="188" spans="1:32" x14ac:dyDescent="0.25">
      <c r="A188" s="2" t="s">
        <v>138</v>
      </c>
      <c r="B188" s="2" t="s">
        <v>29</v>
      </c>
      <c r="C188" s="2" t="s">
        <v>132</v>
      </c>
      <c r="D188" s="3">
        <v>8</v>
      </c>
      <c r="E188" s="9">
        <v>327</v>
      </c>
      <c r="F188" s="2" t="s">
        <v>11</v>
      </c>
      <c r="G188" s="3">
        <v>2015</v>
      </c>
      <c r="H188" s="3">
        <v>7</v>
      </c>
      <c r="I188" s="9">
        <v>2</v>
      </c>
      <c r="J188" s="9">
        <v>2</v>
      </c>
      <c r="K188" s="2" t="s">
        <v>343</v>
      </c>
      <c r="L188" s="49">
        <v>2</v>
      </c>
      <c r="M188" s="48">
        <f t="shared" si="2"/>
        <v>2.3333333333333335</v>
      </c>
      <c r="N188" s="3">
        <v>3</v>
      </c>
      <c r="O188" s="2" t="s">
        <v>14</v>
      </c>
      <c r="P188" s="2" t="s">
        <v>15</v>
      </c>
      <c r="Q188" s="3">
        <v>11</v>
      </c>
      <c r="S188" s="48">
        <v>2</v>
      </c>
      <c r="T188" s="48">
        <v>327</v>
      </c>
      <c r="U188" s="48">
        <v>235</v>
      </c>
      <c r="V188" s="59">
        <v>1</v>
      </c>
      <c r="X188" s="48">
        <v>2</v>
      </c>
      <c r="Y188" s="48">
        <v>405</v>
      </c>
      <c r="Z188" s="48">
        <v>250</v>
      </c>
      <c r="AA188" s="59">
        <v>1</v>
      </c>
      <c r="AC188" s="48">
        <v>2</v>
      </c>
      <c r="AD188" s="48">
        <v>327</v>
      </c>
      <c r="AE188" s="48">
        <v>235</v>
      </c>
      <c r="AF188" s="59">
        <v>1</v>
      </c>
    </row>
    <row r="189" spans="1:32" x14ac:dyDescent="0.25">
      <c r="A189" s="2" t="s">
        <v>139</v>
      </c>
      <c r="B189" s="2" t="s">
        <v>15</v>
      </c>
      <c r="C189" s="2" t="s">
        <v>132</v>
      </c>
      <c r="D189" s="3">
        <v>9</v>
      </c>
      <c r="E189" s="3">
        <v>405</v>
      </c>
      <c r="F189" s="2" t="s">
        <v>11</v>
      </c>
      <c r="G189" s="3">
        <v>2015</v>
      </c>
      <c r="H189" s="3">
        <v>7</v>
      </c>
      <c r="I189" s="9">
        <v>2</v>
      </c>
      <c r="J189" s="9">
        <v>3</v>
      </c>
      <c r="K189" s="2" t="s">
        <v>343</v>
      </c>
      <c r="L189" s="49">
        <v>2</v>
      </c>
      <c r="M189" s="48">
        <f t="shared" si="2"/>
        <v>2.3333333333333335</v>
      </c>
      <c r="N189" s="3">
        <v>3</v>
      </c>
      <c r="O189" s="2" t="s">
        <v>14</v>
      </c>
      <c r="P189" s="2" t="s">
        <v>15</v>
      </c>
      <c r="Q189" s="3">
        <v>11</v>
      </c>
      <c r="S189" s="48">
        <v>2</v>
      </c>
      <c r="T189" s="48">
        <v>405</v>
      </c>
      <c r="U189" s="48">
        <v>235</v>
      </c>
      <c r="V189" s="59">
        <v>1</v>
      </c>
      <c r="X189" s="48">
        <v>2</v>
      </c>
      <c r="Y189" s="48">
        <v>356</v>
      </c>
      <c r="Z189" s="48">
        <v>250</v>
      </c>
      <c r="AA189" s="59">
        <v>1</v>
      </c>
      <c r="AC189" s="48">
        <v>2</v>
      </c>
      <c r="AD189" s="48">
        <v>405</v>
      </c>
      <c r="AE189" s="48">
        <v>235</v>
      </c>
      <c r="AF189" s="59">
        <v>1</v>
      </c>
    </row>
    <row r="190" spans="1:32" x14ac:dyDescent="0.25">
      <c r="A190" s="2" t="s">
        <v>140</v>
      </c>
      <c r="B190" s="2" t="s">
        <v>21</v>
      </c>
      <c r="C190" s="2" t="s">
        <v>132</v>
      </c>
      <c r="D190" s="3">
        <v>10</v>
      </c>
      <c r="E190" s="3">
        <v>356</v>
      </c>
      <c r="F190" s="2" t="s">
        <v>11</v>
      </c>
      <c r="G190" s="3">
        <v>2015</v>
      </c>
      <c r="H190" s="3">
        <v>8</v>
      </c>
      <c r="I190" s="9">
        <v>2</v>
      </c>
      <c r="J190" s="9">
        <v>2</v>
      </c>
      <c r="K190" s="2" t="s">
        <v>342</v>
      </c>
      <c r="L190" s="49">
        <v>2</v>
      </c>
      <c r="M190" s="48">
        <f t="shared" si="2"/>
        <v>2.4166666666666665</v>
      </c>
      <c r="N190" s="3">
        <v>3</v>
      </c>
      <c r="O190" s="2" t="s">
        <v>14</v>
      </c>
      <c r="P190" s="2" t="s">
        <v>15</v>
      </c>
      <c r="Q190" s="3">
        <v>11</v>
      </c>
      <c r="S190" s="48">
        <v>2</v>
      </c>
      <c r="T190" s="48">
        <v>356</v>
      </c>
      <c r="U190" s="48">
        <v>235</v>
      </c>
      <c r="V190" s="59">
        <v>1</v>
      </c>
      <c r="X190" s="48">
        <v>3</v>
      </c>
      <c r="Y190" s="48">
        <v>339</v>
      </c>
      <c r="Z190" s="48">
        <v>250</v>
      </c>
      <c r="AA190" s="59">
        <v>1</v>
      </c>
      <c r="AC190" s="48">
        <v>2</v>
      </c>
      <c r="AD190" s="48">
        <v>356</v>
      </c>
      <c r="AE190" s="48">
        <v>235</v>
      </c>
      <c r="AF190" s="59">
        <v>1</v>
      </c>
    </row>
    <row r="191" spans="1:32" x14ac:dyDescent="0.25">
      <c r="A191" s="2" t="s">
        <v>141</v>
      </c>
      <c r="B191" s="2" t="s">
        <v>142</v>
      </c>
      <c r="C191" s="2" t="s">
        <v>132</v>
      </c>
      <c r="D191" s="3">
        <v>11</v>
      </c>
      <c r="E191" s="3">
        <v>339</v>
      </c>
      <c r="F191" s="2" t="s">
        <v>11</v>
      </c>
      <c r="G191" s="3">
        <v>2015</v>
      </c>
      <c r="H191" s="3">
        <v>8</v>
      </c>
      <c r="I191" s="9">
        <v>3</v>
      </c>
      <c r="J191" s="9">
        <v>2</v>
      </c>
      <c r="K191" s="2" t="s">
        <v>344</v>
      </c>
      <c r="L191" s="50">
        <v>3</v>
      </c>
      <c r="M191" s="48">
        <f t="shared" si="2"/>
        <v>3.4166666666666665</v>
      </c>
      <c r="N191" s="3">
        <v>3</v>
      </c>
      <c r="O191" s="2" t="s">
        <v>14</v>
      </c>
      <c r="P191" s="2" t="s">
        <v>15</v>
      </c>
      <c r="Q191" s="3">
        <v>11</v>
      </c>
      <c r="S191" s="48">
        <v>3</v>
      </c>
      <c r="T191" s="48">
        <v>339</v>
      </c>
      <c r="U191" s="48">
        <v>235</v>
      </c>
      <c r="V191" s="59">
        <v>1</v>
      </c>
      <c r="X191" s="48">
        <v>2</v>
      </c>
      <c r="Y191" s="48">
        <v>333.61099999999999</v>
      </c>
      <c r="Z191" s="48">
        <v>250</v>
      </c>
      <c r="AA191" s="59">
        <v>1</v>
      </c>
      <c r="AC191" s="48">
        <v>3</v>
      </c>
      <c r="AD191" s="48">
        <v>339</v>
      </c>
      <c r="AE191" s="48">
        <v>235</v>
      </c>
      <c r="AF191" s="59">
        <v>1</v>
      </c>
    </row>
    <row r="192" spans="1:32" x14ac:dyDescent="0.25">
      <c r="A192" s="2" t="s">
        <v>143</v>
      </c>
      <c r="B192" s="2" t="s">
        <v>45</v>
      </c>
      <c r="C192" s="2" t="s">
        <v>132</v>
      </c>
      <c r="D192" s="3">
        <v>12</v>
      </c>
      <c r="E192" s="52">
        <v>333.61099999999999</v>
      </c>
      <c r="F192" s="2" t="s">
        <v>11</v>
      </c>
      <c r="G192" s="3">
        <v>2015</v>
      </c>
      <c r="H192" s="3">
        <v>8</v>
      </c>
      <c r="I192" s="9">
        <v>2</v>
      </c>
      <c r="J192" s="9">
        <v>2</v>
      </c>
      <c r="K192" s="2" t="s">
        <v>343</v>
      </c>
      <c r="L192" s="49">
        <v>2</v>
      </c>
      <c r="M192" s="48">
        <f t="shared" si="2"/>
        <v>2.4166666666666665</v>
      </c>
      <c r="N192" s="3">
        <v>3</v>
      </c>
      <c r="O192" s="2" t="s">
        <v>14</v>
      </c>
      <c r="P192" s="2" t="s">
        <v>15</v>
      </c>
      <c r="Q192" s="3">
        <v>11</v>
      </c>
      <c r="S192" s="48">
        <v>2</v>
      </c>
      <c r="T192" s="48">
        <v>333.61099999999999</v>
      </c>
      <c r="U192" s="48">
        <v>235</v>
      </c>
      <c r="V192" s="59">
        <v>1</v>
      </c>
      <c r="X192" s="48">
        <v>2</v>
      </c>
      <c r="Y192" s="48">
        <v>332</v>
      </c>
      <c r="Z192" s="48">
        <v>250</v>
      </c>
      <c r="AA192" s="59">
        <v>1</v>
      </c>
      <c r="AC192" s="48">
        <v>2</v>
      </c>
      <c r="AD192" s="48">
        <v>333.61099999999999</v>
      </c>
      <c r="AE192" s="48">
        <v>235</v>
      </c>
      <c r="AF192" s="59">
        <v>1</v>
      </c>
    </row>
    <row r="193" spans="1:32" x14ac:dyDescent="0.25">
      <c r="A193" s="2" t="s">
        <v>144</v>
      </c>
      <c r="B193" s="2" t="s">
        <v>32</v>
      </c>
      <c r="C193" s="2" t="s">
        <v>132</v>
      </c>
      <c r="D193" s="3">
        <v>13</v>
      </c>
      <c r="E193" s="3">
        <v>332</v>
      </c>
      <c r="F193" s="2" t="s">
        <v>11</v>
      </c>
      <c r="G193" s="3">
        <v>2015</v>
      </c>
      <c r="H193" s="3">
        <v>8</v>
      </c>
      <c r="I193" s="9">
        <v>2</v>
      </c>
      <c r="J193" s="9">
        <v>2</v>
      </c>
      <c r="K193" s="2" t="s">
        <v>343</v>
      </c>
      <c r="L193" s="49">
        <v>2</v>
      </c>
      <c r="M193" s="48">
        <f t="shared" si="2"/>
        <v>2.4166666666666665</v>
      </c>
      <c r="N193" s="3">
        <v>3</v>
      </c>
      <c r="O193" s="2" t="s">
        <v>14</v>
      </c>
      <c r="P193" s="2" t="s">
        <v>15</v>
      </c>
      <c r="Q193" s="3">
        <v>11</v>
      </c>
      <c r="S193" s="48">
        <v>2</v>
      </c>
      <c r="T193" s="48">
        <v>332</v>
      </c>
      <c r="U193" s="48">
        <v>235</v>
      </c>
      <c r="V193" s="59">
        <v>1</v>
      </c>
      <c r="X193" s="48">
        <v>4</v>
      </c>
      <c r="Y193" s="48">
        <v>422</v>
      </c>
      <c r="Z193" s="48">
        <v>250</v>
      </c>
      <c r="AA193" s="59">
        <v>1</v>
      </c>
      <c r="AC193" s="48">
        <v>2</v>
      </c>
      <c r="AD193" s="48">
        <v>332</v>
      </c>
      <c r="AE193" s="48">
        <v>235</v>
      </c>
      <c r="AF193" s="59">
        <v>1</v>
      </c>
    </row>
    <row r="194" spans="1:32" x14ac:dyDescent="0.25">
      <c r="A194" s="2" t="s">
        <v>145</v>
      </c>
      <c r="B194" s="2" t="s">
        <v>69</v>
      </c>
      <c r="C194" s="2" t="s">
        <v>132</v>
      </c>
      <c r="D194" s="3">
        <v>14</v>
      </c>
      <c r="E194" s="3">
        <v>422</v>
      </c>
      <c r="F194" s="2" t="s">
        <v>44</v>
      </c>
      <c r="G194" s="3">
        <v>2015</v>
      </c>
      <c r="H194" s="3">
        <v>8</v>
      </c>
      <c r="I194" s="9">
        <v>3</v>
      </c>
      <c r="J194" s="9">
        <v>3</v>
      </c>
      <c r="K194" s="2" t="s">
        <v>343</v>
      </c>
      <c r="L194" s="50">
        <v>4</v>
      </c>
      <c r="M194" s="48">
        <f t="shared" ref="M194:M257" si="3">L194+(H194-3)/12</f>
        <v>4.416666666666667</v>
      </c>
      <c r="N194" s="3">
        <v>3</v>
      </c>
      <c r="O194" s="2" t="s">
        <v>14</v>
      </c>
      <c r="P194" s="2" t="s">
        <v>15</v>
      </c>
      <c r="Q194" s="3">
        <v>11</v>
      </c>
      <c r="S194" s="48">
        <v>4</v>
      </c>
      <c r="T194" s="48">
        <v>422</v>
      </c>
      <c r="U194" s="48">
        <v>235</v>
      </c>
      <c r="V194" s="59">
        <v>1</v>
      </c>
      <c r="X194" s="48">
        <v>3</v>
      </c>
      <c r="Y194" s="48">
        <v>444</v>
      </c>
      <c r="Z194" s="48">
        <v>250</v>
      </c>
      <c r="AA194" s="59">
        <v>1</v>
      </c>
      <c r="AC194" s="48">
        <v>4</v>
      </c>
      <c r="AD194" s="48">
        <v>422</v>
      </c>
      <c r="AE194" s="48">
        <v>235</v>
      </c>
      <c r="AF194" s="59">
        <v>1</v>
      </c>
    </row>
    <row r="195" spans="1:32" x14ac:dyDescent="0.25">
      <c r="A195" s="2" t="s">
        <v>146</v>
      </c>
      <c r="B195" s="2" t="s">
        <v>34</v>
      </c>
      <c r="C195" s="2" t="s">
        <v>132</v>
      </c>
      <c r="D195" s="3">
        <v>15</v>
      </c>
      <c r="E195" s="3">
        <v>444</v>
      </c>
      <c r="F195" s="2" t="s">
        <v>11</v>
      </c>
      <c r="G195" s="3">
        <v>2015</v>
      </c>
      <c r="H195" s="3">
        <v>8</v>
      </c>
      <c r="I195" s="9">
        <v>3</v>
      </c>
      <c r="J195" s="9">
        <v>3</v>
      </c>
      <c r="K195" s="2" t="s">
        <v>342</v>
      </c>
      <c r="L195" s="50">
        <v>3</v>
      </c>
      <c r="M195" s="48">
        <f t="shared" si="3"/>
        <v>3.4166666666666665</v>
      </c>
      <c r="N195" s="3">
        <v>3</v>
      </c>
      <c r="O195" s="2" t="s">
        <v>14</v>
      </c>
      <c r="P195" s="2" t="s">
        <v>15</v>
      </c>
      <c r="Q195" s="3">
        <v>11</v>
      </c>
      <c r="S195" s="48">
        <v>3</v>
      </c>
      <c r="T195" s="48">
        <v>444</v>
      </c>
      <c r="U195" s="48">
        <v>235</v>
      </c>
      <c r="V195" s="59">
        <v>1</v>
      </c>
      <c r="X195" s="48">
        <v>5</v>
      </c>
      <c r="Y195" s="48">
        <v>485</v>
      </c>
      <c r="Z195" s="48">
        <v>250</v>
      </c>
      <c r="AA195" s="59">
        <v>1</v>
      </c>
      <c r="AC195" s="48">
        <v>3</v>
      </c>
      <c r="AD195" s="48">
        <v>444</v>
      </c>
      <c r="AE195" s="48">
        <v>235</v>
      </c>
      <c r="AF195" s="59">
        <v>1</v>
      </c>
    </row>
    <row r="196" spans="1:32" x14ac:dyDescent="0.25">
      <c r="A196" s="2" t="s">
        <v>147</v>
      </c>
      <c r="B196" s="2" t="s">
        <v>32</v>
      </c>
      <c r="C196" s="2" t="s">
        <v>132</v>
      </c>
      <c r="D196" s="3">
        <v>16</v>
      </c>
      <c r="E196" s="3">
        <v>485</v>
      </c>
      <c r="F196" s="2" t="s">
        <v>11</v>
      </c>
      <c r="G196" s="3">
        <v>2015</v>
      </c>
      <c r="H196" s="3">
        <v>9</v>
      </c>
      <c r="I196" s="9">
        <v>5</v>
      </c>
      <c r="J196" s="9">
        <v>2</v>
      </c>
      <c r="K196" s="2" t="s">
        <v>343</v>
      </c>
      <c r="L196" s="50">
        <v>5</v>
      </c>
      <c r="M196" s="48">
        <f t="shared" si="3"/>
        <v>5.5</v>
      </c>
      <c r="N196" s="3">
        <v>3</v>
      </c>
      <c r="O196" s="2" t="s">
        <v>14</v>
      </c>
      <c r="P196" s="2" t="s">
        <v>15</v>
      </c>
      <c r="Q196" s="3">
        <v>11</v>
      </c>
      <c r="S196" s="48">
        <v>5</v>
      </c>
      <c r="T196" s="48">
        <v>485</v>
      </c>
      <c r="U196" s="48">
        <v>235</v>
      </c>
      <c r="V196" s="59">
        <v>1</v>
      </c>
      <c r="X196" s="48">
        <v>2</v>
      </c>
      <c r="Y196" s="48">
        <v>291</v>
      </c>
      <c r="Z196" s="48">
        <v>250</v>
      </c>
      <c r="AA196" s="59">
        <v>1</v>
      </c>
      <c r="AC196" s="48">
        <v>5</v>
      </c>
      <c r="AD196" s="48">
        <v>485</v>
      </c>
      <c r="AE196" s="48">
        <v>235</v>
      </c>
      <c r="AF196" s="59">
        <v>1</v>
      </c>
    </row>
    <row r="197" spans="1:32" x14ac:dyDescent="0.25">
      <c r="A197" s="2" t="s">
        <v>148</v>
      </c>
      <c r="B197" s="2" t="s">
        <v>26</v>
      </c>
      <c r="C197" s="2" t="s">
        <v>132</v>
      </c>
      <c r="D197" s="3">
        <v>17</v>
      </c>
      <c r="E197" s="3">
        <v>291</v>
      </c>
      <c r="F197" s="2" t="s">
        <v>11</v>
      </c>
      <c r="G197" s="3">
        <v>2015</v>
      </c>
      <c r="H197" s="3">
        <v>9</v>
      </c>
      <c r="I197" s="9">
        <v>2</v>
      </c>
      <c r="J197" s="9">
        <v>2</v>
      </c>
      <c r="K197" s="2" t="s">
        <v>343</v>
      </c>
      <c r="L197" s="50">
        <v>2</v>
      </c>
      <c r="M197" s="48">
        <f t="shared" si="3"/>
        <v>2.5</v>
      </c>
      <c r="N197" s="3">
        <v>3</v>
      </c>
      <c r="O197" s="2" t="s">
        <v>14</v>
      </c>
      <c r="P197" s="2" t="s">
        <v>15</v>
      </c>
      <c r="Q197" s="3">
        <v>11</v>
      </c>
      <c r="S197" s="48">
        <v>2</v>
      </c>
      <c r="T197" s="48">
        <v>291</v>
      </c>
      <c r="U197" s="48">
        <v>235</v>
      </c>
      <c r="V197" s="59">
        <v>1</v>
      </c>
      <c r="X197" s="48">
        <v>2</v>
      </c>
      <c r="Y197" s="48">
        <v>338</v>
      </c>
      <c r="Z197" s="48">
        <v>250</v>
      </c>
      <c r="AA197" s="59">
        <v>1</v>
      </c>
      <c r="AC197" s="48">
        <v>2</v>
      </c>
      <c r="AD197" s="48">
        <v>291</v>
      </c>
      <c r="AE197" s="48">
        <v>235</v>
      </c>
      <c r="AF197" s="59">
        <v>1</v>
      </c>
    </row>
    <row r="198" spans="1:32" x14ac:dyDescent="0.25">
      <c r="A198" s="2" t="s">
        <v>149</v>
      </c>
      <c r="B198" s="2" t="s">
        <v>27</v>
      </c>
      <c r="C198" s="2" t="s">
        <v>132</v>
      </c>
      <c r="D198" s="3">
        <v>18</v>
      </c>
      <c r="E198" s="3">
        <v>338</v>
      </c>
      <c r="F198" s="2" t="s">
        <v>11</v>
      </c>
      <c r="G198" s="3">
        <v>2015</v>
      </c>
      <c r="H198" s="3">
        <v>9</v>
      </c>
      <c r="I198" s="9">
        <v>2</v>
      </c>
      <c r="J198" s="9">
        <v>3</v>
      </c>
      <c r="K198" s="2" t="s">
        <v>343</v>
      </c>
      <c r="L198" s="50">
        <v>2</v>
      </c>
      <c r="M198" s="48">
        <f t="shared" si="3"/>
        <v>2.5</v>
      </c>
      <c r="N198" s="3">
        <v>3</v>
      </c>
      <c r="O198" s="2" t="s">
        <v>14</v>
      </c>
      <c r="P198" s="2" t="s">
        <v>15</v>
      </c>
      <c r="Q198" s="3">
        <v>11</v>
      </c>
      <c r="S198" s="48">
        <v>2</v>
      </c>
      <c r="T198" s="48">
        <v>338</v>
      </c>
      <c r="U198" s="48">
        <v>235</v>
      </c>
      <c r="V198" s="59">
        <v>1</v>
      </c>
      <c r="X198" s="48">
        <v>7</v>
      </c>
      <c r="Y198" s="48">
        <v>590</v>
      </c>
      <c r="Z198" s="48">
        <v>250</v>
      </c>
      <c r="AA198" s="59">
        <v>1</v>
      </c>
      <c r="AC198" s="48">
        <v>2</v>
      </c>
      <c r="AD198" s="48">
        <v>338</v>
      </c>
      <c r="AE198" s="48">
        <v>235</v>
      </c>
      <c r="AF198" s="59">
        <v>1</v>
      </c>
    </row>
    <row r="199" spans="1:32" x14ac:dyDescent="0.25">
      <c r="A199" s="2" t="s">
        <v>150</v>
      </c>
      <c r="B199" s="2" t="s">
        <v>15</v>
      </c>
      <c r="C199" s="2" t="s">
        <v>132</v>
      </c>
      <c r="D199" s="3">
        <v>19</v>
      </c>
      <c r="E199" s="3">
        <v>590</v>
      </c>
      <c r="F199" s="2" t="s">
        <v>11</v>
      </c>
      <c r="G199" s="3">
        <v>2015</v>
      </c>
      <c r="H199" s="3">
        <v>5</v>
      </c>
      <c r="I199" s="9">
        <v>6</v>
      </c>
      <c r="J199" s="9">
        <v>2</v>
      </c>
      <c r="K199" s="2" t="s">
        <v>343</v>
      </c>
      <c r="L199" s="50">
        <v>7</v>
      </c>
      <c r="M199" s="48">
        <f t="shared" si="3"/>
        <v>7.166666666666667</v>
      </c>
      <c r="N199" s="3">
        <v>3</v>
      </c>
      <c r="O199" s="2" t="s">
        <v>14</v>
      </c>
      <c r="P199" s="2" t="s">
        <v>15</v>
      </c>
      <c r="Q199" s="3">
        <v>12</v>
      </c>
      <c r="S199" s="48">
        <v>7</v>
      </c>
      <c r="T199" s="48">
        <v>590</v>
      </c>
      <c r="U199" s="48">
        <v>235</v>
      </c>
      <c r="V199" s="59">
        <v>1</v>
      </c>
      <c r="X199" s="48">
        <v>9</v>
      </c>
      <c r="Y199" s="48">
        <v>570</v>
      </c>
      <c r="Z199" s="48">
        <v>250</v>
      </c>
      <c r="AA199" s="59">
        <v>1</v>
      </c>
      <c r="AC199" s="48">
        <v>7</v>
      </c>
      <c r="AD199" s="48">
        <v>590</v>
      </c>
      <c r="AE199" s="48">
        <v>235</v>
      </c>
      <c r="AF199" s="59">
        <v>1</v>
      </c>
    </row>
    <row r="200" spans="1:32" x14ac:dyDescent="0.25">
      <c r="A200" s="2" t="s">
        <v>151</v>
      </c>
      <c r="B200" s="2" t="s">
        <v>69</v>
      </c>
      <c r="C200" s="2" t="s">
        <v>132</v>
      </c>
      <c r="D200" s="3">
        <v>20</v>
      </c>
      <c r="E200" s="3">
        <v>570</v>
      </c>
      <c r="F200" s="2" t="s">
        <v>30</v>
      </c>
      <c r="G200" s="3">
        <v>2015</v>
      </c>
      <c r="H200" s="3">
        <v>6</v>
      </c>
      <c r="I200" s="9">
        <v>9</v>
      </c>
      <c r="J200" s="9">
        <v>2</v>
      </c>
      <c r="K200" s="2" t="s">
        <v>344</v>
      </c>
      <c r="L200" s="49">
        <v>9</v>
      </c>
      <c r="M200" s="48">
        <f t="shared" si="3"/>
        <v>9.25</v>
      </c>
      <c r="N200" s="3">
        <v>3</v>
      </c>
      <c r="O200" s="2" t="s">
        <v>14</v>
      </c>
      <c r="P200" s="2" t="s">
        <v>15</v>
      </c>
      <c r="Q200" s="3">
        <v>12</v>
      </c>
      <c r="S200" s="48">
        <v>9</v>
      </c>
      <c r="T200" s="48">
        <v>570</v>
      </c>
      <c r="U200" s="48">
        <v>235</v>
      </c>
      <c r="V200" s="59">
        <v>1</v>
      </c>
      <c r="X200" s="48">
        <v>4</v>
      </c>
      <c r="Y200" s="48">
        <v>455</v>
      </c>
      <c r="Z200" s="48">
        <v>250</v>
      </c>
      <c r="AA200" s="59">
        <v>1</v>
      </c>
      <c r="AC200" s="48">
        <v>9</v>
      </c>
      <c r="AD200" s="48">
        <v>570</v>
      </c>
      <c r="AE200" s="48">
        <v>235</v>
      </c>
      <c r="AF200" s="59">
        <v>1</v>
      </c>
    </row>
    <row r="201" spans="1:32" x14ac:dyDescent="0.25">
      <c r="A201" s="2" t="s">
        <v>152</v>
      </c>
      <c r="B201" s="2" t="s">
        <v>59</v>
      </c>
      <c r="C201" s="2" t="s">
        <v>132</v>
      </c>
      <c r="D201" s="3">
        <v>21</v>
      </c>
      <c r="E201" s="3">
        <v>455</v>
      </c>
      <c r="F201" s="2" t="s">
        <v>11</v>
      </c>
      <c r="G201" s="3">
        <v>2015</v>
      </c>
      <c r="H201" s="3">
        <v>6</v>
      </c>
      <c r="I201" s="9">
        <v>3</v>
      </c>
      <c r="J201" s="9">
        <v>2</v>
      </c>
      <c r="K201" s="2" t="s">
        <v>343</v>
      </c>
      <c r="L201" s="49">
        <v>4</v>
      </c>
      <c r="M201" s="48">
        <f t="shared" si="3"/>
        <v>4.25</v>
      </c>
      <c r="N201" s="3">
        <v>3</v>
      </c>
      <c r="O201" s="2" t="s">
        <v>14</v>
      </c>
      <c r="P201" s="2" t="s">
        <v>15</v>
      </c>
      <c r="Q201" s="3">
        <v>11</v>
      </c>
      <c r="S201" s="48">
        <v>4</v>
      </c>
      <c r="T201" s="48">
        <v>455</v>
      </c>
      <c r="U201" s="48">
        <v>235</v>
      </c>
      <c r="V201" s="59">
        <v>1</v>
      </c>
      <c r="X201" s="48">
        <v>3</v>
      </c>
      <c r="Y201" s="48">
        <v>365</v>
      </c>
      <c r="Z201" s="48">
        <v>250</v>
      </c>
      <c r="AA201" s="59">
        <v>1</v>
      </c>
      <c r="AC201" s="48">
        <v>4</v>
      </c>
      <c r="AD201" s="48">
        <v>455</v>
      </c>
      <c r="AE201" s="48">
        <v>235</v>
      </c>
      <c r="AF201" s="59">
        <v>1</v>
      </c>
    </row>
    <row r="202" spans="1:32" x14ac:dyDescent="0.25">
      <c r="A202" s="2" t="s">
        <v>152</v>
      </c>
      <c r="B202" s="2" t="s">
        <v>75</v>
      </c>
      <c r="C202" s="2" t="s">
        <v>132</v>
      </c>
      <c r="D202" s="3">
        <v>22</v>
      </c>
      <c r="E202" s="3">
        <v>365</v>
      </c>
      <c r="F202" s="2" t="s">
        <v>11</v>
      </c>
      <c r="G202" s="3">
        <v>2015</v>
      </c>
      <c r="H202" s="3">
        <v>6</v>
      </c>
      <c r="I202" s="9">
        <v>3</v>
      </c>
      <c r="J202" s="9">
        <v>1</v>
      </c>
      <c r="K202" s="2" t="s">
        <v>343</v>
      </c>
      <c r="L202" s="49">
        <v>3</v>
      </c>
      <c r="M202" s="48">
        <f t="shared" si="3"/>
        <v>3.25</v>
      </c>
      <c r="N202" s="3">
        <v>3</v>
      </c>
      <c r="O202" s="2" t="s">
        <v>14</v>
      </c>
      <c r="P202" s="2" t="s">
        <v>15</v>
      </c>
      <c r="Q202" s="3">
        <v>11</v>
      </c>
      <c r="S202" s="48">
        <v>3</v>
      </c>
      <c r="T202" s="48">
        <v>365</v>
      </c>
      <c r="U202" s="48">
        <v>235</v>
      </c>
      <c r="V202" s="59">
        <v>1</v>
      </c>
      <c r="X202" s="48">
        <v>4</v>
      </c>
      <c r="Y202" s="48">
        <v>415</v>
      </c>
      <c r="Z202" s="48">
        <v>250</v>
      </c>
      <c r="AA202" s="59">
        <v>1</v>
      </c>
      <c r="AC202" s="48">
        <v>3</v>
      </c>
      <c r="AD202" s="48">
        <v>365</v>
      </c>
      <c r="AE202" s="48">
        <v>235</v>
      </c>
      <c r="AF202" s="59">
        <v>1</v>
      </c>
    </row>
    <row r="203" spans="1:32" x14ac:dyDescent="0.25">
      <c r="A203" s="2" t="s">
        <v>152</v>
      </c>
      <c r="B203" s="2" t="s">
        <v>26</v>
      </c>
      <c r="C203" s="2" t="s">
        <v>132</v>
      </c>
      <c r="D203" s="3">
        <v>23</v>
      </c>
      <c r="E203" s="3">
        <v>415</v>
      </c>
      <c r="F203" s="2" t="s">
        <v>11</v>
      </c>
      <c r="G203" s="3">
        <v>2015</v>
      </c>
      <c r="H203" s="3">
        <v>6</v>
      </c>
      <c r="I203" s="9">
        <v>3</v>
      </c>
      <c r="J203" s="9">
        <v>2</v>
      </c>
      <c r="K203" s="2" t="s">
        <v>343</v>
      </c>
      <c r="L203" s="49">
        <v>4</v>
      </c>
      <c r="M203" s="48">
        <f t="shared" si="3"/>
        <v>4.25</v>
      </c>
      <c r="N203" s="3">
        <v>3</v>
      </c>
      <c r="O203" s="2" t="s">
        <v>14</v>
      </c>
      <c r="P203" s="2" t="s">
        <v>15</v>
      </c>
      <c r="Q203" s="3">
        <v>11</v>
      </c>
      <c r="S203" s="48">
        <v>4</v>
      </c>
      <c r="T203" s="48">
        <v>415</v>
      </c>
      <c r="U203" s="48">
        <v>235</v>
      </c>
      <c r="V203" s="59">
        <v>1</v>
      </c>
      <c r="X203" s="48">
        <v>2</v>
      </c>
      <c r="Y203" s="48">
        <v>337</v>
      </c>
      <c r="Z203" s="48">
        <v>250</v>
      </c>
      <c r="AA203" s="59">
        <v>1</v>
      </c>
      <c r="AC203" s="48">
        <v>4</v>
      </c>
      <c r="AD203" s="48">
        <v>415</v>
      </c>
      <c r="AE203" s="48">
        <v>235</v>
      </c>
      <c r="AF203" s="59">
        <v>1</v>
      </c>
    </row>
    <row r="204" spans="1:32" x14ac:dyDescent="0.25">
      <c r="A204" s="2" t="s">
        <v>153</v>
      </c>
      <c r="B204" s="2" t="s">
        <v>21</v>
      </c>
      <c r="C204" s="2" t="s">
        <v>132</v>
      </c>
      <c r="D204" s="3">
        <v>24</v>
      </c>
      <c r="E204" s="3">
        <v>337</v>
      </c>
      <c r="F204" s="2" t="s">
        <v>11</v>
      </c>
      <c r="G204" s="3">
        <v>2015</v>
      </c>
      <c r="H204" s="3">
        <v>6</v>
      </c>
      <c r="I204" s="9">
        <v>2</v>
      </c>
      <c r="J204" s="9">
        <v>2</v>
      </c>
      <c r="K204" s="2" t="s">
        <v>343</v>
      </c>
      <c r="L204" s="49">
        <v>2</v>
      </c>
      <c r="M204" s="48">
        <f t="shared" si="3"/>
        <v>2.25</v>
      </c>
      <c r="N204" s="3">
        <v>3</v>
      </c>
      <c r="O204" s="2" t="s">
        <v>14</v>
      </c>
      <c r="P204" s="2" t="s">
        <v>15</v>
      </c>
      <c r="Q204" s="3">
        <v>12</v>
      </c>
      <c r="S204" s="48">
        <v>2</v>
      </c>
      <c r="T204" s="48">
        <v>337</v>
      </c>
      <c r="U204" s="48">
        <v>235</v>
      </c>
      <c r="V204" s="59">
        <v>1</v>
      </c>
      <c r="X204" s="48">
        <v>6</v>
      </c>
      <c r="Y204" s="48">
        <v>510</v>
      </c>
      <c r="Z204" s="48">
        <v>250</v>
      </c>
      <c r="AA204" s="59">
        <v>1</v>
      </c>
      <c r="AC204" s="48">
        <v>2</v>
      </c>
      <c r="AD204" s="48">
        <v>337</v>
      </c>
      <c r="AE204" s="48">
        <v>235</v>
      </c>
      <c r="AF204" s="59">
        <v>1</v>
      </c>
    </row>
    <row r="205" spans="1:32" x14ac:dyDescent="0.25">
      <c r="A205" s="2" t="s">
        <v>154</v>
      </c>
      <c r="B205" s="2" t="s">
        <v>115</v>
      </c>
      <c r="C205" s="2" t="s">
        <v>132</v>
      </c>
      <c r="D205" s="3">
        <v>25</v>
      </c>
      <c r="E205" s="3">
        <v>510</v>
      </c>
      <c r="F205" s="2" t="s">
        <v>30</v>
      </c>
      <c r="G205" s="3">
        <v>2015</v>
      </c>
      <c r="H205" s="3">
        <v>6</v>
      </c>
      <c r="I205" s="9">
        <v>5</v>
      </c>
      <c r="J205" s="9">
        <v>2</v>
      </c>
      <c r="K205" s="2" t="s">
        <v>344</v>
      </c>
      <c r="L205" s="50">
        <v>6</v>
      </c>
      <c r="M205" s="48">
        <f t="shared" si="3"/>
        <v>6.25</v>
      </c>
      <c r="N205" s="3">
        <v>3</v>
      </c>
      <c r="O205" s="2" t="s">
        <v>14</v>
      </c>
      <c r="P205" s="2" t="s">
        <v>15</v>
      </c>
      <c r="Q205" s="3">
        <v>12</v>
      </c>
      <c r="S205" s="48">
        <v>6</v>
      </c>
      <c r="T205" s="48">
        <v>510</v>
      </c>
      <c r="U205" s="48">
        <v>235</v>
      </c>
      <c r="V205" s="59">
        <v>1</v>
      </c>
      <c r="X205" s="48">
        <v>4</v>
      </c>
      <c r="Y205" s="48">
        <v>420</v>
      </c>
      <c r="Z205" s="48">
        <v>250</v>
      </c>
      <c r="AA205" s="59">
        <v>1</v>
      </c>
      <c r="AC205" s="48">
        <v>6</v>
      </c>
      <c r="AD205" s="48">
        <v>510</v>
      </c>
      <c r="AE205" s="48">
        <v>235</v>
      </c>
      <c r="AF205" s="59">
        <v>1</v>
      </c>
    </row>
    <row r="206" spans="1:32" x14ac:dyDescent="0.25">
      <c r="A206" s="2" t="s">
        <v>154</v>
      </c>
      <c r="B206" s="2" t="s">
        <v>97</v>
      </c>
      <c r="C206" s="2" t="s">
        <v>132</v>
      </c>
      <c r="D206" s="3">
        <v>26</v>
      </c>
      <c r="E206" s="3">
        <v>420</v>
      </c>
      <c r="F206" s="2" t="s">
        <v>11</v>
      </c>
      <c r="G206" s="3">
        <v>2015</v>
      </c>
      <c r="H206" s="3">
        <v>6</v>
      </c>
      <c r="I206" s="9">
        <v>3</v>
      </c>
      <c r="J206" s="9">
        <v>3</v>
      </c>
      <c r="K206" s="2" t="s">
        <v>343</v>
      </c>
      <c r="L206" s="49">
        <v>4</v>
      </c>
      <c r="M206" s="48">
        <f t="shared" si="3"/>
        <v>4.25</v>
      </c>
      <c r="N206" s="3">
        <v>3</v>
      </c>
      <c r="O206" s="2" t="s">
        <v>14</v>
      </c>
      <c r="P206" s="2" t="s">
        <v>15</v>
      </c>
      <c r="Q206" s="3">
        <v>12</v>
      </c>
      <c r="S206" s="48">
        <v>4</v>
      </c>
      <c r="T206" s="48">
        <v>420</v>
      </c>
      <c r="U206" s="48">
        <v>235</v>
      </c>
      <c r="V206" s="59">
        <v>1</v>
      </c>
      <c r="X206" s="48">
        <v>8</v>
      </c>
      <c r="Y206" s="48">
        <v>625</v>
      </c>
      <c r="Z206" s="48">
        <v>250</v>
      </c>
      <c r="AA206" s="59">
        <v>1</v>
      </c>
      <c r="AC206" s="48">
        <v>4</v>
      </c>
      <c r="AD206" s="48">
        <v>420</v>
      </c>
      <c r="AE206" s="48">
        <v>235</v>
      </c>
      <c r="AF206" s="59">
        <v>1</v>
      </c>
    </row>
    <row r="207" spans="1:32" x14ac:dyDescent="0.25">
      <c r="A207" s="2" t="s">
        <v>154</v>
      </c>
      <c r="B207" s="2" t="s">
        <v>155</v>
      </c>
      <c r="C207" s="2" t="s">
        <v>132</v>
      </c>
      <c r="D207" s="3">
        <v>27</v>
      </c>
      <c r="E207" s="3">
        <v>625</v>
      </c>
      <c r="F207" s="2" t="s">
        <v>11</v>
      </c>
      <c r="G207" s="3">
        <v>2015</v>
      </c>
      <c r="H207" s="3">
        <v>6</v>
      </c>
      <c r="I207" s="9">
        <v>7</v>
      </c>
      <c r="J207" s="9">
        <v>3</v>
      </c>
      <c r="K207" s="2" t="s">
        <v>343</v>
      </c>
      <c r="L207" s="50">
        <v>8</v>
      </c>
      <c r="M207" s="48">
        <f t="shared" si="3"/>
        <v>8.25</v>
      </c>
      <c r="N207" s="3">
        <v>3</v>
      </c>
      <c r="O207" s="2" t="s">
        <v>14</v>
      </c>
      <c r="P207" s="2" t="s">
        <v>15</v>
      </c>
      <c r="Q207" s="3">
        <v>12</v>
      </c>
      <c r="S207" s="48">
        <v>8</v>
      </c>
      <c r="T207" s="48">
        <v>625</v>
      </c>
      <c r="U207" s="48">
        <v>235</v>
      </c>
      <c r="V207" s="59">
        <v>1</v>
      </c>
      <c r="X207" s="48">
        <v>3</v>
      </c>
      <c r="Y207" s="48">
        <v>357</v>
      </c>
      <c r="Z207" s="48">
        <v>250</v>
      </c>
      <c r="AA207" s="59">
        <v>1</v>
      </c>
      <c r="AC207" s="48">
        <v>8</v>
      </c>
      <c r="AD207" s="48">
        <v>625</v>
      </c>
      <c r="AE207" s="48">
        <v>235</v>
      </c>
      <c r="AF207" s="59">
        <v>1</v>
      </c>
    </row>
    <row r="208" spans="1:32" x14ac:dyDescent="0.25">
      <c r="A208" s="2" t="s">
        <v>156</v>
      </c>
      <c r="B208" s="2" t="s">
        <v>56</v>
      </c>
      <c r="C208" s="2" t="s">
        <v>132</v>
      </c>
      <c r="D208" s="3">
        <v>28</v>
      </c>
      <c r="E208" s="3">
        <v>357</v>
      </c>
      <c r="F208" s="2" t="s">
        <v>11</v>
      </c>
      <c r="G208" s="3">
        <v>2015</v>
      </c>
      <c r="H208" s="3">
        <v>6</v>
      </c>
      <c r="I208" s="9">
        <v>2</v>
      </c>
      <c r="J208" s="9">
        <v>4</v>
      </c>
      <c r="K208" s="2" t="s">
        <v>342</v>
      </c>
      <c r="L208" s="49">
        <v>3</v>
      </c>
      <c r="M208" s="48">
        <f t="shared" si="3"/>
        <v>3.25</v>
      </c>
      <c r="N208" s="3">
        <v>3</v>
      </c>
      <c r="O208" s="2" t="s">
        <v>14</v>
      </c>
      <c r="P208" s="2" t="s">
        <v>15</v>
      </c>
      <c r="Q208" s="3">
        <v>12</v>
      </c>
      <c r="S208" s="48">
        <v>3</v>
      </c>
      <c r="T208" s="48">
        <v>357</v>
      </c>
      <c r="U208" s="48">
        <v>235</v>
      </c>
      <c r="V208" s="59">
        <v>1</v>
      </c>
      <c r="X208" s="48">
        <v>2</v>
      </c>
      <c r="Y208" s="48">
        <v>305</v>
      </c>
      <c r="Z208" s="48">
        <v>250</v>
      </c>
      <c r="AA208" s="59">
        <v>1</v>
      </c>
      <c r="AC208" s="48">
        <v>3</v>
      </c>
      <c r="AD208" s="48">
        <v>357</v>
      </c>
      <c r="AE208" s="48">
        <v>235</v>
      </c>
      <c r="AF208" s="59">
        <v>1</v>
      </c>
    </row>
    <row r="209" spans="1:32" x14ac:dyDescent="0.25">
      <c r="A209" s="2" t="s">
        <v>156</v>
      </c>
      <c r="B209" s="2" t="s">
        <v>21</v>
      </c>
      <c r="C209" s="2" t="s">
        <v>132</v>
      </c>
      <c r="D209" s="3">
        <v>29</v>
      </c>
      <c r="E209" s="3">
        <v>305</v>
      </c>
      <c r="F209" s="2" t="s">
        <v>11</v>
      </c>
      <c r="G209" s="3">
        <v>2015</v>
      </c>
      <c r="H209" s="3">
        <v>6</v>
      </c>
      <c r="I209" s="9">
        <v>2</v>
      </c>
      <c r="J209" s="9">
        <v>1</v>
      </c>
      <c r="K209" s="2" t="s">
        <v>342</v>
      </c>
      <c r="L209" s="49">
        <v>2</v>
      </c>
      <c r="M209" s="48">
        <f t="shared" si="3"/>
        <v>2.25</v>
      </c>
      <c r="N209" s="3">
        <v>3</v>
      </c>
      <c r="O209" s="2" t="s">
        <v>14</v>
      </c>
      <c r="P209" s="2" t="s">
        <v>15</v>
      </c>
      <c r="Q209" s="3">
        <v>12</v>
      </c>
      <c r="S209" s="48">
        <v>2</v>
      </c>
      <c r="T209" s="48">
        <v>305</v>
      </c>
      <c r="U209" s="48">
        <v>235</v>
      </c>
      <c r="V209" s="59">
        <v>1</v>
      </c>
      <c r="X209" s="48">
        <v>2</v>
      </c>
      <c r="Y209" s="48">
        <v>305</v>
      </c>
      <c r="Z209" s="48">
        <v>250</v>
      </c>
      <c r="AA209" s="59">
        <v>1</v>
      </c>
      <c r="AC209" s="48">
        <v>2</v>
      </c>
      <c r="AD209" s="48">
        <v>305</v>
      </c>
      <c r="AE209" s="48">
        <v>235</v>
      </c>
      <c r="AF209" s="59">
        <v>1</v>
      </c>
    </row>
    <row r="210" spans="1:32" x14ac:dyDescent="0.25">
      <c r="A210" s="2" t="s">
        <v>156</v>
      </c>
      <c r="B210" s="2" t="s">
        <v>76</v>
      </c>
      <c r="C210" s="2" t="s">
        <v>132</v>
      </c>
      <c r="D210" s="3">
        <v>30</v>
      </c>
      <c r="E210" s="3">
        <v>305</v>
      </c>
      <c r="F210" s="2" t="s">
        <v>44</v>
      </c>
      <c r="G210" s="3">
        <v>2015</v>
      </c>
      <c r="H210" s="3">
        <v>6</v>
      </c>
      <c r="I210" s="9">
        <v>2</v>
      </c>
      <c r="J210" s="9">
        <v>2</v>
      </c>
      <c r="K210" s="2" t="s">
        <v>342</v>
      </c>
      <c r="L210" s="49">
        <v>2</v>
      </c>
      <c r="M210" s="48">
        <f t="shared" si="3"/>
        <v>2.25</v>
      </c>
      <c r="N210" s="3">
        <v>3</v>
      </c>
      <c r="O210" s="2" t="s">
        <v>14</v>
      </c>
      <c r="P210" s="2" t="s">
        <v>15</v>
      </c>
      <c r="Q210" s="3">
        <v>12</v>
      </c>
      <c r="S210" s="48">
        <v>2</v>
      </c>
      <c r="T210" s="48">
        <v>305</v>
      </c>
      <c r="U210" s="48">
        <v>235</v>
      </c>
      <c r="V210" s="59">
        <v>1</v>
      </c>
      <c r="X210" s="48">
        <v>12</v>
      </c>
      <c r="Y210" s="48">
        <v>670</v>
      </c>
      <c r="Z210" s="48">
        <v>250</v>
      </c>
      <c r="AA210" s="59">
        <v>1</v>
      </c>
      <c r="AC210" s="48">
        <v>2</v>
      </c>
      <c r="AD210" s="48">
        <v>305</v>
      </c>
      <c r="AE210" s="48">
        <v>235</v>
      </c>
      <c r="AF210" s="59">
        <v>1</v>
      </c>
    </row>
    <row r="211" spans="1:32" x14ac:dyDescent="0.25">
      <c r="A211" s="2" t="s">
        <v>157</v>
      </c>
      <c r="B211" s="2" t="s">
        <v>158</v>
      </c>
      <c r="C211" s="2" t="s">
        <v>132</v>
      </c>
      <c r="D211" s="3">
        <v>31</v>
      </c>
      <c r="E211" s="3">
        <v>670</v>
      </c>
      <c r="F211" s="2" t="s">
        <v>30</v>
      </c>
      <c r="G211" s="3">
        <v>2015</v>
      </c>
      <c r="H211" s="3">
        <v>6</v>
      </c>
      <c r="I211" s="9">
        <v>12</v>
      </c>
      <c r="J211" s="9">
        <v>2</v>
      </c>
      <c r="K211" s="2" t="s">
        <v>343</v>
      </c>
      <c r="L211" s="50">
        <v>12</v>
      </c>
      <c r="M211" s="48">
        <f t="shared" si="3"/>
        <v>12.25</v>
      </c>
      <c r="N211" s="3">
        <v>3</v>
      </c>
      <c r="O211" s="2" t="s">
        <v>14</v>
      </c>
      <c r="P211" s="2" t="s">
        <v>15</v>
      </c>
      <c r="Q211" s="3">
        <v>12</v>
      </c>
      <c r="S211" s="48">
        <v>12</v>
      </c>
      <c r="T211" s="48">
        <v>670</v>
      </c>
      <c r="U211" s="48">
        <v>235</v>
      </c>
      <c r="V211" s="59">
        <v>1</v>
      </c>
      <c r="X211" s="48">
        <v>5</v>
      </c>
      <c r="Y211" s="48">
        <v>382</v>
      </c>
      <c r="Z211" s="48">
        <v>250</v>
      </c>
      <c r="AA211" s="59">
        <v>1</v>
      </c>
      <c r="AC211" s="48">
        <v>12</v>
      </c>
      <c r="AD211" s="48">
        <v>670</v>
      </c>
      <c r="AE211" s="48">
        <v>235</v>
      </c>
      <c r="AF211" s="59">
        <v>1</v>
      </c>
    </row>
    <row r="212" spans="1:32" x14ac:dyDescent="0.25">
      <c r="A212" s="2" t="s">
        <v>159</v>
      </c>
      <c r="B212" s="2" t="s">
        <v>84</v>
      </c>
      <c r="C212" s="2" t="s">
        <v>132</v>
      </c>
      <c r="D212" s="3">
        <v>32</v>
      </c>
      <c r="E212" s="3">
        <v>382</v>
      </c>
      <c r="F212" s="2" t="s">
        <v>11</v>
      </c>
      <c r="G212" s="3">
        <v>2015</v>
      </c>
      <c r="H212" s="3">
        <v>6</v>
      </c>
      <c r="I212" s="9">
        <v>4</v>
      </c>
      <c r="J212" s="9">
        <v>3</v>
      </c>
      <c r="K212" s="2" t="s">
        <v>344</v>
      </c>
      <c r="L212" s="50">
        <v>5</v>
      </c>
      <c r="M212" s="48">
        <f t="shared" si="3"/>
        <v>5.25</v>
      </c>
      <c r="N212" s="3">
        <v>3</v>
      </c>
      <c r="O212" s="2" t="s">
        <v>14</v>
      </c>
      <c r="P212" s="2" t="s">
        <v>15</v>
      </c>
      <c r="Q212" s="3">
        <v>12</v>
      </c>
      <c r="S212" s="48">
        <v>5</v>
      </c>
      <c r="T212" s="48">
        <v>382</v>
      </c>
      <c r="U212" s="48">
        <v>235</v>
      </c>
      <c r="V212" s="59">
        <v>1</v>
      </c>
      <c r="X212" s="48">
        <v>5</v>
      </c>
      <c r="Y212" s="48">
        <v>507</v>
      </c>
      <c r="Z212" s="48">
        <v>250</v>
      </c>
      <c r="AA212" s="59">
        <v>1</v>
      </c>
      <c r="AC212" s="48">
        <v>5</v>
      </c>
      <c r="AD212" s="48">
        <v>382</v>
      </c>
      <c r="AE212" s="48">
        <v>235</v>
      </c>
      <c r="AF212" s="59">
        <v>1</v>
      </c>
    </row>
    <row r="213" spans="1:32" x14ac:dyDescent="0.25">
      <c r="A213" s="2" t="s">
        <v>159</v>
      </c>
      <c r="B213" s="2" t="s">
        <v>160</v>
      </c>
      <c r="C213" s="2" t="s">
        <v>132</v>
      </c>
      <c r="D213" s="3">
        <v>33</v>
      </c>
      <c r="E213" s="3">
        <v>507</v>
      </c>
      <c r="F213" s="2" t="s">
        <v>11</v>
      </c>
      <c r="G213" s="3">
        <v>2015</v>
      </c>
      <c r="H213" s="3">
        <v>6</v>
      </c>
      <c r="I213" s="9">
        <v>4</v>
      </c>
      <c r="J213" s="9">
        <v>3</v>
      </c>
      <c r="K213" s="2" t="s">
        <v>343</v>
      </c>
      <c r="L213" s="50">
        <v>5</v>
      </c>
      <c r="M213" s="48">
        <f t="shared" si="3"/>
        <v>5.25</v>
      </c>
      <c r="N213" s="3">
        <v>3</v>
      </c>
      <c r="O213" s="2" t="s">
        <v>14</v>
      </c>
      <c r="P213" s="2" t="s">
        <v>15</v>
      </c>
      <c r="Q213" s="3">
        <v>12</v>
      </c>
      <c r="S213" s="48">
        <v>5</v>
      </c>
      <c r="T213" s="48">
        <v>507</v>
      </c>
      <c r="U213" s="48">
        <v>235</v>
      </c>
      <c r="V213" s="59">
        <v>1</v>
      </c>
      <c r="X213" s="48">
        <v>2</v>
      </c>
      <c r="Y213" s="48">
        <v>365</v>
      </c>
      <c r="Z213" s="48">
        <v>250</v>
      </c>
      <c r="AA213" s="59">
        <v>1</v>
      </c>
      <c r="AC213" s="48">
        <v>5</v>
      </c>
      <c r="AD213" s="48">
        <v>507</v>
      </c>
      <c r="AE213" s="48">
        <v>235</v>
      </c>
      <c r="AF213" s="59">
        <v>1</v>
      </c>
    </row>
    <row r="214" spans="1:32" x14ac:dyDescent="0.25">
      <c r="A214" s="2" t="s">
        <v>161</v>
      </c>
      <c r="B214" s="2" t="s">
        <v>59</v>
      </c>
      <c r="C214" s="2" t="s">
        <v>132</v>
      </c>
      <c r="D214" s="3">
        <v>34</v>
      </c>
      <c r="E214" s="3">
        <v>365</v>
      </c>
      <c r="F214" s="2" t="s">
        <v>11</v>
      </c>
      <c r="G214" s="3">
        <v>2015</v>
      </c>
      <c r="H214" s="3">
        <v>7</v>
      </c>
      <c r="I214" s="9">
        <v>2</v>
      </c>
      <c r="J214" s="9">
        <v>2</v>
      </c>
      <c r="K214" s="2" t="s">
        <v>343</v>
      </c>
      <c r="L214" s="49">
        <v>2</v>
      </c>
      <c r="M214" s="48">
        <f t="shared" si="3"/>
        <v>2.3333333333333335</v>
      </c>
      <c r="N214" s="3">
        <v>3</v>
      </c>
      <c r="O214" s="2" t="s">
        <v>14</v>
      </c>
      <c r="P214" s="2" t="s">
        <v>15</v>
      </c>
      <c r="Q214" s="3">
        <v>12</v>
      </c>
      <c r="S214" s="48">
        <v>2</v>
      </c>
      <c r="T214" s="48">
        <v>365</v>
      </c>
      <c r="U214" s="48">
        <v>235</v>
      </c>
      <c r="V214" s="59">
        <v>1</v>
      </c>
      <c r="X214" s="48">
        <v>3</v>
      </c>
      <c r="Y214" s="48">
        <v>405</v>
      </c>
      <c r="Z214" s="48">
        <v>250</v>
      </c>
      <c r="AA214" s="59">
        <v>1</v>
      </c>
      <c r="AC214" s="48">
        <v>2</v>
      </c>
      <c r="AD214" s="48">
        <v>365</v>
      </c>
      <c r="AE214" s="48">
        <v>235</v>
      </c>
      <c r="AF214" s="59">
        <v>1</v>
      </c>
    </row>
    <row r="215" spans="1:32" x14ac:dyDescent="0.25">
      <c r="A215" s="2" t="s">
        <v>162</v>
      </c>
      <c r="B215" s="2" t="s">
        <v>26</v>
      </c>
      <c r="C215" s="2" t="s">
        <v>132</v>
      </c>
      <c r="D215" s="3">
        <v>35</v>
      </c>
      <c r="E215" s="3">
        <v>405</v>
      </c>
      <c r="F215" s="2" t="s">
        <v>11</v>
      </c>
      <c r="G215" s="3">
        <v>2015</v>
      </c>
      <c r="H215" s="3">
        <v>8</v>
      </c>
      <c r="I215" s="9">
        <v>3</v>
      </c>
      <c r="J215" s="9">
        <v>2</v>
      </c>
      <c r="K215" s="2" t="s">
        <v>343</v>
      </c>
      <c r="L215" s="49">
        <v>3</v>
      </c>
      <c r="M215" s="48">
        <f t="shared" si="3"/>
        <v>3.4166666666666665</v>
      </c>
      <c r="N215" s="3">
        <v>3</v>
      </c>
      <c r="O215" s="2" t="s">
        <v>14</v>
      </c>
      <c r="P215" s="2" t="s">
        <v>15</v>
      </c>
      <c r="Q215" s="3">
        <v>11</v>
      </c>
      <c r="S215" s="48">
        <v>3</v>
      </c>
      <c r="T215" s="48">
        <v>405</v>
      </c>
      <c r="U215" s="48">
        <v>235</v>
      </c>
      <c r="V215" s="59">
        <v>1</v>
      </c>
      <c r="X215" s="48">
        <v>4</v>
      </c>
      <c r="Y215" s="48">
        <v>472</v>
      </c>
      <c r="Z215" s="48">
        <v>250</v>
      </c>
      <c r="AA215" s="59">
        <v>1</v>
      </c>
      <c r="AC215" s="48">
        <v>3</v>
      </c>
      <c r="AD215" s="48">
        <v>405</v>
      </c>
      <c r="AE215" s="48">
        <v>235</v>
      </c>
      <c r="AF215" s="59">
        <v>1</v>
      </c>
    </row>
    <row r="216" spans="1:32" x14ac:dyDescent="0.25">
      <c r="A216" s="2" t="s">
        <v>163</v>
      </c>
      <c r="B216" s="2" t="s">
        <v>21</v>
      </c>
      <c r="C216" s="2" t="s">
        <v>132</v>
      </c>
      <c r="D216" s="3">
        <v>36</v>
      </c>
      <c r="E216" s="3">
        <v>472</v>
      </c>
      <c r="F216" s="2" t="s">
        <v>11</v>
      </c>
      <c r="G216" s="3">
        <v>2015</v>
      </c>
      <c r="H216" s="3">
        <v>8</v>
      </c>
      <c r="I216" s="9">
        <v>4</v>
      </c>
      <c r="J216" s="9">
        <v>4</v>
      </c>
      <c r="K216" s="2" t="s">
        <v>343</v>
      </c>
      <c r="L216" s="50">
        <v>4</v>
      </c>
      <c r="M216" s="48">
        <f t="shared" si="3"/>
        <v>4.416666666666667</v>
      </c>
      <c r="N216" s="3">
        <v>3</v>
      </c>
      <c r="O216" s="2" t="s">
        <v>14</v>
      </c>
      <c r="P216" s="2" t="s">
        <v>15</v>
      </c>
      <c r="Q216" s="3">
        <v>11</v>
      </c>
      <c r="S216" s="48">
        <v>4</v>
      </c>
      <c r="T216" s="48">
        <v>472</v>
      </c>
      <c r="U216" s="48">
        <v>235</v>
      </c>
      <c r="V216" s="59">
        <v>1</v>
      </c>
      <c r="X216" s="48">
        <v>2</v>
      </c>
      <c r="Y216" s="48">
        <v>330</v>
      </c>
      <c r="Z216" s="48">
        <v>250</v>
      </c>
      <c r="AA216" s="59">
        <v>1</v>
      </c>
      <c r="AC216" s="48">
        <v>4</v>
      </c>
      <c r="AD216" s="48">
        <v>472</v>
      </c>
      <c r="AE216" s="48">
        <v>235</v>
      </c>
      <c r="AF216" s="59">
        <v>1</v>
      </c>
    </row>
    <row r="217" spans="1:32" x14ac:dyDescent="0.25">
      <c r="A217" s="2" t="s">
        <v>164</v>
      </c>
      <c r="B217" s="2" t="s">
        <v>123</v>
      </c>
      <c r="C217" s="2" t="s">
        <v>132</v>
      </c>
      <c r="D217" s="3">
        <v>37</v>
      </c>
      <c r="E217" s="3">
        <v>330</v>
      </c>
      <c r="F217" s="2" t="s">
        <v>11</v>
      </c>
      <c r="G217" s="3">
        <v>2015</v>
      </c>
      <c r="H217" s="3">
        <v>8</v>
      </c>
      <c r="I217" s="9">
        <v>2</v>
      </c>
      <c r="J217" s="9">
        <v>2</v>
      </c>
      <c r="K217" s="2" t="s">
        <v>343</v>
      </c>
      <c r="L217" s="49">
        <v>2</v>
      </c>
      <c r="M217" s="48">
        <f t="shared" si="3"/>
        <v>2.4166666666666665</v>
      </c>
      <c r="N217" s="3">
        <v>3</v>
      </c>
      <c r="O217" s="2" t="s">
        <v>14</v>
      </c>
      <c r="P217" s="2" t="s">
        <v>15</v>
      </c>
      <c r="Q217" s="3">
        <v>11</v>
      </c>
      <c r="S217" s="48">
        <v>2</v>
      </c>
      <c r="T217" s="48">
        <v>330</v>
      </c>
      <c r="U217" s="48">
        <v>235</v>
      </c>
      <c r="V217" s="59">
        <v>1</v>
      </c>
      <c r="X217" s="48">
        <v>8</v>
      </c>
      <c r="Y217" s="48">
        <v>632</v>
      </c>
      <c r="Z217" s="48">
        <v>250</v>
      </c>
      <c r="AA217" s="59">
        <v>1</v>
      </c>
      <c r="AC217" s="48">
        <v>2</v>
      </c>
      <c r="AD217" s="48">
        <v>330</v>
      </c>
      <c r="AE217" s="48">
        <v>235</v>
      </c>
      <c r="AF217" s="59">
        <v>1</v>
      </c>
    </row>
    <row r="218" spans="1:32" x14ac:dyDescent="0.25">
      <c r="A218" s="2" t="s">
        <v>165</v>
      </c>
      <c r="B218" s="2" t="s">
        <v>106</v>
      </c>
      <c r="C218" s="2" t="s">
        <v>132</v>
      </c>
      <c r="D218" s="3">
        <v>38</v>
      </c>
      <c r="E218" s="3">
        <v>632</v>
      </c>
      <c r="F218" s="2" t="s">
        <v>30</v>
      </c>
      <c r="G218" s="3">
        <v>2015</v>
      </c>
      <c r="H218" s="3">
        <v>8</v>
      </c>
      <c r="I218" s="9">
        <v>8</v>
      </c>
      <c r="J218" s="9">
        <v>2</v>
      </c>
      <c r="K218" s="2" t="s">
        <v>344</v>
      </c>
      <c r="L218" s="50">
        <v>8</v>
      </c>
      <c r="M218" s="48">
        <f t="shared" si="3"/>
        <v>8.4166666666666661</v>
      </c>
      <c r="N218" s="3">
        <v>3</v>
      </c>
      <c r="O218" s="2" t="s">
        <v>14</v>
      </c>
      <c r="P218" s="2" t="s">
        <v>15</v>
      </c>
      <c r="Q218" s="3">
        <v>12</v>
      </c>
      <c r="S218" s="48">
        <v>8</v>
      </c>
      <c r="T218" s="48">
        <v>632</v>
      </c>
      <c r="U218" s="48">
        <v>235</v>
      </c>
      <c r="V218" s="59">
        <v>1</v>
      </c>
      <c r="X218" s="48">
        <v>4</v>
      </c>
      <c r="Y218" s="48">
        <v>475</v>
      </c>
      <c r="Z218" s="48">
        <v>250</v>
      </c>
      <c r="AA218" s="59">
        <v>1</v>
      </c>
      <c r="AC218" s="48">
        <v>8</v>
      </c>
      <c r="AD218" s="48">
        <v>632</v>
      </c>
      <c r="AE218" s="48">
        <v>235</v>
      </c>
      <c r="AF218" s="59">
        <v>1</v>
      </c>
    </row>
    <row r="219" spans="1:32" x14ac:dyDescent="0.25">
      <c r="A219" s="2" t="s">
        <v>165</v>
      </c>
      <c r="B219" s="2" t="s">
        <v>160</v>
      </c>
      <c r="C219" s="2" t="s">
        <v>132</v>
      </c>
      <c r="D219" s="3">
        <v>39</v>
      </c>
      <c r="E219" s="3">
        <v>475</v>
      </c>
      <c r="F219" s="2" t="s">
        <v>30</v>
      </c>
      <c r="G219" s="3">
        <v>2015</v>
      </c>
      <c r="H219" s="3">
        <v>8</v>
      </c>
      <c r="I219" s="9">
        <v>5</v>
      </c>
      <c r="J219" s="9">
        <v>4</v>
      </c>
      <c r="K219" s="2" t="s">
        <v>343</v>
      </c>
      <c r="L219" s="50">
        <v>4</v>
      </c>
      <c r="M219" s="48">
        <f t="shared" si="3"/>
        <v>4.416666666666667</v>
      </c>
      <c r="N219" s="3">
        <v>3</v>
      </c>
      <c r="O219" s="2" t="s">
        <v>14</v>
      </c>
      <c r="P219" s="2" t="s">
        <v>15</v>
      </c>
      <c r="Q219" s="3">
        <v>12</v>
      </c>
      <c r="S219" s="48">
        <v>4</v>
      </c>
      <c r="T219" s="48">
        <v>475</v>
      </c>
      <c r="U219" s="48">
        <v>235</v>
      </c>
      <c r="V219" s="59">
        <v>1</v>
      </c>
      <c r="X219" s="48">
        <v>4</v>
      </c>
      <c r="Y219" s="48">
        <v>430</v>
      </c>
      <c r="Z219" s="48">
        <v>250</v>
      </c>
      <c r="AA219" s="59">
        <v>1</v>
      </c>
      <c r="AC219" s="48">
        <v>4</v>
      </c>
      <c r="AD219" s="48">
        <v>475</v>
      </c>
      <c r="AE219" s="48">
        <v>235</v>
      </c>
      <c r="AF219" s="59">
        <v>1</v>
      </c>
    </row>
    <row r="220" spans="1:32" x14ac:dyDescent="0.25">
      <c r="A220" s="2" t="s">
        <v>165</v>
      </c>
      <c r="B220" s="2" t="s">
        <v>155</v>
      </c>
      <c r="C220" s="2" t="s">
        <v>132</v>
      </c>
      <c r="D220" s="3">
        <v>40</v>
      </c>
      <c r="E220" s="3">
        <v>430</v>
      </c>
      <c r="F220" s="2" t="s">
        <v>11</v>
      </c>
      <c r="G220" s="3">
        <v>2015</v>
      </c>
      <c r="H220" s="3">
        <v>8</v>
      </c>
      <c r="I220" s="9">
        <v>4</v>
      </c>
      <c r="J220" s="9">
        <v>4</v>
      </c>
      <c r="K220" s="2" t="s">
        <v>343</v>
      </c>
      <c r="L220" s="50">
        <v>4</v>
      </c>
      <c r="M220" s="48">
        <f t="shared" si="3"/>
        <v>4.416666666666667</v>
      </c>
      <c r="N220" s="3">
        <v>3</v>
      </c>
      <c r="O220" s="2" t="s">
        <v>14</v>
      </c>
      <c r="P220" s="2" t="s">
        <v>15</v>
      </c>
      <c r="Q220" s="3">
        <v>12</v>
      </c>
      <c r="S220" s="48">
        <v>4</v>
      </c>
      <c r="T220" s="48">
        <v>430</v>
      </c>
      <c r="U220" s="48">
        <v>235</v>
      </c>
      <c r="V220" s="59">
        <v>1</v>
      </c>
      <c r="X220" s="48">
        <v>4</v>
      </c>
      <c r="Y220" s="48">
        <v>457</v>
      </c>
      <c r="Z220" s="48">
        <v>250</v>
      </c>
      <c r="AA220" s="59">
        <v>1</v>
      </c>
      <c r="AC220" s="48">
        <v>4</v>
      </c>
      <c r="AD220" s="48">
        <v>430</v>
      </c>
      <c r="AE220" s="48">
        <v>235</v>
      </c>
      <c r="AF220" s="59">
        <v>1</v>
      </c>
    </row>
    <row r="221" spans="1:32" x14ac:dyDescent="0.25">
      <c r="A221" s="2" t="s">
        <v>165</v>
      </c>
      <c r="B221" s="2" t="s">
        <v>166</v>
      </c>
      <c r="C221" s="2" t="s">
        <v>132</v>
      </c>
      <c r="D221" s="3">
        <v>41</v>
      </c>
      <c r="E221" s="3">
        <v>457</v>
      </c>
      <c r="F221" s="2" t="s">
        <v>11</v>
      </c>
      <c r="G221" s="3">
        <v>2015</v>
      </c>
      <c r="H221" s="3">
        <v>8</v>
      </c>
      <c r="I221" s="9">
        <v>4</v>
      </c>
      <c r="J221" s="9">
        <v>2</v>
      </c>
      <c r="K221" s="2" t="s">
        <v>342</v>
      </c>
      <c r="L221" s="49">
        <v>4</v>
      </c>
      <c r="M221" s="48">
        <f t="shared" si="3"/>
        <v>4.416666666666667</v>
      </c>
      <c r="N221" s="3">
        <v>3</v>
      </c>
      <c r="O221" s="2" t="s">
        <v>14</v>
      </c>
      <c r="P221" s="2" t="s">
        <v>15</v>
      </c>
      <c r="Q221" s="3">
        <v>12</v>
      </c>
      <c r="S221" s="48">
        <v>4</v>
      </c>
      <c r="T221" s="48">
        <v>457</v>
      </c>
      <c r="U221" s="48">
        <v>235</v>
      </c>
      <c r="V221" s="59">
        <v>1</v>
      </c>
      <c r="X221" s="48">
        <v>4</v>
      </c>
      <c r="Y221" s="48">
        <v>450</v>
      </c>
      <c r="Z221" s="48">
        <v>250</v>
      </c>
      <c r="AA221" s="59">
        <v>1</v>
      </c>
      <c r="AC221" s="48">
        <v>4</v>
      </c>
      <c r="AD221" s="48">
        <v>457</v>
      </c>
      <c r="AE221" s="48">
        <v>235</v>
      </c>
      <c r="AF221" s="59">
        <v>1</v>
      </c>
    </row>
    <row r="222" spans="1:32" x14ac:dyDescent="0.25">
      <c r="A222" s="2" t="s">
        <v>165</v>
      </c>
      <c r="B222" s="2" t="s">
        <v>167</v>
      </c>
      <c r="C222" s="2" t="s">
        <v>132</v>
      </c>
      <c r="D222" s="3">
        <v>42</v>
      </c>
      <c r="E222" s="3">
        <v>450</v>
      </c>
      <c r="F222" s="2" t="s">
        <v>11</v>
      </c>
      <c r="G222" s="3">
        <v>2015</v>
      </c>
      <c r="H222" s="3">
        <v>8</v>
      </c>
      <c r="I222" s="9">
        <v>4</v>
      </c>
      <c r="J222" s="9">
        <v>2</v>
      </c>
      <c r="K222" s="2" t="s">
        <v>343</v>
      </c>
      <c r="L222" s="49">
        <v>4</v>
      </c>
      <c r="M222" s="48">
        <f t="shared" si="3"/>
        <v>4.416666666666667</v>
      </c>
      <c r="N222" s="3">
        <v>3</v>
      </c>
      <c r="O222" s="2" t="s">
        <v>14</v>
      </c>
      <c r="P222" s="2" t="s">
        <v>15</v>
      </c>
      <c r="Q222" s="3">
        <v>12</v>
      </c>
      <c r="S222" s="48">
        <v>4</v>
      </c>
      <c r="T222" s="48">
        <v>450</v>
      </c>
      <c r="U222" s="48">
        <v>235</v>
      </c>
      <c r="V222" s="59">
        <v>1</v>
      </c>
      <c r="X222" s="48">
        <v>2</v>
      </c>
      <c r="Y222" s="48">
        <v>295</v>
      </c>
      <c r="Z222" s="48">
        <v>250</v>
      </c>
      <c r="AA222" s="59">
        <v>1</v>
      </c>
      <c r="AC222" s="48">
        <v>4</v>
      </c>
      <c r="AD222" s="48">
        <v>450</v>
      </c>
      <c r="AE222" s="48">
        <v>235</v>
      </c>
      <c r="AF222" s="59">
        <v>1</v>
      </c>
    </row>
    <row r="223" spans="1:32" x14ac:dyDescent="0.25">
      <c r="A223" s="2" t="s">
        <v>168</v>
      </c>
      <c r="B223" s="2" t="s">
        <v>59</v>
      </c>
      <c r="C223" s="2" t="s">
        <v>132</v>
      </c>
      <c r="D223" s="3">
        <v>43</v>
      </c>
      <c r="E223" s="3">
        <v>295</v>
      </c>
      <c r="F223" s="2" t="s">
        <v>11</v>
      </c>
      <c r="G223" s="3">
        <v>2015</v>
      </c>
      <c r="H223" s="3">
        <v>8</v>
      </c>
      <c r="I223" s="9">
        <v>2</v>
      </c>
      <c r="J223" s="9">
        <v>4</v>
      </c>
      <c r="K223" s="2" t="s">
        <v>342</v>
      </c>
      <c r="L223" s="50">
        <v>2</v>
      </c>
      <c r="M223" s="48">
        <f t="shared" si="3"/>
        <v>2.4166666666666665</v>
      </c>
      <c r="N223" s="3">
        <v>3</v>
      </c>
      <c r="O223" s="2" t="s">
        <v>14</v>
      </c>
      <c r="P223" s="2" t="s">
        <v>15</v>
      </c>
      <c r="Q223" s="3">
        <v>12</v>
      </c>
      <c r="S223" s="48">
        <v>2</v>
      </c>
      <c r="T223" s="48">
        <v>295</v>
      </c>
      <c r="U223" s="48">
        <v>235</v>
      </c>
      <c r="V223" s="59">
        <v>1</v>
      </c>
      <c r="X223" s="48">
        <v>2</v>
      </c>
      <c r="Y223" s="48">
        <v>295</v>
      </c>
      <c r="Z223" s="48">
        <v>250</v>
      </c>
      <c r="AA223" s="59">
        <v>1</v>
      </c>
      <c r="AC223" s="48">
        <v>2</v>
      </c>
      <c r="AD223" s="48">
        <v>295</v>
      </c>
      <c r="AE223" s="48">
        <v>235</v>
      </c>
      <c r="AF223" s="59">
        <v>1</v>
      </c>
    </row>
    <row r="224" spans="1:32" x14ac:dyDescent="0.25">
      <c r="A224" s="2" t="s">
        <v>168</v>
      </c>
      <c r="B224" s="2" t="s">
        <v>56</v>
      </c>
      <c r="C224" s="2" t="s">
        <v>132</v>
      </c>
      <c r="D224" s="3">
        <v>44</v>
      </c>
      <c r="E224" s="3">
        <v>295</v>
      </c>
      <c r="F224" s="2" t="s">
        <v>11</v>
      </c>
      <c r="G224" s="3">
        <v>2015</v>
      </c>
      <c r="H224" s="3">
        <v>8</v>
      </c>
      <c r="I224" s="9">
        <v>2</v>
      </c>
      <c r="J224" s="9">
        <v>2</v>
      </c>
      <c r="K224" s="2" t="s">
        <v>342</v>
      </c>
      <c r="L224" s="49">
        <v>2</v>
      </c>
      <c r="M224" s="48">
        <f t="shared" si="3"/>
        <v>2.4166666666666665</v>
      </c>
      <c r="N224" s="3">
        <v>3</v>
      </c>
      <c r="O224" s="2" t="s">
        <v>14</v>
      </c>
      <c r="P224" s="2" t="s">
        <v>15</v>
      </c>
      <c r="Q224" s="3">
        <v>12</v>
      </c>
      <c r="S224" s="48">
        <v>2</v>
      </c>
      <c r="T224" s="48">
        <v>295</v>
      </c>
      <c r="U224" s="48">
        <v>235</v>
      </c>
      <c r="V224" s="59">
        <v>1</v>
      </c>
      <c r="X224" s="48">
        <v>2</v>
      </c>
      <c r="Y224" s="48">
        <v>380</v>
      </c>
      <c r="Z224" s="48">
        <v>250</v>
      </c>
      <c r="AA224" s="59">
        <v>1</v>
      </c>
      <c r="AC224" s="48">
        <v>2</v>
      </c>
      <c r="AD224" s="48">
        <v>295</v>
      </c>
      <c r="AE224" s="48">
        <v>235</v>
      </c>
      <c r="AF224" s="59">
        <v>1</v>
      </c>
    </row>
    <row r="225" spans="1:32" x14ac:dyDescent="0.25">
      <c r="A225" s="2" t="s">
        <v>168</v>
      </c>
      <c r="B225" s="2" t="s">
        <v>34</v>
      </c>
      <c r="C225" s="2" t="s">
        <v>132</v>
      </c>
      <c r="D225" s="3">
        <v>45</v>
      </c>
      <c r="E225" s="3">
        <v>380</v>
      </c>
      <c r="F225" s="2" t="s">
        <v>11</v>
      </c>
      <c r="G225" s="3">
        <v>2015</v>
      </c>
      <c r="H225" s="3">
        <v>8</v>
      </c>
      <c r="I225" s="9">
        <v>2</v>
      </c>
      <c r="J225" s="9">
        <v>3</v>
      </c>
      <c r="K225" s="2" t="s">
        <v>342</v>
      </c>
      <c r="L225" s="50">
        <v>2</v>
      </c>
      <c r="M225" s="48">
        <f t="shared" si="3"/>
        <v>2.4166666666666665</v>
      </c>
      <c r="N225" s="3">
        <v>3</v>
      </c>
      <c r="O225" s="2" t="s">
        <v>14</v>
      </c>
      <c r="P225" s="2" t="s">
        <v>15</v>
      </c>
      <c r="Q225" s="3">
        <v>12</v>
      </c>
      <c r="S225" s="48">
        <v>2</v>
      </c>
      <c r="T225" s="48">
        <v>380</v>
      </c>
      <c r="U225" s="48">
        <v>235</v>
      </c>
      <c r="V225" s="59">
        <v>1</v>
      </c>
      <c r="X225" s="48">
        <v>2</v>
      </c>
      <c r="Y225" s="48">
        <v>295</v>
      </c>
      <c r="Z225" s="48">
        <v>250</v>
      </c>
      <c r="AA225" s="59">
        <v>1</v>
      </c>
      <c r="AC225" s="48">
        <v>2</v>
      </c>
      <c r="AD225" s="48">
        <v>380</v>
      </c>
      <c r="AE225" s="48">
        <v>235</v>
      </c>
      <c r="AF225" s="59">
        <v>1</v>
      </c>
    </row>
    <row r="226" spans="1:32" x14ac:dyDescent="0.25">
      <c r="A226" s="2" t="s">
        <v>168</v>
      </c>
      <c r="B226" s="2" t="s">
        <v>27</v>
      </c>
      <c r="C226" s="2" t="s">
        <v>132</v>
      </c>
      <c r="D226" s="9">
        <v>46</v>
      </c>
      <c r="E226" s="3">
        <v>295</v>
      </c>
      <c r="F226" s="2" t="s">
        <v>11</v>
      </c>
      <c r="G226" s="3">
        <v>2015</v>
      </c>
      <c r="H226" s="3">
        <v>8</v>
      </c>
      <c r="I226" s="9">
        <v>2</v>
      </c>
      <c r="J226" s="9">
        <v>4</v>
      </c>
      <c r="K226" s="2" t="s">
        <v>343</v>
      </c>
      <c r="L226" s="50">
        <v>2</v>
      </c>
      <c r="M226" s="48">
        <f t="shared" si="3"/>
        <v>2.4166666666666665</v>
      </c>
      <c r="N226" s="3">
        <v>3</v>
      </c>
      <c r="O226" s="2" t="s">
        <v>14</v>
      </c>
      <c r="P226" s="2" t="s">
        <v>15</v>
      </c>
      <c r="Q226" s="3">
        <v>12</v>
      </c>
      <c r="S226" s="48">
        <v>2</v>
      </c>
      <c r="T226" s="48">
        <v>295</v>
      </c>
      <c r="U226" s="48">
        <v>235</v>
      </c>
      <c r="V226" s="59">
        <v>1</v>
      </c>
      <c r="X226" s="48">
        <v>3</v>
      </c>
      <c r="Y226" s="48">
        <v>320</v>
      </c>
      <c r="Z226" s="48">
        <v>250</v>
      </c>
      <c r="AA226" s="59">
        <v>1</v>
      </c>
      <c r="AC226" s="48">
        <v>2</v>
      </c>
      <c r="AD226" s="48">
        <v>295</v>
      </c>
      <c r="AE226" s="48">
        <v>235</v>
      </c>
      <c r="AF226" s="59">
        <v>1</v>
      </c>
    </row>
    <row r="227" spans="1:32" x14ac:dyDescent="0.25">
      <c r="A227" s="2" t="s">
        <v>168</v>
      </c>
      <c r="B227" s="2" t="s">
        <v>50</v>
      </c>
      <c r="C227" s="2" t="s">
        <v>132</v>
      </c>
      <c r="D227" s="9">
        <v>47</v>
      </c>
      <c r="E227" s="3">
        <v>320</v>
      </c>
      <c r="F227" s="2" t="s">
        <v>11</v>
      </c>
      <c r="G227" s="3">
        <v>2015</v>
      </c>
      <c r="H227" s="3">
        <v>8</v>
      </c>
      <c r="I227" s="9">
        <v>3</v>
      </c>
      <c r="J227" s="9">
        <v>2</v>
      </c>
      <c r="K227" s="2" t="s">
        <v>344</v>
      </c>
      <c r="L227" s="50">
        <v>3</v>
      </c>
      <c r="M227" s="48">
        <f t="shared" si="3"/>
        <v>3.4166666666666665</v>
      </c>
      <c r="N227" s="3">
        <v>3</v>
      </c>
      <c r="O227" s="2" t="s">
        <v>14</v>
      </c>
      <c r="P227" s="2" t="s">
        <v>15</v>
      </c>
      <c r="Q227" s="3">
        <v>12</v>
      </c>
      <c r="S227" s="48">
        <v>3</v>
      </c>
      <c r="T227" s="48">
        <v>320</v>
      </c>
      <c r="U227" s="48">
        <v>235</v>
      </c>
      <c r="V227" s="59">
        <v>1</v>
      </c>
      <c r="X227" s="48">
        <v>2</v>
      </c>
      <c r="Y227" s="48">
        <v>330</v>
      </c>
      <c r="Z227" s="48">
        <v>250</v>
      </c>
      <c r="AA227" s="59">
        <v>1</v>
      </c>
      <c r="AC227" s="48">
        <v>3</v>
      </c>
      <c r="AD227" s="48">
        <v>320</v>
      </c>
      <c r="AE227" s="48">
        <v>235</v>
      </c>
      <c r="AF227" s="59">
        <v>1</v>
      </c>
    </row>
    <row r="228" spans="1:32" x14ac:dyDescent="0.25">
      <c r="A228" s="2" t="s">
        <v>168</v>
      </c>
      <c r="B228" s="2" t="s">
        <v>73</v>
      </c>
      <c r="C228" s="2" t="s">
        <v>132</v>
      </c>
      <c r="D228" s="3">
        <v>48</v>
      </c>
      <c r="E228" s="3">
        <v>330</v>
      </c>
      <c r="F228" s="2" t="s">
        <v>11</v>
      </c>
      <c r="G228" s="3">
        <v>2015</v>
      </c>
      <c r="H228" s="3">
        <v>8</v>
      </c>
      <c r="I228" s="9">
        <v>2</v>
      </c>
      <c r="J228" s="9">
        <v>3</v>
      </c>
      <c r="K228" s="2" t="s">
        <v>343</v>
      </c>
      <c r="L228" s="50">
        <v>2</v>
      </c>
      <c r="M228" s="48">
        <f t="shared" si="3"/>
        <v>2.4166666666666665</v>
      </c>
      <c r="N228" s="3">
        <v>3</v>
      </c>
      <c r="O228" s="2" t="s">
        <v>14</v>
      </c>
      <c r="P228" s="2" t="s">
        <v>15</v>
      </c>
      <c r="Q228" s="3">
        <v>12</v>
      </c>
      <c r="S228" s="48">
        <v>2</v>
      </c>
      <c r="T228" s="48">
        <v>330</v>
      </c>
      <c r="U228" s="48">
        <v>235</v>
      </c>
      <c r="V228" s="59">
        <v>1</v>
      </c>
      <c r="X228" s="48">
        <v>2</v>
      </c>
      <c r="Y228" s="48">
        <v>315</v>
      </c>
      <c r="Z228" s="48">
        <v>250</v>
      </c>
      <c r="AA228" s="59">
        <v>1</v>
      </c>
      <c r="AC228" s="48">
        <v>2</v>
      </c>
      <c r="AD228" s="48">
        <v>330</v>
      </c>
      <c r="AE228" s="48">
        <v>235</v>
      </c>
      <c r="AF228" s="59">
        <v>1</v>
      </c>
    </row>
    <row r="229" spans="1:32" x14ac:dyDescent="0.25">
      <c r="A229" s="2" t="s">
        <v>168</v>
      </c>
      <c r="B229" s="2" t="s">
        <v>122</v>
      </c>
      <c r="C229" s="2" t="s">
        <v>132</v>
      </c>
      <c r="D229" s="3">
        <v>49</v>
      </c>
      <c r="E229" s="3">
        <v>315</v>
      </c>
      <c r="F229" s="2" t="s">
        <v>11</v>
      </c>
      <c r="G229" s="3">
        <v>2015</v>
      </c>
      <c r="H229" s="3">
        <v>8</v>
      </c>
      <c r="I229" s="9">
        <v>2</v>
      </c>
      <c r="J229" s="9">
        <v>2</v>
      </c>
      <c r="K229" s="2" t="s">
        <v>343</v>
      </c>
      <c r="L229" s="49">
        <v>2</v>
      </c>
      <c r="M229" s="48">
        <f t="shared" si="3"/>
        <v>2.4166666666666665</v>
      </c>
      <c r="N229" s="3">
        <v>3</v>
      </c>
      <c r="O229" s="2" t="s">
        <v>14</v>
      </c>
      <c r="P229" s="2" t="s">
        <v>15</v>
      </c>
      <c r="Q229" s="3">
        <v>12</v>
      </c>
      <c r="S229" s="48">
        <v>2</v>
      </c>
      <c r="T229" s="48">
        <v>315</v>
      </c>
      <c r="U229" s="48">
        <v>235</v>
      </c>
      <c r="V229" s="59">
        <v>1</v>
      </c>
      <c r="X229" s="48">
        <v>2</v>
      </c>
      <c r="Y229" s="48">
        <v>347</v>
      </c>
      <c r="Z229" s="48">
        <v>250</v>
      </c>
      <c r="AA229" s="59">
        <v>1</v>
      </c>
      <c r="AC229" s="48">
        <v>2</v>
      </c>
      <c r="AD229" s="48">
        <v>315</v>
      </c>
      <c r="AE229" s="48">
        <v>235</v>
      </c>
      <c r="AF229" s="59">
        <v>1</v>
      </c>
    </row>
    <row r="230" spans="1:32" x14ac:dyDescent="0.25">
      <c r="A230" s="2" t="s">
        <v>170</v>
      </c>
      <c r="B230" s="2" t="s">
        <v>51</v>
      </c>
      <c r="C230" s="2" t="s">
        <v>132</v>
      </c>
      <c r="D230" s="3">
        <v>50</v>
      </c>
      <c r="E230" s="3">
        <v>347</v>
      </c>
      <c r="F230" s="2" t="s">
        <v>11</v>
      </c>
      <c r="G230" s="3">
        <v>2015</v>
      </c>
      <c r="H230" s="3">
        <v>8</v>
      </c>
      <c r="I230" s="9">
        <v>2</v>
      </c>
      <c r="J230" s="9">
        <v>2</v>
      </c>
      <c r="K230" s="2" t="s">
        <v>343</v>
      </c>
      <c r="L230" s="49">
        <v>2</v>
      </c>
      <c r="M230" s="48">
        <f t="shared" si="3"/>
        <v>2.4166666666666665</v>
      </c>
      <c r="N230" s="3">
        <v>3</v>
      </c>
      <c r="O230" s="2" t="s">
        <v>14</v>
      </c>
      <c r="P230" s="2" t="s">
        <v>15</v>
      </c>
      <c r="Q230" s="3">
        <v>12</v>
      </c>
      <c r="S230" s="48">
        <v>2</v>
      </c>
      <c r="T230" s="48">
        <v>347</v>
      </c>
      <c r="U230" s="48">
        <v>235</v>
      </c>
      <c r="V230" s="59">
        <v>1</v>
      </c>
      <c r="X230" s="48">
        <v>1</v>
      </c>
      <c r="Y230" s="48">
        <v>297</v>
      </c>
      <c r="Z230" s="48">
        <v>250</v>
      </c>
      <c r="AA230" s="59">
        <v>1</v>
      </c>
      <c r="AC230" s="48">
        <v>2</v>
      </c>
      <c r="AD230" s="48">
        <v>347</v>
      </c>
      <c r="AE230" s="48">
        <v>235</v>
      </c>
      <c r="AF230" s="59">
        <v>1</v>
      </c>
    </row>
    <row r="231" spans="1:32" x14ac:dyDescent="0.25">
      <c r="A231" s="2" t="s">
        <v>171</v>
      </c>
      <c r="B231" s="2" t="s">
        <v>32</v>
      </c>
      <c r="C231" s="2" t="s">
        <v>132</v>
      </c>
      <c r="D231" s="3">
        <v>51</v>
      </c>
      <c r="E231" s="3">
        <v>297</v>
      </c>
      <c r="F231" s="2" t="s">
        <v>11</v>
      </c>
      <c r="G231" s="3">
        <v>2015</v>
      </c>
      <c r="H231" s="3">
        <v>8</v>
      </c>
      <c r="I231" s="9">
        <v>1</v>
      </c>
      <c r="J231" s="9">
        <v>3</v>
      </c>
      <c r="K231" s="2" t="s">
        <v>343</v>
      </c>
      <c r="L231" s="50">
        <v>1</v>
      </c>
      <c r="M231" s="48">
        <f t="shared" si="3"/>
        <v>1.4166666666666667</v>
      </c>
      <c r="N231" s="3">
        <v>3</v>
      </c>
      <c r="O231" s="2" t="s">
        <v>14</v>
      </c>
      <c r="P231" s="2" t="s">
        <v>15</v>
      </c>
      <c r="Q231" s="3">
        <v>12</v>
      </c>
      <c r="S231" s="48">
        <v>1</v>
      </c>
      <c r="T231" s="48">
        <v>297</v>
      </c>
      <c r="U231" s="48">
        <v>235</v>
      </c>
      <c r="V231" s="59">
        <v>1</v>
      </c>
      <c r="X231" s="48">
        <v>2</v>
      </c>
      <c r="Y231" s="48">
        <v>340</v>
      </c>
      <c r="Z231" s="48">
        <v>250</v>
      </c>
      <c r="AA231" s="59">
        <v>1</v>
      </c>
      <c r="AC231" s="48">
        <v>1</v>
      </c>
      <c r="AD231" s="48">
        <v>297</v>
      </c>
      <c r="AE231" s="48">
        <v>235</v>
      </c>
      <c r="AF231" s="59">
        <v>1</v>
      </c>
    </row>
    <row r="232" spans="1:32" x14ac:dyDescent="0.25">
      <c r="A232" s="2" t="s">
        <v>172</v>
      </c>
      <c r="B232" s="2" t="s">
        <v>56</v>
      </c>
      <c r="C232" s="2" t="s">
        <v>132</v>
      </c>
      <c r="D232" s="3">
        <v>52</v>
      </c>
      <c r="E232" s="3">
        <v>340</v>
      </c>
      <c r="F232" s="2" t="s">
        <v>11</v>
      </c>
      <c r="G232" s="3">
        <v>2015</v>
      </c>
      <c r="H232" s="3">
        <v>9</v>
      </c>
      <c r="I232" s="9">
        <v>2</v>
      </c>
      <c r="J232" s="9">
        <v>3</v>
      </c>
      <c r="K232" s="2" t="s">
        <v>343</v>
      </c>
      <c r="L232" s="50">
        <v>2</v>
      </c>
      <c r="M232" s="48">
        <f t="shared" si="3"/>
        <v>2.5</v>
      </c>
      <c r="N232" s="3">
        <v>3</v>
      </c>
      <c r="O232" s="2" t="s">
        <v>14</v>
      </c>
      <c r="P232" s="2" t="s">
        <v>15</v>
      </c>
      <c r="Q232" s="3">
        <v>12</v>
      </c>
      <c r="S232" s="48">
        <v>2</v>
      </c>
      <c r="T232" s="48">
        <v>340</v>
      </c>
      <c r="U232" s="48">
        <v>235</v>
      </c>
      <c r="V232" s="59">
        <v>1</v>
      </c>
      <c r="X232" s="48">
        <v>3</v>
      </c>
      <c r="Y232" s="48">
        <v>445</v>
      </c>
      <c r="Z232" s="48">
        <v>250</v>
      </c>
      <c r="AA232" s="59">
        <v>1</v>
      </c>
      <c r="AC232" s="48">
        <v>2</v>
      </c>
      <c r="AD232" s="48">
        <v>340</v>
      </c>
      <c r="AE232" s="48">
        <v>235</v>
      </c>
      <c r="AF232" s="59">
        <v>1</v>
      </c>
    </row>
    <row r="233" spans="1:32" x14ac:dyDescent="0.25">
      <c r="A233" s="2" t="s">
        <v>173</v>
      </c>
      <c r="B233" s="2" t="s">
        <v>56</v>
      </c>
      <c r="C233" s="2" t="s">
        <v>132</v>
      </c>
      <c r="D233" s="3">
        <v>53</v>
      </c>
      <c r="E233" s="3">
        <v>445</v>
      </c>
      <c r="F233" s="2" t="s">
        <v>11</v>
      </c>
      <c r="G233" s="3">
        <v>2015</v>
      </c>
      <c r="H233" s="3">
        <v>9</v>
      </c>
      <c r="I233" s="9">
        <v>3</v>
      </c>
      <c r="J233" s="9">
        <v>2</v>
      </c>
      <c r="K233" s="2" t="s">
        <v>343</v>
      </c>
      <c r="L233" s="50">
        <v>3</v>
      </c>
      <c r="M233" s="48">
        <f t="shared" si="3"/>
        <v>3.5</v>
      </c>
      <c r="N233" s="3">
        <v>3</v>
      </c>
      <c r="O233" s="2" t="s">
        <v>14</v>
      </c>
      <c r="P233" s="2" t="s">
        <v>15</v>
      </c>
      <c r="Q233" s="3">
        <v>11</v>
      </c>
      <c r="S233" s="48">
        <v>3</v>
      </c>
      <c r="T233" s="48">
        <v>445</v>
      </c>
      <c r="U233" s="48">
        <v>235</v>
      </c>
      <c r="V233" s="59">
        <v>1</v>
      </c>
      <c r="X233" s="48">
        <v>3</v>
      </c>
      <c r="Y233" s="48">
        <v>377</v>
      </c>
      <c r="Z233" s="48">
        <v>250</v>
      </c>
      <c r="AA233" s="59">
        <v>1</v>
      </c>
      <c r="AC233" s="48">
        <v>3</v>
      </c>
      <c r="AD233" s="48">
        <v>445</v>
      </c>
      <c r="AE233" s="48">
        <v>235</v>
      </c>
      <c r="AF233" s="59">
        <v>1</v>
      </c>
    </row>
    <row r="234" spans="1:32" x14ac:dyDescent="0.25">
      <c r="A234" s="2" t="s">
        <v>174</v>
      </c>
      <c r="B234" s="2" t="s">
        <v>56</v>
      </c>
      <c r="C234" s="2" t="s">
        <v>132</v>
      </c>
      <c r="D234" s="3">
        <v>54</v>
      </c>
      <c r="E234" s="3">
        <v>377</v>
      </c>
      <c r="F234" s="2" t="s">
        <v>11</v>
      </c>
      <c r="G234" s="3">
        <v>2015</v>
      </c>
      <c r="H234" s="3">
        <v>9</v>
      </c>
      <c r="I234" s="9">
        <v>3</v>
      </c>
      <c r="J234" s="9">
        <v>2</v>
      </c>
      <c r="K234" s="2" t="s">
        <v>343</v>
      </c>
      <c r="L234" s="50">
        <v>3</v>
      </c>
      <c r="M234" s="48">
        <f t="shared" si="3"/>
        <v>3.5</v>
      </c>
      <c r="N234" s="3">
        <v>3</v>
      </c>
      <c r="O234" s="2" t="s">
        <v>14</v>
      </c>
      <c r="P234" s="2" t="s">
        <v>15</v>
      </c>
      <c r="Q234" s="3">
        <v>12</v>
      </c>
      <c r="S234" s="48">
        <v>3</v>
      </c>
      <c r="T234" s="48">
        <v>377</v>
      </c>
      <c r="U234" s="48">
        <v>235</v>
      </c>
      <c r="V234" s="59">
        <v>1</v>
      </c>
      <c r="X234" s="48">
        <v>5</v>
      </c>
      <c r="Y234" s="48">
        <v>525</v>
      </c>
      <c r="Z234" s="48">
        <v>250</v>
      </c>
      <c r="AA234" s="59">
        <v>1</v>
      </c>
      <c r="AC234" s="48">
        <v>3</v>
      </c>
      <c r="AD234" s="48">
        <v>377</v>
      </c>
      <c r="AE234" s="48">
        <v>235</v>
      </c>
      <c r="AF234" s="59">
        <v>1</v>
      </c>
    </row>
    <row r="235" spans="1:32" x14ac:dyDescent="0.25">
      <c r="A235" s="2" t="s">
        <v>174</v>
      </c>
      <c r="B235" s="2" t="s">
        <v>21</v>
      </c>
      <c r="C235" s="2" t="s">
        <v>132</v>
      </c>
      <c r="D235" s="3">
        <v>55</v>
      </c>
      <c r="E235" s="3">
        <v>525</v>
      </c>
      <c r="F235" s="2" t="s">
        <v>30</v>
      </c>
      <c r="G235" s="3">
        <v>2015</v>
      </c>
      <c r="H235" s="3">
        <v>9</v>
      </c>
      <c r="I235" s="9">
        <v>5</v>
      </c>
      <c r="J235" s="9">
        <v>3</v>
      </c>
      <c r="K235" s="2" t="s">
        <v>342</v>
      </c>
      <c r="L235" s="50">
        <v>5</v>
      </c>
      <c r="M235" s="48">
        <f t="shared" si="3"/>
        <v>5.5</v>
      </c>
      <c r="N235" s="3">
        <v>3</v>
      </c>
      <c r="O235" s="2" t="s">
        <v>14</v>
      </c>
      <c r="P235" s="2" t="s">
        <v>15</v>
      </c>
      <c r="Q235" s="3">
        <v>12</v>
      </c>
      <c r="S235" s="48">
        <v>5</v>
      </c>
      <c r="T235" s="48">
        <v>525</v>
      </c>
      <c r="U235" s="48">
        <v>235</v>
      </c>
      <c r="V235" s="59">
        <v>1</v>
      </c>
      <c r="X235" s="48">
        <v>4</v>
      </c>
      <c r="Y235" s="48">
        <v>445</v>
      </c>
      <c r="Z235" s="48">
        <v>250</v>
      </c>
      <c r="AA235" s="59">
        <v>1</v>
      </c>
      <c r="AC235" s="48">
        <v>5</v>
      </c>
      <c r="AD235" s="48">
        <v>525</v>
      </c>
      <c r="AE235" s="48">
        <v>235</v>
      </c>
      <c r="AF235" s="59">
        <v>1</v>
      </c>
    </row>
    <row r="236" spans="1:32" x14ac:dyDescent="0.25">
      <c r="A236" s="2" t="s">
        <v>174</v>
      </c>
      <c r="B236" s="2" t="s">
        <v>175</v>
      </c>
      <c r="C236" s="2" t="s">
        <v>132</v>
      </c>
      <c r="D236" s="3">
        <v>56</v>
      </c>
      <c r="E236" s="3">
        <v>445</v>
      </c>
      <c r="F236" s="2" t="s">
        <v>30</v>
      </c>
      <c r="G236" s="3">
        <v>2015</v>
      </c>
      <c r="H236" s="3">
        <v>9</v>
      </c>
      <c r="I236" s="9">
        <v>4</v>
      </c>
      <c r="J236" s="9">
        <v>3</v>
      </c>
      <c r="K236" s="2" t="s">
        <v>343</v>
      </c>
      <c r="L236" s="50">
        <v>4</v>
      </c>
      <c r="M236" s="48">
        <f t="shared" si="3"/>
        <v>4.5</v>
      </c>
      <c r="N236" s="3">
        <v>3</v>
      </c>
      <c r="O236" s="2" t="s">
        <v>14</v>
      </c>
      <c r="P236" s="2" t="s">
        <v>15</v>
      </c>
      <c r="Q236" s="3">
        <v>12</v>
      </c>
      <c r="S236" s="48">
        <v>4</v>
      </c>
      <c r="T236" s="48">
        <v>445</v>
      </c>
      <c r="U236" s="48">
        <v>235</v>
      </c>
      <c r="V236" s="59">
        <v>1</v>
      </c>
      <c r="X236" s="48">
        <v>3</v>
      </c>
      <c r="Y236" s="48">
        <v>520</v>
      </c>
      <c r="Z236" s="48">
        <v>250</v>
      </c>
      <c r="AA236" s="59">
        <v>1</v>
      </c>
      <c r="AC236" s="48">
        <v>4</v>
      </c>
      <c r="AD236" s="48">
        <v>445</v>
      </c>
      <c r="AE236" s="48">
        <v>235</v>
      </c>
      <c r="AF236" s="59">
        <v>1</v>
      </c>
    </row>
    <row r="237" spans="1:32" x14ac:dyDescent="0.25">
      <c r="A237" s="2" t="s">
        <v>174</v>
      </c>
      <c r="B237" s="2" t="s">
        <v>73</v>
      </c>
      <c r="C237" s="2" t="s">
        <v>132</v>
      </c>
      <c r="D237" s="3">
        <v>57</v>
      </c>
      <c r="E237" s="3">
        <v>520</v>
      </c>
      <c r="F237" s="2" t="s">
        <v>11</v>
      </c>
      <c r="G237" s="3">
        <v>2015</v>
      </c>
      <c r="H237" s="3">
        <v>9</v>
      </c>
      <c r="I237" s="9">
        <v>3</v>
      </c>
      <c r="J237" s="9">
        <v>2</v>
      </c>
      <c r="K237" s="2" t="s">
        <v>342</v>
      </c>
      <c r="L237" s="50">
        <v>3</v>
      </c>
      <c r="M237" s="48">
        <f t="shared" si="3"/>
        <v>3.5</v>
      </c>
      <c r="N237" s="3">
        <v>3</v>
      </c>
      <c r="O237" s="2" t="s">
        <v>14</v>
      </c>
      <c r="P237" s="2" t="s">
        <v>15</v>
      </c>
      <c r="Q237" s="3">
        <v>12</v>
      </c>
      <c r="S237" s="48">
        <v>3</v>
      </c>
      <c r="T237" s="48">
        <v>520</v>
      </c>
      <c r="U237" s="48">
        <v>235</v>
      </c>
      <c r="V237" s="59">
        <v>1</v>
      </c>
      <c r="X237" s="48">
        <v>3</v>
      </c>
      <c r="Y237" s="48">
        <v>497</v>
      </c>
      <c r="Z237" s="48">
        <v>250</v>
      </c>
      <c r="AA237" s="59">
        <v>1</v>
      </c>
      <c r="AC237" s="48">
        <v>3</v>
      </c>
      <c r="AD237" s="48">
        <v>520</v>
      </c>
      <c r="AE237" s="48">
        <v>235</v>
      </c>
      <c r="AF237" s="59">
        <v>1</v>
      </c>
    </row>
    <row r="238" spans="1:32" x14ac:dyDescent="0.25">
      <c r="A238" s="2" t="s">
        <v>174</v>
      </c>
      <c r="B238" s="2" t="s">
        <v>122</v>
      </c>
      <c r="C238" s="2" t="s">
        <v>132</v>
      </c>
      <c r="D238" s="3">
        <v>58</v>
      </c>
      <c r="E238" s="3">
        <v>497</v>
      </c>
      <c r="F238" s="2" t="s">
        <v>11</v>
      </c>
      <c r="G238" s="3">
        <v>2015</v>
      </c>
      <c r="H238" s="3">
        <v>9</v>
      </c>
      <c r="I238" s="9">
        <v>3</v>
      </c>
      <c r="J238" s="9">
        <v>3</v>
      </c>
      <c r="K238" s="2" t="s">
        <v>342</v>
      </c>
      <c r="L238" s="50">
        <v>3</v>
      </c>
      <c r="M238" s="48">
        <f t="shared" si="3"/>
        <v>3.5</v>
      </c>
      <c r="N238" s="3">
        <v>3</v>
      </c>
      <c r="O238" s="2" t="s">
        <v>14</v>
      </c>
      <c r="P238" s="2" t="s">
        <v>15</v>
      </c>
      <c r="Q238" s="3">
        <v>12</v>
      </c>
      <c r="S238" s="48">
        <v>3</v>
      </c>
      <c r="T238" s="48">
        <v>497</v>
      </c>
      <c r="U238" s="48">
        <v>235</v>
      </c>
      <c r="V238" s="59">
        <v>1</v>
      </c>
      <c r="X238" s="48">
        <v>7</v>
      </c>
      <c r="Y238" s="48">
        <v>640</v>
      </c>
      <c r="Z238" s="48">
        <v>250</v>
      </c>
      <c r="AA238" s="59">
        <v>1</v>
      </c>
      <c r="AC238" s="48">
        <v>3</v>
      </c>
      <c r="AD238" s="48">
        <v>497</v>
      </c>
      <c r="AE238" s="48">
        <v>235</v>
      </c>
      <c r="AF238" s="59">
        <v>1</v>
      </c>
    </row>
    <row r="239" spans="1:32" x14ac:dyDescent="0.25">
      <c r="A239" s="2" t="s">
        <v>174</v>
      </c>
      <c r="B239" s="2" t="s">
        <v>176</v>
      </c>
      <c r="C239" s="2" t="s">
        <v>132</v>
      </c>
      <c r="D239" s="3">
        <v>59</v>
      </c>
      <c r="E239" s="3">
        <v>640</v>
      </c>
      <c r="F239" s="2" t="s">
        <v>30</v>
      </c>
      <c r="G239" s="3">
        <v>2015</v>
      </c>
      <c r="H239" s="3">
        <v>9</v>
      </c>
      <c r="I239" s="9">
        <v>7</v>
      </c>
      <c r="J239" s="9">
        <v>2</v>
      </c>
      <c r="K239" s="2" t="s">
        <v>343</v>
      </c>
      <c r="L239" s="50">
        <v>7</v>
      </c>
      <c r="M239" s="48">
        <f t="shared" si="3"/>
        <v>7.5</v>
      </c>
      <c r="N239" s="3">
        <v>3</v>
      </c>
      <c r="O239" s="2" t="s">
        <v>14</v>
      </c>
      <c r="P239" s="2" t="s">
        <v>15</v>
      </c>
      <c r="Q239" s="3">
        <v>12</v>
      </c>
      <c r="S239" s="48">
        <v>7</v>
      </c>
      <c r="T239" s="48">
        <v>640</v>
      </c>
      <c r="U239" s="48">
        <v>235</v>
      </c>
      <c r="V239" s="59">
        <v>1</v>
      </c>
      <c r="X239" s="48">
        <v>7</v>
      </c>
      <c r="Y239" s="48">
        <v>565</v>
      </c>
      <c r="Z239" s="48">
        <v>250</v>
      </c>
      <c r="AA239" s="59">
        <v>1</v>
      </c>
      <c r="AC239" s="48">
        <v>7</v>
      </c>
      <c r="AD239" s="48">
        <v>640</v>
      </c>
      <c r="AE239" s="48">
        <v>235</v>
      </c>
      <c r="AF239" s="59">
        <v>1</v>
      </c>
    </row>
    <row r="240" spans="1:32" x14ac:dyDescent="0.25">
      <c r="A240" s="2" t="s">
        <v>174</v>
      </c>
      <c r="B240" s="2" t="s">
        <v>97</v>
      </c>
      <c r="C240" s="2" t="s">
        <v>132</v>
      </c>
      <c r="D240" s="3">
        <v>60</v>
      </c>
      <c r="E240" s="3">
        <v>565</v>
      </c>
      <c r="F240" s="2" t="s">
        <v>30</v>
      </c>
      <c r="G240" s="3">
        <v>2015</v>
      </c>
      <c r="H240" s="3">
        <v>9</v>
      </c>
      <c r="I240" s="9">
        <v>6</v>
      </c>
      <c r="J240" s="9">
        <v>2</v>
      </c>
      <c r="K240" s="2" t="s">
        <v>343</v>
      </c>
      <c r="L240" s="50">
        <v>7</v>
      </c>
      <c r="M240" s="48">
        <f t="shared" si="3"/>
        <v>7.5</v>
      </c>
      <c r="N240" s="3">
        <v>3</v>
      </c>
      <c r="O240" s="2" t="s">
        <v>14</v>
      </c>
      <c r="P240" s="2" t="s">
        <v>15</v>
      </c>
      <c r="Q240" s="3">
        <v>12</v>
      </c>
      <c r="S240" s="48">
        <v>7</v>
      </c>
      <c r="T240" s="48">
        <v>565</v>
      </c>
      <c r="U240" s="48">
        <v>235</v>
      </c>
      <c r="V240" s="59">
        <v>1</v>
      </c>
      <c r="X240" s="48">
        <v>6</v>
      </c>
      <c r="Y240" s="48">
        <v>540</v>
      </c>
      <c r="Z240" s="48">
        <v>250</v>
      </c>
      <c r="AA240" s="59">
        <v>1</v>
      </c>
      <c r="AC240" s="48">
        <v>7</v>
      </c>
      <c r="AD240" s="48">
        <v>565</v>
      </c>
      <c r="AE240" s="48">
        <v>235</v>
      </c>
      <c r="AF240" s="59">
        <v>1</v>
      </c>
    </row>
    <row r="241" spans="1:32" x14ac:dyDescent="0.25">
      <c r="A241" s="2" t="s">
        <v>174</v>
      </c>
      <c r="B241" s="2" t="s">
        <v>158</v>
      </c>
      <c r="C241" s="2" t="s">
        <v>132</v>
      </c>
      <c r="D241" s="3">
        <v>61</v>
      </c>
      <c r="E241" s="3">
        <v>540</v>
      </c>
      <c r="F241" s="2" t="s">
        <v>11</v>
      </c>
      <c r="G241" s="3">
        <v>2015</v>
      </c>
      <c r="H241" s="3">
        <v>9</v>
      </c>
      <c r="I241" s="9">
        <v>5</v>
      </c>
      <c r="J241" s="9">
        <v>3</v>
      </c>
      <c r="K241" s="2" t="s">
        <v>343</v>
      </c>
      <c r="L241" s="50">
        <v>6</v>
      </c>
      <c r="M241" s="48">
        <f t="shared" si="3"/>
        <v>6.5</v>
      </c>
      <c r="N241" s="3">
        <v>3</v>
      </c>
      <c r="O241" s="2" t="s">
        <v>14</v>
      </c>
      <c r="P241" s="2" t="s">
        <v>15</v>
      </c>
      <c r="Q241" s="3">
        <v>12</v>
      </c>
      <c r="S241" s="48">
        <v>6</v>
      </c>
      <c r="T241" s="48">
        <v>540</v>
      </c>
      <c r="U241" s="48">
        <v>235</v>
      </c>
      <c r="V241" s="59">
        <v>1</v>
      </c>
      <c r="X241" s="48">
        <v>4</v>
      </c>
      <c r="Y241" s="48">
        <v>440</v>
      </c>
      <c r="Z241" s="48">
        <v>250</v>
      </c>
      <c r="AA241" s="59">
        <v>1</v>
      </c>
      <c r="AC241" s="48">
        <v>6</v>
      </c>
      <c r="AD241" s="48">
        <v>540</v>
      </c>
      <c r="AE241" s="48">
        <v>235</v>
      </c>
      <c r="AF241" s="59">
        <v>1</v>
      </c>
    </row>
    <row r="242" spans="1:32" x14ac:dyDescent="0.25">
      <c r="A242" s="2" t="s">
        <v>177</v>
      </c>
      <c r="B242" s="2" t="s">
        <v>40</v>
      </c>
      <c r="C242" s="2" t="s">
        <v>132</v>
      </c>
      <c r="D242" s="3">
        <v>62</v>
      </c>
      <c r="E242" s="3">
        <v>440</v>
      </c>
      <c r="F242" s="2" t="s">
        <v>30</v>
      </c>
      <c r="G242" s="3">
        <v>2015</v>
      </c>
      <c r="H242" s="3">
        <v>9</v>
      </c>
      <c r="I242" s="9">
        <v>5</v>
      </c>
      <c r="J242" s="9">
        <v>2</v>
      </c>
      <c r="K242" s="2" t="s">
        <v>343</v>
      </c>
      <c r="L242" s="50">
        <v>4</v>
      </c>
      <c r="M242" s="48">
        <f t="shared" si="3"/>
        <v>4.5</v>
      </c>
      <c r="N242" s="3">
        <v>3</v>
      </c>
      <c r="O242" s="2" t="s">
        <v>14</v>
      </c>
      <c r="P242" s="2" t="s">
        <v>15</v>
      </c>
      <c r="Q242" s="3">
        <v>12</v>
      </c>
      <c r="S242" s="48">
        <v>4</v>
      </c>
      <c r="T242" s="48">
        <v>440</v>
      </c>
      <c r="U242" s="48">
        <v>235</v>
      </c>
      <c r="V242" s="59">
        <v>1</v>
      </c>
      <c r="X242" s="48">
        <v>8</v>
      </c>
      <c r="Y242" s="48">
        <v>470</v>
      </c>
      <c r="Z242" s="48">
        <v>250</v>
      </c>
      <c r="AA242" s="59">
        <v>1</v>
      </c>
      <c r="AC242" s="48">
        <v>4</v>
      </c>
      <c r="AD242" s="48">
        <v>440</v>
      </c>
      <c r="AE242" s="48">
        <v>235</v>
      </c>
      <c r="AF242" s="59">
        <v>1</v>
      </c>
    </row>
    <row r="243" spans="1:32" x14ac:dyDescent="0.25">
      <c r="A243" s="2" t="s">
        <v>178</v>
      </c>
      <c r="B243" s="2" t="s">
        <v>59</v>
      </c>
      <c r="C243" s="2" t="s">
        <v>132</v>
      </c>
      <c r="D243" s="3">
        <v>63</v>
      </c>
      <c r="E243" s="3">
        <v>470</v>
      </c>
      <c r="F243" s="2" t="s">
        <v>11</v>
      </c>
      <c r="G243" s="3">
        <v>2015</v>
      </c>
      <c r="H243" s="3">
        <v>9</v>
      </c>
      <c r="I243" s="9">
        <v>7</v>
      </c>
      <c r="J243" s="9">
        <v>3</v>
      </c>
      <c r="K243" s="2" t="s">
        <v>343</v>
      </c>
      <c r="L243" s="50">
        <v>8</v>
      </c>
      <c r="M243" s="48">
        <f t="shared" si="3"/>
        <v>8.5</v>
      </c>
      <c r="N243" s="3">
        <v>3</v>
      </c>
      <c r="O243" s="2" t="s">
        <v>14</v>
      </c>
      <c r="P243" s="2" t="s">
        <v>15</v>
      </c>
      <c r="Q243" s="3">
        <v>12</v>
      </c>
      <c r="S243" s="48">
        <v>8</v>
      </c>
      <c r="T243" s="48">
        <v>470</v>
      </c>
      <c r="U243" s="48">
        <v>235</v>
      </c>
      <c r="V243" s="59">
        <v>1</v>
      </c>
      <c r="X243" s="48">
        <v>8</v>
      </c>
      <c r="Y243" s="48">
        <v>480</v>
      </c>
      <c r="Z243" s="48">
        <v>250</v>
      </c>
      <c r="AA243" s="59">
        <v>1</v>
      </c>
      <c r="AC243" s="48">
        <v>8</v>
      </c>
      <c r="AD243" s="48">
        <v>470</v>
      </c>
      <c r="AE243" s="48">
        <v>235</v>
      </c>
      <c r="AF243" s="59">
        <v>1</v>
      </c>
    </row>
    <row r="244" spans="1:32" x14ac:dyDescent="0.25">
      <c r="A244" s="2" t="s">
        <v>178</v>
      </c>
      <c r="B244" s="2" t="s">
        <v>43</v>
      </c>
      <c r="C244" s="2" t="s">
        <v>132</v>
      </c>
      <c r="D244" s="3">
        <v>64</v>
      </c>
      <c r="E244" s="3">
        <v>480</v>
      </c>
      <c r="F244" s="2" t="s">
        <v>30</v>
      </c>
      <c r="G244" s="3">
        <v>2015</v>
      </c>
      <c r="H244" s="3">
        <v>9</v>
      </c>
      <c r="I244" s="9">
        <v>8</v>
      </c>
      <c r="J244" s="9">
        <v>2</v>
      </c>
      <c r="K244" s="2" t="s">
        <v>342</v>
      </c>
      <c r="L244" s="50">
        <v>8</v>
      </c>
      <c r="M244" s="48">
        <f t="shared" si="3"/>
        <v>8.5</v>
      </c>
      <c r="N244" s="3">
        <v>3</v>
      </c>
      <c r="O244" s="2" t="s">
        <v>14</v>
      </c>
      <c r="P244" s="2" t="s">
        <v>15</v>
      </c>
      <c r="Q244" s="3">
        <v>12</v>
      </c>
      <c r="S244" s="48">
        <v>8</v>
      </c>
      <c r="T244" s="48">
        <v>480</v>
      </c>
      <c r="U244" s="48">
        <v>235</v>
      </c>
      <c r="V244" s="59">
        <v>1</v>
      </c>
      <c r="X244" s="48">
        <v>3</v>
      </c>
      <c r="Y244" s="48">
        <v>395</v>
      </c>
      <c r="Z244" s="48">
        <v>250</v>
      </c>
      <c r="AA244" s="59">
        <v>1</v>
      </c>
      <c r="AC244" s="48">
        <v>8</v>
      </c>
      <c r="AD244" s="48">
        <v>480</v>
      </c>
      <c r="AE244" s="48">
        <v>235</v>
      </c>
      <c r="AF244" s="59">
        <v>1</v>
      </c>
    </row>
    <row r="245" spans="1:32" x14ac:dyDescent="0.25">
      <c r="A245" s="2" t="s">
        <v>178</v>
      </c>
      <c r="B245" s="2" t="s">
        <v>24</v>
      </c>
      <c r="C245" s="2" t="s">
        <v>132</v>
      </c>
      <c r="D245" s="3">
        <v>65</v>
      </c>
      <c r="E245" s="3">
        <v>395</v>
      </c>
      <c r="F245" s="2" t="s">
        <v>11</v>
      </c>
      <c r="G245" s="3">
        <v>2015</v>
      </c>
      <c r="H245" s="3">
        <v>9</v>
      </c>
      <c r="I245" s="9">
        <v>3</v>
      </c>
      <c r="J245" s="9">
        <v>2</v>
      </c>
      <c r="K245" s="2" t="s">
        <v>343</v>
      </c>
      <c r="L245" s="50">
        <v>3</v>
      </c>
      <c r="M245" s="48">
        <f t="shared" si="3"/>
        <v>3.5</v>
      </c>
      <c r="N245" s="3">
        <v>3</v>
      </c>
      <c r="O245" s="2" t="s">
        <v>14</v>
      </c>
      <c r="P245" s="2" t="s">
        <v>15</v>
      </c>
      <c r="Q245" s="3">
        <v>12</v>
      </c>
      <c r="S245" s="48">
        <v>3</v>
      </c>
      <c r="T245" s="48">
        <v>395</v>
      </c>
      <c r="U245" s="48">
        <v>235</v>
      </c>
      <c r="V245" s="59">
        <v>1</v>
      </c>
      <c r="X245" s="48">
        <v>4</v>
      </c>
      <c r="Y245" s="48">
        <v>407</v>
      </c>
      <c r="Z245" s="48">
        <v>250</v>
      </c>
      <c r="AA245" s="59">
        <v>1</v>
      </c>
      <c r="AC245" s="48">
        <v>3</v>
      </c>
      <c r="AD245" s="48">
        <v>395</v>
      </c>
      <c r="AE245" s="48">
        <v>235</v>
      </c>
      <c r="AF245" s="59">
        <v>1</v>
      </c>
    </row>
    <row r="246" spans="1:32" x14ac:dyDescent="0.25">
      <c r="A246" s="2" t="s">
        <v>179</v>
      </c>
      <c r="B246" s="2" t="s">
        <v>34</v>
      </c>
      <c r="C246" s="2" t="s">
        <v>132</v>
      </c>
      <c r="D246" s="3">
        <v>66</v>
      </c>
      <c r="E246" s="3">
        <v>407</v>
      </c>
      <c r="F246" s="2" t="s">
        <v>11</v>
      </c>
      <c r="G246" s="3">
        <v>2015</v>
      </c>
      <c r="H246" s="3">
        <v>9</v>
      </c>
      <c r="I246" s="9">
        <v>4</v>
      </c>
      <c r="J246" s="9">
        <v>2</v>
      </c>
      <c r="K246" s="2" t="s">
        <v>342</v>
      </c>
      <c r="L246" s="50">
        <v>4</v>
      </c>
      <c r="M246" s="48">
        <f t="shared" si="3"/>
        <v>4.5</v>
      </c>
      <c r="N246" s="3">
        <v>3</v>
      </c>
      <c r="O246" s="2" t="s">
        <v>14</v>
      </c>
      <c r="P246" s="2" t="s">
        <v>15</v>
      </c>
      <c r="Q246" s="3">
        <v>12</v>
      </c>
      <c r="S246" s="48">
        <v>4</v>
      </c>
      <c r="T246" s="48">
        <v>407</v>
      </c>
      <c r="U246" s="48">
        <v>235</v>
      </c>
      <c r="V246" s="59">
        <v>1</v>
      </c>
      <c r="X246" s="48">
        <v>6</v>
      </c>
      <c r="Y246" s="48">
        <v>420</v>
      </c>
      <c r="Z246" s="48">
        <v>250</v>
      </c>
      <c r="AA246" s="59">
        <v>1</v>
      </c>
      <c r="AC246" s="48">
        <v>4</v>
      </c>
      <c r="AD246" s="48">
        <v>407</v>
      </c>
      <c r="AE246" s="48">
        <v>235</v>
      </c>
      <c r="AF246" s="59">
        <v>1</v>
      </c>
    </row>
    <row r="247" spans="1:32" x14ac:dyDescent="0.25">
      <c r="A247" s="2" t="s">
        <v>180</v>
      </c>
      <c r="B247" s="2" t="s">
        <v>56</v>
      </c>
      <c r="C247" s="2" t="s">
        <v>132</v>
      </c>
      <c r="D247" s="3">
        <v>67</v>
      </c>
      <c r="E247" s="3">
        <v>420</v>
      </c>
      <c r="F247" s="2" t="s">
        <v>30</v>
      </c>
      <c r="G247" s="3">
        <v>2015</v>
      </c>
      <c r="H247" s="3">
        <v>9</v>
      </c>
      <c r="I247" s="9">
        <v>6</v>
      </c>
      <c r="J247" s="9">
        <v>3</v>
      </c>
      <c r="K247" s="2" t="s">
        <v>343</v>
      </c>
      <c r="L247" s="50">
        <v>6</v>
      </c>
      <c r="M247" s="48">
        <f t="shared" si="3"/>
        <v>6.5</v>
      </c>
      <c r="N247" s="3">
        <v>3</v>
      </c>
      <c r="O247" s="2" t="s">
        <v>14</v>
      </c>
      <c r="P247" s="2" t="s">
        <v>15</v>
      </c>
      <c r="Q247" s="3">
        <v>12</v>
      </c>
      <c r="S247" s="48">
        <v>6</v>
      </c>
      <c r="T247" s="48">
        <v>420</v>
      </c>
      <c r="U247" s="48">
        <v>235</v>
      </c>
      <c r="V247" s="59">
        <v>1</v>
      </c>
      <c r="X247" s="48">
        <v>2</v>
      </c>
      <c r="Y247" s="48">
        <v>365</v>
      </c>
      <c r="Z247" s="48">
        <v>250</v>
      </c>
      <c r="AA247" s="59">
        <v>1</v>
      </c>
      <c r="AC247" s="48">
        <v>6</v>
      </c>
      <c r="AD247" s="48">
        <v>420</v>
      </c>
      <c r="AE247" s="48">
        <v>235</v>
      </c>
      <c r="AF247" s="59">
        <v>1</v>
      </c>
    </row>
    <row r="248" spans="1:32" x14ac:dyDescent="0.25">
      <c r="A248" s="2" t="s">
        <v>181</v>
      </c>
      <c r="B248" s="2" t="s">
        <v>142</v>
      </c>
      <c r="C248" s="2" t="s">
        <v>132</v>
      </c>
      <c r="D248" s="3">
        <v>68</v>
      </c>
      <c r="E248" s="3">
        <v>365</v>
      </c>
      <c r="F248" s="2" t="s">
        <v>11</v>
      </c>
      <c r="G248" s="3">
        <v>2015</v>
      </c>
      <c r="H248" s="3">
        <v>9</v>
      </c>
      <c r="I248" s="9">
        <v>2</v>
      </c>
      <c r="J248" s="9">
        <v>2</v>
      </c>
      <c r="K248" s="2" t="s">
        <v>342</v>
      </c>
      <c r="L248" s="50">
        <v>2</v>
      </c>
      <c r="M248" s="48">
        <f t="shared" si="3"/>
        <v>2.5</v>
      </c>
      <c r="N248" s="3">
        <v>3</v>
      </c>
      <c r="O248" s="2" t="s">
        <v>14</v>
      </c>
      <c r="P248" s="2" t="s">
        <v>15</v>
      </c>
      <c r="Q248" s="3">
        <v>12</v>
      </c>
      <c r="S248" s="48">
        <v>2</v>
      </c>
      <c r="T248" s="48">
        <v>365</v>
      </c>
      <c r="U248" s="48">
        <v>235</v>
      </c>
      <c r="V248" s="59">
        <v>1</v>
      </c>
      <c r="X248" s="48">
        <v>1</v>
      </c>
      <c r="Y248" s="48">
        <v>270</v>
      </c>
      <c r="Z248" s="48">
        <v>250</v>
      </c>
      <c r="AA248" s="59">
        <v>1</v>
      </c>
      <c r="AC248" s="48">
        <v>2</v>
      </c>
      <c r="AD248" s="48">
        <v>365</v>
      </c>
      <c r="AE248" s="48">
        <v>235</v>
      </c>
      <c r="AF248" s="59">
        <v>1</v>
      </c>
    </row>
    <row r="249" spans="1:32" x14ac:dyDescent="0.25">
      <c r="A249" s="2" t="s">
        <v>182</v>
      </c>
      <c r="B249" s="2" t="s">
        <v>26</v>
      </c>
      <c r="C249" s="2" t="s">
        <v>132</v>
      </c>
      <c r="D249" s="3">
        <v>69</v>
      </c>
      <c r="E249" s="3">
        <v>270</v>
      </c>
      <c r="F249" s="2" t="s">
        <v>11</v>
      </c>
      <c r="G249" s="3">
        <v>2015</v>
      </c>
      <c r="H249" s="3">
        <v>10</v>
      </c>
      <c r="I249" s="9">
        <v>1</v>
      </c>
      <c r="J249" s="9">
        <v>3</v>
      </c>
      <c r="K249" s="2" t="s">
        <v>342</v>
      </c>
      <c r="L249" s="50">
        <v>1</v>
      </c>
      <c r="M249" s="48">
        <f t="shared" si="3"/>
        <v>1.5833333333333335</v>
      </c>
      <c r="N249" s="3">
        <v>3</v>
      </c>
      <c r="O249" s="2" t="s">
        <v>14</v>
      </c>
      <c r="P249" s="2" t="s">
        <v>15</v>
      </c>
      <c r="Q249" s="3">
        <v>12</v>
      </c>
      <c r="S249" s="48">
        <v>1</v>
      </c>
      <c r="T249" s="48">
        <v>270</v>
      </c>
      <c r="U249" s="48">
        <v>235</v>
      </c>
      <c r="V249" s="59">
        <v>1</v>
      </c>
      <c r="X249" s="48">
        <v>3</v>
      </c>
      <c r="Y249" s="48">
        <v>362</v>
      </c>
      <c r="Z249" s="48">
        <v>250</v>
      </c>
      <c r="AA249" s="59">
        <v>1</v>
      </c>
      <c r="AC249" s="48">
        <v>1</v>
      </c>
      <c r="AD249" s="48">
        <v>270</v>
      </c>
      <c r="AE249" s="48">
        <v>235</v>
      </c>
      <c r="AF249" s="59">
        <v>1</v>
      </c>
    </row>
    <row r="250" spans="1:32" x14ac:dyDescent="0.25">
      <c r="A250" s="2" t="s">
        <v>183</v>
      </c>
      <c r="B250" s="2" t="s">
        <v>123</v>
      </c>
      <c r="C250" s="2" t="s">
        <v>132</v>
      </c>
      <c r="D250" s="3">
        <v>70</v>
      </c>
      <c r="E250" s="3">
        <v>362</v>
      </c>
      <c r="F250" s="2" t="s">
        <v>11</v>
      </c>
      <c r="G250" s="3">
        <v>2015</v>
      </c>
      <c r="H250" s="3">
        <v>10</v>
      </c>
      <c r="I250" s="9">
        <v>3</v>
      </c>
      <c r="J250" s="9">
        <v>2</v>
      </c>
      <c r="K250" s="2" t="s">
        <v>342</v>
      </c>
      <c r="L250" s="50">
        <v>3</v>
      </c>
      <c r="M250" s="48">
        <f t="shared" si="3"/>
        <v>3.5833333333333335</v>
      </c>
      <c r="N250" s="3">
        <v>3</v>
      </c>
      <c r="O250" s="2" t="s">
        <v>14</v>
      </c>
      <c r="P250" s="2" t="s">
        <v>15</v>
      </c>
      <c r="Q250" s="3">
        <v>12</v>
      </c>
      <c r="S250" s="48">
        <v>3</v>
      </c>
      <c r="T250" s="48">
        <v>362</v>
      </c>
      <c r="U250" s="48">
        <v>235</v>
      </c>
      <c r="V250" s="59">
        <v>1</v>
      </c>
      <c r="X250" s="48">
        <v>1</v>
      </c>
      <c r="Y250" s="48">
        <v>255</v>
      </c>
      <c r="Z250" s="48">
        <v>250</v>
      </c>
      <c r="AA250" s="59">
        <v>1</v>
      </c>
      <c r="AC250" s="48">
        <v>3</v>
      </c>
      <c r="AD250" s="48">
        <v>362</v>
      </c>
      <c r="AE250" s="48">
        <v>235</v>
      </c>
      <c r="AF250" s="59">
        <v>1</v>
      </c>
    </row>
    <row r="251" spans="1:32" x14ac:dyDescent="0.25">
      <c r="A251" s="2" t="s">
        <v>184</v>
      </c>
      <c r="B251" s="2" t="s">
        <v>27</v>
      </c>
      <c r="C251" s="2" t="s">
        <v>132</v>
      </c>
      <c r="D251" s="3">
        <v>71</v>
      </c>
      <c r="E251" s="3">
        <v>255</v>
      </c>
      <c r="F251" s="2" t="s">
        <v>11</v>
      </c>
      <c r="G251" s="3">
        <v>2015</v>
      </c>
      <c r="H251" s="3">
        <v>10</v>
      </c>
      <c r="I251" s="9">
        <v>1</v>
      </c>
      <c r="J251" s="9">
        <v>3</v>
      </c>
      <c r="K251" s="2" t="s">
        <v>343</v>
      </c>
      <c r="L251" s="50">
        <v>1</v>
      </c>
      <c r="M251" s="48">
        <f t="shared" si="3"/>
        <v>1.5833333333333335</v>
      </c>
      <c r="N251" s="3">
        <v>3</v>
      </c>
      <c r="O251" s="2" t="s">
        <v>14</v>
      </c>
      <c r="P251" s="2" t="s">
        <v>15</v>
      </c>
      <c r="Q251" s="3">
        <v>12</v>
      </c>
      <c r="S251" s="48">
        <v>1</v>
      </c>
      <c r="T251" s="48">
        <v>255</v>
      </c>
      <c r="U251" s="48">
        <v>235</v>
      </c>
      <c r="V251" s="59">
        <v>1</v>
      </c>
      <c r="X251" s="48">
        <v>3</v>
      </c>
      <c r="Y251" s="48">
        <v>395</v>
      </c>
      <c r="Z251" s="48">
        <v>250</v>
      </c>
      <c r="AA251" s="59">
        <v>1</v>
      </c>
      <c r="AC251" s="48">
        <v>1</v>
      </c>
      <c r="AD251" s="48">
        <v>255</v>
      </c>
      <c r="AE251" s="48">
        <v>235</v>
      </c>
      <c r="AF251" s="59">
        <v>1</v>
      </c>
    </row>
    <row r="252" spans="1:32" x14ac:dyDescent="0.25">
      <c r="A252" s="2" t="s">
        <v>184</v>
      </c>
      <c r="B252" s="2" t="s">
        <v>29</v>
      </c>
      <c r="C252" s="2" t="s">
        <v>132</v>
      </c>
      <c r="D252" s="3">
        <v>72</v>
      </c>
      <c r="E252" s="3">
        <v>395</v>
      </c>
      <c r="F252" s="2" t="s">
        <v>11</v>
      </c>
      <c r="G252" s="3">
        <v>2015</v>
      </c>
      <c r="H252" s="3">
        <v>10</v>
      </c>
      <c r="I252" s="9">
        <v>3</v>
      </c>
      <c r="J252" s="9">
        <v>2</v>
      </c>
      <c r="K252" s="2" t="s">
        <v>343</v>
      </c>
      <c r="L252" s="50">
        <v>3</v>
      </c>
      <c r="M252" s="48">
        <f t="shared" si="3"/>
        <v>3.5833333333333335</v>
      </c>
      <c r="N252" s="3">
        <v>3</v>
      </c>
      <c r="O252" s="2" t="s">
        <v>14</v>
      </c>
      <c r="P252" s="2" t="s">
        <v>15</v>
      </c>
      <c r="Q252" s="3">
        <v>12</v>
      </c>
      <c r="S252" s="48">
        <v>3</v>
      </c>
      <c r="T252" s="48">
        <v>395</v>
      </c>
      <c r="U252" s="48">
        <v>235</v>
      </c>
      <c r="V252" s="59">
        <v>1</v>
      </c>
      <c r="X252" s="48">
        <v>3</v>
      </c>
      <c r="Y252" s="48">
        <v>402</v>
      </c>
      <c r="Z252" s="48">
        <v>250</v>
      </c>
      <c r="AA252" s="59">
        <v>1</v>
      </c>
      <c r="AC252" s="48">
        <v>3</v>
      </c>
      <c r="AD252" s="48">
        <v>395</v>
      </c>
      <c r="AE252" s="48">
        <v>235</v>
      </c>
      <c r="AF252" s="59">
        <v>1</v>
      </c>
    </row>
    <row r="253" spans="1:32" x14ac:dyDescent="0.25">
      <c r="A253" s="2" t="s">
        <v>185</v>
      </c>
      <c r="B253" s="2" t="s">
        <v>59</v>
      </c>
      <c r="C253" s="2" t="s">
        <v>132</v>
      </c>
      <c r="D253" s="3">
        <v>73</v>
      </c>
      <c r="E253" s="3">
        <v>402</v>
      </c>
      <c r="F253" s="2" t="s">
        <v>11</v>
      </c>
      <c r="G253" s="3">
        <v>2015</v>
      </c>
      <c r="H253" s="3">
        <v>10</v>
      </c>
      <c r="I253" s="9">
        <v>3</v>
      </c>
      <c r="J253" s="9">
        <v>2</v>
      </c>
      <c r="K253" s="2" t="s">
        <v>344</v>
      </c>
      <c r="L253" s="50">
        <v>3</v>
      </c>
      <c r="M253" s="48">
        <f t="shared" si="3"/>
        <v>3.5833333333333335</v>
      </c>
      <c r="N253" s="3">
        <v>3</v>
      </c>
      <c r="O253" s="2" t="s">
        <v>14</v>
      </c>
      <c r="P253" s="2" t="s">
        <v>15</v>
      </c>
      <c r="Q253" s="3">
        <v>12</v>
      </c>
      <c r="S253" s="48">
        <v>3</v>
      </c>
      <c r="T253" s="48">
        <v>402</v>
      </c>
      <c r="U253" s="48">
        <v>235</v>
      </c>
      <c r="V253" s="59">
        <v>1</v>
      </c>
      <c r="X253" s="48">
        <v>1</v>
      </c>
      <c r="Y253" s="48">
        <v>322</v>
      </c>
      <c r="Z253" s="48">
        <v>250</v>
      </c>
      <c r="AA253" s="59">
        <v>1</v>
      </c>
      <c r="AC253" s="48">
        <v>3</v>
      </c>
      <c r="AD253" s="48">
        <v>402</v>
      </c>
      <c r="AE253" s="48">
        <v>235</v>
      </c>
      <c r="AF253" s="59">
        <v>1</v>
      </c>
    </row>
    <row r="254" spans="1:32" x14ac:dyDescent="0.25">
      <c r="A254" s="2" t="s">
        <v>186</v>
      </c>
      <c r="B254" s="2" t="s">
        <v>56</v>
      </c>
      <c r="C254" s="2" t="s">
        <v>132</v>
      </c>
      <c r="D254" s="3">
        <v>74</v>
      </c>
      <c r="E254" s="3">
        <v>322</v>
      </c>
      <c r="F254" s="2" t="s">
        <v>44</v>
      </c>
      <c r="G254" s="3">
        <v>2015</v>
      </c>
      <c r="H254" s="3">
        <v>10</v>
      </c>
      <c r="I254" s="9">
        <v>1</v>
      </c>
      <c r="J254" s="9">
        <v>4</v>
      </c>
      <c r="K254" s="2" t="s">
        <v>343</v>
      </c>
      <c r="L254" s="50">
        <v>1</v>
      </c>
      <c r="M254" s="48">
        <f t="shared" si="3"/>
        <v>1.5833333333333335</v>
      </c>
      <c r="N254" s="3">
        <v>3</v>
      </c>
      <c r="O254" s="2" t="s">
        <v>14</v>
      </c>
      <c r="P254" s="2" t="s">
        <v>15</v>
      </c>
      <c r="Q254" s="3">
        <v>12</v>
      </c>
      <c r="S254" s="48">
        <v>1</v>
      </c>
      <c r="T254" s="48">
        <v>322</v>
      </c>
      <c r="U254" s="48">
        <v>235</v>
      </c>
      <c r="V254" s="59">
        <v>1</v>
      </c>
      <c r="X254" s="48">
        <v>2</v>
      </c>
      <c r="Y254" s="48">
        <v>377</v>
      </c>
      <c r="Z254" s="48">
        <v>250</v>
      </c>
      <c r="AA254" s="59">
        <v>1</v>
      </c>
      <c r="AC254" s="48">
        <v>1</v>
      </c>
      <c r="AD254" s="48">
        <v>322</v>
      </c>
      <c r="AE254" s="48">
        <v>235</v>
      </c>
      <c r="AF254" s="59">
        <v>1</v>
      </c>
    </row>
    <row r="255" spans="1:32" x14ac:dyDescent="0.25">
      <c r="A255" s="2" t="s">
        <v>187</v>
      </c>
      <c r="B255" s="2" t="s">
        <v>59</v>
      </c>
      <c r="C255" s="2" t="s">
        <v>132</v>
      </c>
      <c r="D255" s="3">
        <v>75</v>
      </c>
      <c r="E255" s="3">
        <v>377</v>
      </c>
      <c r="F255" s="2" t="s">
        <v>11</v>
      </c>
      <c r="G255" s="3">
        <v>2015</v>
      </c>
      <c r="H255" s="3">
        <v>10</v>
      </c>
      <c r="I255" s="9">
        <v>2</v>
      </c>
      <c r="J255" s="9">
        <v>2</v>
      </c>
      <c r="K255" s="2" t="s">
        <v>342</v>
      </c>
      <c r="L255" s="50">
        <v>2</v>
      </c>
      <c r="M255" s="48">
        <f t="shared" si="3"/>
        <v>2.5833333333333335</v>
      </c>
      <c r="N255" s="3">
        <v>3</v>
      </c>
      <c r="O255" s="2" t="s">
        <v>14</v>
      </c>
      <c r="P255" s="2" t="s">
        <v>15</v>
      </c>
      <c r="Q255" s="3">
        <v>12</v>
      </c>
      <c r="S255" s="48">
        <v>2</v>
      </c>
      <c r="T255" s="48">
        <v>377</v>
      </c>
      <c r="U255" s="48">
        <v>235</v>
      </c>
      <c r="V255" s="59">
        <v>1</v>
      </c>
      <c r="X255" s="48">
        <v>1</v>
      </c>
      <c r="Y255" s="48">
        <v>375</v>
      </c>
      <c r="Z255" s="48">
        <v>250</v>
      </c>
      <c r="AA255" s="59">
        <v>1</v>
      </c>
      <c r="AC255" s="48">
        <v>2</v>
      </c>
      <c r="AD255" s="48">
        <v>377</v>
      </c>
      <c r="AE255" s="48">
        <v>235</v>
      </c>
      <c r="AF255" s="59">
        <v>1</v>
      </c>
    </row>
    <row r="256" spans="1:32" x14ac:dyDescent="0.25">
      <c r="A256" s="2" t="s">
        <v>188</v>
      </c>
      <c r="B256" s="2" t="s">
        <v>56</v>
      </c>
      <c r="C256" s="2" t="s">
        <v>132</v>
      </c>
      <c r="D256" s="3">
        <v>76</v>
      </c>
      <c r="E256" s="3">
        <v>375</v>
      </c>
      <c r="F256" s="2" t="s">
        <v>11</v>
      </c>
      <c r="G256" s="3">
        <v>2015</v>
      </c>
      <c r="H256" s="3">
        <v>10</v>
      </c>
      <c r="I256" s="9">
        <v>1</v>
      </c>
      <c r="J256" s="9">
        <v>3</v>
      </c>
      <c r="K256" s="2" t="s">
        <v>345</v>
      </c>
      <c r="L256" s="50">
        <v>1</v>
      </c>
      <c r="M256" s="48">
        <f t="shared" si="3"/>
        <v>1.5833333333333335</v>
      </c>
      <c r="N256" s="3">
        <v>3</v>
      </c>
      <c r="O256" s="2" t="s">
        <v>14</v>
      </c>
      <c r="P256" s="2" t="s">
        <v>15</v>
      </c>
      <c r="Q256" s="3">
        <v>12</v>
      </c>
      <c r="S256" s="48">
        <v>1</v>
      </c>
      <c r="T256" s="48">
        <v>375</v>
      </c>
      <c r="U256" s="48">
        <v>235</v>
      </c>
      <c r="V256" s="59">
        <v>1</v>
      </c>
      <c r="X256" s="48">
        <v>2</v>
      </c>
      <c r="Y256" s="48">
        <v>330</v>
      </c>
      <c r="Z256" s="48">
        <v>250</v>
      </c>
      <c r="AA256" s="59">
        <v>1</v>
      </c>
      <c r="AC256" s="48">
        <v>1</v>
      </c>
      <c r="AD256" s="48">
        <v>375</v>
      </c>
      <c r="AE256" s="48">
        <v>235</v>
      </c>
      <c r="AF256" s="59">
        <v>1</v>
      </c>
    </row>
    <row r="257" spans="1:32" x14ac:dyDescent="0.25">
      <c r="A257" s="2" t="s">
        <v>189</v>
      </c>
      <c r="B257" s="2" t="s">
        <v>56</v>
      </c>
      <c r="C257" s="2" t="s">
        <v>132</v>
      </c>
      <c r="D257" s="3">
        <v>77</v>
      </c>
      <c r="E257" s="3">
        <v>330</v>
      </c>
      <c r="F257" s="2" t="s">
        <v>11</v>
      </c>
      <c r="G257" s="3">
        <v>2015</v>
      </c>
      <c r="H257" s="3">
        <v>10</v>
      </c>
      <c r="I257" s="9">
        <v>2</v>
      </c>
      <c r="J257" s="9">
        <v>2</v>
      </c>
      <c r="K257" s="2" t="s">
        <v>342</v>
      </c>
      <c r="L257" s="50">
        <v>2</v>
      </c>
      <c r="M257" s="48">
        <f t="shared" si="3"/>
        <v>2.5833333333333335</v>
      </c>
      <c r="N257" s="3">
        <v>3</v>
      </c>
      <c r="O257" s="2" t="s">
        <v>14</v>
      </c>
      <c r="P257" s="2" t="s">
        <v>15</v>
      </c>
      <c r="Q257" s="3">
        <v>12</v>
      </c>
      <c r="S257" s="48">
        <v>2</v>
      </c>
      <c r="T257" s="48">
        <v>330</v>
      </c>
      <c r="U257" s="48">
        <v>235</v>
      </c>
      <c r="V257" s="59">
        <v>1</v>
      </c>
      <c r="X257" s="48">
        <v>2</v>
      </c>
      <c r="Y257" s="48">
        <v>355</v>
      </c>
      <c r="Z257" s="48">
        <v>250</v>
      </c>
      <c r="AA257" s="59">
        <v>1</v>
      </c>
      <c r="AC257" s="48">
        <v>2</v>
      </c>
      <c r="AD257" s="48">
        <v>330</v>
      </c>
      <c r="AE257" s="48">
        <v>235</v>
      </c>
      <c r="AF257" s="59">
        <v>1</v>
      </c>
    </row>
    <row r="258" spans="1:32" x14ac:dyDescent="0.25">
      <c r="A258" s="2" t="s">
        <v>189</v>
      </c>
      <c r="B258" s="2" t="s">
        <v>40</v>
      </c>
      <c r="C258" s="2" t="s">
        <v>132</v>
      </c>
      <c r="D258" s="3">
        <v>78</v>
      </c>
      <c r="E258" s="3">
        <v>355</v>
      </c>
      <c r="F258" s="2" t="s">
        <v>11</v>
      </c>
      <c r="G258" s="3">
        <v>2015</v>
      </c>
      <c r="H258" s="3">
        <v>10</v>
      </c>
      <c r="I258" s="9">
        <v>2</v>
      </c>
      <c r="J258" s="9">
        <v>3</v>
      </c>
      <c r="K258" s="2" t="s">
        <v>342</v>
      </c>
      <c r="L258" s="50">
        <v>2</v>
      </c>
      <c r="M258" s="48">
        <f t="shared" ref="M258:M321" si="4">L258+(H258-3)/12</f>
        <v>2.5833333333333335</v>
      </c>
      <c r="N258" s="3">
        <v>3</v>
      </c>
      <c r="O258" s="2" t="s">
        <v>14</v>
      </c>
      <c r="P258" s="2" t="s">
        <v>15</v>
      </c>
      <c r="Q258" s="3">
        <v>12</v>
      </c>
      <c r="S258" s="48">
        <v>2</v>
      </c>
      <c r="T258" s="48">
        <v>355</v>
      </c>
      <c r="U258" s="48">
        <v>235</v>
      </c>
      <c r="V258" s="59">
        <v>1</v>
      </c>
      <c r="X258" s="48">
        <v>2</v>
      </c>
      <c r="Y258" s="48">
        <v>325</v>
      </c>
      <c r="Z258" s="48">
        <v>250</v>
      </c>
      <c r="AA258" s="59">
        <v>1</v>
      </c>
      <c r="AC258" s="48">
        <v>2</v>
      </c>
      <c r="AD258" s="48">
        <v>355</v>
      </c>
      <c r="AE258" s="48">
        <v>235</v>
      </c>
      <c r="AF258" s="59">
        <v>1</v>
      </c>
    </row>
    <row r="259" spans="1:32" x14ac:dyDescent="0.25">
      <c r="A259" s="2" t="s">
        <v>189</v>
      </c>
      <c r="B259" s="2" t="s">
        <v>75</v>
      </c>
      <c r="C259" s="2" t="s">
        <v>132</v>
      </c>
      <c r="D259" s="3">
        <v>79</v>
      </c>
      <c r="E259" s="3">
        <v>325</v>
      </c>
      <c r="F259" s="2" t="s">
        <v>11</v>
      </c>
      <c r="G259" s="3">
        <v>2015</v>
      </c>
      <c r="H259" s="3">
        <v>10</v>
      </c>
      <c r="I259" s="9">
        <v>2</v>
      </c>
      <c r="J259" s="9">
        <v>2</v>
      </c>
      <c r="K259" s="2" t="s">
        <v>342</v>
      </c>
      <c r="L259" s="50">
        <v>2</v>
      </c>
      <c r="M259" s="48">
        <f t="shared" si="4"/>
        <v>2.5833333333333335</v>
      </c>
      <c r="N259" s="3">
        <v>3</v>
      </c>
      <c r="O259" s="2" t="s">
        <v>14</v>
      </c>
      <c r="P259" s="2" t="s">
        <v>15</v>
      </c>
      <c r="Q259" s="3">
        <v>12</v>
      </c>
      <c r="S259" s="48">
        <v>2</v>
      </c>
      <c r="T259" s="48">
        <v>325</v>
      </c>
      <c r="U259" s="48">
        <v>235</v>
      </c>
      <c r="V259" s="59">
        <v>1</v>
      </c>
      <c r="X259" s="48">
        <v>3</v>
      </c>
      <c r="Y259" s="48">
        <v>345</v>
      </c>
      <c r="Z259" s="48">
        <v>250</v>
      </c>
      <c r="AA259" s="59">
        <v>1</v>
      </c>
      <c r="AC259" s="48">
        <v>2</v>
      </c>
      <c r="AD259" s="48">
        <v>325</v>
      </c>
      <c r="AE259" s="48">
        <v>235</v>
      </c>
      <c r="AF259" s="59">
        <v>1</v>
      </c>
    </row>
    <row r="260" spans="1:32" x14ac:dyDescent="0.25">
      <c r="A260" s="2" t="s">
        <v>190</v>
      </c>
      <c r="B260" s="2" t="s">
        <v>15</v>
      </c>
      <c r="C260" s="2" t="s">
        <v>132</v>
      </c>
      <c r="D260" s="3">
        <v>80</v>
      </c>
      <c r="E260" s="3">
        <v>345</v>
      </c>
      <c r="F260" s="2" t="s">
        <v>11</v>
      </c>
      <c r="G260" s="3">
        <v>2015</v>
      </c>
      <c r="H260" s="3">
        <v>10</v>
      </c>
      <c r="I260" s="9">
        <v>3</v>
      </c>
      <c r="J260" s="9">
        <v>3</v>
      </c>
      <c r="K260" s="2" t="s">
        <v>343</v>
      </c>
      <c r="L260" s="50">
        <v>3</v>
      </c>
      <c r="M260" s="48">
        <f t="shared" si="4"/>
        <v>3.5833333333333335</v>
      </c>
      <c r="N260" s="3">
        <v>3</v>
      </c>
      <c r="O260" s="2" t="s">
        <v>14</v>
      </c>
      <c r="P260" s="2" t="s">
        <v>15</v>
      </c>
      <c r="Q260" s="3">
        <v>12</v>
      </c>
      <c r="S260" s="48">
        <v>3</v>
      </c>
      <c r="T260" s="48">
        <v>345</v>
      </c>
      <c r="U260" s="48">
        <v>235</v>
      </c>
      <c r="V260" s="59">
        <v>1</v>
      </c>
      <c r="X260" s="48">
        <v>2</v>
      </c>
      <c r="Y260" s="48">
        <v>325</v>
      </c>
      <c r="Z260" s="48">
        <v>250</v>
      </c>
      <c r="AA260" s="59">
        <v>1</v>
      </c>
      <c r="AC260" s="48">
        <v>3</v>
      </c>
      <c r="AD260" s="48">
        <v>345</v>
      </c>
      <c r="AE260" s="48">
        <v>235</v>
      </c>
      <c r="AF260" s="59">
        <v>1</v>
      </c>
    </row>
    <row r="261" spans="1:32" x14ac:dyDescent="0.25">
      <c r="A261" s="2" t="s">
        <v>191</v>
      </c>
      <c r="B261" s="2" t="s">
        <v>21</v>
      </c>
      <c r="C261" s="2" t="s">
        <v>132</v>
      </c>
      <c r="D261" s="3">
        <v>81</v>
      </c>
      <c r="E261" s="3">
        <v>325</v>
      </c>
      <c r="F261" s="2" t="s">
        <v>11</v>
      </c>
      <c r="G261" s="3">
        <v>2015</v>
      </c>
      <c r="H261" s="3">
        <v>10</v>
      </c>
      <c r="I261" s="9">
        <v>2</v>
      </c>
      <c r="J261" s="9">
        <v>3</v>
      </c>
      <c r="K261" s="2" t="s">
        <v>343</v>
      </c>
      <c r="L261" s="50">
        <v>2</v>
      </c>
      <c r="M261" s="48">
        <f t="shared" si="4"/>
        <v>2.5833333333333335</v>
      </c>
      <c r="N261" s="3">
        <v>3</v>
      </c>
      <c r="O261" s="2" t="s">
        <v>14</v>
      </c>
      <c r="P261" s="2" t="s">
        <v>15</v>
      </c>
      <c r="Q261" s="3">
        <v>12</v>
      </c>
      <c r="S261" s="48">
        <v>2</v>
      </c>
      <c r="T261" s="48">
        <v>325</v>
      </c>
      <c r="U261" s="48">
        <v>235</v>
      </c>
      <c r="V261" s="59">
        <v>1</v>
      </c>
      <c r="X261" s="48">
        <v>4</v>
      </c>
      <c r="Y261" s="48">
        <v>440</v>
      </c>
      <c r="Z261" s="48">
        <v>250</v>
      </c>
      <c r="AA261" s="59">
        <v>1</v>
      </c>
      <c r="AC261" s="48">
        <v>2</v>
      </c>
      <c r="AD261" s="48">
        <v>325</v>
      </c>
      <c r="AE261" s="48">
        <v>235</v>
      </c>
      <c r="AF261" s="59">
        <v>1</v>
      </c>
    </row>
    <row r="262" spans="1:32" x14ac:dyDescent="0.25">
      <c r="A262" s="2" t="s">
        <v>191</v>
      </c>
      <c r="B262" s="2" t="s">
        <v>26</v>
      </c>
      <c r="C262" s="2" t="s">
        <v>132</v>
      </c>
      <c r="D262" s="3">
        <v>82</v>
      </c>
      <c r="E262" s="3">
        <v>440</v>
      </c>
      <c r="F262" s="2" t="s">
        <v>11</v>
      </c>
      <c r="G262" s="3">
        <v>2015</v>
      </c>
      <c r="H262" s="3">
        <v>10</v>
      </c>
      <c r="I262" s="9">
        <v>3</v>
      </c>
      <c r="J262" s="9">
        <v>3</v>
      </c>
      <c r="K262" s="2" t="s">
        <v>342</v>
      </c>
      <c r="L262" s="50">
        <v>4</v>
      </c>
      <c r="M262" s="48">
        <f t="shared" si="4"/>
        <v>4.583333333333333</v>
      </c>
      <c r="N262" s="3">
        <v>3</v>
      </c>
      <c r="O262" s="2" t="s">
        <v>14</v>
      </c>
      <c r="P262" s="2" t="s">
        <v>15</v>
      </c>
      <c r="Q262" s="3">
        <v>12</v>
      </c>
      <c r="S262" s="48">
        <v>4</v>
      </c>
      <c r="T262" s="48">
        <v>440</v>
      </c>
      <c r="U262" s="48">
        <v>235</v>
      </c>
      <c r="V262" s="59">
        <v>1</v>
      </c>
      <c r="X262" s="48">
        <v>4</v>
      </c>
      <c r="Y262" s="48">
        <v>445</v>
      </c>
      <c r="Z262" s="48">
        <v>250</v>
      </c>
      <c r="AA262" s="59">
        <v>1</v>
      </c>
      <c r="AC262" s="48">
        <v>4</v>
      </c>
      <c r="AD262" s="48">
        <v>440</v>
      </c>
      <c r="AE262" s="48">
        <v>235</v>
      </c>
      <c r="AF262" s="59">
        <v>1</v>
      </c>
    </row>
    <row r="263" spans="1:32" x14ac:dyDescent="0.25">
      <c r="A263" s="2" t="s">
        <v>192</v>
      </c>
      <c r="B263" s="2" t="s">
        <v>76</v>
      </c>
      <c r="C263" s="2" t="s">
        <v>132</v>
      </c>
      <c r="D263" s="3">
        <v>83</v>
      </c>
      <c r="E263" s="3">
        <v>445</v>
      </c>
      <c r="F263" s="2" t="s">
        <v>11</v>
      </c>
      <c r="G263" s="3">
        <v>2015</v>
      </c>
      <c r="H263" s="3">
        <v>11</v>
      </c>
      <c r="I263" s="9">
        <v>4</v>
      </c>
      <c r="J263" s="9">
        <v>2</v>
      </c>
      <c r="K263" s="2" t="s">
        <v>343</v>
      </c>
      <c r="L263" s="50">
        <v>4</v>
      </c>
      <c r="M263" s="48">
        <f t="shared" si="4"/>
        <v>4.666666666666667</v>
      </c>
      <c r="N263" s="3">
        <v>3</v>
      </c>
      <c r="O263" s="2" t="s">
        <v>14</v>
      </c>
      <c r="P263" s="2" t="s">
        <v>15</v>
      </c>
      <c r="Q263" s="3">
        <v>12</v>
      </c>
      <c r="S263" s="48">
        <v>4</v>
      </c>
      <c r="T263" s="48">
        <v>445</v>
      </c>
      <c r="U263" s="48">
        <v>235</v>
      </c>
      <c r="V263" s="59">
        <v>1</v>
      </c>
      <c r="X263" s="48">
        <v>4</v>
      </c>
      <c r="Y263" s="48">
        <v>397</v>
      </c>
      <c r="Z263" s="48">
        <v>250</v>
      </c>
      <c r="AA263" s="59">
        <v>1</v>
      </c>
      <c r="AC263" s="48">
        <v>4</v>
      </c>
      <c r="AD263" s="48">
        <v>445</v>
      </c>
      <c r="AE263" s="48">
        <v>235</v>
      </c>
      <c r="AF263" s="59">
        <v>1</v>
      </c>
    </row>
    <row r="264" spans="1:32" x14ac:dyDescent="0.25">
      <c r="A264" s="2" t="s">
        <v>193</v>
      </c>
      <c r="B264" s="2" t="s">
        <v>69</v>
      </c>
      <c r="C264" s="2" t="s">
        <v>132</v>
      </c>
      <c r="D264" s="3">
        <v>84</v>
      </c>
      <c r="E264" s="3">
        <v>397</v>
      </c>
      <c r="F264" s="2" t="s">
        <v>11</v>
      </c>
      <c r="G264" s="3">
        <v>2015</v>
      </c>
      <c r="H264" s="3">
        <v>11</v>
      </c>
      <c r="I264" s="9">
        <v>3</v>
      </c>
      <c r="J264" s="9">
        <v>3</v>
      </c>
      <c r="K264" s="2" t="s">
        <v>343</v>
      </c>
      <c r="L264" s="50">
        <v>4</v>
      </c>
      <c r="M264" s="48">
        <f t="shared" si="4"/>
        <v>4.666666666666667</v>
      </c>
      <c r="N264" s="3">
        <v>3</v>
      </c>
      <c r="O264" s="2" t="s">
        <v>14</v>
      </c>
      <c r="P264" s="2" t="s">
        <v>15</v>
      </c>
      <c r="Q264" s="3">
        <v>12</v>
      </c>
      <c r="S264" s="48">
        <v>4</v>
      </c>
      <c r="T264" s="48">
        <v>397</v>
      </c>
      <c r="U264" s="48">
        <v>235</v>
      </c>
      <c r="V264" s="59">
        <v>1</v>
      </c>
      <c r="X264" s="48">
        <v>2</v>
      </c>
      <c r="Y264" s="48">
        <v>385</v>
      </c>
      <c r="Z264" s="48">
        <v>250</v>
      </c>
      <c r="AA264" s="59">
        <v>1</v>
      </c>
      <c r="AC264" s="48">
        <v>4</v>
      </c>
      <c r="AD264" s="48">
        <v>397</v>
      </c>
      <c r="AE264" s="48">
        <v>235</v>
      </c>
      <c r="AF264" s="59">
        <v>1</v>
      </c>
    </row>
    <row r="265" spans="1:32" x14ac:dyDescent="0.25">
      <c r="A265" s="2" t="s">
        <v>193</v>
      </c>
      <c r="B265" s="2" t="s">
        <v>78</v>
      </c>
      <c r="C265" s="2" t="s">
        <v>132</v>
      </c>
      <c r="D265" s="3">
        <v>85</v>
      </c>
      <c r="E265" s="3">
        <v>385</v>
      </c>
      <c r="F265" s="2" t="s">
        <v>11</v>
      </c>
      <c r="G265" s="3">
        <v>2015</v>
      </c>
      <c r="H265" s="3">
        <v>11</v>
      </c>
      <c r="I265" s="9">
        <v>2</v>
      </c>
      <c r="J265" s="9">
        <v>3</v>
      </c>
      <c r="K265" s="2" t="s">
        <v>343</v>
      </c>
      <c r="L265" s="50">
        <v>2</v>
      </c>
      <c r="M265" s="48">
        <f t="shared" si="4"/>
        <v>2.6666666666666665</v>
      </c>
      <c r="N265" s="3">
        <v>3</v>
      </c>
      <c r="O265" s="2" t="s">
        <v>14</v>
      </c>
      <c r="P265" s="2" t="s">
        <v>15</v>
      </c>
      <c r="Q265" s="3">
        <v>12</v>
      </c>
      <c r="S265" s="48">
        <v>2</v>
      </c>
      <c r="T265" s="48">
        <v>385</v>
      </c>
      <c r="U265" s="48">
        <v>235</v>
      </c>
      <c r="V265" s="59">
        <v>1</v>
      </c>
      <c r="X265" s="48">
        <v>2</v>
      </c>
      <c r="Y265" s="48">
        <v>355</v>
      </c>
      <c r="Z265" s="48">
        <v>250</v>
      </c>
      <c r="AA265" s="59">
        <v>1</v>
      </c>
      <c r="AC265" s="48">
        <v>2</v>
      </c>
      <c r="AD265" s="48">
        <v>385</v>
      </c>
      <c r="AE265" s="48">
        <v>235</v>
      </c>
      <c r="AF265" s="59">
        <v>1</v>
      </c>
    </row>
    <row r="266" spans="1:32" x14ac:dyDescent="0.25">
      <c r="A266" s="2" t="s">
        <v>194</v>
      </c>
      <c r="B266" s="2" t="s">
        <v>40</v>
      </c>
      <c r="C266" s="2" t="s">
        <v>132</v>
      </c>
      <c r="D266" s="3">
        <v>86</v>
      </c>
      <c r="E266" s="3">
        <v>355</v>
      </c>
      <c r="F266" s="2" t="s">
        <v>11</v>
      </c>
      <c r="G266" s="3">
        <v>2015</v>
      </c>
      <c r="H266" s="3">
        <v>11</v>
      </c>
      <c r="I266" s="9">
        <v>2</v>
      </c>
      <c r="J266" s="9">
        <v>3</v>
      </c>
      <c r="K266" s="2" t="s">
        <v>343</v>
      </c>
      <c r="L266" s="50">
        <v>2</v>
      </c>
      <c r="M266" s="48">
        <f t="shared" si="4"/>
        <v>2.6666666666666665</v>
      </c>
      <c r="N266" s="3">
        <v>3</v>
      </c>
      <c r="O266" s="2" t="s">
        <v>14</v>
      </c>
      <c r="P266" s="2" t="s">
        <v>15</v>
      </c>
      <c r="Q266" s="3">
        <v>12</v>
      </c>
      <c r="S266" s="48">
        <v>2</v>
      </c>
      <c r="T266" s="48">
        <v>355</v>
      </c>
      <c r="U266" s="48">
        <v>235</v>
      </c>
      <c r="V266" s="59">
        <v>1</v>
      </c>
      <c r="X266" s="48">
        <v>1</v>
      </c>
      <c r="Y266" s="48">
        <v>275</v>
      </c>
      <c r="Z266" s="48">
        <v>250</v>
      </c>
      <c r="AA266" s="59">
        <v>1</v>
      </c>
      <c r="AC266" s="48">
        <v>2</v>
      </c>
      <c r="AD266" s="48">
        <v>355</v>
      </c>
      <c r="AE266" s="48">
        <v>235</v>
      </c>
      <c r="AF266" s="59">
        <v>1</v>
      </c>
    </row>
    <row r="267" spans="1:32" x14ac:dyDescent="0.25">
      <c r="A267" s="2" t="s">
        <v>195</v>
      </c>
      <c r="B267" s="2" t="s">
        <v>40</v>
      </c>
      <c r="C267" s="2" t="s">
        <v>132</v>
      </c>
      <c r="D267" s="3">
        <v>87</v>
      </c>
      <c r="E267" s="3">
        <v>275</v>
      </c>
      <c r="F267" s="2" t="s">
        <v>11</v>
      </c>
      <c r="G267" s="3">
        <v>2015</v>
      </c>
      <c r="H267" s="3">
        <v>11</v>
      </c>
      <c r="I267" s="9">
        <v>1</v>
      </c>
      <c r="J267" s="9">
        <v>3</v>
      </c>
      <c r="K267" s="2" t="s">
        <v>342</v>
      </c>
      <c r="L267" s="50">
        <v>1</v>
      </c>
      <c r="M267" s="48">
        <f t="shared" si="4"/>
        <v>1.6666666666666665</v>
      </c>
      <c r="N267" s="3">
        <v>3</v>
      </c>
      <c r="O267" s="2" t="s">
        <v>14</v>
      </c>
      <c r="P267" s="2" t="s">
        <v>15</v>
      </c>
      <c r="Q267" s="3">
        <v>12</v>
      </c>
      <c r="S267" s="48">
        <v>1</v>
      </c>
      <c r="T267" s="48">
        <v>275</v>
      </c>
      <c r="U267" s="48">
        <v>235</v>
      </c>
      <c r="V267" s="59">
        <v>1</v>
      </c>
      <c r="X267" s="48">
        <v>1</v>
      </c>
      <c r="Y267" s="48">
        <v>282</v>
      </c>
      <c r="Z267" s="48">
        <v>250</v>
      </c>
      <c r="AA267" s="59">
        <v>1</v>
      </c>
      <c r="AC267" s="48">
        <v>1</v>
      </c>
      <c r="AD267" s="48">
        <v>275</v>
      </c>
      <c r="AE267" s="48">
        <v>235</v>
      </c>
      <c r="AF267" s="59">
        <v>1</v>
      </c>
    </row>
    <row r="268" spans="1:32" x14ac:dyDescent="0.25">
      <c r="A268" s="2" t="s">
        <v>195</v>
      </c>
      <c r="B268" s="2" t="s">
        <v>27</v>
      </c>
      <c r="C268" s="2" t="s">
        <v>132</v>
      </c>
      <c r="D268" s="3">
        <v>88</v>
      </c>
      <c r="E268" s="3">
        <v>282</v>
      </c>
      <c r="F268" s="2" t="s">
        <v>11</v>
      </c>
      <c r="G268" s="3">
        <v>2015</v>
      </c>
      <c r="H268" s="3">
        <v>11</v>
      </c>
      <c r="I268" s="9">
        <v>1</v>
      </c>
      <c r="J268" s="9">
        <v>3</v>
      </c>
      <c r="K268" s="2" t="s">
        <v>345</v>
      </c>
      <c r="L268" s="50">
        <v>1</v>
      </c>
      <c r="M268" s="48">
        <f t="shared" si="4"/>
        <v>1.6666666666666665</v>
      </c>
      <c r="N268" s="3">
        <v>3</v>
      </c>
      <c r="O268" s="2" t="s">
        <v>14</v>
      </c>
      <c r="P268" s="2" t="s">
        <v>15</v>
      </c>
      <c r="Q268" s="3">
        <v>12</v>
      </c>
      <c r="S268" s="48">
        <v>1</v>
      </c>
      <c r="T268" s="48">
        <v>282</v>
      </c>
      <c r="U268" s="48">
        <v>235</v>
      </c>
      <c r="V268" s="59">
        <v>1</v>
      </c>
      <c r="X268" s="48">
        <v>1</v>
      </c>
      <c r="Y268" s="48">
        <v>305</v>
      </c>
      <c r="Z268" s="48">
        <v>250</v>
      </c>
      <c r="AA268" s="59">
        <v>1</v>
      </c>
      <c r="AC268" s="48">
        <v>1</v>
      </c>
      <c r="AD268" s="48">
        <v>282</v>
      </c>
      <c r="AE268" s="48">
        <v>235</v>
      </c>
      <c r="AF268" s="59">
        <v>1</v>
      </c>
    </row>
    <row r="269" spans="1:32" x14ac:dyDescent="0.25">
      <c r="A269" s="2" t="s">
        <v>195</v>
      </c>
      <c r="B269" s="2" t="s">
        <v>50</v>
      </c>
      <c r="C269" s="2" t="s">
        <v>132</v>
      </c>
      <c r="D269" s="3">
        <v>89</v>
      </c>
      <c r="E269" s="3">
        <v>305</v>
      </c>
      <c r="F269" s="2" t="s">
        <v>11</v>
      </c>
      <c r="G269" s="3">
        <v>2015</v>
      </c>
      <c r="H269" s="3">
        <v>11</v>
      </c>
      <c r="I269" s="9">
        <v>1</v>
      </c>
      <c r="J269" s="9">
        <v>3</v>
      </c>
      <c r="K269" s="2" t="s">
        <v>342</v>
      </c>
      <c r="L269" s="50">
        <v>1</v>
      </c>
      <c r="M269" s="48">
        <f t="shared" si="4"/>
        <v>1.6666666666666665</v>
      </c>
      <c r="N269" s="3">
        <v>3</v>
      </c>
      <c r="O269" s="2" t="s">
        <v>14</v>
      </c>
      <c r="P269" s="2" t="s">
        <v>15</v>
      </c>
      <c r="Q269" s="3">
        <v>12</v>
      </c>
      <c r="S269" s="48">
        <v>1</v>
      </c>
      <c r="T269" s="48">
        <v>305</v>
      </c>
      <c r="U269" s="48">
        <v>235</v>
      </c>
      <c r="V269" s="59">
        <v>1</v>
      </c>
      <c r="X269" s="48">
        <v>1</v>
      </c>
      <c r="Y269" s="48">
        <v>310</v>
      </c>
      <c r="Z269" s="48">
        <v>250</v>
      </c>
      <c r="AA269" s="59">
        <v>1</v>
      </c>
      <c r="AC269" s="48">
        <v>1</v>
      </c>
      <c r="AD269" s="48">
        <v>305</v>
      </c>
      <c r="AE269" s="48">
        <v>235</v>
      </c>
      <c r="AF269" s="59">
        <v>1</v>
      </c>
    </row>
    <row r="270" spans="1:32" x14ac:dyDescent="0.25">
      <c r="A270" s="2" t="s">
        <v>195</v>
      </c>
      <c r="B270" s="2" t="s">
        <v>29</v>
      </c>
      <c r="C270" s="2" t="s">
        <v>132</v>
      </c>
      <c r="D270" s="3">
        <v>90</v>
      </c>
      <c r="E270" s="3">
        <v>310</v>
      </c>
      <c r="F270" s="2" t="s">
        <v>11</v>
      </c>
      <c r="G270" s="3">
        <v>2015</v>
      </c>
      <c r="H270" s="3">
        <v>11</v>
      </c>
      <c r="I270" s="9">
        <v>1</v>
      </c>
      <c r="J270" s="9">
        <v>3</v>
      </c>
      <c r="K270" s="2" t="s">
        <v>343</v>
      </c>
      <c r="L270" s="50">
        <v>1</v>
      </c>
      <c r="M270" s="48">
        <f t="shared" si="4"/>
        <v>1.6666666666666665</v>
      </c>
      <c r="N270" s="3">
        <v>3</v>
      </c>
      <c r="O270" s="2" t="s">
        <v>14</v>
      </c>
      <c r="P270" s="2" t="s">
        <v>15</v>
      </c>
      <c r="Q270" s="3">
        <v>12</v>
      </c>
      <c r="S270" s="48">
        <v>1</v>
      </c>
      <c r="T270" s="48">
        <v>310</v>
      </c>
      <c r="U270" s="48">
        <v>235</v>
      </c>
      <c r="V270" s="59">
        <v>1</v>
      </c>
      <c r="X270" s="48">
        <v>2</v>
      </c>
      <c r="Y270" s="48">
        <v>365</v>
      </c>
      <c r="Z270" s="48">
        <v>250</v>
      </c>
      <c r="AA270" s="59">
        <v>1</v>
      </c>
      <c r="AC270" s="48">
        <v>1</v>
      </c>
      <c r="AD270" s="48">
        <v>310</v>
      </c>
      <c r="AE270" s="48">
        <v>235</v>
      </c>
      <c r="AF270" s="59">
        <v>1</v>
      </c>
    </row>
    <row r="271" spans="1:32" x14ac:dyDescent="0.25">
      <c r="A271" s="2" t="s">
        <v>196</v>
      </c>
      <c r="B271" s="2" t="s">
        <v>21</v>
      </c>
      <c r="C271" s="2" t="s">
        <v>197</v>
      </c>
      <c r="D271" s="3">
        <v>1</v>
      </c>
      <c r="E271" s="3">
        <v>365</v>
      </c>
      <c r="F271" s="2" t="s">
        <v>11</v>
      </c>
      <c r="G271" s="3">
        <v>2015</v>
      </c>
      <c r="H271" s="3">
        <v>11</v>
      </c>
      <c r="I271" s="9">
        <v>2</v>
      </c>
      <c r="J271" s="9">
        <v>3</v>
      </c>
      <c r="K271" s="2" t="s">
        <v>343</v>
      </c>
      <c r="L271" s="50">
        <v>2</v>
      </c>
      <c r="M271" s="48">
        <f t="shared" si="4"/>
        <v>2.6666666666666665</v>
      </c>
      <c r="N271" s="3">
        <v>3</v>
      </c>
      <c r="O271" s="2" t="s">
        <v>14</v>
      </c>
      <c r="P271" s="2" t="s">
        <v>15</v>
      </c>
      <c r="Q271" s="3">
        <v>12</v>
      </c>
      <c r="S271" s="48">
        <v>2</v>
      </c>
      <c r="T271" s="48">
        <v>365</v>
      </c>
      <c r="U271" s="48">
        <v>235</v>
      </c>
      <c r="V271" s="59">
        <v>1</v>
      </c>
      <c r="X271" s="48">
        <v>2</v>
      </c>
      <c r="Y271" s="48">
        <v>330</v>
      </c>
      <c r="Z271" s="48">
        <v>250</v>
      </c>
      <c r="AA271" s="59">
        <v>1</v>
      </c>
      <c r="AC271" s="48">
        <v>2</v>
      </c>
      <c r="AD271" s="48">
        <v>365</v>
      </c>
      <c r="AE271" s="48">
        <v>235</v>
      </c>
      <c r="AF271" s="59">
        <v>1</v>
      </c>
    </row>
    <row r="272" spans="1:32" x14ac:dyDescent="0.25">
      <c r="A272" s="2" t="s">
        <v>198</v>
      </c>
      <c r="B272" s="2" t="s">
        <v>50</v>
      </c>
      <c r="C272" s="2" t="s">
        <v>197</v>
      </c>
      <c r="D272" s="3">
        <v>2</v>
      </c>
      <c r="E272" s="3">
        <v>330</v>
      </c>
      <c r="F272" s="2" t="s">
        <v>11</v>
      </c>
      <c r="G272" s="3">
        <v>2015</v>
      </c>
      <c r="H272" s="3">
        <v>11</v>
      </c>
      <c r="I272" s="9">
        <v>2</v>
      </c>
      <c r="J272" s="9">
        <v>3</v>
      </c>
      <c r="K272" s="2" t="s">
        <v>343</v>
      </c>
      <c r="L272" s="50">
        <v>2</v>
      </c>
      <c r="M272" s="48">
        <f t="shared" si="4"/>
        <v>2.6666666666666665</v>
      </c>
      <c r="N272" s="3">
        <v>3</v>
      </c>
      <c r="O272" s="2" t="s">
        <v>14</v>
      </c>
      <c r="P272" s="2" t="s">
        <v>15</v>
      </c>
      <c r="Q272" s="3">
        <v>12</v>
      </c>
      <c r="S272" s="48">
        <v>2</v>
      </c>
      <c r="T272" s="48">
        <v>330</v>
      </c>
      <c r="U272" s="48">
        <v>235</v>
      </c>
      <c r="V272" s="59">
        <v>1</v>
      </c>
      <c r="X272" s="48">
        <v>1</v>
      </c>
      <c r="Y272" s="48">
        <v>290</v>
      </c>
      <c r="Z272" s="48">
        <v>250</v>
      </c>
      <c r="AA272" s="59">
        <v>1</v>
      </c>
      <c r="AC272" s="48">
        <v>2</v>
      </c>
      <c r="AD272" s="48">
        <v>330</v>
      </c>
      <c r="AE272" s="48">
        <v>235</v>
      </c>
      <c r="AF272" s="59">
        <v>1</v>
      </c>
    </row>
    <row r="273" spans="1:32" x14ac:dyDescent="0.25">
      <c r="A273" s="2" t="s">
        <v>199</v>
      </c>
      <c r="B273" s="2" t="s">
        <v>75</v>
      </c>
      <c r="C273" s="2" t="s">
        <v>197</v>
      </c>
      <c r="D273" s="3">
        <v>3</v>
      </c>
      <c r="E273" s="3">
        <v>290</v>
      </c>
      <c r="F273" s="2" t="s">
        <v>11</v>
      </c>
      <c r="G273" s="3">
        <v>2015</v>
      </c>
      <c r="H273" s="3">
        <v>11</v>
      </c>
      <c r="I273" s="9">
        <v>1</v>
      </c>
      <c r="J273" s="9">
        <v>4</v>
      </c>
      <c r="K273" s="2" t="s">
        <v>342</v>
      </c>
      <c r="L273" s="50">
        <v>1</v>
      </c>
      <c r="M273" s="48">
        <f t="shared" si="4"/>
        <v>1.6666666666666665</v>
      </c>
      <c r="N273" s="3">
        <v>3</v>
      </c>
      <c r="O273" s="2" t="s">
        <v>14</v>
      </c>
      <c r="P273" s="2" t="s">
        <v>15</v>
      </c>
      <c r="Q273" s="3">
        <v>12</v>
      </c>
      <c r="S273" s="48">
        <v>1</v>
      </c>
      <c r="T273" s="48">
        <v>290</v>
      </c>
      <c r="U273" s="48">
        <v>235</v>
      </c>
      <c r="V273" s="59">
        <v>1</v>
      </c>
      <c r="X273" s="48">
        <v>2</v>
      </c>
      <c r="Y273" s="48">
        <v>345</v>
      </c>
      <c r="Z273" s="48">
        <v>250</v>
      </c>
      <c r="AA273" s="59">
        <v>1</v>
      </c>
      <c r="AC273" s="48">
        <v>1</v>
      </c>
      <c r="AD273" s="48">
        <v>290</v>
      </c>
      <c r="AE273" s="48">
        <v>235</v>
      </c>
      <c r="AF273" s="59">
        <v>1</v>
      </c>
    </row>
    <row r="274" spans="1:32" x14ac:dyDescent="0.25">
      <c r="A274" s="2" t="s">
        <v>199</v>
      </c>
      <c r="B274" s="2" t="s">
        <v>69</v>
      </c>
      <c r="C274" s="2" t="s">
        <v>197</v>
      </c>
      <c r="D274" s="3">
        <v>4</v>
      </c>
      <c r="E274" s="3">
        <v>345</v>
      </c>
      <c r="F274" s="2" t="s">
        <v>11</v>
      </c>
      <c r="G274" s="3">
        <v>2015</v>
      </c>
      <c r="H274" s="3">
        <v>11</v>
      </c>
      <c r="I274" s="9">
        <v>2</v>
      </c>
      <c r="J274" s="9">
        <v>3</v>
      </c>
      <c r="K274" s="2" t="s">
        <v>342</v>
      </c>
      <c r="L274" s="50">
        <v>2</v>
      </c>
      <c r="M274" s="48">
        <f t="shared" si="4"/>
        <v>2.6666666666666665</v>
      </c>
      <c r="N274" s="3">
        <v>3</v>
      </c>
      <c r="O274" s="2" t="s">
        <v>14</v>
      </c>
      <c r="P274" s="2" t="s">
        <v>15</v>
      </c>
      <c r="Q274" s="3">
        <v>12</v>
      </c>
      <c r="S274" s="48">
        <v>2</v>
      </c>
      <c r="T274" s="48">
        <v>345</v>
      </c>
      <c r="U274" s="48">
        <v>235</v>
      </c>
      <c r="V274" s="59">
        <v>1</v>
      </c>
      <c r="X274" s="48">
        <v>1</v>
      </c>
      <c r="Y274" s="48">
        <v>297</v>
      </c>
      <c r="Z274" s="48">
        <v>250</v>
      </c>
      <c r="AA274" s="59">
        <v>1</v>
      </c>
      <c r="AC274" s="48">
        <v>2</v>
      </c>
      <c r="AD274" s="48">
        <v>345</v>
      </c>
      <c r="AE274" s="48">
        <v>235</v>
      </c>
      <c r="AF274" s="59">
        <v>1</v>
      </c>
    </row>
    <row r="275" spans="1:32" x14ac:dyDescent="0.25">
      <c r="A275" s="2" t="s">
        <v>199</v>
      </c>
      <c r="B275" s="2" t="s">
        <v>43</v>
      </c>
      <c r="C275" s="2" t="s">
        <v>197</v>
      </c>
      <c r="D275" s="3">
        <v>5</v>
      </c>
      <c r="E275" s="3">
        <v>297</v>
      </c>
      <c r="F275" s="2" t="s">
        <v>11</v>
      </c>
      <c r="G275" s="3">
        <v>2015</v>
      </c>
      <c r="H275" s="3">
        <v>11</v>
      </c>
      <c r="I275" s="9">
        <v>1</v>
      </c>
      <c r="J275" s="9">
        <v>3</v>
      </c>
      <c r="K275" s="2" t="s">
        <v>342</v>
      </c>
      <c r="L275" s="50">
        <v>1</v>
      </c>
      <c r="M275" s="48">
        <f t="shared" si="4"/>
        <v>1.6666666666666665</v>
      </c>
      <c r="N275" s="3">
        <v>3</v>
      </c>
      <c r="O275" s="2" t="s">
        <v>14</v>
      </c>
      <c r="P275" s="2" t="s">
        <v>15</v>
      </c>
      <c r="Q275" s="3">
        <v>12</v>
      </c>
      <c r="S275" s="48">
        <v>1</v>
      </c>
      <c r="T275" s="48">
        <v>297</v>
      </c>
      <c r="U275" s="48">
        <v>235</v>
      </c>
      <c r="V275" s="59">
        <v>1</v>
      </c>
      <c r="X275" s="48">
        <v>1</v>
      </c>
      <c r="Y275" s="48">
        <v>280</v>
      </c>
      <c r="Z275" s="48">
        <v>250</v>
      </c>
      <c r="AA275" s="59">
        <v>1</v>
      </c>
      <c r="AC275" s="48">
        <v>1</v>
      </c>
      <c r="AD275" s="48">
        <v>297</v>
      </c>
      <c r="AE275" s="48">
        <v>235</v>
      </c>
      <c r="AF275" s="59">
        <v>1</v>
      </c>
    </row>
    <row r="276" spans="1:32" x14ac:dyDescent="0.25">
      <c r="A276" s="2" t="s">
        <v>199</v>
      </c>
      <c r="B276" s="2" t="s">
        <v>124</v>
      </c>
      <c r="C276" s="2" t="s">
        <v>197</v>
      </c>
      <c r="D276" s="3">
        <v>6</v>
      </c>
      <c r="E276" s="3">
        <v>280</v>
      </c>
      <c r="F276" s="2" t="s">
        <v>11</v>
      </c>
      <c r="G276" s="3">
        <v>2015</v>
      </c>
      <c r="H276" s="3">
        <v>11</v>
      </c>
      <c r="I276" s="9">
        <v>1</v>
      </c>
      <c r="J276" s="9">
        <v>4</v>
      </c>
      <c r="K276" s="2" t="s">
        <v>342</v>
      </c>
      <c r="L276" s="50">
        <v>1</v>
      </c>
      <c r="M276" s="48">
        <f t="shared" si="4"/>
        <v>1.6666666666666665</v>
      </c>
      <c r="N276" s="3">
        <v>3</v>
      </c>
      <c r="O276" s="2" t="s">
        <v>14</v>
      </c>
      <c r="P276" s="2" t="s">
        <v>15</v>
      </c>
      <c r="Q276" s="3">
        <v>12</v>
      </c>
      <c r="S276" s="48">
        <v>1</v>
      </c>
      <c r="T276" s="48">
        <v>280</v>
      </c>
      <c r="U276" s="48">
        <v>235</v>
      </c>
      <c r="V276" s="59">
        <v>1</v>
      </c>
      <c r="X276" s="48">
        <v>5</v>
      </c>
      <c r="Y276" s="48">
        <v>405</v>
      </c>
      <c r="Z276" s="48">
        <v>250</v>
      </c>
      <c r="AA276" s="59">
        <v>1</v>
      </c>
      <c r="AC276" s="48">
        <v>1</v>
      </c>
      <c r="AD276" s="48">
        <v>280</v>
      </c>
      <c r="AE276" s="48">
        <v>235</v>
      </c>
      <c r="AF276" s="59">
        <v>1</v>
      </c>
    </row>
    <row r="277" spans="1:32" x14ac:dyDescent="0.25">
      <c r="A277" s="2" t="s">
        <v>200</v>
      </c>
      <c r="B277" s="2" t="s">
        <v>76</v>
      </c>
      <c r="C277" s="2" t="s">
        <v>197</v>
      </c>
      <c r="D277" s="3">
        <v>7</v>
      </c>
      <c r="E277" s="3">
        <v>405</v>
      </c>
      <c r="F277" s="2" t="s">
        <v>11</v>
      </c>
      <c r="G277" s="3">
        <v>2015</v>
      </c>
      <c r="H277" s="3">
        <v>11</v>
      </c>
      <c r="I277" s="9">
        <v>5</v>
      </c>
      <c r="J277" s="9">
        <v>3</v>
      </c>
      <c r="K277" s="2" t="s">
        <v>343</v>
      </c>
      <c r="L277" s="50">
        <v>5</v>
      </c>
      <c r="M277" s="48">
        <f t="shared" si="4"/>
        <v>5.666666666666667</v>
      </c>
      <c r="N277" s="3">
        <v>3</v>
      </c>
      <c r="O277" s="2" t="s">
        <v>14</v>
      </c>
      <c r="P277" s="2" t="s">
        <v>15</v>
      </c>
      <c r="Q277" s="3">
        <v>12</v>
      </c>
      <c r="S277" s="48">
        <v>5</v>
      </c>
      <c r="T277" s="48">
        <v>405</v>
      </c>
      <c r="U277" s="48">
        <v>235</v>
      </c>
      <c r="V277" s="59">
        <v>1</v>
      </c>
      <c r="X277" s="48">
        <v>2</v>
      </c>
      <c r="Y277" s="48">
        <v>345</v>
      </c>
      <c r="Z277" s="48">
        <v>250</v>
      </c>
      <c r="AA277" s="59">
        <v>1</v>
      </c>
      <c r="AC277" s="48">
        <v>5</v>
      </c>
      <c r="AD277" s="48">
        <v>405</v>
      </c>
      <c r="AE277" s="48">
        <v>235</v>
      </c>
      <c r="AF277" s="59">
        <v>1</v>
      </c>
    </row>
    <row r="278" spans="1:32" x14ac:dyDescent="0.25">
      <c r="A278" s="2" t="s">
        <v>201</v>
      </c>
      <c r="B278" s="2" t="s">
        <v>34</v>
      </c>
      <c r="C278" s="2" t="s">
        <v>197</v>
      </c>
      <c r="D278" s="3">
        <v>8</v>
      </c>
      <c r="E278" s="3">
        <v>345</v>
      </c>
      <c r="F278" s="2" t="s">
        <v>11</v>
      </c>
      <c r="G278" s="3">
        <v>2015</v>
      </c>
      <c r="H278" s="3">
        <v>11</v>
      </c>
      <c r="I278" s="9">
        <v>2</v>
      </c>
      <c r="J278" s="9">
        <v>3</v>
      </c>
      <c r="K278" s="2" t="s">
        <v>342</v>
      </c>
      <c r="L278" s="50">
        <v>2</v>
      </c>
      <c r="M278" s="48">
        <f t="shared" si="4"/>
        <v>2.6666666666666665</v>
      </c>
      <c r="N278" s="3">
        <v>3</v>
      </c>
      <c r="O278" s="2" t="s">
        <v>14</v>
      </c>
      <c r="P278" s="2" t="s">
        <v>15</v>
      </c>
      <c r="Q278" s="3">
        <v>11</v>
      </c>
      <c r="S278" s="48">
        <v>2</v>
      </c>
      <c r="T278" s="48">
        <v>345</v>
      </c>
      <c r="U278" s="48">
        <v>235</v>
      </c>
      <c r="V278" s="59">
        <v>1</v>
      </c>
      <c r="X278" s="48">
        <v>2</v>
      </c>
      <c r="Y278" s="48">
        <v>345</v>
      </c>
      <c r="Z278" s="48">
        <v>250</v>
      </c>
      <c r="AA278" s="59">
        <v>1</v>
      </c>
      <c r="AC278" s="48">
        <v>2</v>
      </c>
      <c r="AD278" s="48">
        <v>345</v>
      </c>
      <c r="AE278" s="48">
        <v>235</v>
      </c>
      <c r="AF278" s="59">
        <v>1</v>
      </c>
    </row>
    <row r="279" spans="1:32" x14ac:dyDescent="0.25">
      <c r="A279" s="2" t="s">
        <v>202</v>
      </c>
      <c r="B279" s="2" t="s">
        <v>26</v>
      </c>
      <c r="C279" s="2" t="s">
        <v>197</v>
      </c>
      <c r="D279" s="3">
        <v>9</v>
      </c>
      <c r="E279" s="3">
        <v>345</v>
      </c>
      <c r="F279" s="2" t="s">
        <v>11</v>
      </c>
      <c r="G279" s="3">
        <v>2015</v>
      </c>
      <c r="H279" s="3">
        <v>12</v>
      </c>
      <c r="I279" s="9">
        <v>2</v>
      </c>
      <c r="J279" s="9">
        <v>3</v>
      </c>
      <c r="K279" s="2" t="s">
        <v>342</v>
      </c>
      <c r="L279" s="50">
        <v>2</v>
      </c>
      <c r="M279" s="48">
        <f t="shared" si="4"/>
        <v>2.75</v>
      </c>
      <c r="N279" s="3">
        <v>3</v>
      </c>
      <c r="O279" s="2" t="s">
        <v>14</v>
      </c>
      <c r="P279" s="2" t="s">
        <v>15</v>
      </c>
      <c r="Q279" s="3">
        <v>12</v>
      </c>
      <c r="S279" s="48">
        <v>2</v>
      </c>
      <c r="T279" s="48">
        <v>345</v>
      </c>
      <c r="U279" s="48">
        <v>235</v>
      </c>
      <c r="V279" s="59">
        <v>1</v>
      </c>
      <c r="X279" s="48">
        <v>2</v>
      </c>
      <c r="Y279" s="48">
        <v>310</v>
      </c>
      <c r="Z279" s="48">
        <v>250</v>
      </c>
      <c r="AA279" s="59">
        <v>1</v>
      </c>
      <c r="AC279" s="48">
        <v>2</v>
      </c>
      <c r="AD279" s="48">
        <v>345</v>
      </c>
      <c r="AE279" s="48">
        <v>235</v>
      </c>
      <c r="AF279" s="59">
        <v>1</v>
      </c>
    </row>
    <row r="280" spans="1:32" x14ac:dyDescent="0.25">
      <c r="A280" s="2" t="s">
        <v>202</v>
      </c>
      <c r="B280" s="2" t="s">
        <v>76</v>
      </c>
      <c r="C280" s="2" t="s">
        <v>197</v>
      </c>
      <c r="D280" s="3">
        <v>10</v>
      </c>
      <c r="E280" s="3">
        <v>310</v>
      </c>
      <c r="F280" s="2" t="s">
        <v>44</v>
      </c>
      <c r="G280" s="3">
        <v>2015</v>
      </c>
      <c r="H280" s="3">
        <v>12</v>
      </c>
      <c r="I280" s="9">
        <v>2</v>
      </c>
      <c r="J280" s="9">
        <v>3</v>
      </c>
      <c r="K280" s="2" t="s">
        <v>343</v>
      </c>
      <c r="L280" s="50">
        <v>2</v>
      </c>
      <c r="M280" s="48">
        <f t="shared" si="4"/>
        <v>2.75</v>
      </c>
      <c r="N280" s="3">
        <v>3</v>
      </c>
      <c r="O280" s="2" t="s">
        <v>14</v>
      </c>
      <c r="P280" s="2" t="s">
        <v>15</v>
      </c>
      <c r="Q280" s="3">
        <v>12</v>
      </c>
      <c r="S280" s="48">
        <v>2</v>
      </c>
      <c r="T280" s="48">
        <v>310</v>
      </c>
      <c r="U280" s="48">
        <v>235</v>
      </c>
      <c r="V280" s="59">
        <v>1</v>
      </c>
      <c r="X280" s="48">
        <v>2</v>
      </c>
      <c r="Y280" s="48">
        <v>332</v>
      </c>
      <c r="Z280" s="48">
        <v>250</v>
      </c>
      <c r="AA280" s="59">
        <v>1</v>
      </c>
      <c r="AC280" s="48">
        <v>2</v>
      </c>
      <c r="AD280" s="48">
        <v>310</v>
      </c>
      <c r="AE280" s="48">
        <v>235</v>
      </c>
      <c r="AF280" s="59">
        <v>1</v>
      </c>
    </row>
    <row r="281" spans="1:32" x14ac:dyDescent="0.25">
      <c r="A281" s="2" t="s">
        <v>203</v>
      </c>
      <c r="B281" s="2" t="s">
        <v>59</v>
      </c>
      <c r="C281" s="2" t="s">
        <v>197</v>
      </c>
      <c r="D281" s="3">
        <v>11</v>
      </c>
      <c r="E281" s="3">
        <v>332</v>
      </c>
      <c r="F281" s="2" t="s">
        <v>11</v>
      </c>
      <c r="G281" s="3">
        <v>2015</v>
      </c>
      <c r="H281" s="3">
        <v>9</v>
      </c>
      <c r="I281" s="9">
        <v>2</v>
      </c>
      <c r="J281" s="9">
        <v>3</v>
      </c>
      <c r="K281" s="2" t="s">
        <v>342</v>
      </c>
      <c r="L281" s="50">
        <v>2</v>
      </c>
      <c r="M281" s="48">
        <f t="shared" si="4"/>
        <v>2.5</v>
      </c>
      <c r="N281" s="3">
        <v>3</v>
      </c>
      <c r="O281" s="2" t="s">
        <v>14</v>
      </c>
      <c r="P281" s="2" t="s">
        <v>15</v>
      </c>
      <c r="Q281" s="3">
        <v>11</v>
      </c>
      <c r="S281" s="48">
        <v>2</v>
      </c>
      <c r="T281" s="48">
        <v>332</v>
      </c>
      <c r="U281" s="48">
        <v>235</v>
      </c>
      <c r="V281" s="59">
        <v>1</v>
      </c>
      <c r="X281" s="48">
        <v>2</v>
      </c>
      <c r="Y281" s="48">
        <v>354</v>
      </c>
      <c r="Z281" s="48">
        <v>250</v>
      </c>
      <c r="AA281" s="59">
        <v>1</v>
      </c>
      <c r="AC281" s="48">
        <v>2</v>
      </c>
      <c r="AD281" s="48">
        <v>332</v>
      </c>
      <c r="AE281" s="48">
        <v>235</v>
      </c>
      <c r="AF281" s="59">
        <v>1</v>
      </c>
    </row>
    <row r="282" spans="1:32" x14ac:dyDescent="0.25">
      <c r="A282" s="2" t="s">
        <v>203</v>
      </c>
      <c r="B282" s="2" t="s">
        <v>56</v>
      </c>
      <c r="C282" s="2" t="s">
        <v>197</v>
      </c>
      <c r="D282" s="3">
        <v>12</v>
      </c>
      <c r="E282" s="3">
        <v>354</v>
      </c>
      <c r="F282" s="2" t="s">
        <v>11</v>
      </c>
      <c r="G282" s="3">
        <v>2015</v>
      </c>
      <c r="H282" s="3">
        <v>9</v>
      </c>
      <c r="I282" s="9">
        <v>2</v>
      </c>
      <c r="J282" s="9">
        <v>2</v>
      </c>
      <c r="K282" s="2" t="s">
        <v>343</v>
      </c>
      <c r="L282" s="50">
        <v>2</v>
      </c>
      <c r="M282" s="48">
        <f t="shared" si="4"/>
        <v>2.5</v>
      </c>
      <c r="N282" s="3">
        <v>3</v>
      </c>
      <c r="O282" s="2" t="s">
        <v>14</v>
      </c>
      <c r="P282" s="2" t="s">
        <v>15</v>
      </c>
      <c r="Q282" s="3">
        <v>11</v>
      </c>
      <c r="S282" s="48">
        <v>2</v>
      </c>
      <c r="T282" s="48">
        <v>354</v>
      </c>
      <c r="U282" s="48">
        <v>235</v>
      </c>
      <c r="V282" s="59">
        <v>1</v>
      </c>
      <c r="X282" s="48">
        <v>2</v>
      </c>
      <c r="Y282" s="48">
        <v>352</v>
      </c>
      <c r="Z282" s="48">
        <v>250</v>
      </c>
      <c r="AA282" s="59">
        <v>1</v>
      </c>
      <c r="AC282" s="48">
        <v>2</v>
      </c>
      <c r="AD282" s="48">
        <v>354</v>
      </c>
      <c r="AE282" s="48">
        <v>235</v>
      </c>
      <c r="AF282" s="59">
        <v>1</v>
      </c>
    </row>
    <row r="283" spans="1:32" x14ac:dyDescent="0.25">
      <c r="A283" s="2" t="s">
        <v>204</v>
      </c>
      <c r="B283" s="2" t="s">
        <v>36</v>
      </c>
      <c r="C283" s="2" t="s">
        <v>197</v>
      </c>
      <c r="D283" s="3">
        <v>13</v>
      </c>
      <c r="E283" s="3">
        <v>352</v>
      </c>
      <c r="F283" s="2" t="s">
        <v>11</v>
      </c>
      <c r="G283" s="3">
        <v>2015</v>
      </c>
      <c r="H283" s="3">
        <v>10</v>
      </c>
      <c r="I283" s="9">
        <v>2</v>
      </c>
      <c r="J283" s="9">
        <v>3</v>
      </c>
      <c r="K283" s="2" t="s">
        <v>343</v>
      </c>
      <c r="L283" s="50">
        <v>2</v>
      </c>
      <c r="M283" s="48">
        <f t="shared" si="4"/>
        <v>2.5833333333333335</v>
      </c>
      <c r="N283" s="3">
        <v>3</v>
      </c>
      <c r="O283" s="2" t="s">
        <v>14</v>
      </c>
      <c r="P283" s="2" t="s">
        <v>15</v>
      </c>
      <c r="Q283" s="3">
        <v>11</v>
      </c>
      <c r="S283" s="48">
        <v>2</v>
      </c>
      <c r="T283" s="48">
        <v>352</v>
      </c>
      <c r="U283" s="48">
        <v>235</v>
      </c>
      <c r="V283" s="59">
        <v>1</v>
      </c>
      <c r="X283" s="48">
        <v>2</v>
      </c>
      <c r="Y283" s="48">
        <v>339</v>
      </c>
      <c r="Z283" s="48">
        <v>250</v>
      </c>
      <c r="AA283" s="59">
        <v>1</v>
      </c>
      <c r="AC283" s="48">
        <v>2</v>
      </c>
      <c r="AD283" s="48">
        <v>352</v>
      </c>
      <c r="AE283" s="48">
        <v>235</v>
      </c>
      <c r="AF283" s="59">
        <v>1</v>
      </c>
    </row>
    <row r="284" spans="1:32" x14ac:dyDescent="0.25">
      <c r="A284" s="2" t="s">
        <v>205</v>
      </c>
      <c r="B284" s="2" t="s">
        <v>43</v>
      </c>
      <c r="C284" s="2" t="s">
        <v>197</v>
      </c>
      <c r="D284" s="3">
        <v>14</v>
      </c>
      <c r="E284" s="3">
        <v>339</v>
      </c>
      <c r="F284" s="2" t="s">
        <v>11</v>
      </c>
      <c r="G284" s="3">
        <v>2015</v>
      </c>
      <c r="H284" s="3">
        <v>10</v>
      </c>
      <c r="I284" s="9">
        <v>2</v>
      </c>
      <c r="J284" s="9">
        <v>3</v>
      </c>
      <c r="K284" s="2" t="s">
        <v>343</v>
      </c>
      <c r="L284" s="50">
        <v>2</v>
      </c>
      <c r="M284" s="48">
        <f t="shared" si="4"/>
        <v>2.5833333333333335</v>
      </c>
      <c r="N284" s="3">
        <v>3</v>
      </c>
      <c r="O284" s="2" t="s">
        <v>14</v>
      </c>
      <c r="P284" s="2" t="s">
        <v>15</v>
      </c>
      <c r="Q284" s="3">
        <v>11</v>
      </c>
      <c r="S284" s="48">
        <v>2</v>
      </c>
      <c r="T284" s="48">
        <v>339</v>
      </c>
      <c r="U284" s="48">
        <v>235</v>
      </c>
      <c r="V284" s="59">
        <v>1</v>
      </c>
      <c r="X284" s="48">
        <v>2</v>
      </c>
      <c r="Y284" s="48">
        <v>322</v>
      </c>
      <c r="Z284" s="48">
        <v>250</v>
      </c>
      <c r="AA284" s="59">
        <v>1</v>
      </c>
      <c r="AC284" s="48">
        <v>2</v>
      </c>
      <c r="AD284" s="48">
        <v>339</v>
      </c>
      <c r="AE284" s="48">
        <v>235</v>
      </c>
      <c r="AF284" s="59">
        <v>1</v>
      </c>
    </row>
    <row r="285" spans="1:32" x14ac:dyDescent="0.25">
      <c r="A285" s="2" t="s">
        <v>206</v>
      </c>
      <c r="B285" s="2" t="s">
        <v>26</v>
      </c>
      <c r="C285" s="2" t="s">
        <v>197</v>
      </c>
      <c r="D285" s="3">
        <v>15</v>
      </c>
      <c r="E285" s="3">
        <v>322</v>
      </c>
      <c r="F285" s="2" t="s">
        <v>11</v>
      </c>
      <c r="G285" s="3">
        <v>2015</v>
      </c>
      <c r="H285" s="3">
        <v>11</v>
      </c>
      <c r="I285" s="9">
        <v>2</v>
      </c>
      <c r="J285" s="9">
        <v>3</v>
      </c>
      <c r="K285" s="2" t="s">
        <v>343</v>
      </c>
      <c r="L285" s="50">
        <v>2</v>
      </c>
      <c r="M285" s="48">
        <f t="shared" si="4"/>
        <v>2.6666666666666665</v>
      </c>
      <c r="N285" s="3">
        <v>3</v>
      </c>
      <c r="O285" s="2" t="s">
        <v>14</v>
      </c>
      <c r="P285" s="2" t="s">
        <v>15</v>
      </c>
      <c r="Q285" s="3">
        <v>11</v>
      </c>
      <c r="S285" s="48">
        <v>2</v>
      </c>
      <c r="T285" s="48">
        <v>322</v>
      </c>
      <c r="U285" s="48">
        <v>235</v>
      </c>
      <c r="V285" s="59">
        <v>1</v>
      </c>
      <c r="X285" s="48">
        <v>2</v>
      </c>
      <c r="Y285" s="48">
        <v>323</v>
      </c>
      <c r="Z285" s="48">
        <v>250</v>
      </c>
      <c r="AA285" s="59">
        <v>1</v>
      </c>
      <c r="AC285" s="48">
        <v>2</v>
      </c>
      <c r="AD285" s="48">
        <v>322</v>
      </c>
      <c r="AE285" s="48">
        <v>235</v>
      </c>
      <c r="AF285" s="59">
        <v>1</v>
      </c>
    </row>
    <row r="286" spans="1:32" x14ac:dyDescent="0.25">
      <c r="A286" s="2" t="s">
        <v>207</v>
      </c>
      <c r="B286" s="2" t="s">
        <v>40</v>
      </c>
      <c r="C286" s="2" t="s">
        <v>197</v>
      </c>
      <c r="D286" s="3">
        <v>16</v>
      </c>
      <c r="E286" s="3">
        <v>323</v>
      </c>
      <c r="F286" s="2" t="s">
        <v>11</v>
      </c>
      <c r="G286" s="3">
        <v>2015</v>
      </c>
      <c r="H286" s="3">
        <v>12</v>
      </c>
      <c r="I286" s="9">
        <v>2</v>
      </c>
      <c r="J286" s="9">
        <v>4</v>
      </c>
      <c r="K286" s="2" t="s">
        <v>343</v>
      </c>
      <c r="L286" s="49">
        <v>2</v>
      </c>
      <c r="M286" s="48">
        <f t="shared" si="4"/>
        <v>2.75</v>
      </c>
      <c r="N286" s="3">
        <v>3</v>
      </c>
      <c r="O286" s="2" t="s">
        <v>14</v>
      </c>
      <c r="P286" s="2" t="s">
        <v>15</v>
      </c>
      <c r="Q286" s="3">
        <v>11</v>
      </c>
      <c r="S286" s="48">
        <v>2</v>
      </c>
      <c r="T286" s="48">
        <v>323</v>
      </c>
      <c r="U286" s="48">
        <v>235</v>
      </c>
      <c r="V286" s="59">
        <v>1</v>
      </c>
      <c r="X286" s="48">
        <v>2</v>
      </c>
      <c r="Y286" s="48">
        <v>329</v>
      </c>
      <c r="Z286" s="48">
        <v>250</v>
      </c>
      <c r="AA286" s="59">
        <v>1</v>
      </c>
      <c r="AC286" s="48">
        <v>2</v>
      </c>
      <c r="AD286" s="48">
        <v>323</v>
      </c>
      <c r="AE286" s="48">
        <v>235</v>
      </c>
      <c r="AF286" s="59">
        <v>1</v>
      </c>
    </row>
    <row r="287" spans="1:32" x14ac:dyDescent="0.25">
      <c r="A287" s="2" t="s">
        <v>208</v>
      </c>
      <c r="B287" s="2" t="s">
        <v>32</v>
      </c>
      <c r="C287" s="2" t="s">
        <v>197</v>
      </c>
      <c r="D287" s="3">
        <v>17</v>
      </c>
      <c r="E287" s="3">
        <v>329</v>
      </c>
      <c r="F287" s="2" t="s">
        <v>11</v>
      </c>
      <c r="G287" s="3">
        <v>2015</v>
      </c>
      <c r="H287" s="3">
        <v>12</v>
      </c>
      <c r="I287" s="9">
        <v>2</v>
      </c>
      <c r="J287" s="9">
        <v>3</v>
      </c>
      <c r="K287" s="2" t="s">
        <v>343</v>
      </c>
      <c r="L287" s="50">
        <v>2</v>
      </c>
      <c r="M287" s="48">
        <f t="shared" si="4"/>
        <v>2.75</v>
      </c>
      <c r="N287" s="3">
        <v>3</v>
      </c>
      <c r="O287" s="2" t="s">
        <v>14</v>
      </c>
      <c r="P287" s="2" t="s">
        <v>15</v>
      </c>
      <c r="Q287" s="3">
        <v>11</v>
      </c>
      <c r="S287" s="48">
        <v>2</v>
      </c>
      <c r="T287" s="48">
        <v>329</v>
      </c>
      <c r="U287" s="48">
        <v>235</v>
      </c>
      <c r="V287" s="59">
        <v>1</v>
      </c>
      <c r="X287" s="48">
        <v>2</v>
      </c>
      <c r="Y287" s="48">
        <v>367</v>
      </c>
      <c r="Z287" s="48">
        <v>250</v>
      </c>
      <c r="AA287" s="59">
        <v>1</v>
      </c>
      <c r="AC287" s="48">
        <v>2</v>
      </c>
      <c r="AD287" s="48">
        <v>329</v>
      </c>
      <c r="AE287" s="48">
        <v>235</v>
      </c>
      <c r="AF287" s="59">
        <v>1</v>
      </c>
    </row>
    <row r="288" spans="1:32" x14ac:dyDescent="0.25">
      <c r="A288" s="2" t="s">
        <v>209</v>
      </c>
      <c r="B288" s="2" t="s">
        <v>76</v>
      </c>
      <c r="C288" s="2" t="s">
        <v>197</v>
      </c>
      <c r="D288" s="3">
        <v>18</v>
      </c>
      <c r="E288" s="3">
        <v>367</v>
      </c>
      <c r="F288" s="2" t="s">
        <v>11</v>
      </c>
      <c r="G288" s="3">
        <v>2015</v>
      </c>
      <c r="H288" s="3">
        <v>12</v>
      </c>
      <c r="I288" s="9">
        <v>2</v>
      </c>
      <c r="J288" s="9">
        <v>3</v>
      </c>
      <c r="K288" s="2" t="s">
        <v>342</v>
      </c>
      <c r="L288" s="50">
        <v>2</v>
      </c>
      <c r="M288" s="48">
        <f t="shared" si="4"/>
        <v>2.75</v>
      </c>
      <c r="N288" s="3">
        <v>3</v>
      </c>
      <c r="O288" s="2" t="s">
        <v>14</v>
      </c>
      <c r="P288" s="2" t="s">
        <v>15</v>
      </c>
      <c r="Q288" s="3">
        <v>11</v>
      </c>
      <c r="S288" s="48">
        <v>2</v>
      </c>
      <c r="T288" s="48">
        <v>367</v>
      </c>
      <c r="U288" s="48">
        <v>235</v>
      </c>
      <c r="V288" s="59">
        <v>1</v>
      </c>
      <c r="X288" s="48">
        <v>2</v>
      </c>
      <c r="Y288" s="48">
        <v>347</v>
      </c>
      <c r="Z288" s="48">
        <v>250</v>
      </c>
      <c r="AA288" s="59">
        <v>1</v>
      </c>
      <c r="AC288" s="48">
        <v>2</v>
      </c>
      <c r="AD288" s="48">
        <v>367</v>
      </c>
      <c r="AE288" s="48">
        <v>235</v>
      </c>
      <c r="AF288" s="59">
        <v>1</v>
      </c>
    </row>
    <row r="289" spans="1:32" x14ac:dyDescent="0.25">
      <c r="A289" s="2" t="s">
        <v>210</v>
      </c>
      <c r="B289" s="2" t="s">
        <v>32</v>
      </c>
      <c r="C289" s="2" t="s">
        <v>197</v>
      </c>
      <c r="D289" s="3">
        <v>19</v>
      </c>
      <c r="E289" s="3">
        <v>347</v>
      </c>
      <c r="F289" s="2" t="s">
        <v>11</v>
      </c>
      <c r="G289" s="3">
        <v>2015</v>
      </c>
      <c r="H289" s="3">
        <v>12</v>
      </c>
      <c r="I289" s="9">
        <v>2</v>
      </c>
      <c r="J289" s="9">
        <v>2</v>
      </c>
      <c r="K289" s="2" t="s">
        <v>343</v>
      </c>
      <c r="L289" s="50">
        <v>2</v>
      </c>
      <c r="M289" s="48">
        <f t="shared" si="4"/>
        <v>2.75</v>
      </c>
      <c r="N289" s="3">
        <v>3</v>
      </c>
      <c r="O289" s="2" t="s">
        <v>14</v>
      </c>
      <c r="P289" s="2" t="s">
        <v>15</v>
      </c>
      <c r="Q289" s="3">
        <v>11</v>
      </c>
      <c r="S289" s="48">
        <v>2</v>
      </c>
      <c r="T289" s="48">
        <v>347</v>
      </c>
      <c r="U289" s="48">
        <v>235</v>
      </c>
      <c r="V289" s="59">
        <v>1</v>
      </c>
      <c r="X289" s="48">
        <v>3</v>
      </c>
      <c r="Y289" s="48">
        <v>413</v>
      </c>
      <c r="Z289" s="48">
        <v>250</v>
      </c>
      <c r="AA289" s="59">
        <v>1</v>
      </c>
      <c r="AC289" s="48">
        <v>2</v>
      </c>
      <c r="AD289" s="48">
        <v>347</v>
      </c>
      <c r="AE289" s="48">
        <v>235</v>
      </c>
      <c r="AF289" s="59">
        <v>1</v>
      </c>
    </row>
    <row r="290" spans="1:32" x14ac:dyDescent="0.25">
      <c r="A290" s="2" t="s">
        <v>211</v>
      </c>
      <c r="B290" s="2" t="s">
        <v>69</v>
      </c>
      <c r="C290" s="2" t="s">
        <v>197</v>
      </c>
      <c r="D290" s="3">
        <v>20</v>
      </c>
      <c r="E290" s="3">
        <v>413</v>
      </c>
      <c r="F290" s="2" t="s">
        <v>11</v>
      </c>
      <c r="G290" s="3">
        <v>2015</v>
      </c>
      <c r="H290" s="3">
        <v>12</v>
      </c>
      <c r="I290" s="9">
        <v>3</v>
      </c>
      <c r="J290" s="9">
        <v>3</v>
      </c>
      <c r="K290" s="2" t="s">
        <v>343</v>
      </c>
      <c r="L290" s="50">
        <v>3</v>
      </c>
      <c r="M290" s="48">
        <f t="shared" si="4"/>
        <v>3.75</v>
      </c>
      <c r="N290" s="3">
        <v>3</v>
      </c>
      <c r="O290" s="2" t="s">
        <v>14</v>
      </c>
      <c r="P290" s="2" t="s">
        <v>15</v>
      </c>
      <c r="Q290" s="3">
        <v>11</v>
      </c>
      <c r="S290" s="48">
        <v>3</v>
      </c>
      <c r="T290" s="48">
        <v>413</v>
      </c>
      <c r="U290" s="48">
        <v>235</v>
      </c>
      <c r="V290" s="59">
        <v>1</v>
      </c>
      <c r="X290" s="48">
        <v>2</v>
      </c>
      <c r="Y290" s="48">
        <v>283</v>
      </c>
      <c r="Z290" s="48">
        <v>250</v>
      </c>
      <c r="AA290" s="59">
        <v>1</v>
      </c>
      <c r="AC290" s="48">
        <v>3</v>
      </c>
      <c r="AD290" s="48">
        <v>413</v>
      </c>
      <c r="AE290" s="48">
        <v>235</v>
      </c>
      <c r="AF290" s="59">
        <v>1</v>
      </c>
    </row>
    <row r="291" spans="1:32" x14ac:dyDescent="0.25">
      <c r="A291" s="2" t="s">
        <v>212</v>
      </c>
      <c r="B291" s="2" t="s">
        <v>40</v>
      </c>
      <c r="C291" s="2" t="s">
        <v>197</v>
      </c>
      <c r="D291" s="3">
        <v>21</v>
      </c>
      <c r="E291" s="3">
        <v>283</v>
      </c>
      <c r="F291" s="2" t="s">
        <v>11</v>
      </c>
      <c r="G291" s="3">
        <v>2015</v>
      </c>
      <c r="H291" s="3">
        <v>12</v>
      </c>
      <c r="I291" s="9">
        <v>2</v>
      </c>
      <c r="J291" s="9">
        <v>3</v>
      </c>
      <c r="K291" s="2" t="s">
        <v>342</v>
      </c>
      <c r="L291" s="50">
        <v>2</v>
      </c>
      <c r="M291" s="48">
        <f t="shared" si="4"/>
        <v>2.75</v>
      </c>
      <c r="N291" s="3">
        <v>3</v>
      </c>
      <c r="O291" s="2" t="s">
        <v>14</v>
      </c>
      <c r="P291" s="2" t="s">
        <v>15</v>
      </c>
      <c r="Q291" s="3">
        <v>11</v>
      </c>
      <c r="S291" s="48">
        <v>2</v>
      </c>
      <c r="T291" s="48">
        <v>283</v>
      </c>
      <c r="U291" s="48">
        <v>235</v>
      </c>
      <c r="V291" s="59">
        <v>1</v>
      </c>
      <c r="X291" s="48">
        <v>1</v>
      </c>
      <c r="Y291" s="48">
        <v>349</v>
      </c>
      <c r="Z291" s="48">
        <v>250</v>
      </c>
      <c r="AA291" s="59">
        <v>1</v>
      </c>
      <c r="AC291" s="48">
        <v>2</v>
      </c>
      <c r="AD291" s="48">
        <v>283</v>
      </c>
      <c r="AE291" s="48">
        <v>235</v>
      </c>
      <c r="AF291" s="59">
        <v>1</v>
      </c>
    </row>
    <row r="292" spans="1:32" x14ac:dyDescent="0.25">
      <c r="A292" s="2" t="s">
        <v>212</v>
      </c>
      <c r="B292" s="2" t="s">
        <v>75</v>
      </c>
      <c r="C292" s="2" t="s">
        <v>197</v>
      </c>
      <c r="D292" s="3">
        <v>22</v>
      </c>
      <c r="E292" s="3">
        <v>349</v>
      </c>
      <c r="F292" s="2" t="s">
        <v>11</v>
      </c>
      <c r="G292" s="3">
        <v>2015</v>
      </c>
      <c r="H292" s="3">
        <v>12</v>
      </c>
      <c r="I292" s="9">
        <v>1</v>
      </c>
      <c r="J292" s="9">
        <v>4</v>
      </c>
      <c r="K292" s="2" t="s">
        <v>342</v>
      </c>
      <c r="L292" s="49">
        <v>1</v>
      </c>
      <c r="M292" s="48">
        <f t="shared" si="4"/>
        <v>1.75</v>
      </c>
      <c r="N292" s="3">
        <v>3</v>
      </c>
      <c r="O292" s="2" t="s">
        <v>14</v>
      </c>
      <c r="P292" s="2" t="s">
        <v>15</v>
      </c>
      <c r="Q292" s="3">
        <v>11</v>
      </c>
      <c r="S292" s="48">
        <v>1</v>
      </c>
      <c r="T292" s="48">
        <v>349</v>
      </c>
      <c r="U292" s="48">
        <v>235</v>
      </c>
      <c r="V292" s="59">
        <v>1</v>
      </c>
      <c r="X292" s="48">
        <v>6</v>
      </c>
      <c r="Y292" s="48">
        <v>527</v>
      </c>
      <c r="Z292" s="48">
        <v>250</v>
      </c>
      <c r="AA292" s="59">
        <v>1</v>
      </c>
      <c r="AC292" s="48">
        <v>1</v>
      </c>
      <c r="AD292" s="48">
        <v>349</v>
      </c>
      <c r="AE292" s="48">
        <v>235</v>
      </c>
      <c r="AF292" s="59">
        <v>1</v>
      </c>
    </row>
    <row r="293" spans="1:32" x14ac:dyDescent="0.25">
      <c r="A293" s="2" t="s">
        <v>213</v>
      </c>
      <c r="B293" s="2" t="s">
        <v>75</v>
      </c>
      <c r="C293" s="2" t="s">
        <v>197</v>
      </c>
      <c r="D293" s="3">
        <v>23</v>
      </c>
      <c r="E293" s="3">
        <v>527</v>
      </c>
      <c r="F293" s="2" t="s">
        <v>30</v>
      </c>
      <c r="G293" s="3">
        <v>2015</v>
      </c>
      <c r="H293" s="3">
        <v>12</v>
      </c>
      <c r="I293" s="9">
        <v>6</v>
      </c>
      <c r="J293" s="9">
        <v>3</v>
      </c>
      <c r="K293" s="2" t="s">
        <v>342</v>
      </c>
      <c r="L293" s="50">
        <v>6</v>
      </c>
      <c r="M293" s="48">
        <f t="shared" si="4"/>
        <v>6.75</v>
      </c>
      <c r="N293" s="3">
        <v>3</v>
      </c>
      <c r="O293" s="2" t="s">
        <v>14</v>
      </c>
      <c r="P293" s="2" t="s">
        <v>15</v>
      </c>
      <c r="Q293" s="3">
        <v>12</v>
      </c>
      <c r="S293" s="48">
        <v>6</v>
      </c>
      <c r="T293" s="48">
        <v>527</v>
      </c>
      <c r="U293" s="48">
        <v>235</v>
      </c>
      <c r="V293" s="59">
        <v>1</v>
      </c>
      <c r="X293" s="48">
        <v>2</v>
      </c>
      <c r="Y293" s="48">
        <v>347</v>
      </c>
      <c r="Z293" s="48">
        <v>250</v>
      </c>
      <c r="AA293" s="59">
        <v>1</v>
      </c>
      <c r="AC293" s="48">
        <v>6</v>
      </c>
      <c r="AD293" s="48">
        <v>527</v>
      </c>
      <c r="AE293" s="48">
        <v>235</v>
      </c>
      <c r="AF293" s="59">
        <v>1</v>
      </c>
    </row>
    <row r="294" spans="1:32" x14ac:dyDescent="0.25">
      <c r="A294" s="2" t="s">
        <v>214</v>
      </c>
      <c r="B294" s="2" t="s">
        <v>75</v>
      </c>
      <c r="C294" s="2" t="s">
        <v>197</v>
      </c>
      <c r="D294" s="3">
        <v>24</v>
      </c>
      <c r="E294" s="3">
        <v>347</v>
      </c>
      <c r="F294" s="2" t="s">
        <v>11</v>
      </c>
      <c r="G294" s="3">
        <v>2015</v>
      </c>
      <c r="H294" s="3">
        <v>12</v>
      </c>
      <c r="I294" s="9">
        <v>2</v>
      </c>
      <c r="J294" s="9">
        <v>3</v>
      </c>
      <c r="K294" s="2" t="s">
        <v>343</v>
      </c>
      <c r="L294" s="49">
        <v>2</v>
      </c>
      <c r="M294" s="48">
        <f t="shared" si="4"/>
        <v>2.75</v>
      </c>
      <c r="N294" s="3">
        <v>3</v>
      </c>
      <c r="O294" s="2" t="s">
        <v>14</v>
      </c>
      <c r="P294" s="2" t="s">
        <v>15</v>
      </c>
      <c r="Q294" s="3">
        <v>12</v>
      </c>
      <c r="S294" s="48">
        <v>2</v>
      </c>
      <c r="T294" s="48">
        <v>347</v>
      </c>
      <c r="U294" s="48">
        <v>235</v>
      </c>
      <c r="V294" s="59">
        <v>1</v>
      </c>
      <c r="X294" s="48">
        <v>3</v>
      </c>
      <c r="Y294" s="48">
        <v>412</v>
      </c>
      <c r="Z294" s="48">
        <v>250</v>
      </c>
      <c r="AA294" s="59">
        <v>1</v>
      </c>
      <c r="AC294" s="48">
        <v>2</v>
      </c>
      <c r="AD294" s="48">
        <v>347</v>
      </c>
      <c r="AE294" s="48">
        <v>235</v>
      </c>
      <c r="AF294" s="59">
        <v>1</v>
      </c>
    </row>
    <row r="295" spans="1:32" x14ac:dyDescent="0.25">
      <c r="A295" s="2" t="s">
        <v>215</v>
      </c>
      <c r="B295" s="2" t="s">
        <v>59</v>
      </c>
      <c r="C295" s="2" t="s">
        <v>197</v>
      </c>
      <c r="D295" s="3">
        <v>25</v>
      </c>
      <c r="E295" s="3">
        <v>412</v>
      </c>
      <c r="F295" s="2" t="s">
        <v>11</v>
      </c>
      <c r="G295" s="3">
        <v>2015</v>
      </c>
      <c r="H295" s="3">
        <v>12</v>
      </c>
      <c r="I295" s="9">
        <v>3</v>
      </c>
      <c r="J295" s="9">
        <v>2</v>
      </c>
      <c r="K295" s="2" t="s">
        <v>342</v>
      </c>
      <c r="L295" s="50">
        <v>3</v>
      </c>
      <c r="M295" s="48">
        <f t="shared" si="4"/>
        <v>3.75</v>
      </c>
      <c r="N295" s="3">
        <v>3</v>
      </c>
      <c r="O295" s="2" t="s">
        <v>14</v>
      </c>
      <c r="P295" s="2" t="s">
        <v>15</v>
      </c>
      <c r="Q295" s="3">
        <v>12</v>
      </c>
      <c r="S295" s="48">
        <v>3</v>
      </c>
      <c r="T295" s="48">
        <v>412</v>
      </c>
      <c r="U295" s="48">
        <v>235</v>
      </c>
      <c r="V295" s="59">
        <v>1</v>
      </c>
      <c r="X295" s="48">
        <v>4</v>
      </c>
      <c r="Y295" s="48">
        <v>395</v>
      </c>
      <c r="Z295" s="48">
        <v>250</v>
      </c>
      <c r="AA295" s="59">
        <v>1</v>
      </c>
      <c r="AC295" s="48">
        <v>3</v>
      </c>
      <c r="AD295" s="48">
        <v>412</v>
      </c>
      <c r="AE295" s="48">
        <v>235</v>
      </c>
      <c r="AF295" s="59">
        <v>1</v>
      </c>
    </row>
    <row r="296" spans="1:32" x14ac:dyDescent="0.25">
      <c r="A296" s="2" t="s">
        <v>215</v>
      </c>
      <c r="B296" s="2" t="s">
        <v>56</v>
      </c>
      <c r="C296" s="2" t="s">
        <v>197</v>
      </c>
      <c r="D296" s="3">
        <v>26</v>
      </c>
      <c r="E296" s="3">
        <v>395</v>
      </c>
      <c r="F296" s="2" t="s">
        <v>11</v>
      </c>
      <c r="G296" s="3">
        <v>2015</v>
      </c>
      <c r="H296" s="3">
        <v>12</v>
      </c>
      <c r="I296" s="9">
        <v>4</v>
      </c>
      <c r="J296" s="9">
        <v>3</v>
      </c>
      <c r="K296" s="2" t="s">
        <v>343</v>
      </c>
      <c r="L296" s="50">
        <v>4</v>
      </c>
      <c r="M296" s="48">
        <f t="shared" si="4"/>
        <v>4.75</v>
      </c>
      <c r="N296" s="3">
        <v>3</v>
      </c>
      <c r="O296" s="2" t="s">
        <v>14</v>
      </c>
      <c r="P296" s="2" t="s">
        <v>15</v>
      </c>
      <c r="Q296" s="3">
        <v>12</v>
      </c>
      <c r="S296" s="48">
        <v>4</v>
      </c>
      <c r="T296" s="48">
        <v>395</v>
      </c>
      <c r="U296" s="48">
        <v>235</v>
      </c>
      <c r="V296" s="59">
        <v>1</v>
      </c>
      <c r="X296" s="48">
        <v>2</v>
      </c>
      <c r="Y296" s="48">
        <v>380</v>
      </c>
      <c r="Z296" s="48">
        <v>250</v>
      </c>
      <c r="AA296" s="59">
        <v>1</v>
      </c>
      <c r="AC296" s="48">
        <v>4</v>
      </c>
      <c r="AD296" s="48">
        <v>395</v>
      </c>
      <c r="AE296" s="48">
        <v>235</v>
      </c>
      <c r="AF296" s="59">
        <v>1</v>
      </c>
    </row>
    <row r="297" spans="1:32" x14ac:dyDescent="0.25">
      <c r="A297" s="2" t="s">
        <v>215</v>
      </c>
      <c r="B297" s="2" t="s">
        <v>40</v>
      </c>
      <c r="C297" s="2" t="s">
        <v>197</v>
      </c>
      <c r="D297" s="3">
        <v>27</v>
      </c>
      <c r="E297" s="3">
        <v>380</v>
      </c>
      <c r="F297" s="2" t="s">
        <v>11</v>
      </c>
      <c r="G297" s="3">
        <v>2015</v>
      </c>
      <c r="H297" s="3">
        <v>12</v>
      </c>
      <c r="I297" s="9">
        <v>2</v>
      </c>
      <c r="J297" s="9">
        <v>4</v>
      </c>
      <c r="K297" s="2" t="s">
        <v>342</v>
      </c>
      <c r="L297" s="49">
        <v>2</v>
      </c>
      <c r="M297" s="48">
        <f t="shared" si="4"/>
        <v>2.75</v>
      </c>
      <c r="N297" s="3">
        <v>3</v>
      </c>
      <c r="O297" s="2" t="s">
        <v>14</v>
      </c>
      <c r="P297" s="2" t="s">
        <v>15</v>
      </c>
      <c r="Q297" s="3">
        <v>12</v>
      </c>
      <c r="S297" s="48">
        <v>2</v>
      </c>
      <c r="T297" s="48">
        <v>380</v>
      </c>
      <c r="U297" s="48">
        <v>235</v>
      </c>
      <c r="V297" s="59">
        <v>1</v>
      </c>
      <c r="X297" s="48">
        <v>4</v>
      </c>
      <c r="Y297" s="48">
        <v>452</v>
      </c>
      <c r="Z297" s="48">
        <v>250</v>
      </c>
      <c r="AA297" s="59">
        <v>1</v>
      </c>
      <c r="AC297" s="48">
        <v>2</v>
      </c>
      <c r="AD297" s="48">
        <v>380</v>
      </c>
      <c r="AE297" s="48">
        <v>235</v>
      </c>
      <c r="AF297" s="59">
        <v>1</v>
      </c>
    </row>
    <row r="298" spans="1:32" x14ac:dyDescent="0.25">
      <c r="A298" s="2" t="s">
        <v>215</v>
      </c>
      <c r="B298" s="2" t="s">
        <v>75</v>
      </c>
      <c r="C298" s="2" t="s">
        <v>197</v>
      </c>
      <c r="D298" s="3">
        <v>28</v>
      </c>
      <c r="E298" s="3">
        <v>452</v>
      </c>
      <c r="F298" s="2" t="s">
        <v>11</v>
      </c>
      <c r="G298" s="3">
        <v>2015</v>
      </c>
      <c r="H298" s="3">
        <v>12</v>
      </c>
      <c r="I298" s="9">
        <v>4</v>
      </c>
      <c r="J298" s="9">
        <v>2</v>
      </c>
      <c r="K298" s="2" t="s">
        <v>343</v>
      </c>
      <c r="L298" s="50">
        <v>4</v>
      </c>
      <c r="M298" s="48">
        <f t="shared" si="4"/>
        <v>4.75</v>
      </c>
      <c r="N298" s="3">
        <v>3</v>
      </c>
      <c r="O298" s="2" t="s">
        <v>14</v>
      </c>
      <c r="P298" s="2" t="s">
        <v>15</v>
      </c>
      <c r="Q298" s="3">
        <v>12</v>
      </c>
      <c r="S298" s="48">
        <v>4</v>
      </c>
      <c r="T298" s="48">
        <v>452</v>
      </c>
      <c r="U298" s="48">
        <v>235</v>
      </c>
      <c r="V298" s="59">
        <v>1</v>
      </c>
      <c r="X298" s="48">
        <v>4</v>
      </c>
      <c r="Y298" s="48">
        <v>415</v>
      </c>
      <c r="Z298" s="48">
        <v>250</v>
      </c>
      <c r="AA298" s="59">
        <v>1</v>
      </c>
      <c r="AC298" s="48">
        <v>4</v>
      </c>
      <c r="AD298" s="48">
        <v>452</v>
      </c>
      <c r="AE298" s="48">
        <v>235</v>
      </c>
      <c r="AF298" s="59">
        <v>1</v>
      </c>
    </row>
    <row r="299" spans="1:32" x14ac:dyDescent="0.25">
      <c r="A299" s="2" t="s">
        <v>215</v>
      </c>
      <c r="B299" s="2" t="s">
        <v>21</v>
      </c>
      <c r="C299" s="2" t="s">
        <v>197</v>
      </c>
      <c r="D299" s="3">
        <v>29</v>
      </c>
      <c r="E299" s="3">
        <v>415</v>
      </c>
      <c r="F299" s="2" t="s">
        <v>11</v>
      </c>
      <c r="G299" s="3">
        <v>2015</v>
      </c>
      <c r="H299" s="3">
        <v>12</v>
      </c>
      <c r="I299" s="9">
        <v>4</v>
      </c>
      <c r="J299" s="9">
        <v>2</v>
      </c>
      <c r="K299" s="2" t="s">
        <v>343</v>
      </c>
      <c r="L299" s="50">
        <v>4</v>
      </c>
      <c r="M299" s="48">
        <f t="shared" si="4"/>
        <v>4.75</v>
      </c>
      <c r="N299" s="3">
        <v>3</v>
      </c>
      <c r="O299" s="2" t="s">
        <v>14</v>
      </c>
      <c r="P299" s="2" t="s">
        <v>15</v>
      </c>
      <c r="Q299" s="3">
        <v>12</v>
      </c>
      <c r="S299" s="48">
        <v>4</v>
      </c>
      <c r="T299" s="48">
        <v>415</v>
      </c>
      <c r="U299" s="48">
        <v>235</v>
      </c>
      <c r="V299" s="59">
        <v>1</v>
      </c>
      <c r="X299" s="48">
        <v>7</v>
      </c>
      <c r="Y299" s="48">
        <v>445</v>
      </c>
      <c r="Z299" s="48">
        <v>250</v>
      </c>
      <c r="AA299" s="59">
        <v>1</v>
      </c>
      <c r="AC299" s="48">
        <v>4</v>
      </c>
      <c r="AD299" s="48">
        <v>415</v>
      </c>
      <c r="AE299" s="48">
        <v>235</v>
      </c>
      <c r="AF299" s="59">
        <v>1</v>
      </c>
    </row>
    <row r="300" spans="1:32" x14ac:dyDescent="0.25">
      <c r="A300" s="2" t="s">
        <v>215</v>
      </c>
      <c r="B300" s="2" t="s">
        <v>34</v>
      </c>
      <c r="C300" s="2" t="s">
        <v>197</v>
      </c>
      <c r="D300" s="3">
        <v>30</v>
      </c>
      <c r="E300" s="3">
        <v>445</v>
      </c>
      <c r="F300" s="2" t="s">
        <v>11</v>
      </c>
      <c r="G300" s="3">
        <v>2015</v>
      </c>
      <c r="H300" s="3">
        <v>12</v>
      </c>
      <c r="I300" s="9">
        <v>5</v>
      </c>
      <c r="J300" s="9">
        <v>3</v>
      </c>
      <c r="K300" s="2" t="s">
        <v>343</v>
      </c>
      <c r="L300" s="50">
        <v>7</v>
      </c>
      <c r="M300" s="48">
        <f t="shared" si="4"/>
        <v>7.75</v>
      </c>
      <c r="N300" s="3">
        <v>3</v>
      </c>
      <c r="O300" s="2" t="s">
        <v>14</v>
      </c>
      <c r="P300" s="2" t="s">
        <v>15</v>
      </c>
      <c r="Q300" s="3">
        <v>12</v>
      </c>
      <c r="S300" s="48">
        <v>7</v>
      </c>
      <c r="T300" s="48">
        <v>445</v>
      </c>
      <c r="U300" s="48">
        <v>235</v>
      </c>
      <c r="V300" s="59">
        <v>1</v>
      </c>
      <c r="X300" s="48">
        <v>6</v>
      </c>
      <c r="Y300" s="48">
        <v>445</v>
      </c>
      <c r="Z300" s="48">
        <v>250</v>
      </c>
      <c r="AA300" s="59">
        <v>1</v>
      </c>
      <c r="AC300" s="48">
        <v>7</v>
      </c>
      <c r="AD300" s="48">
        <v>445</v>
      </c>
      <c r="AE300" s="48">
        <v>235</v>
      </c>
      <c r="AF300" s="59">
        <v>1</v>
      </c>
    </row>
    <row r="301" spans="1:32" x14ac:dyDescent="0.25">
      <c r="A301" s="2" t="s">
        <v>216</v>
      </c>
      <c r="B301" s="2" t="s">
        <v>76</v>
      </c>
      <c r="C301" s="2" t="s">
        <v>197</v>
      </c>
      <c r="D301" s="3">
        <v>31</v>
      </c>
      <c r="E301" s="3">
        <v>445</v>
      </c>
      <c r="F301" s="2" t="s">
        <v>11</v>
      </c>
      <c r="G301" s="3">
        <v>2015</v>
      </c>
      <c r="H301" s="3">
        <v>12</v>
      </c>
      <c r="I301" s="9">
        <v>5</v>
      </c>
      <c r="J301" s="9">
        <v>3</v>
      </c>
      <c r="K301" s="2" t="s">
        <v>343</v>
      </c>
      <c r="L301" s="50">
        <v>6</v>
      </c>
      <c r="M301" s="48">
        <f t="shared" si="4"/>
        <v>6.75</v>
      </c>
      <c r="N301" s="3">
        <v>3</v>
      </c>
      <c r="O301" s="2" t="s">
        <v>14</v>
      </c>
      <c r="P301" s="2" t="s">
        <v>15</v>
      </c>
      <c r="Q301" s="3">
        <v>12</v>
      </c>
      <c r="S301" s="48">
        <v>6</v>
      </c>
      <c r="T301" s="48">
        <v>445</v>
      </c>
      <c r="U301" s="48">
        <v>235</v>
      </c>
      <c r="V301" s="59">
        <v>1</v>
      </c>
      <c r="X301" s="48">
        <v>2</v>
      </c>
      <c r="Y301" s="48">
        <v>335</v>
      </c>
      <c r="Z301" s="48">
        <v>250</v>
      </c>
      <c r="AA301" s="59">
        <v>1</v>
      </c>
      <c r="AC301" s="48">
        <v>6</v>
      </c>
      <c r="AD301" s="48">
        <v>445</v>
      </c>
      <c r="AE301" s="48">
        <v>235</v>
      </c>
      <c r="AF301" s="59">
        <v>1</v>
      </c>
    </row>
    <row r="302" spans="1:32" x14ac:dyDescent="0.25">
      <c r="A302" s="2" t="s">
        <v>217</v>
      </c>
      <c r="B302" s="2" t="s">
        <v>51</v>
      </c>
      <c r="C302" s="2" t="s">
        <v>197</v>
      </c>
      <c r="D302" s="3">
        <v>32</v>
      </c>
      <c r="E302" s="3">
        <v>335</v>
      </c>
      <c r="F302" s="2" t="s">
        <v>11</v>
      </c>
      <c r="G302" s="3">
        <v>2015</v>
      </c>
      <c r="H302" s="3">
        <v>12</v>
      </c>
      <c r="I302" s="9">
        <v>2</v>
      </c>
      <c r="J302" s="9">
        <v>3</v>
      </c>
      <c r="K302" s="2" t="s">
        <v>343</v>
      </c>
      <c r="L302" s="49">
        <v>2</v>
      </c>
      <c r="M302" s="48">
        <f t="shared" si="4"/>
        <v>2.75</v>
      </c>
      <c r="N302" s="3">
        <v>3</v>
      </c>
      <c r="O302" s="2" t="s">
        <v>14</v>
      </c>
      <c r="P302" s="2" t="s">
        <v>15</v>
      </c>
      <c r="Q302" s="3">
        <v>12</v>
      </c>
      <c r="S302" s="48">
        <v>2</v>
      </c>
      <c r="T302" s="48">
        <v>335</v>
      </c>
      <c r="U302" s="48">
        <v>235</v>
      </c>
      <c r="V302" s="59">
        <v>1</v>
      </c>
      <c r="X302" s="48">
        <v>1</v>
      </c>
      <c r="Y302" s="48">
        <v>332</v>
      </c>
      <c r="Z302" s="48">
        <v>250</v>
      </c>
      <c r="AA302" s="59">
        <v>1</v>
      </c>
      <c r="AC302" s="48">
        <v>2</v>
      </c>
      <c r="AD302" s="48">
        <v>335</v>
      </c>
      <c r="AE302" s="48">
        <v>235</v>
      </c>
      <c r="AF302" s="59">
        <v>1</v>
      </c>
    </row>
    <row r="303" spans="1:32" x14ac:dyDescent="0.25">
      <c r="A303" s="2" t="s">
        <v>217</v>
      </c>
      <c r="B303" s="2" t="s">
        <v>69</v>
      </c>
      <c r="C303" s="2" t="s">
        <v>197</v>
      </c>
      <c r="D303" s="3">
        <v>33</v>
      </c>
      <c r="E303" s="3">
        <v>332</v>
      </c>
      <c r="F303" s="2" t="s">
        <v>11</v>
      </c>
      <c r="G303" s="3">
        <v>2015</v>
      </c>
      <c r="H303" s="3">
        <v>12</v>
      </c>
      <c r="I303" s="9">
        <v>1</v>
      </c>
      <c r="J303" s="9">
        <v>4</v>
      </c>
      <c r="K303" s="2" t="s">
        <v>343</v>
      </c>
      <c r="L303" s="49">
        <v>1</v>
      </c>
      <c r="M303" s="48">
        <f t="shared" si="4"/>
        <v>1.75</v>
      </c>
      <c r="N303" s="3">
        <v>3</v>
      </c>
      <c r="O303" s="2" t="s">
        <v>14</v>
      </c>
      <c r="P303" s="2" t="s">
        <v>15</v>
      </c>
      <c r="Q303" s="3">
        <v>12</v>
      </c>
      <c r="S303" s="48">
        <v>1</v>
      </c>
      <c r="T303" s="48">
        <v>332</v>
      </c>
      <c r="U303" s="48">
        <v>235</v>
      </c>
      <c r="V303" s="59">
        <v>1</v>
      </c>
      <c r="X303" s="48">
        <v>2</v>
      </c>
      <c r="Y303" s="48">
        <v>345</v>
      </c>
      <c r="Z303" s="48">
        <v>250</v>
      </c>
      <c r="AA303" s="59">
        <v>1</v>
      </c>
      <c r="AC303" s="48">
        <v>1</v>
      </c>
      <c r="AD303" s="48">
        <v>332</v>
      </c>
      <c r="AE303" s="48">
        <v>235</v>
      </c>
      <c r="AF303" s="59">
        <v>1</v>
      </c>
    </row>
    <row r="304" spans="1:32" x14ac:dyDescent="0.25">
      <c r="A304" s="2" t="s">
        <v>217</v>
      </c>
      <c r="B304" s="2" t="s">
        <v>43</v>
      </c>
      <c r="C304" s="2" t="s">
        <v>197</v>
      </c>
      <c r="D304" s="3">
        <v>34</v>
      </c>
      <c r="E304" s="3">
        <v>345</v>
      </c>
      <c r="F304" s="2" t="s">
        <v>11</v>
      </c>
      <c r="G304" s="3">
        <v>2015</v>
      </c>
      <c r="H304" s="3">
        <v>12</v>
      </c>
      <c r="I304" s="9">
        <v>2</v>
      </c>
      <c r="J304" s="9">
        <v>3</v>
      </c>
      <c r="K304" s="2" t="s">
        <v>343</v>
      </c>
      <c r="L304" s="49">
        <v>2</v>
      </c>
      <c r="M304" s="48">
        <f t="shared" si="4"/>
        <v>2.75</v>
      </c>
      <c r="N304" s="3">
        <v>3</v>
      </c>
      <c r="O304" s="2" t="s">
        <v>14</v>
      </c>
      <c r="P304" s="2" t="s">
        <v>15</v>
      </c>
      <c r="Q304" s="3">
        <v>12</v>
      </c>
      <c r="S304" s="48">
        <v>2</v>
      </c>
      <c r="T304" s="48">
        <v>345</v>
      </c>
      <c r="U304" s="48">
        <v>235</v>
      </c>
      <c r="V304" s="59">
        <v>1</v>
      </c>
      <c r="X304" s="48">
        <v>1</v>
      </c>
      <c r="Y304" s="48">
        <v>290</v>
      </c>
      <c r="Z304" s="48">
        <v>250</v>
      </c>
      <c r="AA304" s="59">
        <v>1</v>
      </c>
      <c r="AC304" s="48">
        <v>2</v>
      </c>
      <c r="AD304" s="48">
        <v>345</v>
      </c>
      <c r="AE304" s="48">
        <v>235</v>
      </c>
      <c r="AF304" s="59">
        <v>1</v>
      </c>
    </row>
    <row r="305" spans="1:32" x14ac:dyDescent="0.25">
      <c r="A305" s="2" t="s">
        <v>218</v>
      </c>
      <c r="B305" s="2" t="s">
        <v>59</v>
      </c>
      <c r="C305" s="2" t="s">
        <v>197</v>
      </c>
      <c r="D305" s="9">
        <v>35</v>
      </c>
      <c r="E305" s="3">
        <v>290</v>
      </c>
      <c r="F305" s="2" t="s">
        <v>11</v>
      </c>
      <c r="G305" s="3">
        <v>2015</v>
      </c>
      <c r="H305" s="3">
        <v>12</v>
      </c>
      <c r="I305" s="9">
        <v>1</v>
      </c>
      <c r="J305" s="9">
        <v>4</v>
      </c>
      <c r="K305" s="2" t="s">
        <v>345</v>
      </c>
      <c r="L305" s="49">
        <v>1</v>
      </c>
      <c r="M305" s="48">
        <f t="shared" si="4"/>
        <v>1.75</v>
      </c>
      <c r="N305" s="3">
        <v>3</v>
      </c>
      <c r="O305" s="2" t="s">
        <v>14</v>
      </c>
      <c r="P305" s="2" t="s">
        <v>15</v>
      </c>
      <c r="Q305" s="3">
        <v>12</v>
      </c>
      <c r="S305" s="48">
        <v>1</v>
      </c>
      <c r="T305" s="48">
        <v>290</v>
      </c>
      <c r="U305" s="48">
        <v>235</v>
      </c>
      <c r="V305" s="59">
        <v>1</v>
      </c>
      <c r="X305" s="48">
        <v>2</v>
      </c>
      <c r="Y305" s="48">
        <v>375</v>
      </c>
      <c r="Z305" s="48">
        <v>250</v>
      </c>
      <c r="AA305" s="59">
        <v>1</v>
      </c>
      <c r="AC305" s="48">
        <v>1</v>
      </c>
      <c r="AD305" s="48">
        <v>290</v>
      </c>
      <c r="AE305" s="48">
        <v>235</v>
      </c>
      <c r="AF305" s="59">
        <v>1</v>
      </c>
    </row>
    <row r="306" spans="1:32" x14ac:dyDescent="0.25">
      <c r="A306" s="2" t="s">
        <v>219</v>
      </c>
      <c r="B306" s="2" t="s">
        <v>34</v>
      </c>
      <c r="C306" s="2" t="s">
        <v>197</v>
      </c>
      <c r="D306" s="3">
        <v>36</v>
      </c>
      <c r="E306" s="3">
        <v>375</v>
      </c>
      <c r="F306" s="2" t="s">
        <v>11</v>
      </c>
      <c r="G306" s="3">
        <v>2015</v>
      </c>
      <c r="H306" s="3">
        <v>12</v>
      </c>
      <c r="I306" s="9">
        <v>2</v>
      </c>
      <c r="J306" s="9">
        <v>3</v>
      </c>
      <c r="K306" s="2" t="s">
        <v>343</v>
      </c>
      <c r="L306" s="49">
        <v>2</v>
      </c>
      <c r="M306" s="48">
        <f t="shared" si="4"/>
        <v>2.75</v>
      </c>
      <c r="N306" s="3">
        <v>3</v>
      </c>
      <c r="O306" s="2" t="s">
        <v>14</v>
      </c>
      <c r="P306" s="2" t="s">
        <v>15</v>
      </c>
      <c r="Q306" s="3">
        <v>12</v>
      </c>
      <c r="S306" s="48">
        <v>2</v>
      </c>
      <c r="T306" s="48">
        <v>375</v>
      </c>
      <c r="U306" s="48">
        <v>235</v>
      </c>
      <c r="V306" s="59">
        <v>1</v>
      </c>
      <c r="X306" s="48">
        <v>2</v>
      </c>
      <c r="Y306" s="48">
        <v>289</v>
      </c>
      <c r="Z306" s="48">
        <v>250</v>
      </c>
      <c r="AA306" s="59">
        <v>1</v>
      </c>
      <c r="AC306" s="48">
        <v>2</v>
      </c>
      <c r="AD306" s="48">
        <v>375</v>
      </c>
      <c r="AE306" s="48">
        <v>235</v>
      </c>
      <c r="AF306" s="59">
        <v>1</v>
      </c>
    </row>
    <row r="307" spans="1:32" x14ac:dyDescent="0.25">
      <c r="A307" s="2" t="s">
        <v>224</v>
      </c>
      <c r="B307" s="2" t="s">
        <v>175</v>
      </c>
      <c r="C307" s="2" t="s">
        <v>197</v>
      </c>
      <c r="D307" s="3">
        <v>37</v>
      </c>
      <c r="E307" s="3">
        <v>289</v>
      </c>
      <c r="F307" s="2" t="s">
        <v>44</v>
      </c>
      <c r="G307" s="3">
        <v>2016</v>
      </c>
      <c r="H307" s="3">
        <v>1</v>
      </c>
      <c r="I307" s="9">
        <v>1</v>
      </c>
      <c r="J307" s="9">
        <v>4</v>
      </c>
      <c r="K307" s="2" t="s">
        <v>343</v>
      </c>
      <c r="L307" s="49">
        <v>2</v>
      </c>
      <c r="M307" s="48">
        <f t="shared" si="4"/>
        <v>1.8333333333333333</v>
      </c>
      <c r="N307" s="3">
        <v>3</v>
      </c>
      <c r="O307" s="2" t="s">
        <v>14</v>
      </c>
      <c r="P307" s="2" t="s">
        <v>15</v>
      </c>
      <c r="Q307" s="3">
        <v>11</v>
      </c>
      <c r="S307" s="48">
        <v>2</v>
      </c>
      <c r="T307" s="48">
        <v>289</v>
      </c>
      <c r="U307" s="48">
        <v>235</v>
      </c>
      <c r="V307" s="59">
        <v>1</v>
      </c>
      <c r="X307" s="48">
        <v>2</v>
      </c>
      <c r="Y307" s="48">
        <v>337</v>
      </c>
      <c r="Z307" s="48">
        <v>250</v>
      </c>
      <c r="AA307" s="59">
        <v>1</v>
      </c>
      <c r="AC307" s="48">
        <v>2</v>
      </c>
      <c r="AD307" s="48">
        <v>289</v>
      </c>
      <c r="AE307" s="48">
        <v>235</v>
      </c>
      <c r="AF307" s="59">
        <v>1</v>
      </c>
    </row>
    <row r="308" spans="1:32" x14ac:dyDescent="0.25">
      <c r="A308" s="2" t="s">
        <v>227</v>
      </c>
      <c r="B308" s="2" t="s">
        <v>51</v>
      </c>
      <c r="C308" s="2" t="s">
        <v>197</v>
      </c>
      <c r="D308" s="3">
        <v>38</v>
      </c>
      <c r="E308" s="3">
        <v>337</v>
      </c>
      <c r="F308" s="2" t="s">
        <v>11</v>
      </c>
      <c r="G308" s="3">
        <v>2016</v>
      </c>
      <c r="H308" s="3">
        <v>1</v>
      </c>
      <c r="I308" s="9">
        <v>2</v>
      </c>
      <c r="J308" s="9">
        <v>3</v>
      </c>
      <c r="K308" s="2" t="s">
        <v>342</v>
      </c>
      <c r="L308" s="49">
        <v>2</v>
      </c>
      <c r="M308" s="48">
        <f t="shared" si="4"/>
        <v>1.8333333333333333</v>
      </c>
      <c r="N308" s="3">
        <v>3</v>
      </c>
      <c r="O308" s="2" t="s">
        <v>14</v>
      </c>
      <c r="P308" s="2" t="s">
        <v>15</v>
      </c>
      <c r="Q308" s="3">
        <v>11</v>
      </c>
      <c r="S308" s="48">
        <v>2</v>
      </c>
      <c r="T308" s="48">
        <v>337</v>
      </c>
      <c r="U308" s="48">
        <v>235</v>
      </c>
      <c r="V308" s="59">
        <v>1</v>
      </c>
      <c r="X308" s="48">
        <v>2</v>
      </c>
      <c r="Y308" s="48">
        <v>278</v>
      </c>
      <c r="Z308" s="48">
        <v>250</v>
      </c>
      <c r="AA308" s="59">
        <v>1</v>
      </c>
      <c r="AC308" s="48">
        <v>2</v>
      </c>
      <c r="AD308" s="48">
        <v>337</v>
      </c>
      <c r="AE308" s="48">
        <v>235</v>
      </c>
      <c r="AF308" s="59">
        <v>1</v>
      </c>
    </row>
    <row r="309" spans="1:32" x14ac:dyDescent="0.25">
      <c r="A309" s="2" t="s">
        <v>231</v>
      </c>
      <c r="B309" s="2" t="s">
        <v>40</v>
      </c>
      <c r="C309" s="2" t="s">
        <v>197</v>
      </c>
      <c r="D309" s="3">
        <v>39</v>
      </c>
      <c r="E309" s="3">
        <v>278</v>
      </c>
      <c r="F309" s="2" t="s">
        <v>11</v>
      </c>
      <c r="G309" s="3">
        <v>2016</v>
      </c>
      <c r="H309" s="3">
        <v>2</v>
      </c>
      <c r="I309" s="9">
        <v>1</v>
      </c>
      <c r="J309" s="9">
        <v>4</v>
      </c>
      <c r="K309" s="2" t="s">
        <v>343</v>
      </c>
      <c r="L309" s="49">
        <v>2</v>
      </c>
      <c r="M309" s="48">
        <f t="shared" si="4"/>
        <v>1.9166666666666667</v>
      </c>
      <c r="N309" s="3">
        <v>3</v>
      </c>
      <c r="O309" s="2" t="s">
        <v>14</v>
      </c>
      <c r="P309" s="2" t="s">
        <v>15</v>
      </c>
      <c r="Q309" s="3">
        <v>11</v>
      </c>
      <c r="S309" s="48">
        <v>2</v>
      </c>
      <c r="T309" s="48">
        <v>278</v>
      </c>
      <c r="U309" s="48">
        <v>235</v>
      </c>
      <c r="V309" s="59">
        <v>1</v>
      </c>
      <c r="X309" s="48">
        <v>3</v>
      </c>
      <c r="Y309" s="48">
        <v>359</v>
      </c>
      <c r="Z309" s="48">
        <v>250</v>
      </c>
      <c r="AA309" s="59">
        <v>1</v>
      </c>
      <c r="AC309" s="48">
        <v>2</v>
      </c>
      <c r="AD309" s="48">
        <v>278</v>
      </c>
      <c r="AE309" s="48">
        <v>235</v>
      </c>
      <c r="AF309" s="59">
        <v>1</v>
      </c>
    </row>
    <row r="310" spans="1:32" x14ac:dyDescent="0.25">
      <c r="A310" s="2" t="s">
        <v>235</v>
      </c>
      <c r="B310" s="2" t="s">
        <v>34</v>
      </c>
      <c r="C310" s="2" t="s">
        <v>197</v>
      </c>
      <c r="D310" s="3">
        <v>40</v>
      </c>
      <c r="E310" s="3">
        <v>359</v>
      </c>
      <c r="F310" s="2" t="s">
        <v>11</v>
      </c>
      <c r="G310" s="3">
        <v>2016</v>
      </c>
      <c r="H310" s="3">
        <v>2</v>
      </c>
      <c r="I310" s="9">
        <v>2</v>
      </c>
      <c r="J310" s="9">
        <v>3</v>
      </c>
      <c r="K310" s="2" t="s">
        <v>343</v>
      </c>
      <c r="L310" s="49">
        <v>3</v>
      </c>
      <c r="M310" s="48">
        <f t="shared" si="4"/>
        <v>2.9166666666666665</v>
      </c>
      <c r="N310" s="3">
        <v>3</v>
      </c>
      <c r="O310" s="2" t="s">
        <v>14</v>
      </c>
      <c r="P310" s="2" t="s">
        <v>15</v>
      </c>
      <c r="Q310" s="3">
        <v>11</v>
      </c>
      <c r="S310" s="48">
        <v>3</v>
      </c>
      <c r="T310" s="48">
        <v>359</v>
      </c>
      <c r="U310" s="48">
        <v>235</v>
      </c>
      <c r="V310" s="59">
        <v>1</v>
      </c>
      <c r="X310" s="48">
        <v>3</v>
      </c>
      <c r="Y310" s="48">
        <v>351</v>
      </c>
      <c r="Z310" s="48">
        <v>250</v>
      </c>
      <c r="AA310" s="59">
        <v>1</v>
      </c>
      <c r="AC310" s="48">
        <v>3</v>
      </c>
      <c r="AD310" s="48">
        <v>359</v>
      </c>
      <c r="AE310" s="48">
        <v>235</v>
      </c>
      <c r="AF310" s="59">
        <v>1</v>
      </c>
    </row>
    <row r="311" spans="1:32" x14ac:dyDescent="0.25">
      <c r="A311" s="2" t="s">
        <v>235</v>
      </c>
      <c r="B311" s="2" t="s">
        <v>24</v>
      </c>
      <c r="C311" s="2" t="s">
        <v>197</v>
      </c>
      <c r="D311" s="3">
        <v>41</v>
      </c>
      <c r="E311" s="3">
        <v>351</v>
      </c>
      <c r="F311" s="2" t="s">
        <v>11</v>
      </c>
      <c r="G311" s="3">
        <v>2016</v>
      </c>
      <c r="H311" s="3">
        <v>2</v>
      </c>
      <c r="I311" s="9">
        <v>2</v>
      </c>
      <c r="J311" s="9">
        <v>4</v>
      </c>
      <c r="K311" s="2" t="s">
        <v>343</v>
      </c>
      <c r="L311" s="49">
        <v>3</v>
      </c>
      <c r="M311" s="48">
        <f t="shared" si="4"/>
        <v>2.9166666666666665</v>
      </c>
      <c r="N311" s="3">
        <v>3</v>
      </c>
      <c r="O311" s="2" t="s">
        <v>14</v>
      </c>
      <c r="P311" s="2" t="s">
        <v>15</v>
      </c>
      <c r="Q311" s="3">
        <v>11</v>
      </c>
      <c r="S311" s="48">
        <v>3</v>
      </c>
      <c r="T311" s="48">
        <v>351</v>
      </c>
      <c r="U311" s="48">
        <v>235</v>
      </c>
      <c r="V311" s="59">
        <v>1</v>
      </c>
      <c r="X311" s="48">
        <v>3</v>
      </c>
      <c r="Y311" s="48">
        <v>370</v>
      </c>
      <c r="Z311" s="48">
        <v>250</v>
      </c>
      <c r="AA311" s="59">
        <v>1</v>
      </c>
      <c r="AC311" s="48">
        <v>3</v>
      </c>
      <c r="AD311" s="48">
        <v>351</v>
      </c>
      <c r="AE311" s="48">
        <v>235</v>
      </c>
      <c r="AF311" s="59">
        <v>1</v>
      </c>
    </row>
    <row r="312" spans="1:32" x14ac:dyDescent="0.25">
      <c r="A312" s="2" t="s">
        <v>236</v>
      </c>
      <c r="B312" s="2" t="s">
        <v>15</v>
      </c>
      <c r="C312" s="2" t="s">
        <v>197</v>
      </c>
      <c r="D312" s="3">
        <v>42</v>
      </c>
      <c r="E312" s="3">
        <v>370</v>
      </c>
      <c r="F312" s="2" t="s">
        <v>11</v>
      </c>
      <c r="G312" s="3">
        <v>2016</v>
      </c>
      <c r="H312" s="3">
        <v>2</v>
      </c>
      <c r="I312" s="9">
        <v>2</v>
      </c>
      <c r="J312" s="9">
        <v>4</v>
      </c>
      <c r="K312" s="2" t="s">
        <v>344</v>
      </c>
      <c r="L312" s="50">
        <v>3</v>
      </c>
      <c r="M312" s="48">
        <f t="shared" si="4"/>
        <v>2.9166666666666665</v>
      </c>
      <c r="N312" s="3">
        <v>3</v>
      </c>
      <c r="O312" s="2" t="s">
        <v>14</v>
      </c>
      <c r="P312" s="2" t="s">
        <v>15</v>
      </c>
      <c r="Q312" s="3">
        <v>11</v>
      </c>
      <c r="S312" s="48">
        <v>3</v>
      </c>
      <c r="T312" s="48">
        <v>370</v>
      </c>
      <c r="U312" s="48">
        <v>235</v>
      </c>
      <c r="V312" s="59">
        <v>1</v>
      </c>
      <c r="X312" s="48">
        <v>6</v>
      </c>
      <c r="Y312" s="48">
        <v>490</v>
      </c>
      <c r="Z312" s="48">
        <v>250</v>
      </c>
      <c r="AA312" s="59">
        <v>1</v>
      </c>
      <c r="AC312" s="48">
        <v>3</v>
      </c>
      <c r="AD312" s="48">
        <v>370</v>
      </c>
      <c r="AE312" s="48">
        <v>235</v>
      </c>
      <c r="AF312" s="59">
        <v>1</v>
      </c>
    </row>
    <row r="313" spans="1:32" x14ac:dyDescent="0.25">
      <c r="A313" s="2" t="s">
        <v>236</v>
      </c>
      <c r="B313" s="2" t="s">
        <v>36</v>
      </c>
      <c r="C313" s="2" t="s">
        <v>197</v>
      </c>
      <c r="D313" s="3">
        <v>43</v>
      </c>
      <c r="E313" s="3">
        <v>490</v>
      </c>
      <c r="F313" s="2" t="s">
        <v>30</v>
      </c>
      <c r="G313" s="3">
        <v>2016</v>
      </c>
      <c r="H313" s="3">
        <v>2</v>
      </c>
      <c r="I313" s="9">
        <v>5</v>
      </c>
      <c r="J313" s="9">
        <v>4</v>
      </c>
      <c r="K313" s="2" t="s">
        <v>344</v>
      </c>
      <c r="L313" s="50">
        <v>6</v>
      </c>
      <c r="M313" s="48">
        <f t="shared" si="4"/>
        <v>5.916666666666667</v>
      </c>
      <c r="N313" s="3">
        <v>3</v>
      </c>
      <c r="O313" s="2" t="s">
        <v>14</v>
      </c>
      <c r="P313" s="2" t="s">
        <v>15</v>
      </c>
      <c r="Q313" s="3">
        <v>11</v>
      </c>
      <c r="S313" s="48">
        <v>6</v>
      </c>
      <c r="T313" s="48">
        <v>490</v>
      </c>
      <c r="U313" s="48">
        <v>235</v>
      </c>
      <c r="V313" s="59">
        <v>1</v>
      </c>
      <c r="X313" s="48">
        <v>6</v>
      </c>
      <c r="Y313" s="48">
        <v>445</v>
      </c>
      <c r="Z313" s="48">
        <v>250</v>
      </c>
      <c r="AA313" s="59">
        <v>1</v>
      </c>
      <c r="AC313" s="48">
        <v>6</v>
      </c>
      <c r="AD313" s="48">
        <v>490</v>
      </c>
      <c r="AE313" s="48">
        <v>235</v>
      </c>
      <c r="AF313" s="59">
        <v>1</v>
      </c>
    </row>
    <row r="314" spans="1:32" x14ac:dyDescent="0.25">
      <c r="A314" s="2" t="s">
        <v>239</v>
      </c>
      <c r="B314" s="2" t="s">
        <v>75</v>
      </c>
      <c r="C314" s="2" t="s">
        <v>197</v>
      </c>
      <c r="D314" s="3">
        <v>44</v>
      </c>
      <c r="E314" s="3">
        <v>445</v>
      </c>
      <c r="F314" s="2" t="s">
        <v>30</v>
      </c>
      <c r="G314" s="3">
        <v>2016</v>
      </c>
      <c r="H314" s="3">
        <v>1</v>
      </c>
      <c r="I314" s="9">
        <v>5</v>
      </c>
      <c r="J314" s="9">
        <v>4</v>
      </c>
      <c r="K314" s="2" t="s">
        <v>342</v>
      </c>
      <c r="L314" s="50">
        <v>6</v>
      </c>
      <c r="M314" s="48">
        <f t="shared" si="4"/>
        <v>5.833333333333333</v>
      </c>
      <c r="N314" s="3">
        <v>3</v>
      </c>
      <c r="O314" s="2" t="s">
        <v>14</v>
      </c>
      <c r="P314" s="2" t="s">
        <v>15</v>
      </c>
      <c r="Q314" s="3">
        <v>12</v>
      </c>
      <c r="S314" s="48">
        <v>6</v>
      </c>
      <c r="T314" s="48">
        <v>445</v>
      </c>
      <c r="U314" s="48">
        <v>235</v>
      </c>
      <c r="V314" s="59">
        <v>1</v>
      </c>
      <c r="X314" s="48">
        <v>4</v>
      </c>
      <c r="Y314" s="48">
        <v>410</v>
      </c>
      <c r="Z314" s="48">
        <v>250</v>
      </c>
      <c r="AA314" s="59">
        <v>1</v>
      </c>
      <c r="AC314" s="48">
        <v>6</v>
      </c>
      <c r="AD314" s="48">
        <v>445</v>
      </c>
      <c r="AE314" s="48">
        <v>235</v>
      </c>
      <c r="AF314" s="59">
        <v>1</v>
      </c>
    </row>
    <row r="315" spans="1:32" x14ac:dyDescent="0.25">
      <c r="A315" s="2" t="s">
        <v>240</v>
      </c>
      <c r="B315" s="2" t="s">
        <v>75</v>
      </c>
      <c r="C315" s="2" t="s">
        <v>197</v>
      </c>
      <c r="D315" s="3">
        <v>45</v>
      </c>
      <c r="E315" s="3">
        <v>410</v>
      </c>
      <c r="F315" s="2" t="s">
        <v>11</v>
      </c>
      <c r="G315" s="3">
        <v>2016</v>
      </c>
      <c r="H315" s="3">
        <v>1</v>
      </c>
      <c r="I315" s="9">
        <v>3</v>
      </c>
      <c r="J315" s="9">
        <v>3</v>
      </c>
      <c r="K315" s="2" t="s">
        <v>343</v>
      </c>
      <c r="L315" s="49">
        <v>4</v>
      </c>
      <c r="M315" s="48">
        <f t="shared" si="4"/>
        <v>3.8333333333333335</v>
      </c>
      <c r="N315" s="3">
        <v>3</v>
      </c>
      <c r="O315" s="2" t="s">
        <v>14</v>
      </c>
      <c r="P315" s="2" t="s">
        <v>15</v>
      </c>
      <c r="Q315" s="3">
        <v>12</v>
      </c>
      <c r="S315" s="48">
        <v>4</v>
      </c>
      <c r="T315" s="48">
        <v>410</v>
      </c>
      <c r="U315" s="48">
        <v>235</v>
      </c>
      <c r="V315" s="59">
        <v>1</v>
      </c>
      <c r="X315" s="48">
        <v>3</v>
      </c>
      <c r="Y315" s="48">
        <v>365</v>
      </c>
      <c r="Z315" s="48">
        <v>250</v>
      </c>
      <c r="AA315" s="59">
        <v>1</v>
      </c>
      <c r="AC315" s="48">
        <v>4</v>
      </c>
      <c r="AD315" s="48">
        <v>410</v>
      </c>
      <c r="AE315" s="48">
        <v>235</v>
      </c>
      <c r="AF315" s="59">
        <v>1</v>
      </c>
    </row>
    <row r="316" spans="1:32" x14ac:dyDescent="0.25">
      <c r="A316" s="2" t="s">
        <v>240</v>
      </c>
      <c r="B316" s="2" t="s">
        <v>21</v>
      </c>
      <c r="C316" s="2" t="s">
        <v>197</v>
      </c>
      <c r="D316" s="3">
        <v>46</v>
      </c>
      <c r="E316" s="3">
        <v>365</v>
      </c>
      <c r="F316" s="2" t="s">
        <v>11</v>
      </c>
      <c r="G316" s="3">
        <v>2016</v>
      </c>
      <c r="H316" s="3">
        <v>1</v>
      </c>
      <c r="I316" s="9">
        <v>2</v>
      </c>
      <c r="J316" s="9">
        <v>3</v>
      </c>
      <c r="K316" s="2" t="s">
        <v>342</v>
      </c>
      <c r="L316" s="49">
        <v>3</v>
      </c>
      <c r="M316" s="48">
        <f t="shared" si="4"/>
        <v>2.8333333333333335</v>
      </c>
      <c r="N316" s="3">
        <v>3</v>
      </c>
      <c r="O316" s="2" t="s">
        <v>14</v>
      </c>
      <c r="P316" s="2" t="s">
        <v>15</v>
      </c>
      <c r="Q316" s="3">
        <v>12</v>
      </c>
      <c r="S316" s="48">
        <v>3</v>
      </c>
      <c r="T316" s="48">
        <v>365</v>
      </c>
      <c r="U316" s="48">
        <v>235</v>
      </c>
      <c r="V316" s="59">
        <v>1</v>
      </c>
      <c r="X316" s="48">
        <v>3</v>
      </c>
      <c r="Y316" s="48">
        <v>360</v>
      </c>
      <c r="Z316" s="48">
        <v>250</v>
      </c>
      <c r="AA316" s="59">
        <v>1</v>
      </c>
      <c r="AC316" s="48">
        <v>3</v>
      </c>
      <c r="AD316" s="48">
        <v>365</v>
      </c>
      <c r="AE316" s="48">
        <v>235</v>
      </c>
      <c r="AF316" s="59">
        <v>1</v>
      </c>
    </row>
    <row r="317" spans="1:32" x14ac:dyDescent="0.25">
      <c r="A317" s="2" t="s">
        <v>240</v>
      </c>
      <c r="B317" s="2" t="s">
        <v>26</v>
      </c>
      <c r="C317" s="2" t="s">
        <v>197</v>
      </c>
      <c r="D317" s="3">
        <v>47</v>
      </c>
      <c r="E317" s="3">
        <v>360</v>
      </c>
      <c r="F317" s="2" t="s">
        <v>11</v>
      </c>
      <c r="G317" s="3">
        <v>2016</v>
      </c>
      <c r="H317" s="3">
        <v>1</v>
      </c>
      <c r="I317" s="9">
        <v>2</v>
      </c>
      <c r="J317" s="9">
        <v>4</v>
      </c>
      <c r="K317" s="2" t="s">
        <v>342</v>
      </c>
      <c r="L317" s="49">
        <v>3</v>
      </c>
      <c r="M317" s="48">
        <f t="shared" si="4"/>
        <v>2.8333333333333335</v>
      </c>
      <c r="N317" s="3">
        <v>3</v>
      </c>
      <c r="O317" s="2" t="s">
        <v>14</v>
      </c>
      <c r="P317" s="2" t="s">
        <v>15</v>
      </c>
      <c r="Q317" s="3">
        <v>12</v>
      </c>
      <c r="S317" s="48">
        <v>3</v>
      </c>
      <c r="T317" s="48">
        <v>360</v>
      </c>
      <c r="U317" s="48">
        <v>235</v>
      </c>
      <c r="V317" s="59">
        <v>1</v>
      </c>
      <c r="X317" s="48">
        <v>3</v>
      </c>
      <c r="Y317" s="48">
        <v>345</v>
      </c>
      <c r="Z317" s="48">
        <v>250</v>
      </c>
      <c r="AA317" s="59">
        <v>1</v>
      </c>
      <c r="AC317" s="48">
        <v>3</v>
      </c>
      <c r="AD317" s="48">
        <v>360</v>
      </c>
      <c r="AE317" s="48">
        <v>235</v>
      </c>
      <c r="AF317" s="59">
        <v>1</v>
      </c>
    </row>
    <row r="318" spans="1:32" x14ac:dyDescent="0.25">
      <c r="A318" s="2" t="s">
        <v>240</v>
      </c>
      <c r="B318" s="2" t="s">
        <v>76</v>
      </c>
      <c r="C318" s="2" t="s">
        <v>197</v>
      </c>
      <c r="D318" s="3">
        <v>48</v>
      </c>
      <c r="E318" s="3">
        <v>345</v>
      </c>
      <c r="F318" s="2" t="s">
        <v>11</v>
      </c>
      <c r="G318" s="3">
        <v>2016</v>
      </c>
      <c r="H318" s="3">
        <v>1</v>
      </c>
      <c r="I318" s="9">
        <v>2</v>
      </c>
      <c r="J318" s="9">
        <v>4</v>
      </c>
      <c r="K318" s="2" t="s">
        <v>343</v>
      </c>
      <c r="L318" s="49">
        <v>3</v>
      </c>
      <c r="M318" s="48">
        <f t="shared" si="4"/>
        <v>2.8333333333333335</v>
      </c>
      <c r="N318" s="3">
        <v>3</v>
      </c>
      <c r="O318" s="2" t="s">
        <v>14</v>
      </c>
      <c r="P318" s="2" t="s">
        <v>15</v>
      </c>
      <c r="Q318" s="3">
        <v>12</v>
      </c>
      <c r="S318" s="48">
        <v>3</v>
      </c>
      <c r="T318" s="48">
        <v>345</v>
      </c>
      <c r="U318" s="48">
        <v>235</v>
      </c>
      <c r="V318" s="59">
        <v>1</v>
      </c>
      <c r="X318" s="48">
        <v>4</v>
      </c>
      <c r="Y318" s="48">
        <v>415</v>
      </c>
      <c r="Z318" s="48">
        <v>250</v>
      </c>
      <c r="AA318" s="59">
        <v>1</v>
      </c>
      <c r="AC318" s="48">
        <v>3</v>
      </c>
      <c r="AD318" s="48">
        <v>345</v>
      </c>
      <c r="AE318" s="48">
        <v>235</v>
      </c>
      <c r="AF318" s="59">
        <v>1</v>
      </c>
    </row>
    <row r="319" spans="1:32" x14ac:dyDescent="0.25">
      <c r="A319" s="2" t="s">
        <v>240</v>
      </c>
      <c r="B319" s="2" t="s">
        <v>27</v>
      </c>
      <c r="C319" s="2" t="s">
        <v>197</v>
      </c>
      <c r="D319" s="3">
        <v>49</v>
      </c>
      <c r="E319" s="3">
        <v>415</v>
      </c>
      <c r="F319" s="2" t="s">
        <v>11</v>
      </c>
      <c r="G319" s="3">
        <v>2016</v>
      </c>
      <c r="H319" s="3">
        <v>1</v>
      </c>
      <c r="I319" s="9">
        <v>3</v>
      </c>
      <c r="J319" s="9">
        <v>3</v>
      </c>
      <c r="K319" s="2" t="s">
        <v>343</v>
      </c>
      <c r="L319" s="49">
        <v>4</v>
      </c>
      <c r="M319" s="48">
        <f t="shared" si="4"/>
        <v>3.8333333333333335</v>
      </c>
      <c r="N319" s="3">
        <v>3</v>
      </c>
      <c r="O319" s="2" t="s">
        <v>14</v>
      </c>
      <c r="P319" s="2" t="s">
        <v>15</v>
      </c>
      <c r="Q319" s="3">
        <v>12</v>
      </c>
      <c r="S319" s="48">
        <v>4</v>
      </c>
      <c r="T319" s="48">
        <v>415</v>
      </c>
      <c r="U319" s="48">
        <v>235</v>
      </c>
      <c r="V319" s="59">
        <v>1</v>
      </c>
      <c r="X319" s="48">
        <v>4</v>
      </c>
      <c r="Y319" s="48">
        <v>402</v>
      </c>
      <c r="Z319" s="48">
        <v>250</v>
      </c>
      <c r="AA319" s="59">
        <v>1</v>
      </c>
      <c r="AC319" s="48">
        <v>4</v>
      </c>
      <c r="AD319" s="48">
        <v>415</v>
      </c>
      <c r="AE319" s="48">
        <v>235</v>
      </c>
      <c r="AF319" s="59">
        <v>1</v>
      </c>
    </row>
    <row r="320" spans="1:32" x14ac:dyDescent="0.25">
      <c r="A320" s="2" t="s">
        <v>240</v>
      </c>
      <c r="B320" s="2" t="s">
        <v>127</v>
      </c>
      <c r="C320" s="2" t="s">
        <v>197</v>
      </c>
      <c r="D320" s="3">
        <v>50</v>
      </c>
      <c r="E320" s="3">
        <v>402</v>
      </c>
      <c r="F320" s="2" t="s">
        <v>11</v>
      </c>
      <c r="G320" s="3">
        <v>2016</v>
      </c>
      <c r="H320" s="3">
        <v>1</v>
      </c>
      <c r="I320" s="9">
        <v>3</v>
      </c>
      <c r="J320" s="9">
        <v>3</v>
      </c>
      <c r="K320" s="2" t="s">
        <v>342</v>
      </c>
      <c r="L320" s="49">
        <v>4</v>
      </c>
      <c r="M320" s="48">
        <f t="shared" si="4"/>
        <v>3.8333333333333335</v>
      </c>
      <c r="N320" s="3">
        <v>3</v>
      </c>
      <c r="O320" s="2" t="s">
        <v>14</v>
      </c>
      <c r="P320" s="2" t="s">
        <v>15</v>
      </c>
      <c r="Q320" s="3">
        <v>12</v>
      </c>
      <c r="S320" s="48">
        <v>4</v>
      </c>
      <c r="T320" s="48">
        <v>402</v>
      </c>
      <c r="U320" s="48">
        <v>235</v>
      </c>
      <c r="V320" s="59">
        <v>1</v>
      </c>
      <c r="X320" s="48">
        <v>7</v>
      </c>
      <c r="Y320" s="48">
        <v>585</v>
      </c>
      <c r="Z320" s="48">
        <v>250</v>
      </c>
      <c r="AA320" s="59">
        <v>1</v>
      </c>
      <c r="AC320" s="48">
        <v>4</v>
      </c>
      <c r="AD320" s="48">
        <v>402</v>
      </c>
      <c r="AE320" s="48">
        <v>235</v>
      </c>
      <c r="AF320" s="59">
        <v>1</v>
      </c>
    </row>
    <row r="321" spans="1:32" x14ac:dyDescent="0.25">
      <c r="A321" s="2" t="s">
        <v>241</v>
      </c>
      <c r="B321" s="2" t="s">
        <v>59</v>
      </c>
      <c r="C321" s="2" t="s">
        <v>197</v>
      </c>
      <c r="D321" s="3">
        <v>51</v>
      </c>
      <c r="E321" s="3">
        <v>585</v>
      </c>
      <c r="F321" s="2" t="s">
        <v>30</v>
      </c>
      <c r="G321" s="3">
        <v>2016</v>
      </c>
      <c r="H321" s="3">
        <v>1</v>
      </c>
      <c r="I321" s="9">
        <v>6</v>
      </c>
      <c r="J321" s="9">
        <v>3</v>
      </c>
      <c r="K321" s="2" t="s">
        <v>343</v>
      </c>
      <c r="L321" s="50">
        <v>7</v>
      </c>
      <c r="M321" s="48">
        <f t="shared" si="4"/>
        <v>6.833333333333333</v>
      </c>
      <c r="N321" s="3">
        <v>3</v>
      </c>
      <c r="O321" s="2" t="s">
        <v>14</v>
      </c>
      <c r="P321" s="2" t="s">
        <v>15</v>
      </c>
      <c r="Q321" s="3">
        <v>12</v>
      </c>
      <c r="S321" s="48">
        <v>7</v>
      </c>
      <c r="T321" s="48">
        <v>585</v>
      </c>
      <c r="U321" s="48">
        <v>235</v>
      </c>
      <c r="V321" s="59">
        <v>1</v>
      </c>
      <c r="X321" s="48">
        <v>6</v>
      </c>
      <c r="Y321" s="48">
        <v>497</v>
      </c>
      <c r="Z321" s="48">
        <v>250</v>
      </c>
      <c r="AA321" s="59">
        <v>1</v>
      </c>
      <c r="AC321" s="48">
        <v>7</v>
      </c>
      <c r="AD321" s="48">
        <v>585</v>
      </c>
      <c r="AE321" s="48">
        <v>235</v>
      </c>
      <c r="AF321" s="59">
        <v>1</v>
      </c>
    </row>
    <row r="322" spans="1:32" x14ac:dyDescent="0.25">
      <c r="A322" s="2" t="s">
        <v>241</v>
      </c>
      <c r="B322" s="2" t="s">
        <v>56</v>
      </c>
      <c r="C322" s="2" t="s">
        <v>197</v>
      </c>
      <c r="D322" s="3">
        <v>52</v>
      </c>
      <c r="E322" s="3">
        <v>497</v>
      </c>
      <c r="F322" s="2" t="s">
        <v>30</v>
      </c>
      <c r="G322" s="3">
        <v>2016</v>
      </c>
      <c r="H322" s="3">
        <v>1</v>
      </c>
      <c r="I322" s="9">
        <v>5</v>
      </c>
      <c r="J322" s="9">
        <v>4</v>
      </c>
      <c r="K322" s="2" t="s">
        <v>343</v>
      </c>
      <c r="L322" s="50">
        <v>6</v>
      </c>
      <c r="M322" s="48">
        <f t="shared" ref="M322:M385" si="5">L322+(H322-3)/12</f>
        <v>5.833333333333333</v>
      </c>
      <c r="N322" s="3">
        <v>3</v>
      </c>
      <c r="O322" s="2" t="s">
        <v>14</v>
      </c>
      <c r="P322" s="2" t="s">
        <v>15</v>
      </c>
      <c r="Q322" s="3">
        <v>12</v>
      </c>
      <c r="S322" s="48">
        <v>6</v>
      </c>
      <c r="T322" s="48">
        <v>497</v>
      </c>
      <c r="U322" s="48">
        <v>235</v>
      </c>
      <c r="V322" s="59">
        <v>1</v>
      </c>
      <c r="X322" s="48">
        <v>5</v>
      </c>
      <c r="Y322" s="48">
        <v>452</v>
      </c>
      <c r="Z322" s="48">
        <v>250</v>
      </c>
      <c r="AA322" s="59">
        <v>1</v>
      </c>
      <c r="AC322" s="48">
        <v>6</v>
      </c>
      <c r="AD322" s="48">
        <v>497</v>
      </c>
      <c r="AE322" s="48">
        <v>235</v>
      </c>
      <c r="AF322" s="59">
        <v>1</v>
      </c>
    </row>
    <row r="323" spans="1:32" x14ac:dyDescent="0.25">
      <c r="A323" s="2" t="s">
        <v>242</v>
      </c>
      <c r="B323" s="2" t="s">
        <v>76</v>
      </c>
      <c r="C323" s="2" t="s">
        <v>197</v>
      </c>
      <c r="D323" s="3">
        <v>53</v>
      </c>
      <c r="E323" s="3">
        <v>452</v>
      </c>
      <c r="F323" s="2" t="s">
        <v>11</v>
      </c>
      <c r="G323" s="3">
        <v>2016</v>
      </c>
      <c r="H323" s="3">
        <v>1</v>
      </c>
      <c r="I323" s="9">
        <v>4</v>
      </c>
      <c r="J323" s="9">
        <v>4</v>
      </c>
      <c r="K323" s="2" t="s">
        <v>343</v>
      </c>
      <c r="L323" s="50">
        <v>5</v>
      </c>
      <c r="M323" s="48">
        <f t="shared" si="5"/>
        <v>4.833333333333333</v>
      </c>
      <c r="N323" s="3">
        <v>3</v>
      </c>
      <c r="O323" s="2" t="s">
        <v>14</v>
      </c>
      <c r="P323" s="2" t="s">
        <v>15</v>
      </c>
      <c r="Q323" s="3">
        <v>12</v>
      </c>
      <c r="S323" s="48">
        <v>5</v>
      </c>
      <c r="T323" s="48">
        <v>452</v>
      </c>
      <c r="U323" s="48">
        <v>235</v>
      </c>
      <c r="V323" s="59">
        <v>1</v>
      </c>
      <c r="X323" s="48">
        <v>3</v>
      </c>
      <c r="Y323" s="48">
        <v>400</v>
      </c>
      <c r="Z323" s="48">
        <v>250</v>
      </c>
      <c r="AA323" s="59">
        <v>1</v>
      </c>
      <c r="AC323" s="48">
        <v>5</v>
      </c>
      <c r="AD323" s="48">
        <v>452</v>
      </c>
      <c r="AE323" s="48">
        <v>235</v>
      </c>
      <c r="AF323" s="59">
        <v>1</v>
      </c>
    </row>
    <row r="324" spans="1:32" x14ac:dyDescent="0.25">
      <c r="A324" s="2" t="s">
        <v>242</v>
      </c>
      <c r="B324" s="2" t="s">
        <v>15</v>
      </c>
      <c r="C324" s="2" t="s">
        <v>197</v>
      </c>
      <c r="D324" s="3">
        <v>54</v>
      </c>
      <c r="E324" s="3">
        <v>400</v>
      </c>
      <c r="F324" s="2" t="s">
        <v>11</v>
      </c>
      <c r="G324" s="3">
        <v>2016</v>
      </c>
      <c r="H324" s="3">
        <v>1</v>
      </c>
      <c r="I324" s="9">
        <v>2</v>
      </c>
      <c r="J324" s="9">
        <v>4</v>
      </c>
      <c r="K324" s="2" t="s">
        <v>342</v>
      </c>
      <c r="L324" s="49">
        <v>3</v>
      </c>
      <c r="M324" s="48">
        <f t="shared" si="5"/>
        <v>2.8333333333333335</v>
      </c>
      <c r="N324" s="3">
        <v>3</v>
      </c>
      <c r="O324" s="2" t="s">
        <v>14</v>
      </c>
      <c r="P324" s="2" t="s">
        <v>15</v>
      </c>
      <c r="Q324" s="3">
        <v>12</v>
      </c>
      <c r="S324" s="48">
        <v>3</v>
      </c>
      <c r="T324" s="48">
        <v>400</v>
      </c>
      <c r="U324" s="48">
        <v>235</v>
      </c>
      <c r="V324" s="59">
        <v>1</v>
      </c>
      <c r="X324" s="48">
        <v>3</v>
      </c>
      <c r="Y324" s="48">
        <v>380</v>
      </c>
      <c r="Z324" s="48">
        <v>250</v>
      </c>
      <c r="AA324" s="59">
        <v>1</v>
      </c>
      <c r="AC324" s="48">
        <v>3</v>
      </c>
      <c r="AD324" s="48">
        <v>400</v>
      </c>
      <c r="AE324" s="48">
        <v>235</v>
      </c>
      <c r="AF324" s="59">
        <v>1</v>
      </c>
    </row>
    <row r="325" spans="1:32" x14ac:dyDescent="0.25">
      <c r="A325" s="2" t="s">
        <v>243</v>
      </c>
      <c r="B325" s="2" t="s">
        <v>24</v>
      </c>
      <c r="C325" s="2" t="s">
        <v>197</v>
      </c>
      <c r="D325" s="3">
        <v>55</v>
      </c>
      <c r="E325" s="3">
        <v>380</v>
      </c>
      <c r="F325" s="2" t="s">
        <v>11</v>
      </c>
      <c r="G325" s="3">
        <v>2016</v>
      </c>
      <c r="H325" s="3">
        <v>1</v>
      </c>
      <c r="I325" s="9">
        <v>2</v>
      </c>
      <c r="J325" s="9">
        <v>3</v>
      </c>
      <c r="K325" s="2" t="s">
        <v>343</v>
      </c>
      <c r="L325" s="49">
        <v>3</v>
      </c>
      <c r="M325" s="48">
        <f t="shared" si="5"/>
        <v>2.8333333333333335</v>
      </c>
      <c r="N325" s="3">
        <v>3</v>
      </c>
      <c r="O325" s="2" t="s">
        <v>14</v>
      </c>
      <c r="P325" s="2" t="s">
        <v>15</v>
      </c>
      <c r="Q325" s="3">
        <v>12</v>
      </c>
      <c r="S325" s="48">
        <v>3</v>
      </c>
      <c r="T325" s="48">
        <v>380</v>
      </c>
      <c r="U325" s="48">
        <v>235</v>
      </c>
      <c r="V325" s="59">
        <v>1</v>
      </c>
      <c r="X325" s="48">
        <v>4</v>
      </c>
      <c r="Y325" s="48">
        <v>375</v>
      </c>
      <c r="Z325" s="48">
        <v>250</v>
      </c>
      <c r="AA325" s="59">
        <v>1</v>
      </c>
      <c r="AC325" s="48">
        <v>3</v>
      </c>
      <c r="AD325" s="48">
        <v>380</v>
      </c>
      <c r="AE325" s="48">
        <v>235</v>
      </c>
      <c r="AF325" s="59">
        <v>1</v>
      </c>
    </row>
    <row r="326" spans="1:32" x14ac:dyDescent="0.25">
      <c r="A326" s="2" t="s">
        <v>243</v>
      </c>
      <c r="B326" s="2" t="s">
        <v>122</v>
      </c>
      <c r="C326" s="2" t="s">
        <v>197</v>
      </c>
      <c r="D326" s="3">
        <v>56</v>
      </c>
      <c r="E326" s="3">
        <v>375</v>
      </c>
      <c r="F326" s="2" t="s">
        <v>11</v>
      </c>
      <c r="G326" s="3">
        <v>2016</v>
      </c>
      <c r="H326" s="3">
        <v>1</v>
      </c>
      <c r="I326" s="9">
        <v>3</v>
      </c>
      <c r="J326" s="9">
        <v>3</v>
      </c>
      <c r="K326" s="2" t="s">
        <v>343</v>
      </c>
      <c r="L326" s="49">
        <v>4</v>
      </c>
      <c r="M326" s="48">
        <f t="shared" si="5"/>
        <v>3.8333333333333335</v>
      </c>
      <c r="N326" s="3">
        <v>3</v>
      </c>
      <c r="O326" s="2" t="s">
        <v>14</v>
      </c>
      <c r="P326" s="2" t="s">
        <v>15</v>
      </c>
      <c r="Q326" s="3">
        <v>12</v>
      </c>
      <c r="S326" s="48">
        <v>4</v>
      </c>
      <c r="T326" s="48">
        <v>375</v>
      </c>
      <c r="U326" s="48">
        <v>235</v>
      </c>
      <c r="V326" s="59">
        <v>1</v>
      </c>
      <c r="X326" s="48">
        <v>2</v>
      </c>
      <c r="Y326" s="48">
        <v>320</v>
      </c>
      <c r="Z326" s="48">
        <v>250</v>
      </c>
      <c r="AA326" s="59">
        <v>1</v>
      </c>
      <c r="AC326" s="48">
        <v>4</v>
      </c>
      <c r="AD326" s="48">
        <v>375</v>
      </c>
      <c r="AE326" s="48">
        <v>235</v>
      </c>
      <c r="AF326" s="59">
        <v>1</v>
      </c>
    </row>
    <row r="327" spans="1:32" x14ac:dyDescent="0.25">
      <c r="A327" s="2" t="s">
        <v>244</v>
      </c>
      <c r="B327" s="2" t="s">
        <v>43</v>
      </c>
      <c r="C327" s="2" t="s">
        <v>197</v>
      </c>
      <c r="D327" s="3">
        <v>57</v>
      </c>
      <c r="E327" s="3">
        <v>320</v>
      </c>
      <c r="F327" s="2" t="s">
        <v>11</v>
      </c>
      <c r="G327" s="3">
        <v>2016</v>
      </c>
      <c r="H327" s="3">
        <v>1</v>
      </c>
      <c r="I327" s="9">
        <v>1</v>
      </c>
      <c r="J327" s="9">
        <v>4</v>
      </c>
      <c r="K327" s="2" t="s">
        <v>342</v>
      </c>
      <c r="L327" s="49">
        <v>2</v>
      </c>
      <c r="M327" s="48">
        <f t="shared" si="5"/>
        <v>1.8333333333333333</v>
      </c>
      <c r="N327" s="3">
        <v>3</v>
      </c>
      <c r="O327" s="2" t="s">
        <v>14</v>
      </c>
      <c r="P327" s="2" t="s">
        <v>15</v>
      </c>
      <c r="Q327" s="3">
        <v>12</v>
      </c>
      <c r="S327" s="48">
        <v>2</v>
      </c>
      <c r="T327" s="48">
        <v>320</v>
      </c>
      <c r="U327" s="48">
        <v>235</v>
      </c>
      <c r="V327" s="59">
        <v>1</v>
      </c>
      <c r="X327" s="48">
        <v>3</v>
      </c>
      <c r="Y327" s="48">
        <v>395</v>
      </c>
      <c r="Z327" s="48">
        <v>250</v>
      </c>
      <c r="AA327" s="59">
        <v>1</v>
      </c>
      <c r="AC327" s="48">
        <v>2</v>
      </c>
      <c r="AD327" s="48">
        <v>320</v>
      </c>
      <c r="AE327" s="48">
        <v>235</v>
      </c>
      <c r="AF327" s="59">
        <v>1</v>
      </c>
    </row>
    <row r="328" spans="1:32" x14ac:dyDescent="0.25">
      <c r="A328" s="2" t="s">
        <v>245</v>
      </c>
      <c r="B328" s="2" t="s">
        <v>40</v>
      </c>
      <c r="C328" s="2" t="s">
        <v>197</v>
      </c>
      <c r="D328" s="3">
        <v>58</v>
      </c>
      <c r="E328" s="3">
        <v>395</v>
      </c>
      <c r="F328" s="2" t="s">
        <v>11</v>
      </c>
      <c r="G328" s="3">
        <v>2016</v>
      </c>
      <c r="H328" s="3">
        <v>1</v>
      </c>
      <c r="I328" s="9">
        <v>2</v>
      </c>
      <c r="J328" s="9">
        <v>3</v>
      </c>
      <c r="K328" s="2" t="s">
        <v>343</v>
      </c>
      <c r="L328" s="49">
        <v>3</v>
      </c>
      <c r="M328" s="48">
        <f t="shared" si="5"/>
        <v>2.8333333333333335</v>
      </c>
      <c r="N328" s="3">
        <v>3</v>
      </c>
      <c r="O328" s="2" t="s">
        <v>14</v>
      </c>
      <c r="P328" s="2" t="s">
        <v>15</v>
      </c>
      <c r="Q328" s="3">
        <v>12</v>
      </c>
      <c r="S328" s="48">
        <v>3</v>
      </c>
      <c r="T328" s="48">
        <v>395</v>
      </c>
      <c r="U328" s="48">
        <v>235</v>
      </c>
      <c r="V328" s="59">
        <v>1</v>
      </c>
      <c r="X328" s="48">
        <v>4</v>
      </c>
      <c r="Y328" s="48">
        <v>342</v>
      </c>
      <c r="Z328" s="48">
        <v>250</v>
      </c>
      <c r="AA328" s="59">
        <v>1</v>
      </c>
      <c r="AC328" s="48">
        <v>3</v>
      </c>
      <c r="AD328" s="48">
        <v>395</v>
      </c>
      <c r="AE328" s="48">
        <v>235</v>
      </c>
      <c r="AF328" s="59">
        <v>1</v>
      </c>
    </row>
    <row r="329" spans="1:32" x14ac:dyDescent="0.25">
      <c r="A329" s="2" t="s">
        <v>245</v>
      </c>
      <c r="B329" s="2" t="s">
        <v>21</v>
      </c>
      <c r="C329" s="2" t="s">
        <v>197</v>
      </c>
      <c r="D329" s="3">
        <v>59</v>
      </c>
      <c r="E329" s="3">
        <v>342</v>
      </c>
      <c r="F329" s="2" t="s">
        <v>11</v>
      </c>
      <c r="G329" s="3">
        <v>2016</v>
      </c>
      <c r="H329" s="3">
        <v>1</v>
      </c>
      <c r="I329" s="9">
        <v>3</v>
      </c>
      <c r="J329" s="9">
        <v>3</v>
      </c>
      <c r="K329" s="2" t="s">
        <v>343</v>
      </c>
      <c r="L329" s="49">
        <v>4</v>
      </c>
      <c r="M329" s="48">
        <f t="shared" si="5"/>
        <v>3.8333333333333335</v>
      </c>
      <c r="N329" s="3">
        <v>3</v>
      </c>
      <c r="O329" s="2" t="s">
        <v>14</v>
      </c>
      <c r="P329" s="2" t="s">
        <v>15</v>
      </c>
      <c r="Q329" s="3">
        <v>12</v>
      </c>
      <c r="S329" s="48">
        <v>4</v>
      </c>
      <c r="T329" s="48">
        <v>342</v>
      </c>
      <c r="U329" s="48">
        <v>235</v>
      </c>
      <c r="V329" s="59">
        <v>1</v>
      </c>
      <c r="X329" s="48">
        <v>6</v>
      </c>
      <c r="Y329" s="48">
        <v>380</v>
      </c>
      <c r="Z329" s="48">
        <v>250</v>
      </c>
      <c r="AA329" s="59">
        <v>1</v>
      </c>
      <c r="AC329" s="48">
        <v>4</v>
      </c>
      <c r="AD329" s="48">
        <v>342</v>
      </c>
      <c r="AE329" s="48">
        <v>235</v>
      </c>
      <c r="AF329" s="59">
        <v>1</v>
      </c>
    </row>
    <row r="330" spans="1:32" x14ac:dyDescent="0.25">
      <c r="A330" s="2" t="s">
        <v>245</v>
      </c>
      <c r="B330" s="2" t="s">
        <v>26</v>
      </c>
      <c r="C330" s="2" t="s">
        <v>197</v>
      </c>
      <c r="D330" s="3">
        <v>60</v>
      </c>
      <c r="E330" s="3">
        <v>380</v>
      </c>
      <c r="F330" s="2" t="s">
        <v>11</v>
      </c>
      <c r="G330" s="3">
        <v>2016</v>
      </c>
      <c r="H330" s="3">
        <v>1</v>
      </c>
      <c r="I330" s="9">
        <v>5</v>
      </c>
      <c r="J330" s="9">
        <v>3</v>
      </c>
      <c r="K330" s="2" t="s">
        <v>344</v>
      </c>
      <c r="L330" s="50">
        <v>6</v>
      </c>
      <c r="M330" s="48">
        <f t="shared" si="5"/>
        <v>5.833333333333333</v>
      </c>
      <c r="N330" s="3">
        <v>3</v>
      </c>
      <c r="O330" s="2" t="s">
        <v>14</v>
      </c>
      <c r="P330" s="2" t="s">
        <v>15</v>
      </c>
      <c r="Q330" s="3">
        <v>12</v>
      </c>
      <c r="S330" s="48">
        <v>6</v>
      </c>
      <c r="T330" s="48">
        <v>380</v>
      </c>
      <c r="U330" s="48">
        <v>235</v>
      </c>
      <c r="V330" s="59">
        <v>1</v>
      </c>
      <c r="X330" s="48">
        <v>3</v>
      </c>
      <c r="Y330" s="48">
        <v>415</v>
      </c>
      <c r="Z330" s="48">
        <v>250</v>
      </c>
      <c r="AA330" s="59">
        <v>1</v>
      </c>
      <c r="AC330" s="48">
        <v>6</v>
      </c>
      <c r="AD330" s="48">
        <v>380</v>
      </c>
      <c r="AE330" s="48">
        <v>235</v>
      </c>
      <c r="AF330" s="59">
        <v>1</v>
      </c>
    </row>
    <row r="331" spans="1:32" x14ac:dyDescent="0.25">
      <c r="A331" s="2" t="s">
        <v>245</v>
      </c>
      <c r="B331" s="2" t="s">
        <v>76</v>
      </c>
      <c r="C331" s="2" t="s">
        <v>197</v>
      </c>
      <c r="D331" s="3">
        <v>61</v>
      </c>
      <c r="E331" s="3">
        <v>415</v>
      </c>
      <c r="F331" s="2" t="s">
        <v>11</v>
      </c>
      <c r="G331" s="3">
        <v>2016</v>
      </c>
      <c r="H331" s="3">
        <v>1</v>
      </c>
      <c r="I331" s="9">
        <v>3</v>
      </c>
      <c r="J331" s="9">
        <v>3</v>
      </c>
      <c r="K331" s="2" t="s">
        <v>343</v>
      </c>
      <c r="L331" s="49">
        <v>3</v>
      </c>
      <c r="M331" s="48">
        <f t="shared" si="5"/>
        <v>2.8333333333333335</v>
      </c>
      <c r="N331" s="3">
        <v>3</v>
      </c>
      <c r="O331" s="2" t="s">
        <v>14</v>
      </c>
      <c r="P331" s="2" t="s">
        <v>15</v>
      </c>
      <c r="Q331" s="3">
        <v>12</v>
      </c>
      <c r="S331" s="48">
        <v>3</v>
      </c>
      <c r="T331" s="48">
        <v>415</v>
      </c>
      <c r="U331" s="48">
        <v>235</v>
      </c>
      <c r="V331" s="59">
        <v>1</v>
      </c>
      <c r="X331" s="48">
        <v>3</v>
      </c>
      <c r="Y331" s="48">
        <v>365</v>
      </c>
      <c r="Z331" s="48">
        <v>250</v>
      </c>
      <c r="AA331" s="59">
        <v>1</v>
      </c>
      <c r="AC331" s="48">
        <v>3</v>
      </c>
      <c r="AD331" s="48">
        <v>415</v>
      </c>
      <c r="AE331" s="48">
        <v>235</v>
      </c>
      <c r="AF331" s="59">
        <v>1</v>
      </c>
    </row>
    <row r="332" spans="1:32" x14ac:dyDescent="0.25">
      <c r="A332" s="2" t="s">
        <v>245</v>
      </c>
      <c r="B332" s="2" t="s">
        <v>27</v>
      </c>
      <c r="C332" s="2" t="s">
        <v>197</v>
      </c>
      <c r="D332" s="3">
        <v>62</v>
      </c>
      <c r="E332" s="3">
        <v>365</v>
      </c>
      <c r="F332" s="2" t="s">
        <v>11</v>
      </c>
      <c r="G332" s="3">
        <v>2016</v>
      </c>
      <c r="H332" s="3">
        <v>1</v>
      </c>
      <c r="I332" s="9">
        <v>3</v>
      </c>
      <c r="J332" s="9">
        <v>2</v>
      </c>
      <c r="K332" s="2" t="s">
        <v>343</v>
      </c>
      <c r="L332" s="49">
        <v>3</v>
      </c>
      <c r="M332" s="48">
        <f t="shared" si="5"/>
        <v>2.8333333333333335</v>
      </c>
      <c r="N332" s="3">
        <v>3</v>
      </c>
      <c r="O332" s="2" t="s">
        <v>14</v>
      </c>
      <c r="P332" s="2" t="s">
        <v>15</v>
      </c>
      <c r="Q332" s="3">
        <v>12</v>
      </c>
      <c r="S332" s="48">
        <v>3</v>
      </c>
      <c r="T332" s="48">
        <v>365</v>
      </c>
      <c r="U332" s="48">
        <v>235</v>
      </c>
      <c r="V332" s="59">
        <v>1</v>
      </c>
      <c r="X332" s="48">
        <v>2</v>
      </c>
      <c r="Y332" s="48">
        <v>300</v>
      </c>
      <c r="Z332" s="48">
        <v>250</v>
      </c>
      <c r="AA332" s="59">
        <v>1</v>
      </c>
      <c r="AC332" s="48">
        <v>3</v>
      </c>
      <c r="AD332" s="48">
        <v>365</v>
      </c>
      <c r="AE332" s="48">
        <v>235</v>
      </c>
      <c r="AF332" s="59">
        <v>1</v>
      </c>
    </row>
    <row r="333" spans="1:32" x14ac:dyDescent="0.25">
      <c r="A333" s="2" t="s">
        <v>246</v>
      </c>
      <c r="B333" s="2" t="s">
        <v>103</v>
      </c>
      <c r="C333" s="2" t="s">
        <v>197</v>
      </c>
      <c r="D333" s="3">
        <v>63</v>
      </c>
      <c r="E333" s="3">
        <v>300</v>
      </c>
      <c r="F333" s="2" t="s">
        <v>11</v>
      </c>
      <c r="G333" s="3">
        <v>2016</v>
      </c>
      <c r="H333" s="3">
        <v>1</v>
      </c>
      <c r="I333" s="9">
        <v>1</v>
      </c>
      <c r="J333" s="9">
        <v>4</v>
      </c>
      <c r="K333" s="2" t="s">
        <v>342</v>
      </c>
      <c r="L333" s="49">
        <v>2</v>
      </c>
      <c r="M333" s="48">
        <f t="shared" si="5"/>
        <v>1.8333333333333333</v>
      </c>
      <c r="N333" s="3">
        <v>3</v>
      </c>
      <c r="O333" s="2" t="s">
        <v>14</v>
      </c>
      <c r="P333" s="2" t="s">
        <v>15</v>
      </c>
      <c r="Q333" s="3">
        <v>12</v>
      </c>
      <c r="S333" s="48">
        <v>2</v>
      </c>
      <c r="T333" s="48">
        <v>300</v>
      </c>
      <c r="U333" s="48">
        <v>235</v>
      </c>
      <c r="V333" s="59">
        <v>1</v>
      </c>
      <c r="X333" s="48">
        <v>2</v>
      </c>
      <c r="Y333" s="48">
        <v>305</v>
      </c>
      <c r="Z333" s="48">
        <v>250</v>
      </c>
      <c r="AA333" s="59">
        <v>1</v>
      </c>
      <c r="AC333" s="48">
        <v>2</v>
      </c>
      <c r="AD333" s="48">
        <v>300</v>
      </c>
      <c r="AE333" s="48">
        <v>235</v>
      </c>
      <c r="AF333" s="59">
        <v>1</v>
      </c>
    </row>
    <row r="334" spans="1:32" x14ac:dyDescent="0.25">
      <c r="A334" s="2" t="s">
        <v>247</v>
      </c>
      <c r="B334" s="2" t="s">
        <v>69</v>
      </c>
      <c r="C334" s="2" t="s">
        <v>197</v>
      </c>
      <c r="D334" s="3">
        <v>64</v>
      </c>
      <c r="E334" s="3">
        <v>305</v>
      </c>
      <c r="F334" s="2" t="s">
        <v>11</v>
      </c>
      <c r="G334" s="3">
        <v>2016</v>
      </c>
      <c r="H334" s="3">
        <v>1</v>
      </c>
      <c r="I334" s="9">
        <v>1</v>
      </c>
      <c r="J334" s="9">
        <v>3</v>
      </c>
      <c r="K334" s="2" t="s">
        <v>342</v>
      </c>
      <c r="L334" s="49">
        <v>2</v>
      </c>
      <c r="M334" s="48">
        <f t="shared" si="5"/>
        <v>1.8333333333333333</v>
      </c>
      <c r="N334" s="3">
        <v>3</v>
      </c>
      <c r="O334" s="2" t="s">
        <v>14</v>
      </c>
      <c r="P334" s="2" t="s">
        <v>15</v>
      </c>
      <c r="Q334" s="3">
        <v>12</v>
      </c>
      <c r="S334" s="48">
        <v>2</v>
      </c>
      <c r="T334" s="48">
        <v>305</v>
      </c>
      <c r="U334" s="48">
        <v>235</v>
      </c>
      <c r="V334" s="59">
        <v>1</v>
      </c>
      <c r="X334" s="48">
        <v>3</v>
      </c>
      <c r="Y334" s="48">
        <v>320</v>
      </c>
      <c r="Z334" s="48">
        <v>250</v>
      </c>
      <c r="AA334" s="59">
        <v>1</v>
      </c>
      <c r="AC334" s="48">
        <v>2</v>
      </c>
      <c r="AD334" s="48">
        <v>305</v>
      </c>
      <c r="AE334" s="48">
        <v>235</v>
      </c>
      <c r="AF334" s="59">
        <v>1</v>
      </c>
    </row>
    <row r="335" spans="1:32" x14ac:dyDescent="0.25">
      <c r="A335" s="2" t="s">
        <v>247</v>
      </c>
      <c r="B335" s="2" t="s">
        <v>175</v>
      </c>
      <c r="C335" s="2" t="s">
        <v>197</v>
      </c>
      <c r="D335" s="3">
        <v>65</v>
      </c>
      <c r="E335" s="3">
        <v>320</v>
      </c>
      <c r="F335" s="2" t="s">
        <v>11</v>
      </c>
      <c r="G335" s="3">
        <v>2016</v>
      </c>
      <c r="H335" s="3">
        <v>1</v>
      </c>
      <c r="I335" s="9">
        <v>2</v>
      </c>
      <c r="J335" s="9">
        <v>3</v>
      </c>
      <c r="K335" s="2" t="s">
        <v>343</v>
      </c>
      <c r="L335" s="49">
        <v>3</v>
      </c>
      <c r="M335" s="48">
        <f t="shared" si="5"/>
        <v>2.8333333333333335</v>
      </c>
      <c r="N335" s="3">
        <v>3</v>
      </c>
      <c r="O335" s="2" t="s">
        <v>14</v>
      </c>
      <c r="P335" s="2" t="s">
        <v>15</v>
      </c>
      <c r="Q335" s="3">
        <v>12</v>
      </c>
      <c r="S335" s="48">
        <v>3</v>
      </c>
      <c r="T335" s="48">
        <v>320</v>
      </c>
      <c r="U335" s="48">
        <v>235</v>
      </c>
      <c r="V335" s="59">
        <v>1</v>
      </c>
      <c r="X335" s="48">
        <v>4</v>
      </c>
      <c r="Y335" s="48">
        <v>430</v>
      </c>
      <c r="Z335" s="48">
        <v>250</v>
      </c>
      <c r="AA335" s="59">
        <v>1</v>
      </c>
      <c r="AC335" s="48">
        <v>3</v>
      </c>
      <c r="AD335" s="48">
        <v>320</v>
      </c>
      <c r="AE335" s="48">
        <v>235</v>
      </c>
      <c r="AF335" s="59">
        <v>1</v>
      </c>
    </row>
    <row r="336" spans="1:32" x14ac:dyDescent="0.25">
      <c r="A336" s="2" t="s">
        <v>248</v>
      </c>
      <c r="B336" s="2" t="s">
        <v>26</v>
      </c>
      <c r="C336" s="2" t="s">
        <v>197</v>
      </c>
      <c r="D336" s="3">
        <v>66</v>
      </c>
      <c r="E336" s="3">
        <v>430</v>
      </c>
      <c r="F336" s="2" t="s">
        <v>30</v>
      </c>
      <c r="G336" s="3">
        <v>2016</v>
      </c>
      <c r="H336" s="3">
        <v>2</v>
      </c>
      <c r="I336" s="9">
        <v>3</v>
      </c>
      <c r="J336" s="9">
        <v>4</v>
      </c>
      <c r="K336" s="2" t="s">
        <v>343</v>
      </c>
      <c r="L336" s="49">
        <v>4</v>
      </c>
      <c r="M336" s="48">
        <f t="shared" si="5"/>
        <v>3.9166666666666665</v>
      </c>
      <c r="N336" s="3">
        <v>3</v>
      </c>
      <c r="O336" s="2" t="s">
        <v>14</v>
      </c>
      <c r="P336" s="2" t="s">
        <v>15</v>
      </c>
      <c r="Q336" s="3">
        <v>12</v>
      </c>
      <c r="S336" s="48">
        <v>4</v>
      </c>
      <c r="T336" s="48">
        <v>430</v>
      </c>
      <c r="U336" s="48">
        <v>235</v>
      </c>
      <c r="V336" s="59">
        <v>1</v>
      </c>
      <c r="X336" s="48">
        <v>3</v>
      </c>
      <c r="Y336" s="48">
        <v>387</v>
      </c>
      <c r="Z336" s="48">
        <v>250</v>
      </c>
      <c r="AA336" s="59">
        <v>1</v>
      </c>
      <c r="AC336" s="48">
        <v>4</v>
      </c>
      <c r="AD336" s="48">
        <v>430</v>
      </c>
      <c r="AE336" s="48">
        <v>235</v>
      </c>
      <c r="AF336" s="59">
        <v>1</v>
      </c>
    </row>
    <row r="337" spans="1:32" x14ac:dyDescent="0.25">
      <c r="A337" s="2" t="s">
        <v>248</v>
      </c>
      <c r="B337" s="2" t="s">
        <v>76</v>
      </c>
      <c r="C337" s="2" t="s">
        <v>197</v>
      </c>
      <c r="D337" s="3">
        <v>67</v>
      </c>
      <c r="E337" s="3">
        <v>387</v>
      </c>
      <c r="F337" s="2" t="s">
        <v>11</v>
      </c>
      <c r="G337" s="3">
        <v>2016</v>
      </c>
      <c r="H337" s="3">
        <v>2</v>
      </c>
      <c r="I337" s="9">
        <v>2</v>
      </c>
      <c r="J337" s="9">
        <v>4</v>
      </c>
      <c r="K337" s="2" t="s">
        <v>343</v>
      </c>
      <c r="L337" s="49">
        <v>3</v>
      </c>
      <c r="M337" s="48">
        <f t="shared" si="5"/>
        <v>2.9166666666666665</v>
      </c>
      <c r="N337" s="3">
        <v>3</v>
      </c>
      <c r="O337" s="2" t="s">
        <v>14</v>
      </c>
      <c r="P337" s="2" t="s">
        <v>15</v>
      </c>
      <c r="Q337" s="3">
        <v>12</v>
      </c>
      <c r="S337" s="48">
        <v>3</v>
      </c>
      <c r="T337" s="48">
        <v>387</v>
      </c>
      <c r="U337" s="48">
        <v>235</v>
      </c>
      <c r="V337" s="59">
        <v>1</v>
      </c>
      <c r="X337" s="48">
        <v>4</v>
      </c>
      <c r="Y337" s="48">
        <v>427</v>
      </c>
      <c r="Z337" s="48">
        <v>250</v>
      </c>
      <c r="AA337" s="59">
        <v>1</v>
      </c>
      <c r="AC337" s="48">
        <v>3</v>
      </c>
      <c r="AD337" s="48">
        <v>387</v>
      </c>
      <c r="AE337" s="48">
        <v>235</v>
      </c>
      <c r="AF337" s="59">
        <v>1</v>
      </c>
    </row>
    <row r="338" spans="1:32" x14ac:dyDescent="0.25">
      <c r="A338" s="2" t="s">
        <v>248</v>
      </c>
      <c r="B338" s="2" t="s">
        <v>27</v>
      </c>
      <c r="C338" s="2" t="s">
        <v>197</v>
      </c>
      <c r="D338" s="3">
        <v>68</v>
      </c>
      <c r="E338" s="3">
        <v>427</v>
      </c>
      <c r="F338" s="2" t="s">
        <v>30</v>
      </c>
      <c r="G338" s="3">
        <v>2016</v>
      </c>
      <c r="H338" s="3">
        <v>2</v>
      </c>
      <c r="I338" s="9">
        <v>3</v>
      </c>
      <c r="J338" s="9">
        <v>4</v>
      </c>
      <c r="K338" s="2" t="s">
        <v>343</v>
      </c>
      <c r="L338" s="49">
        <v>4</v>
      </c>
      <c r="M338" s="48">
        <f t="shared" si="5"/>
        <v>3.9166666666666665</v>
      </c>
      <c r="N338" s="3">
        <v>3</v>
      </c>
      <c r="O338" s="2" t="s">
        <v>14</v>
      </c>
      <c r="P338" s="2" t="s">
        <v>15</v>
      </c>
      <c r="Q338" s="3">
        <v>12</v>
      </c>
      <c r="S338" s="48">
        <v>4</v>
      </c>
      <c r="T338" s="48">
        <v>427</v>
      </c>
      <c r="U338" s="48">
        <v>235</v>
      </c>
      <c r="V338" s="59">
        <v>1</v>
      </c>
      <c r="X338" s="48">
        <v>5</v>
      </c>
      <c r="Y338" s="48">
        <v>387</v>
      </c>
      <c r="Z338" s="48">
        <v>250</v>
      </c>
      <c r="AA338" s="59">
        <v>1</v>
      </c>
      <c r="AC338" s="48">
        <v>4</v>
      </c>
      <c r="AD338" s="48">
        <v>427</v>
      </c>
      <c r="AE338" s="48">
        <v>235</v>
      </c>
      <c r="AF338" s="59">
        <v>1</v>
      </c>
    </row>
    <row r="339" spans="1:32" x14ac:dyDescent="0.25">
      <c r="A339" s="2" t="s">
        <v>248</v>
      </c>
      <c r="B339" s="2" t="s">
        <v>50</v>
      </c>
      <c r="C339" s="2" t="s">
        <v>197</v>
      </c>
      <c r="D339" s="3">
        <v>69</v>
      </c>
      <c r="E339" s="3">
        <v>387</v>
      </c>
      <c r="F339" s="2" t="s">
        <v>11</v>
      </c>
      <c r="G339" s="3">
        <v>2016</v>
      </c>
      <c r="H339" s="3">
        <v>2</v>
      </c>
      <c r="I339" s="9">
        <v>4</v>
      </c>
      <c r="J339" s="9">
        <v>3</v>
      </c>
      <c r="K339" s="2" t="s">
        <v>342</v>
      </c>
      <c r="L339" s="50">
        <v>5</v>
      </c>
      <c r="M339" s="48">
        <f t="shared" si="5"/>
        <v>4.916666666666667</v>
      </c>
      <c r="N339" s="3">
        <v>3</v>
      </c>
      <c r="O339" s="2" t="s">
        <v>14</v>
      </c>
      <c r="P339" s="2" t="s">
        <v>15</v>
      </c>
      <c r="Q339" s="3">
        <v>12</v>
      </c>
      <c r="S339" s="48">
        <v>5</v>
      </c>
      <c r="T339" s="48">
        <v>387</v>
      </c>
      <c r="U339" s="48">
        <v>235</v>
      </c>
      <c r="V339" s="59">
        <v>1</v>
      </c>
      <c r="X339" s="48">
        <v>2</v>
      </c>
      <c r="Y339" s="48">
        <v>272</v>
      </c>
      <c r="Z339" s="48">
        <v>250</v>
      </c>
      <c r="AA339" s="59">
        <v>1</v>
      </c>
      <c r="AC339" s="48">
        <v>5</v>
      </c>
      <c r="AD339" s="48">
        <v>387</v>
      </c>
      <c r="AE339" s="48">
        <v>235</v>
      </c>
      <c r="AF339" s="59">
        <v>1</v>
      </c>
    </row>
    <row r="340" spans="1:32" x14ac:dyDescent="0.25">
      <c r="A340" s="2" t="s">
        <v>249</v>
      </c>
      <c r="B340" s="2" t="s">
        <v>78</v>
      </c>
      <c r="C340" s="2" t="s">
        <v>197</v>
      </c>
      <c r="D340" s="3">
        <v>70</v>
      </c>
      <c r="E340" s="3">
        <v>272</v>
      </c>
      <c r="F340" s="2" t="s">
        <v>11</v>
      </c>
      <c r="G340" s="3">
        <v>2016</v>
      </c>
      <c r="H340" s="3">
        <v>2</v>
      </c>
      <c r="I340" s="9">
        <v>1</v>
      </c>
      <c r="J340" s="9">
        <v>4</v>
      </c>
      <c r="K340" s="2" t="s">
        <v>342</v>
      </c>
      <c r="L340" s="49">
        <v>2</v>
      </c>
      <c r="M340" s="48">
        <f t="shared" si="5"/>
        <v>1.9166666666666667</v>
      </c>
      <c r="N340" s="3">
        <v>3</v>
      </c>
      <c r="O340" s="2" t="s">
        <v>14</v>
      </c>
      <c r="P340" s="2" t="s">
        <v>15</v>
      </c>
      <c r="Q340" s="3">
        <v>12</v>
      </c>
      <c r="S340" s="48">
        <v>2</v>
      </c>
      <c r="T340" s="48">
        <v>272</v>
      </c>
      <c r="U340" s="48">
        <v>235</v>
      </c>
      <c r="V340" s="59">
        <v>1</v>
      </c>
      <c r="X340" s="48">
        <v>2</v>
      </c>
      <c r="Y340" s="48">
        <v>297</v>
      </c>
      <c r="Z340" s="48">
        <v>250</v>
      </c>
      <c r="AA340" s="59">
        <v>1</v>
      </c>
      <c r="AC340" s="48">
        <v>2</v>
      </c>
      <c r="AD340" s="48">
        <v>272</v>
      </c>
      <c r="AE340" s="48">
        <v>235</v>
      </c>
      <c r="AF340" s="59">
        <v>1</v>
      </c>
    </row>
    <row r="341" spans="1:32" x14ac:dyDescent="0.25">
      <c r="A341" s="2" t="s">
        <v>250</v>
      </c>
      <c r="B341" s="2" t="s">
        <v>76</v>
      </c>
      <c r="C341" s="2" t="s">
        <v>197</v>
      </c>
      <c r="D341" s="3">
        <v>71</v>
      </c>
      <c r="E341" s="3">
        <v>297</v>
      </c>
      <c r="F341" s="2" t="s">
        <v>11</v>
      </c>
      <c r="G341" s="3">
        <v>2016</v>
      </c>
      <c r="H341" s="3">
        <v>2</v>
      </c>
      <c r="I341" s="9">
        <v>1</v>
      </c>
      <c r="J341" s="9">
        <v>3</v>
      </c>
      <c r="K341" s="2" t="s">
        <v>343</v>
      </c>
      <c r="L341" s="49">
        <v>2</v>
      </c>
      <c r="M341" s="48">
        <f t="shared" si="5"/>
        <v>1.9166666666666667</v>
      </c>
      <c r="N341" s="3">
        <v>3</v>
      </c>
      <c r="O341" s="2" t="s">
        <v>14</v>
      </c>
      <c r="P341" s="2" t="s">
        <v>15</v>
      </c>
      <c r="Q341" s="3">
        <v>12</v>
      </c>
      <c r="S341" s="48">
        <v>2</v>
      </c>
      <c r="T341" s="48">
        <v>297</v>
      </c>
      <c r="U341" s="48">
        <v>235</v>
      </c>
      <c r="V341" s="59">
        <v>1</v>
      </c>
      <c r="X341" s="48">
        <v>3</v>
      </c>
      <c r="Y341" s="48">
        <v>342</v>
      </c>
      <c r="Z341" s="48">
        <v>250</v>
      </c>
      <c r="AA341" s="59">
        <v>1</v>
      </c>
      <c r="AC341" s="48">
        <v>2</v>
      </c>
      <c r="AD341" s="48">
        <v>297</v>
      </c>
      <c r="AE341" s="48">
        <v>235</v>
      </c>
      <c r="AF341" s="59">
        <v>1</v>
      </c>
    </row>
    <row r="342" spans="1:32" x14ac:dyDescent="0.25">
      <c r="A342" s="2" t="s">
        <v>250</v>
      </c>
      <c r="B342" s="2" t="s">
        <v>36</v>
      </c>
      <c r="C342" s="2" t="s">
        <v>197</v>
      </c>
      <c r="D342" s="3">
        <v>72</v>
      </c>
      <c r="E342" s="3">
        <v>342</v>
      </c>
      <c r="F342" s="2" t="s">
        <v>11</v>
      </c>
      <c r="G342" s="3">
        <v>2016</v>
      </c>
      <c r="H342" s="3">
        <v>2</v>
      </c>
      <c r="I342" s="9">
        <v>2</v>
      </c>
      <c r="J342" s="9">
        <v>3</v>
      </c>
      <c r="K342" s="2" t="s">
        <v>343</v>
      </c>
      <c r="L342" s="49">
        <v>3</v>
      </c>
      <c r="M342" s="48">
        <f t="shared" si="5"/>
        <v>2.9166666666666665</v>
      </c>
      <c r="N342" s="3">
        <v>3</v>
      </c>
      <c r="O342" s="2" t="s">
        <v>14</v>
      </c>
      <c r="P342" s="2" t="s">
        <v>15</v>
      </c>
      <c r="Q342" s="3">
        <v>12</v>
      </c>
      <c r="S342" s="48">
        <v>3</v>
      </c>
      <c r="T342" s="48">
        <v>342</v>
      </c>
      <c r="U342" s="48">
        <v>235</v>
      </c>
      <c r="V342" s="59">
        <v>1</v>
      </c>
      <c r="X342" s="48">
        <v>2</v>
      </c>
      <c r="Y342" s="48">
        <v>310</v>
      </c>
      <c r="Z342" s="48">
        <v>250</v>
      </c>
      <c r="AA342" s="59">
        <v>1</v>
      </c>
      <c r="AC342" s="48">
        <v>3</v>
      </c>
      <c r="AD342" s="48">
        <v>342</v>
      </c>
      <c r="AE342" s="48">
        <v>235</v>
      </c>
      <c r="AF342" s="59">
        <v>1</v>
      </c>
    </row>
    <row r="343" spans="1:32" x14ac:dyDescent="0.25">
      <c r="A343" s="2" t="s">
        <v>250</v>
      </c>
      <c r="B343" s="2" t="s">
        <v>43</v>
      </c>
      <c r="C343" s="2" t="s">
        <v>197</v>
      </c>
      <c r="D343" s="3">
        <v>73</v>
      </c>
      <c r="E343" s="3">
        <v>310</v>
      </c>
      <c r="F343" s="2" t="s">
        <v>11</v>
      </c>
      <c r="G343" s="3">
        <v>2016</v>
      </c>
      <c r="H343" s="3">
        <v>2</v>
      </c>
      <c r="I343" s="9">
        <v>1</v>
      </c>
      <c r="J343" s="9">
        <v>4</v>
      </c>
      <c r="K343" s="2" t="s">
        <v>343</v>
      </c>
      <c r="L343" s="49">
        <v>2</v>
      </c>
      <c r="M343" s="48">
        <f t="shared" si="5"/>
        <v>1.9166666666666667</v>
      </c>
      <c r="N343" s="3">
        <v>3</v>
      </c>
      <c r="O343" s="2" t="s">
        <v>14</v>
      </c>
      <c r="P343" s="2" t="s">
        <v>15</v>
      </c>
      <c r="Q343" s="3">
        <v>12</v>
      </c>
      <c r="S343" s="48">
        <v>2</v>
      </c>
      <c r="T343" s="48">
        <v>310</v>
      </c>
      <c r="U343" s="48">
        <v>235</v>
      </c>
      <c r="V343" s="59">
        <v>1</v>
      </c>
      <c r="X343" s="48">
        <v>6</v>
      </c>
      <c r="Y343" s="48">
        <v>515</v>
      </c>
      <c r="Z343" s="48">
        <v>250</v>
      </c>
      <c r="AA343" s="59">
        <v>1</v>
      </c>
      <c r="AC343" s="48">
        <v>2</v>
      </c>
      <c r="AD343" s="48">
        <v>310</v>
      </c>
      <c r="AE343" s="48">
        <v>235</v>
      </c>
      <c r="AF343" s="59">
        <v>1</v>
      </c>
    </row>
    <row r="344" spans="1:32" x14ac:dyDescent="0.25">
      <c r="A344" s="2" t="s">
        <v>251</v>
      </c>
      <c r="B344" s="2" t="s">
        <v>56</v>
      </c>
      <c r="C344" s="2" t="s">
        <v>197</v>
      </c>
      <c r="D344" s="3">
        <v>74</v>
      </c>
      <c r="E344" s="3">
        <v>515</v>
      </c>
      <c r="F344" s="2" t="s">
        <v>30</v>
      </c>
      <c r="G344" s="3">
        <v>2016</v>
      </c>
      <c r="H344" s="3">
        <v>2</v>
      </c>
      <c r="I344" s="9">
        <v>4</v>
      </c>
      <c r="J344" s="9">
        <v>4</v>
      </c>
      <c r="K344" s="2" t="s">
        <v>342</v>
      </c>
      <c r="L344" s="50">
        <v>6</v>
      </c>
      <c r="M344" s="48">
        <f t="shared" si="5"/>
        <v>5.916666666666667</v>
      </c>
      <c r="N344" s="3">
        <v>3</v>
      </c>
      <c r="O344" s="2" t="s">
        <v>14</v>
      </c>
      <c r="P344" s="2" t="s">
        <v>15</v>
      </c>
      <c r="Q344" s="3">
        <v>12</v>
      </c>
      <c r="S344" s="48">
        <v>6</v>
      </c>
      <c r="T344" s="48">
        <v>515</v>
      </c>
      <c r="U344" s="48">
        <v>235</v>
      </c>
      <c r="V344" s="59">
        <v>1</v>
      </c>
      <c r="X344" s="48">
        <v>3</v>
      </c>
      <c r="Y344" s="48">
        <v>360</v>
      </c>
      <c r="Z344" s="48">
        <v>250</v>
      </c>
      <c r="AA344" s="59">
        <v>1</v>
      </c>
      <c r="AC344" s="48">
        <v>6</v>
      </c>
      <c r="AD344" s="48">
        <v>515</v>
      </c>
      <c r="AE344" s="48">
        <v>235</v>
      </c>
      <c r="AF344" s="59">
        <v>1</v>
      </c>
    </row>
    <row r="345" spans="1:32" x14ac:dyDescent="0.25">
      <c r="A345" s="2" t="s">
        <v>251</v>
      </c>
      <c r="B345" s="2" t="s">
        <v>176</v>
      </c>
      <c r="C345" s="2" t="s">
        <v>197</v>
      </c>
      <c r="D345" s="3">
        <v>75</v>
      </c>
      <c r="E345" s="3">
        <v>360</v>
      </c>
      <c r="F345" s="2" t="s">
        <v>11</v>
      </c>
      <c r="G345" s="3">
        <v>2016</v>
      </c>
      <c r="H345" s="3">
        <v>2</v>
      </c>
      <c r="I345" s="9">
        <v>2</v>
      </c>
      <c r="J345" s="9">
        <v>3</v>
      </c>
      <c r="K345" s="2" t="s">
        <v>343</v>
      </c>
      <c r="L345" s="49">
        <v>3</v>
      </c>
      <c r="M345" s="48">
        <f t="shared" si="5"/>
        <v>2.9166666666666665</v>
      </c>
      <c r="N345" s="3">
        <v>3</v>
      </c>
      <c r="O345" s="2" t="s">
        <v>14</v>
      </c>
      <c r="P345" s="2" t="s">
        <v>15</v>
      </c>
      <c r="Q345" s="3">
        <v>12</v>
      </c>
      <c r="S345" s="48">
        <v>3</v>
      </c>
      <c r="T345" s="48">
        <v>360</v>
      </c>
      <c r="U345" s="48">
        <v>235</v>
      </c>
      <c r="V345" s="59">
        <v>1</v>
      </c>
      <c r="X345" s="48">
        <v>3</v>
      </c>
      <c r="Y345" s="48">
        <v>347</v>
      </c>
      <c r="Z345" s="48">
        <v>250</v>
      </c>
      <c r="AA345" s="59">
        <v>1</v>
      </c>
      <c r="AC345" s="48">
        <v>3</v>
      </c>
      <c r="AD345" s="48">
        <v>360</v>
      </c>
      <c r="AE345" s="48">
        <v>235</v>
      </c>
      <c r="AF345" s="59">
        <v>1</v>
      </c>
    </row>
    <row r="346" spans="1:32" x14ac:dyDescent="0.25">
      <c r="A346" s="2" t="s">
        <v>252</v>
      </c>
      <c r="B346" s="2" t="s">
        <v>59</v>
      </c>
      <c r="C346" s="2" t="s">
        <v>197</v>
      </c>
      <c r="D346" s="3">
        <v>76</v>
      </c>
      <c r="E346" s="3">
        <v>347</v>
      </c>
      <c r="F346" s="2" t="s">
        <v>11</v>
      </c>
      <c r="G346" s="3">
        <v>2016</v>
      </c>
      <c r="H346" s="3">
        <v>2</v>
      </c>
      <c r="I346" s="9">
        <v>2</v>
      </c>
      <c r="J346" s="9">
        <v>3</v>
      </c>
      <c r="K346" s="2" t="s">
        <v>343</v>
      </c>
      <c r="L346" s="49">
        <v>3</v>
      </c>
      <c r="M346" s="48">
        <f t="shared" si="5"/>
        <v>2.9166666666666665</v>
      </c>
      <c r="N346" s="3">
        <v>3</v>
      </c>
      <c r="O346" s="2" t="s">
        <v>14</v>
      </c>
      <c r="P346" s="2" t="s">
        <v>15</v>
      </c>
      <c r="Q346" s="3">
        <v>12</v>
      </c>
      <c r="S346" s="48">
        <v>3</v>
      </c>
      <c r="T346" s="48">
        <v>347</v>
      </c>
      <c r="U346" s="48">
        <v>235</v>
      </c>
      <c r="V346" s="59">
        <v>1</v>
      </c>
      <c r="X346" s="48">
        <v>3</v>
      </c>
      <c r="Y346" s="48">
        <v>350</v>
      </c>
      <c r="Z346" s="48">
        <v>250</v>
      </c>
      <c r="AA346" s="59">
        <v>1</v>
      </c>
      <c r="AC346" s="48">
        <v>3</v>
      </c>
      <c r="AD346" s="48">
        <v>347</v>
      </c>
      <c r="AE346" s="48">
        <v>235</v>
      </c>
      <c r="AF346" s="59">
        <v>1</v>
      </c>
    </row>
    <row r="347" spans="1:32" x14ac:dyDescent="0.25">
      <c r="A347" s="2" t="s">
        <v>252</v>
      </c>
      <c r="B347" s="2" t="s">
        <v>15</v>
      </c>
      <c r="C347" s="2" t="s">
        <v>197</v>
      </c>
      <c r="D347" s="3">
        <v>77</v>
      </c>
      <c r="E347" s="3">
        <v>350</v>
      </c>
      <c r="F347" s="2" t="s">
        <v>11</v>
      </c>
      <c r="G347" s="3">
        <v>2016</v>
      </c>
      <c r="H347" s="3">
        <v>2</v>
      </c>
      <c r="I347" s="9">
        <v>2</v>
      </c>
      <c r="J347" s="9">
        <v>4</v>
      </c>
      <c r="K347" s="2" t="s">
        <v>344</v>
      </c>
      <c r="L347" s="50">
        <v>3</v>
      </c>
      <c r="M347" s="48">
        <f t="shared" si="5"/>
        <v>2.9166666666666665</v>
      </c>
      <c r="N347" s="3">
        <v>3</v>
      </c>
      <c r="O347" s="2" t="s">
        <v>14</v>
      </c>
      <c r="P347" s="2" t="s">
        <v>15</v>
      </c>
      <c r="Q347" s="3">
        <v>12</v>
      </c>
      <c r="S347" s="48">
        <v>3</v>
      </c>
      <c r="T347" s="48">
        <v>350</v>
      </c>
      <c r="U347" s="48">
        <v>235</v>
      </c>
      <c r="V347" s="59">
        <v>1</v>
      </c>
      <c r="X347" s="48">
        <v>2</v>
      </c>
      <c r="Y347" s="48">
        <v>317</v>
      </c>
      <c r="Z347" s="48">
        <v>250</v>
      </c>
      <c r="AA347" s="59">
        <v>1</v>
      </c>
      <c r="AC347" s="48">
        <v>3</v>
      </c>
      <c r="AD347" s="48">
        <v>350</v>
      </c>
      <c r="AE347" s="48">
        <v>235</v>
      </c>
      <c r="AF347" s="59">
        <v>1</v>
      </c>
    </row>
    <row r="348" spans="1:32" x14ac:dyDescent="0.25">
      <c r="A348" s="2" t="s">
        <v>252</v>
      </c>
      <c r="B348" s="2" t="s">
        <v>36</v>
      </c>
      <c r="C348" s="2" t="s">
        <v>197</v>
      </c>
      <c r="D348" s="3">
        <v>78</v>
      </c>
      <c r="E348" s="3">
        <v>317</v>
      </c>
      <c r="F348" s="2" t="s">
        <v>11</v>
      </c>
      <c r="G348" s="3">
        <v>2016</v>
      </c>
      <c r="H348" s="3">
        <v>2</v>
      </c>
      <c r="I348" s="9">
        <v>1</v>
      </c>
      <c r="J348" s="9">
        <v>4</v>
      </c>
      <c r="K348" s="2" t="s">
        <v>343</v>
      </c>
      <c r="L348" s="49">
        <v>2</v>
      </c>
      <c r="M348" s="48">
        <f t="shared" si="5"/>
        <v>1.9166666666666667</v>
      </c>
      <c r="N348" s="3">
        <v>3</v>
      </c>
      <c r="O348" s="2" t="s">
        <v>14</v>
      </c>
      <c r="P348" s="2" t="s">
        <v>15</v>
      </c>
      <c r="Q348" s="3">
        <v>12</v>
      </c>
      <c r="S348" s="48">
        <v>2</v>
      </c>
      <c r="T348" s="48">
        <v>317</v>
      </c>
      <c r="U348" s="48">
        <v>235</v>
      </c>
      <c r="V348" s="59">
        <v>1</v>
      </c>
      <c r="X348" s="48">
        <v>4</v>
      </c>
      <c r="Y348" s="48">
        <v>387</v>
      </c>
      <c r="Z348" s="48">
        <v>250</v>
      </c>
      <c r="AA348" s="59">
        <v>1</v>
      </c>
      <c r="AC348" s="48">
        <v>2</v>
      </c>
      <c r="AD348" s="48">
        <v>317</v>
      </c>
      <c r="AE348" s="48">
        <v>235</v>
      </c>
      <c r="AF348" s="59">
        <v>1</v>
      </c>
    </row>
    <row r="349" spans="1:32" x14ac:dyDescent="0.25">
      <c r="A349" s="2" t="s">
        <v>253</v>
      </c>
      <c r="B349" s="2" t="s">
        <v>155</v>
      </c>
      <c r="C349" s="2" t="s">
        <v>197</v>
      </c>
      <c r="D349" s="3">
        <v>79</v>
      </c>
      <c r="E349" s="3">
        <v>387</v>
      </c>
      <c r="F349" s="2" t="s">
        <v>11</v>
      </c>
      <c r="G349" s="3">
        <v>2016</v>
      </c>
      <c r="H349" s="3">
        <v>2</v>
      </c>
      <c r="I349" s="9">
        <v>3</v>
      </c>
      <c r="J349" s="9">
        <v>4</v>
      </c>
      <c r="K349" s="2" t="s">
        <v>344</v>
      </c>
      <c r="L349" s="50">
        <v>4</v>
      </c>
      <c r="M349" s="48">
        <f t="shared" si="5"/>
        <v>3.9166666666666665</v>
      </c>
      <c r="N349" s="3">
        <v>3</v>
      </c>
      <c r="O349" s="2" t="s">
        <v>14</v>
      </c>
      <c r="P349" s="2" t="s">
        <v>15</v>
      </c>
      <c r="Q349" s="3">
        <v>12</v>
      </c>
      <c r="S349" s="48">
        <v>4</v>
      </c>
      <c r="T349" s="48">
        <v>387</v>
      </c>
      <c r="U349" s="48">
        <v>235</v>
      </c>
      <c r="V349" s="59">
        <v>1</v>
      </c>
      <c r="X349" s="48">
        <v>2</v>
      </c>
      <c r="Y349" s="48">
        <v>302</v>
      </c>
      <c r="Z349" s="48">
        <v>250</v>
      </c>
      <c r="AA349" s="59">
        <v>1</v>
      </c>
      <c r="AC349" s="48">
        <v>4</v>
      </c>
      <c r="AD349" s="48">
        <v>387</v>
      </c>
      <c r="AE349" s="48">
        <v>235</v>
      </c>
      <c r="AF349" s="59">
        <v>1</v>
      </c>
    </row>
    <row r="350" spans="1:32" x14ac:dyDescent="0.25">
      <c r="A350" s="2" t="s">
        <v>254</v>
      </c>
      <c r="B350" s="2" t="s">
        <v>21</v>
      </c>
      <c r="C350" s="2" t="s">
        <v>197</v>
      </c>
      <c r="D350" s="3">
        <v>80</v>
      </c>
      <c r="E350" s="3">
        <v>302</v>
      </c>
      <c r="F350" s="2" t="s">
        <v>11</v>
      </c>
      <c r="G350" s="3">
        <v>2016</v>
      </c>
      <c r="H350" s="3">
        <v>2</v>
      </c>
      <c r="I350" s="9">
        <v>1</v>
      </c>
      <c r="J350" s="9">
        <v>4</v>
      </c>
      <c r="K350" s="2" t="s">
        <v>343</v>
      </c>
      <c r="L350" s="49">
        <v>2</v>
      </c>
      <c r="M350" s="48">
        <f t="shared" si="5"/>
        <v>1.9166666666666667</v>
      </c>
      <c r="N350" s="3">
        <v>3</v>
      </c>
      <c r="O350" s="2" t="s">
        <v>14</v>
      </c>
      <c r="P350" s="2" t="s">
        <v>15</v>
      </c>
      <c r="Q350" s="3">
        <v>12</v>
      </c>
      <c r="S350" s="48">
        <v>2</v>
      </c>
      <c r="T350" s="48">
        <v>302</v>
      </c>
      <c r="U350" s="48">
        <v>235</v>
      </c>
      <c r="V350" s="59">
        <v>1</v>
      </c>
      <c r="X350" s="48">
        <v>3</v>
      </c>
      <c r="Y350" s="48">
        <v>400</v>
      </c>
      <c r="Z350" s="48">
        <v>250</v>
      </c>
      <c r="AA350" s="59">
        <v>1</v>
      </c>
      <c r="AC350" s="48">
        <v>2</v>
      </c>
      <c r="AD350" s="48">
        <v>302</v>
      </c>
      <c r="AE350" s="48">
        <v>235</v>
      </c>
      <c r="AF350" s="59">
        <v>1</v>
      </c>
    </row>
    <row r="351" spans="1:32" x14ac:dyDescent="0.25">
      <c r="A351" s="2" t="s">
        <v>254</v>
      </c>
      <c r="B351" s="2" t="s">
        <v>34</v>
      </c>
      <c r="C351" s="2" t="s">
        <v>197</v>
      </c>
      <c r="D351" s="3">
        <v>81</v>
      </c>
      <c r="E351" s="3">
        <v>400</v>
      </c>
      <c r="F351" s="2" t="s">
        <v>11</v>
      </c>
      <c r="G351" s="3">
        <v>2016</v>
      </c>
      <c r="H351" s="3">
        <v>2</v>
      </c>
      <c r="I351" s="9">
        <v>2</v>
      </c>
      <c r="J351" s="9">
        <v>4</v>
      </c>
      <c r="K351" s="2" t="s">
        <v>343</v>
      </c>
      <c r="L351" s="49">
        <v>3</v>
      </c>
      <c r="M351" s="48">
        <f t="shared" si="5"/>
        <v>2.9166666666666665</v>
      </c>
      <c r="N351" s="3">
        <v>3</v>
      </c>
      <c r="O351" s="2" t="s">
        <v>14</v>
      </c>
      <c r="P351" s="2" t="s">
        <v>15</v>
      </c>
      <c r="Q351" s="3">
        <v>12</v>
      </c>
      <c r="S351" s="48">
        <v>3</v>
      </c>
      <c r="T351" s="48">
        <v>400</v>
      </c>
      <c r="U351" s="48">
        <v>235</v>
      </c>
      <c r="V351" s="59">
        <v>1</v>
      </c>
      <c r="X351" s="48">
        <v>3</v>
      </c>
      <c r="Y351" s="48">
        <v>360</v>
      </c>
      <c r="Z351" s="48">
        <v>250</v>
      </c>
      <c r="AA351" s="59">
        <v>1</v>
      </c>
      <c r="AC351" s="48">
        <v>3</v>
      </c>
      <c r="AD351" s="48">
        <v>400</v>
      </c>
      <c r="AE351" s="48">
        <v>235</v>
      </c>
      <c r="AF351" s="59">
        <v>1</v>
      </c>
    </row>
    <row r="352" spans="1:32" x14ac:dyDescent="0.25">
      <c r="A352" s="2" t="s">
        <v>254</v>
      </c>
      <c r="B352" s="2" t="s">
        <v>78</v>
      </c>
      <c r="C352" s="2" t="s">
        <v>197</v>
      </c>
      <c r="D352" s="3">
        <v>82</v>
      </c>
      <c r="E352" s="3">
        <v>360</v>
      </c>
      <c r="F352" s="2" t="s">
        <v>11</v>
      </c>
      <c r="G352" s="3">
        <v>2016</v>
      </c>
      <c r="H352" s="3">
        <v>2</v>
      </c>
      <c r="I352" s="9">
        <v>2</v>
      </c>
      <c r="J352" s="9">
        <v>4</v>
      </c>
      <c r="K352" s="2" t="s">
        <v>343</v>
      </c>
      <c r="L352" s="49">
        <v>3</v>
      </c>
      <c r="M352" s="48">
        <f t="shared" si="5"/>
        <v>2.9166666666666665</v>
      </c>
      <c r="N352" s="3">
        <v>3</v>
      </c>
      <c r="O352" s="2" t="s">
        <v>14</v>
      </c>
      <c r="P352" s="2" t="s">
        <v>15</v>
      </c>
      <c r="Q352" s="3">
        <v>12</v>
      </c>
      <c r="S352" s="48">
        <v>3</v>
      </c>
      <c r="T352" s="48">
        <v>360</v>
      </c>
      <c r="U352" s="48">
        <v>235</v>
      </c>
      <c r="V352" s="59">
        <v>1</v>
      </c>
      <c r="X352" s="48">
        <v>2</v>
      </c>
      <c r="Y352" s="48">
        <v>325</v>
      </c>
      <c r="Z352" s="48">
        <v>250</v>
      </c>
      <c r="AA352" s="59">
        <v>1</v>
      </c>
      <c r="AC352" s="48">
        <v>3</v>
      </c>
      <c r="AD352" s="48">
        <v>360</v>
      </c>
      <c r="AE352" s="48">
        <v>235</v>
      </c>
      <c r="AF352" s="59">
        <v>1</v>
      </c>
    </row>
    <row r="353" spans="1:32" x14ac:dyDescent="0.25">
      <c r="A353" s="2" t="s">
        <v>254</v>
      </c>
      <c r="B353" s="2" t="s">
        <v>255</v>
      </c>
      <c r="C353" s="2" t="s">
        <v>197</v>
      </c>
      <c r="D353" s="3">
        <v>83</v>
      </c>
      <c r="E353" s="3">
        <v>325</v>
      </c>
      <c r="F353" s="2" t="s">
        <v>11</v>
      </c>
      <c r="G353" s="3">
        <v>2016</v>
      </c>
      <c r="H353" s="3">
        <v>2</v>
      </c>
      <c r="I353" s="9">
        <v>1</v>
      </c>
      <c r="J353" s="9">
        <v>4</v>
      </c>
      <c r="K353" s="2" t="s">
        <v>343</v>
      </c>
      <c r="L353" s="49">
        <v>2</v>
      </c>
      <c r="M353" s="48">
        <f t="shared" si="5"/>
        <v>1.9166666666666667</v>
      </c>
      <c r="N353" s="3">
        <v>3</v>
      </c>
      <c r="O353" s="2" t="s">
        <v>14</v>
      </c>
      <c r="P353" s="2" t="s">
        <v>15</v>
      </c>
      <c r="Q353" s="3">
        <v>12</v>
      </c>
      <c r="S353" s="48">
        <v>2</v>
      </c>
      <c r="T353" s="48">
        <v>325</v>
      </c>
      <c r="U353" s="48">
        <v>235</v>
      </c>
      <c r="V353" s="59">
        <v>1</v>
      </c>
      <c r="X353" s="48">
        <v>2</v>
      </c>
      <c r="Y353" s="48">
        <v>325</v>
      </c>
      <c r="Z353" s="48">
        <v>250</v>
      </c>
      <c r="AA353" s="59">
        <v>1</v>
      </c>
      <c r="AC353" s="48">
        <v>2</v>
      </c>
      <c r="AD353" s="48">
        <v>325</v>
      </c>
      <c r="AE353" s="48">
        <v>235</v>
      </c>
      <c r="AF353" s="59">
        <v>1</v>
      </c>
    </row>
    <row r="354" spans="1:32" x14ac:dyDescent="0.25">
      <c r="A354" s="2" t="s">
        <v>254</v>
      </c>
      <c r="B354" s="2" t="s">
        <v>256</v>
      </c>
      <c r="C354" s="2" t="s">
        <v>197</v>
      </c>
      <c r="D354" s="3">
        <v>84</v>
      </c>
      <c r="E354" s="3">
        <v>325</v>
      </c>
      <c r="F354" s="2" t="s">
        <v>30</v>
      </c>
      <c r="G354" s="3">
        <v>2016</v>
      </c>
      <c r="H354" s="3">
        <v>2</v>
      </c>
      <c r="I354" s="9">
        <v>1</v>
      </c>
      <c r="J354" s="9">
        <v>4</v>
      </c>
      <c r="K354" s="2" t="s">
        <v>342</v>
      </c>
      <c r="L354" s="49">
        <v>2</v>
      </c>
      <c r="M354" s="48">
        <f t="shared" si="5"/>
        <v>1.9166666666666667</v>
      </c>
      <c r="N354" s="3">
        <v>3</v>
      </c>
      <c r="O354" s="2" t="s">
        <v>14</v>
      </c>
      <c r="P354" s="2" t="s">
        <v>15</v>
      </c>
      <c r="Q354" s="3">
        <v>12</v>
      </c>
      <c r="S354" s="48">
        <v>2</v>
      </c>
      <c r="T354" s="48">
        <v>325</v>
      </c>
      <c r="U354" s="48">
        <v>235</v>
      </c>
      <c r="V354" s="59">
        <v>1</v>
      </c>
      <c r="X354" s="48">
        <v>6</v>
      </c>
      <c r="Y354" s="48">
        <v>462</v>
      </c>
      <c r="Z354" s="48">
        <v>250</v>
      </c>
      <c r="AA354" s="59">
        <v>1</v>
      </c>
      <c r="AC354" s="48">
        <v>2</v>
      </c>
      <c r="AD354" s="48">
        <v>325</v>
      </c>
      <c r="AE354" s="48">
        <v>235</v>
      </c>
      <c r="AF354" s="59">
        <v>1</v>
      </c>
    </row>
    <row r="355" spans="1:32" x14ac:dyDescent="0.25">
      <c r="A355" s="2" t="s">
        <v>257</v>
      </c>
      <c r="B355" s="2" t="s">
        <v>40</v>
      </c>
      <c r="C355" s="2" t="s">
        <v>197</v>
      </c>
      <c r="D355" s="3">
        <v>85</v>
      </c>
      <c r="E355" s="3">
        <v>462</v>
      </c>
      <c r="F355" s="2" t="s">
        <v>30</v>
      </c>
      <c r="G355" s="3">
        <v>2016</v>
      </c>
      <c r="H355" s="3">
        <v>2</v>
      </c>
      <c r="I355" s="9">
        <v>5</v>
      </c>
      <c r="J355" s="9">
        <v>3</v>
      </c>
      <c r="K355" s="2" t="s">
        <v>344</v>
      </c>
      <c r="L355" s="50">
        <v>6</v>
      </c>
      <c r="M355" s="48">
        <f t="shared" si="5"/>
        <v>5.916666666666667</v>
      </c>
      <c r="N355" s="3">
        <v>3</v>
      </c>
      <c r="O355" s="2" t="s">
        <v>14</v>
      </c>
      <c r="P355" s="2" t="s">
        <v>15</v>
      </c>
      <c r="Q355" s="3">
        <v>12</v>
      </c>
      <c r="S355" s="48">
        <v>6</v>
      </c>
      <c r="T355" s="48">
        <v>462</v>
      </c>
      <c r="U355" s="48">
        <v>235</v>
      </c>
      <c r="V355" s="59">
        <v>1</v>
      </c>
      <c r="X355" s="48">
        <v>7</v>
      </c>
      <c r="Y355" s="48">
        <v>445</v>
      </c>
      <c r="Z355" s="48">
        <v>250</v>
      </c>
      <c r="AA355" s="59">
        <v>1</v>
      </c>
      <c r="AC355" s="48">
        <v>6</v>
      </c>
      <c r="AD355" s="48">
        <v>462</v>
      </c>
      <c r="AE355" s="48">
        <v>235</v>
      </c>
      <c r="AF355" s="59">
        <v>1</v>
      </c>
    </row>
    <row r="356" spans="1:32" x14ac:dyDescent="0.25">
      <c r="A356" s="2" t="s">
        <v>257</v>
      </c>
      <c r="B356" s="2" t="s">
        <v>75</v>
      </c>
      <c r="C356" s="2" t="s">
        <v>197</v>
      </c>
      <c r="D356" s="3">
        <v>86</v>
      </c>
      <c r="E356" s="3">
        <v>445</v>
      </c>
      <c r="F356" s="2" t="s">
        <v>11</v>
      </c>
      <c r="G356" s="3">
        <v>2016</v>
      </c>
      <c r="H356" s="3">
        <v>2</v>
      </c>
      <c r="I356" s="9">
        <v>5</v>
      </c>
      <c r="J356" s="9">
        <v>4</v>
      </c>
      <c r="K356" s="2" t="s">
        <v>343</v>
      </c>
      <c r="L356" s="50">
        <v>7</v>
      </c>
      <c r="M356" s="48">
        <f t="shared" si="5"/>
        <v>6.916666666666667</v>
      </c>
      <c r="N356" s="3">
        <v>3</v>
      </c>
      <c r="O356" s="2" t="s">
        <v>14</v>
      </c>
      <c r="P356" s="2" t="s">
        <v>15</v>
      </c>
      <c r="Q356" s="3">
        <v>12</v>
      </c>
      <c r="S356" s="48">
        <v>7</v>
      </c>
      <c r="T356" s="48">
        <v>445</v>
      </c>
      <c r="U356" s="48">
        <v>235</v>
      </c>
      <c r="V356" s="59">
        <v>1</v>
      </c>
      <c r="X356" s="48">
        <v>3</v>
      </c>
      <c r="Y356" s="48">
        <v>380</v>
      </c>
      <c r="Z356" s="48">
        <v>250</v>
      </c>
      <c r="AA356" s="59">
        <v>1</v>
      </c>
      <c r="AC356" s="48">
        <v>7</v>
      </c>
      <c r="AD356" s="48">
        <v>445</v>
      </c>
      <c r="AE356" s="48">
        <v>235</v>
      </c>
      <c r="AF356" s="59">
        <v>1</v>
      </c>
    </row>
    <row r="357" spans="1:32" x14ac:dyDescent="0.25">
      <c r="A357" s="2" t="s">
        <v>258</v>
      </c>
      <c r="B357" s="2" t="s">
        <v>21</v>
      </c>
      <c r="C357" s="2" t="s">
        <v>197</v>
      </c>
      <c r="D357" s="3">
        <v>87</v>
      </c>
      <c r="E357" s="3">
        <v>380</v>
      </c>
      <c r="F357" s="2" t="s">
        <v>11</v>
      </c>
      <c r="G357" s="3">
        <v>2016</v>
      </c>
      <c r="H357" s="3">
        <v>2</v>
      </c>
      <c r="I357" s="9">
        <v>2</v>
      </c>
      <c r="J357" s="9">
        <v>3</v>
      </c>
      <c r="K357" s="2" t="s">
        <v>342</v>
      </c>
      <c r="L357" s="49">
        <v>3</v>
      </c>
      <c r="M357" s="48">
        <f t="shared" si="5"/>
        <v>2.9166666666666665</v>
      </c>
      <c r="N357" s="3">
        <v>3</v>
      </c>
      <c r="O357" s="2" t="s">
        <v>14</v>
      </c>
      <c r="P357" s="2" t="s">
        <v>15</v>
      </c>
      <c r="Q357" s="3">
        <v>12</v>
      </c>
      <c r="S357" s="48">
        <v>3</v>
      </c>
      <c r="T357" s="48">
        <v>380</v>
      </c>
      <c r="U357" s="48">
        <v>235</v>
      </c>
      <c r="V357" s="59">
        <v>1</v>
      </c>
      <c r="X357" s="48">
        <v>3</v>
      </c>
      <c r="Y357" s="48">
        <v>370</v>
      </c>
      <c r="Z357" s="48">
        <v>250</v>
      </c>
      <c r="AA357" s="59">
        <v>1</v>
      </c>
      <c r="AC357" s="48">
        <v>3</v>
      </c>
      <c r="AD357" s="48">
        <v>380</v>
      </c>
      <c r="AE357" s="48">
        <v>235</v>
      </c>
      <c r="AF357" s="59">
        <v>1</v>
      </c>
    </row>
    <row r="358" spans="1:32" x14ac:dyDescent="0.25">
      <c r="A358" s="2" t="s">
        <v>258</v>
      </c>
      <c r="B358" s="2" t="s">
        <v>34</v>
      </c>
      <c r="C358" s="2" t="s">
        <v>197</v>
      </c>
      <c r="D358" s="3">
        <v>88</v>
      </c>
      <c r="E358" s="3">
        <v>370</v>
      </c>
      <c r="F358" s="2" t="s">
        <v>11</v>
      </c>
      <c r="G358" s="3">
        <v>2016</v>
      </c>
      <c r="H358" s="3">
        <v>2</v>
      </c>
      <c r="I358" s="9">
        <v>2</v>
      </c>
      <c r="J358" s="9">
        <v>4</v>
      </c>
      <c r="K358" s="2" t="s">
        <v>343</v>
      </c>
      <c r="L358" s="49">
        <v>3</v>
      </c>
      <c r="M358" s="48">
        <f t="shared" si="5"/>
        <v>2.9166666666666665</v>
      </c>
      <c r="N358" s="3">
        <v>3</v>
      </c>
      <c r="O358" s="2" t="s">
        <v>14</v>
      </c>
      <c r="P358" s="2" t="s">
        <v>15</v>
      </c>
      <c r="Q358" s="3">
        <v>12</v>
      </c>
      <c r="S358" s="48">
        <v>3</v>
      </c>
      <c r="T358" s="48">
        <v>370</v>
      </c>
      <c r="U358" s="48">
        <v>235</v>
      </c>
      <c r="V358" s="59">
        <v>1</v>
      </c>
      <c r="X358" s="48">
        <v>2</v>
      </c>
      <c r="Y358" s="48">
        <v>320</v>
      </c>
      <c r="Z358" s="48">
        <v>250</v>
      </c>
      <c r="AA358" s="59">
        <v>1</v>
      </c>
      <c r="AC358" s="48">
        <v>3</v>
      </c>
      <c r="AD358" s="48">
        <v>370</v>
      </c>
      <c r="AE358" s="48">
        <v>235</v>
      </c>
      <c r="AF358" s="59">
        <v>1</v>
      </c>
    </row>
    <row r="359" spans="1:32" x14ac:dyDescent="0.25">
      <c r="A359" s="2" t="s">
        <v>258</v>
      </c>
      <c r="B359" s="2" t="s">
        <v>26</v>
      </c>
      <c r="C359" s="2" t="s">
        <v>197</v>
      </c>
      <c r="D359" s="3">
        <v>89</v>
      </c>
      <c r="E359" s="3">
        <v>320</v>
      </c>
      <c r="F359" s="2" t="s">
        <v>11</v>
      </c>
      <c r="G359" s="3">
        <v>2016</v>
      </c>
      <c r="H359" s="3">
        <v>2</v>
      </c>
      <c r="I359" s="9">
        <v>1</v>
      </c>
      <c r="J359" s="9">
        <v>4</v>
      </c>
      <c r="K359" s="2" t="s">
        <v>343</v>
      </c>
      <c r="L359" s="49">
        <v>2</v>
      </c>
      <c r="M359" s="48">
        <f t="shared" si="5"/>
        <v>1.9166666666666667</v>
      </c>
      <c r="N359" s="3">
        <v>3</v>
      </c>
      <c r="O359" s="2" t="s">
        <v>14</v>
      </c>
      <c r="P359" s="2" t="s">
        <v>15</v>
      </c>
      <c r="Q359" s="3">
        <v>12</v>
      </c>
      <c r="S359" s="48">
        <v>2</v>
      </c>
      <c r="T359" s="48">
        <v>320</v>
      </c>
      <c r="U359" s="48">
        <v>235</v>
      </c>
      <c r="V359" s="59">
        <v>1</v>
      </c>
      <c r="X359" s="48">
        <v>2</v>
      </c>
      <c r="Y359" s="48">
        <v>293</v>
      </c>
      <c r="Z359" s="48">
        <v>250</v>
      </c>
      <c r="AA359" s="59">
        <v>1</v>
      </c>
      <c r="AC359" s="48">
        <v>2</v>
      </c>
      <c r="AD359" s="48">
        <v>320</v>
      </c>
      <c r="AE359" s="48">
        <v>235</v>
      </c>
      <c r="AF359" s="59">
        <v>1</v>
      </c>
    </row>
    <row r="360" spans="1:32" x14ac:dyDescent="0.25">
      <c r="A360" s="2" t="s">
        <v>264</v>
      </c>
      <c r="B360" s="2" t="s">
        <v>27</v>
      </c>
      <c r="C360" s="2" t="s">
        <v>197</v>
      </c>
      <c r="D360" s="3">
        <v>90</v>
      </c>
      <c r="E360" s="3">
        <v>293</v>
      </c>
      <c r="F360" s="2" t="s">
        <v>11</v>
      </c>
      <c r="G360" s="3">
        <v>2016</v>
      </c>
      <c r="H360" s="3">
        <v>3</v>
      </c>
      <c r="I360" s="9">
        <v>1</v>
      </c>
      <c r="J360" s="9">
        <v>4</v>
      </c>
      <c r="K360" s="2" t="s">
        <v>343</v>
      </c>
      <c r="L360" s="49">
        <v>2</v>
      </c>
      <c r="M360" s="48">
        <f t="shared" si="5"/>
        <v>2</v>
      </c>
      <c r="N360" s="3">
        <v>3</v>
      </c>
      <c r="O360" s="2" t="s">
        <v>14</v>
      </c>
      <c r="P360" s="2" t="s">
        <v>15</v>
      </c>
      <c r="Q360" s="3">
        <v>11</v>
      </c>
      <c r="S360" s="48">
        <v>2</v>
      </c>
      <c r="T360" s="48">
        <v>293</v>
      </c>
      <c r="U360" s="48">
        <v>235</v>
      </c>
      <c r="V360" s="59">
        <v>1</v>
      </c>
      <c r="X360" s="48">
        <v>3</v>
      </c>
      <c r="Y360" s="48">
        <v>284</v>
      </c>
      <c r="Z360" s="48">
        <v>250</v>
      </c>
      <c r="AA360" s="59">
        <v>1</v>
      </c>
      <c r="AC360" s="48">
        <v>2</v>
      </c>
      <c r="AD360" s="48">
        <v>293</v>
      </c>
      <c r="AE360" s="48">
        <v>235</v>
      </c>
      <c r="AF360" s="59">
        <v>1</v>
      </c>
    </row>
    <row r="361" spans="1:32" x14ac:dyDescent="0.25">
      <c r="A361" s="2" t="s">
        <v>265</v>
      </c>
      <c r="B361" s="2" t="s">
        <v>76</v>
      </c>
      <c r="C361" s="2" t="s">
        <v>12</v>
      </c>
      <c r="D361" s="3">
        <v>1</v>
      </c>
      <c r="E361" s="3">
        <v>284</v>
      </c>
      <c r="F361" s="2" t="s">
        <v>30</v>
      </c>
      <c r="G361" s="3">
        <v>2016</v>
      </c>
      <c r="H361" s="3">
        <v>3</v>
      </c>
      <c r="I361" s="9">
        <v>2</v>
      </c>
      <c r="J361" s="9">
        <v>4</v>
      </c>
      <c r="K361" s="2" t="s">
        <v>338</v>
      </c>
      <c r="L361" s="49">
        <v>3</v>
      </c>
      <c r="M361" s="48">
        <f t="shared" si="5"/>
        <v>3</v>
      </c>
      <c r="N361" s="3">
        <v>3</v>
      </c>
      <c r="O361" s="2" t="s">
        <v>14</v>
      </c>
      <c r="P361" s="2" t="s">
        <v>15</v>
      </c>
      <c r="Q361" s="3">
        <v>11</v>
      </c>
      <c r="S361" s="48">
        <v>3</v>
      </c>
      <c r="T361" s="48">
        <v>284</v>
      </c>
      <c r="U361" s="48">
        <v>235</v>
      </c>
      <c r="V361" s="59">
        <v>1</v>
      </c>
      <c r="X361" s="48">
        <v>2</v>
      </c>
      <c r="Y361" s="48">
        <v>256</v>
      </c>
      <c r="Z361" s="48">
        <v>250</v>
      </c>
      <c r="AA361" s="59">
        <v>1</v>
      </c>
      <c r="AC361" s="48">
        <v>3</v>
      </c>
      <c r="AD361" s="48">
        <v>284</v>
      </c>
      <c r="AE361" s="48">
        <v>235</v>
      </c>
      <c r="AF361" s="59">
        <v>1</v>
      </c>
    </row>
    <row r="362" spans="1:32" x14ac:dyDescent="0.25">
      <c r="A362" s="2" t="s">
        <v>266</v>
      </c>
      <c r="B362" s="2" t="s">
        <v>59</v>
      </c>
      <c r="C362" s="2" t="s">
        <v>12</v>
      </c>
      <c r="D362" s="3">
        <v>2</v>
      </c>
      <c r="E362" s="3">
        <v>256</v>
      </c>
      <c r="F362" s="2" t="s">
        <v>11</v>
      </c>
      <c r="G362" s="3">
        <v>2016</v>
      </c>
      <c r="H362" s="3">
        <v>3</v>
      </c>
      <c r="I362" s="9">
        <v>1</v>
      </c>
      <c r="J362" s="9">
        <v>4</v>
      </c>
      <c r="K362" s="2" t="s">
        <v>342</v>
      </c>
      <c r="L362" s="49">
        <v>2</v>
      </c>
      <c r="M362" s="48">
        <f t="shared" si="5"/>
        <v>2</v>
      </c>
      <c r="N362" s="3">
        <v>3</v>
      </c>
      <c r="O362" s="2" t="s">
        <v>14</v>
      </c>
      <c r="P362" s="2" t="s">
        <v>15</v>
      </c>
      <c r="Q362" s="3">
        <v>11</v>
      </c>
      <c r="S362" s="48">
        <v>2</v>
      </c>
      <c r="T362" s="48">
        <v>256</v>
      </c>
      <c r="U362" s="48">
        <v>235</v>
      </c>
      <c r="V362" s="59">
        <v>1</v>
      </c>
      <c r="X362" s="48">
        <v>3</v>
      </c>
      <c r="Y362" s="48">
        <v>316</v>
      </c>
      <c r="Z362" s="48">
        <v>250</v>
      </c>
      <c r="AA362" s="59">
        <v>1</v>
      </c>
      <c r="AC362" s="48">
        <v>2</v>
      </c>
      <c r="AD362" s="48">
        <v>256</v>
      </c>
      <c r="AE362" s="48">
        <v>235</v>
      </c>
      <c r="AF362" s="59">
        <v>1</v>
      </c>
    </row>
    <row r="363" spans="1:32" x14ac:dyDescent="0.25">
      <c r="A363" s="2" t="s">
        <v>267</v>
      </c>
      <c r="B363" s="2" t="s">
        <v>75</v>
      </c>
      <c r="C363" s="2" t="s">
        <v>12</v>
      </c>
      <c r="D363" s="3">
        <v>3</v>
      </c>
      <c r="E363" s="3">
        <v>316</v>
      </c>
      <c r="F363" s="2" t="s">
        <v>11</v>
      </c>
      <c r="G363" s="3">
        <v>2016</v>
      </c>
      <c r="H363" s="3">
        <v>3</v>
      </c>
      <c r="I363" s="9">
        <v>2</v>
      </c>
      <c r="J363" s="9">
        <v>4</v>
      </c>
      <c r="K363" s="2" t="s">
        <v>343</v>
      </c>
      <c r="L363" s="49">
        <v>3</v>
      </c>
      <c r="M363" s="48">
        <f t="shared" si="5"/>
        <v>3</v>
      </c>
      <c r="N363" s="3">
        <v>3</v>
      </c>
      <c r="O363" s="2" t="s">
        <v>14</v>
      </c>
      <c r="P363" s="2" t="s">
        <v>15</v>
      </c>
      <c r="Q363" s="3">
        <v>11</v>
      </c>
      <c r="S363" s="48">
        <v>3</v>
      </c>
      <c r="T363" s="48">
        <v>316</v>
      </c>
      <c r="U363" s="48">
        <v>235</v>
      </c>
      <c r="V363" s="59">
        <v>1</v>
      </c>
      <c r="X363" s="48">
        <v>3</v>
      </c>
      <c r="Y363" s="48">
        <v>325</v>
      </c>
      <c r="Z363" s="48">
        <v>250</v>
      </c>
      <c r="AA363" s="59">
        <v>1</v>
      </c>
      <c r="AC363" s="48">
        <v>3</v>
      </c>
      <c r="AD363" s="48">
        <v>316</v>
      </c>
      <c r="AE363" s="48">
        <v>235</v>
      </c>
      <c r="AF363" s="59">
        <v>1</v>
      </c>
    </row>
    <row r="364" spans="1:32" x14ac:dyDescent="0.25">
      <c r="A364" s="2" t="s">
        <v>268</v>
      </c>
      <c r="B364" s="2" t="s">
        <v>59</v>
      </c>
      <c r="C364" s="2" t="s">
        <v>12</v>
      </c>
      <c r="D364" s="3">
        <v>4</v>
      </c>
      <c r="E364" s="3">
        <v>325</v>
      </c>
      <c r="F364" s="2" t="s">
        <v>11</v>
      </c>
      <c r="G364" s="3">
        <v>2016</v>
      </c>
      <c r="H364" s="3">
        <v>3</v>
      </c>
      <c r="I364" s="9">
        <v>2</v>
      </c>
      <c r="J364" s="9">
        <v>4</v>
      </c>
      <c r="K364" s="2" t="s">
        <v>343</v>
      </c>
      <c r="L364" s="49">
        <v>3</v>
      </c>
      <c r="M364" s="48">
        <f t="shared" si="5"/>
        <v>3</v>
      </c>
      <c r="N364" s="3">
        <v>3</v>
      </c>
      <c r="O364" s="2" t="s">
        <v>14</v>
      </c>
      <c r="P364" s="2" t="s">
        <v>15</v>
      </c>
      <c r="Q364" s="3">
        <v>11</v>
      </c>
      <c r="S364" s="48">
        <v>3</v>
      </c>
      <c r="T364" s="48">
        <v>325</v>
      </c>
      <c r="U364" s="48">
        <v>235</v>
      </c>
      <c r="V364" s="59">
        <v>1</v>
      </c>
      <c r="X364" s="48">
        <v>2</v>
      </c>
      <c r="Y364" s="48">
        <v>301</v>
      </c>
      <c r="Z364" s="48">
        <v>250</v>
      </c>
      <c r="AA364" s="59">
        <v>1</v>
      </c>
      <c r="AC364" s="48">
        <v>3</v>
      </c>
      <c r="AD364" s="48">
        <v>325</v>
      </c>
      <c r="AE364" s="48">
        <v>235</v>
      </c>
      <c r="AF364" s="59">
        <v>1</v>
      </c>
    </row>
    <row r="365" spans="1:32" x14ac:dyDescent="0.25">
      <c r="A365" s="2" t="s">
        <v>268</v>
      </c>
      <c r="B365" s="2" t="s">
        <v>56</v>
      </c>
      <c r="C365" s="2" t="s">
        <v>12</v>
      </c>
      <c r="D365" s="3">
        <v>5</v>
      </c>
      <c r="E365" s="3">
        <v>301</v>
      </c>
      <c r="F365" s="2" t="s">
        <v>11</v>
      </c>
      <c r="G365" s="3">
        <v>2016</v>
      </c>
      <c r="H365" s="3">
        <v>3</v>
      </c>
      <c r="I365" s="9">
        <v>1</v>
      </c>
      <c r="J365" s="9">
        <v>4</v>
      </c>
      <c r="K365" s="2" t="s">
        <v>345</v>
      </c>
      <c r="L365" s="49">
        <v>2</v>
      </c>
      <c r="M365" s="48">
        <f t="shared" si="5"/>
        <v>2</v>
      </c>
      <c r="N365" s="3">
        <v>3</v>
      </c>
      <c r="O365" s="2" t="s">
        <v>14</v>
      </c>
      <c r="P365" s="2" t="s">
        <v>15</v>
      </c>
      <c r="Q365" s="3">
        <v>11</v>
      </c>
      <c r="S365" s="48">
        <v>2</v>
      </c>
      <c r="T365" s="48">
        <v>301</v>
      </c>
      <c r="U365" s="48">
        <v>235</v>
      </c>
      <c r="V365" s="59">
        <v>1</v>
      </c>
      <c r="X365" s="48">
        <v>4</v>
      </c>
      <c r="Y365" s="48">
        <v>352</v>
      </c>
      <c r="Z365" s="48">
        <v>250</v>
      </c>
      <c r="AA365" s="59">
        <v>1</v>
      </c>
      <c r="AC365" s="48">
        <v>2</v>
      </c>
      <c r="AD365" s="48">
        <v>301</v>
      </c>
      <c r="AE365" s="48">
        <v>235</v>
      </c>
      <c r="AF365" s="59">
        <v>1</v>
      </c>
    </row>
    <row r="366" spans="1:32" x14ac:dyDescent="0.25">
      <c r="A366" s="2" t="s">
        <v>269</v>
      </c>
      <c r="B366" s="2" t="s">
        <v>24</v>
      </c>
      <c r="C366" s="2" t="s">
        <v>12</v>
      </c>
      <c r="D366" s="3">
        <v>6</v>
      </c>
      <c r="E366" s="3">
        <v>352</v>
      </c>
      <c r="F366" s="2" t="s">
        <v>11</v>
      </c>
      <c r="G366" s="3">
        <v>2016</v>
      </c>
      <c r="H366" s="3">
        <v>3</v>
      </c>
      <c r="I366" s="9">
        <v>3</v>
      </c>
      <c r="J366" s="9">
        <v>4</v>
      </c>
      <c r="K366" s="2" t="s">
        <v>343</v>
      </c>
      <c r="L366" s="49">
        <v>4</v>
      </c>
      <c r="M366" s="48">
        <f t="shared" si="5"/>
        <v>4</v>
      </c>
      <c r="N366" s="3">
        <v>3</v>
      </c>
      <c r="O366" s="2" t="s">
        <v>14</v>
      </c>
      <c r="P366" s="2" t="s">
        <v>15</v>
      </c>
      <c r="Q366" s="3">
        <v>11</v>
      </c>
      <c r="S366" s="48">
        <v>4</v>
      </c>
      <c r="T366" s="48">
        <v>352</v>
      </c>
      <c r="U366" s="48">
        <v>235</v>
      </c>
      <c r="V366" s="59">
        <v>1</v>
      </c>
      <c r="X366" s="48">
        <v>3</v>
      </c>
      <c r="Y366" s="48">
        <v>316</v>
      </c>
      <c r="Z366" s="48">
        <v>250</v>
      </c>
      <c r="AA366" s="59">
        <v>1</v>
      </c>
      <c r="AC366" s="48">
        <v>4</v>
      </c>
      <c r="AD366" s="48">
        <v>352</v>
      </c>
      <c r="AE366" s="48">
        <v>235</v>
      </c>
      <c r="AF366" s="59">
        <v>1</v>
      </c>
    </row>
    <row r="367" spans="1:32" x14ac:dyDescent="0.25">
      <c r="A367" s="2" t="s">
        <v>270</v>
      </c>
      <c r="B367" s="2" t="s">
        <v>59</v>
      </c>
      <c r="C367" s="2" t="s">
        <v>12</v>
      </c>
      <c r="D367" s="3">
        <v>7</v>
      </c>
      <c r="E367" s="3">
        <v>316</v>
      </c>
      <c r="F367" s="2" t="s">
        <v>11</v>
      </c>
      <c r="G367" s="3">
        <v>2016</v>
      </c>
      <c r="H367" s="3">
        <v>3</v>
      </c>
      <c r="I367" s="9">
        <v>3</v>
      </c>
      <c r="J367" s="9">
        <v>1</v>
      </c>
      <c r="K367" s="2" t="s">
        <v>343</v>
      </c>
      <c r="L367" s="49">
        <v>3</v>
      </c>
      <c r="M367" s="48">
        <f t="shared" si="5"/>
        <v>3</v>
      </c>
      <c r="N367" s="3">
        <v>3</v>
      </c>
      <c r="O367" s="2" t="s">
        <v>14</v>
      </c>
      <c r="P367" s="2" t="s">
        <v>15</v>
      </c>
      <c r="Q367" s="3">
        <v>11</v>
      </c>
      <c r="S367" s="48">
        <v>3</v>
      </c>
      <c r="T367" s="48">
        <v>316</v>
      </c>
      <c r="U367" s="48">
        <v>235</v>
      </c>
      <c r="V367" s="59">
        <v>1</v>
      </c>
      <c r="X367" s="48">
        <v>2</v>
      </c>
      <c r="Y367" s="48">
        <v>313</v>
      </c>
      <c r="Z367" s="48">
        <v>250</v>
      </c>
      <c r="AA367" s="59">
        <v>1</v>
      </c>
      <c r="AC367" s="48">
        <v>3</v>
      </c>
      <c r="AD367" s="48">
        <v>316</v>
      </c>
      <c r="AE367" s="48">
        <v>235</v>
      </c>
      <c r="AF367" s="59">
        <v>1</v>
      </c>
    </row>
    <row r="368" spans="1:32" x14ac:dyDescent="0.25">
      <c r="A368" s="2" t="s">
        <v>270</v>
      </c>
      <c r="B368" s="2" t="s">
        <v>56</v>
      </c>
      <c r="C368" s="2" t="s">
        <v>12</v>
      </c>
      <c r="D368" s="3">
        <v>8</v>
      </c>
      <c r="E368" s="3">
        <v>313</v>
      </c>
      <c r="F368" s="2" t="s">
        <v>11</v>
      </c>
      <c r="G368" s="3">
        <v>2016</v>
      </c>
      <c r="H368" s="3">
        <v>3</v>
      </c>
      <c r="I368" s="9">
        <v>1</v>
      </c>
      <c r="J368" s="9">
        <v>4</v>
      </c>
      <c r="K368" s="2" t="s">
        <v>342</v>
      </c>
      <c r="L368" s="49">
        <v>2</v>
      </c>
      <c r="M368" s="48">
        <f t="shared" si="5"/>
        <v>2</v>
      </c>
      <c r="N368" s="3">
        <v>3</v>
      </c>
      <c r="O368" s="2" t="s">
        <v>14</v>
      </c>
      <c r="P368" s="2" t="s">
        <v>15</v>
      </c>
      <c r="Q368" s="3">
        <v>11</v>
      </c>
      <c r="S368" s="48">
        <v>2</v>
      </c>
      <c r="T368" s="48">
        <v>313</v>
      </c>
      <c r="U368" s="48">
        <v>235</v>
      </c>
      <c r="V368" s="59">
        <v>1</v>
      </c>
      <c r="X368" s="48">
        <v>2</v>
      </c>
      <c r="Y368" s="48">
        <v>299</v>
      </c>
      <c r="Z368" s="48">
        <v>250</v>
      </c>
      <c r="AA368" s="59">
        <v>1</v>
      </c>
      <c r="AC368" s="48">
        <v>2</v>
      </c>
      <c r="AD368" s="48">
        <v>313</v>
      </c>
      <c r="AE368" s="48">
        <v>235</v>
      </c>
      <c r="AF368" s="59">
        <v>1</v>
      </c>
    </row>
    <row r="369" spans="1:32" x14ac:dyDescent="0.25">
      <c r="A369" s="2" t="s">
        <v>270</v>
      </c>
      <c r="B369" s="2" t="s">
        <v>21</v>
      </c>
      <c r="C369" s="2" t="s">
        <v>12</v>
      </c>
      <c r="D369" s="3">
        <v>9</v>
      </c>
      <c r="E369" s="3">
        <v>299</v>
      </c>
      <c r="F369" s="2" t="s">
        <v>11</v>
      </c>
      <c r="G369" s="3">
        <v>2016</v>
      </c>
      <c r="H369" s="3">
        <v>3</v>
      </c>
      <c r="I369" s="9">
        <v>1</v>
      </c>
      <c r="J369" s="9">
        <v>4</v>
      </c>
      <c r="K369" s="2" t="s">
        <v>342</v>
      </c>
      <c r="L369" s="49">
        <v>2</v>
      </c>
      <c r="M369" s="48">
        <f t="shared" si="5"/>
        <v>2</v>
      </c>
      <c r="N369" s="3">
        <v>3</v>
      </c>
      <c r="O369" s="2" t="s">
        <v>14</v>
      </c>
      <c r="P369" s="2" t="s">
        <v>15</v>
      </c>
      <c r="Q369" s="3">
        <v>11</v>
      </c>
      <c r="S369" s="48">
        <v>2</v>
      </c>
      <c r="T369" s="48">
        <v>299</v>
      </c>
      <c r="U369" s="48">
        <v>235</v>
      </c>
      <c r="V369" s="59">
        <v>1</v>
      </c>
      <c r="X369" s="48">
        <v>3</v>
      </c>
      <c r="Y369" s="48">
        <v>365</v>
      </c>
      <c r="Z369" s="48">
        <v>250</v>
      </c>
      <c r="AA369" s="59">
        <v>1</v>
      </c>
      <c r="AC369" s="48">
        <v>2</v>
      </c>
      <c r="AD369" s="48">
        <v>299</v>
      </c>
      <c r="AE369" s="48">
        <v>235</v>
      </c>
      <c r="AF369" s="59">
        <v>1</v>
      </c>
    </row>
    <row r="370" spans="1:32" x14ac:dyDescent="0.25">
      <c r="A370" s="2" t="s">
        <v>271</v>
      </c>
      <c r="B370" s="2" t="s">
        <v>29</v>
      </c>
      <c r="C370" s="2" t="s">
        <v>12</v>
      </c>
      <c r="D370" s="3">
        <v>10</v>
      </c>
      <c r="E370" s="3">
        <v>365</v>
      </c>
      <c r="F370" s="2" t="s">
        <v>11</v>
      </c>
      <c r="G370" s="3">
        <v>2016</v>
      </c>
      <c r="H370" s="3">
        <v>3</v>
      </c>
      <c r="I370" s="9">
        <v>3</v>
      </c>
      <c r="J370" s="9">
        <v>1</v>
      </c>
      <c r="K370" s="2" t="s">
        <v>342</v>
      </c>
      <c r="L370" s="49">
        <v>3</v>
      </c>
      <c r="M370" s="48">
        <f t="shared" si="5"/>
        <v>3</v>
      </c>
      <c r="N370" s="3">
        <v>3</v>
      </c>
      <c r="O370" s="2" t="s">
        <v>14</v>
      </c>
      <c r="P370" s="2" t="s">
        <v>15</v>
      </c>
      <c r="Q370" s="3">
        <v>11</v>
      </c>
      <c r="S370" s="48">
        <v>3</v>
      </c>
      <c r="T370" s="48">
        <v>365</v>
      </c>
      <c r="U370" s="48">
        <v>235</v>
      </c>
      <c r="V370" s="59">
        <v>1</v>
      </c>
      <c r="X370" s="48">
        <v>3</v>
      </c>
      <c r="Y370" s="48">
        <v>380</v>
      </c>
      <c r="Z370" s="48">
        <v>250</v>
      </c>
      <c r="AA370" s="59">
        <v>1</v>
      </c>
      <c r="AC370" s="48">
        <v>3</v>
      </c>
      <c r="AD370" s="48">
        <v>365</v>
      </c>
      <c r="AE370" s="48">
        <v>235</v>
      </c>
      <c r="AF370" s="59">
        <v>1</v>
      </c>
    </row>
    <row r="371" spans="1:32" x14ac:dyDescent="0.25">
      <c r="A371" s="2" t="s">
        <v>272</v>
      </c>
      <c r="B371" s="2" t="s">
        <v>59</v>
      </c>
      <c r="C371" s="2" t="s">
        <v>12</v>
      </c>
      <c r="D371" s="3">
        <v>11</v>
      </c>
      <c r="E371" s="3">
        <v>380</v>
      </c>
      <c r="F371" s="2" t="s">
        <v>11</v>
      </c>
      <c r="G371" s="3">
        <v>2016</v>
      </c>
      <c r="H371" s="3">
        <v>4</v>
      </c>
      <c r="I371" s="9">
        <v>2</v>
      </c>
      <c r="J371" s="9">
        <v>4</v>
      </c>
      <c r="K371" s="2" t="s">
        <v>342</v>
      </c>
      <c r="L371" s="49">
        <v>3</v>
      </c>
      <c r="M371" s="48">
        <f t="shared" si="5"/>
        <v>3.0833333333333335</v>
      </c>
      <c r="N371" s="3">
        <v>3</v>
      </c>
      <c r="O371" s="2" t="s">
        <v>14</v>
      </c>
      <c r="P371" s="2" t="s">
        <v>15</v>
      </c>
      <c r="Q371" s="3">
        <v>11</v>
      </c>
      <c r="S371" s="48">
        <v>3</v>
      </c>
      <c r="T371" s="48">
        <v>380</v>
      </c>
      <c r="U371" s="48">
        <v>235</v>
      </c>
      <c r="V371" s="59">
        <v>1</v>
      </c>
      <c r="X371" s="48">
        <v>3</v>
      </c>
      <c r="Y371" s="48">
        <v>357</v>
      </c>
      <c r="Z371" s="48">
        <v>250</v>
      </c>
      <c r="AA371" s="59">
        <v>1</v>
      </c>
      <c r="AC371" s="48">
        <v>3</v>
      </c>
      <c r="AD371" s="48">
        <v>380</v>
      </c>
      <c r="AE371" s="48">
        <v>235</v>
      </c>
      <c r="AF371" s="59">
        <v>1</v>
      </c>
    </row>
    <row r="372" spans="1:32" x14ac:dyDescent="0.25">
      <c r="A372" s="2" t="s">
        <v>273</v>
      </c>
      <c r="B372" s="2" t="s">
        <v>43</v>
      </c>
      <c r="C372" s="2" t="s">
        <v>12</v>
      </c>
      <c r="D372" s="3">
        <v>12</v>
      </c>
      <c r="E372" s="3">
        <v>357</v>
      </c>
      <c r="F372" s="2" t="s">
        <v>11</v>
      </c>
      <c r="G372" s="3">
        <v>2016</v>
      </c>
      <c r="H372" s="3">
        <v>4</v>
      </c>
      <c r="I372" s="9">
        <v>2</v>
      </c>
      <c r="J372" s="9">
        <v>4</v>
      </c>
      <c r="K372" s="2" t="s">
        <v>345</v>
      </c>
      <c r="L372" s="49">
        <v>3</v>
      </c>
      <c r="M372" s="48">
        <f t="shared" si="5"/>
        <v>3.0833333333333335</v>
      </c>
      <c r="N372" s="3">
        <v>3</v>
      </c>
      <c r="O372" s="2" t="s">
        <v>14</v>
      </c>
      <c r="P372" s="2" t="s">
        <v>15</v>
      </c>
      <c r="Q372" s="3">
        <v>11</v>
      </c>
      <c r="S372" s="48">
        <v>3</v>
      </c>
      <c r="T372" s="48">
        <v>357</v>
      </c>
      <c r="U372" s="48">
        <v>235</v>
      </c>
      <c r="V372" s="59">
        <v>1</v>
      </c>
      <c r="X372" s="48">
        <v>2</v>
      </c>
      <c r="Y372" s="48">
        <v>305</v>
      </c>
      <c r="Z372" s="48">
        <v>250</v>
      </c>
      <c r="AA372" s="59">
        <v>1</v>
      </c>
      <c r="AC372" s="48">
        <v>3</v>
      </c>
      <c r="AD372" s="48">
        <v>357</v>
      </c>
      <c r="AE372" s="48">
        <v>235</v>
      </c>
      <c r="AF372" s="59">
        <v>1</v>
      </c>
    </row>
    <row r="373" spans="1:32" x14ac:dyDescent="0.25">
      <c r="A373" s="2" t="s">
        <v>274</v>
      </c>
      <c r="B373" s="2" t="s">
        <v>26</v>
      </c>
      <c r="C373" s="2" t="s">
        <v>12</v>
      </c>
      <c r="D373" s="3">
        <v>13</v>
      </c>
      <c r="E373" s="3">
        <v>305</v>
      </c>
      <c r="F373" s="2" t="s">
        <v>11</v>
      </c>
      <c r="G373" s="3">
        <v>2016</v>
      </c>
      <c r="H373" s="3">
        <v>4</v>
      </c>
      <c r="I373" s="9">
        <v>1</v>
      </c>
      <c r="J373" s="9">
        <v>4</v>
      </c>
      <c r="K373" s="2" t="s">
        <v>345</v>
      </c>
      <c r="L373" s="49">
        <v>2</v>
      </c>
      <c r="M373" s="48">
        <f t="shared" si="5"/>
        <v>2.0833333333333335</v>
      </c>
      <c r="N373" s="3">
        <v>3</v>
      </c>
      <c r="O373" s="2" t="s">
        <v>14</v>
      </c>
      <c r="P373" s="2" t="s">
        <v>15</v>
      </c>
      <c r="Q373" s="3">
        <v>11</v>
      </c>
      <c r="S373" s="48">
        <v>2</v>
      </c>
      <c r="T373" s="48">
        <v>305</v>
      </c>
      <c r="U373" s="48">
        <v>235</v>
      </c>
      <c r="V373" s="59">
        <v>1</v>
      </c>
      <c r="X373" s="48">
        <v>1</v>
      </c>
      <c r="Y373" s="48">
        <v>250</v>
      </c>
      <c r="Z373" s="48">
        <v>250</v>
      </c>
      <c r="AA373" s="59">
        <v>1</v>
      </c>
      <c r="AC373" s="48">
        <v>2</v>
      </c>
      <c r="AD373" s="48">
        <v>305</v>
      </c>
      <c r="AE373" s="48">
        <v>235</v>
      </c>
      <c r="AF373" s="59">
        <v>1</v>
      </c>
    </row>
    <row r="374" spans="1:32" x14ac:dyDescent="0.25">
      <c r="A374" s="2" t="s">
        <v>220</v>
      </c>
      <c r="B374" s="2" t="s">
        <v>221</v>
      </c>
      <c r="C374" s="2" t="s">
        <v>12</v>
      </c>
      <c r="D374" s="3">
        <v>14</v>
      </c>
      <c r="E374" s="3">
        <v>250</v>
      </c>
      <c r="F374" s="2" t="s">
        <v>30</v>
      </c>
      <c r="G374" s="3">
        <v>2015</v>
      </c>
      <c r="H374" s="3">
        <v>11</v>
      </c>
      <c r="I374" s="9">
        <v>1</v>
      </c>
      <c r="J374" s="9">
        <v>3</v>
      </c>
      <c r="K374" s="2" t="s">
        <v>345</v>
      </c>
      <c r="L374" s="50">
        <v>1</v>
      </c>
      <c r="M374" s="48">
        <f t="shared" si="5"/>
        <v>1.6666666666666665</v>
      </c>
      <c r="N374" s="3">
        <v>2</v>
      </c>
      <c r="O374" s="2" t="s">
        <v>222</v>
      </c>
      <c r="P374" s="2" t="s">
        <v>15</v>
      </c>
      <c r="Q374" s="3">
        <v>748</v>
      </c>
      <c r="S374" s="48">
        <v>1</v>
      </c>
      <c r="T374" s="48">
        <v>250</v>
      </c>
      <c r="U374" s="48">
        <v>235</v>
      </c>
      <c r="V374" s="59">
        <v>1</v>
      </c>
      <c r="X374" s="48">
        <v>2</v>
      </c>
      <c r="Y374" s="48">
        <v>311.71099999999996</v>
      </c>
      <c r="Z374" s="48">
        <v>250</v>
      </c>
      <c r="AA374" s="59">
        <v>1</v>
      </c>
      <c r="AC374" s="48">
        <v>1</v>
      </c>
      <c r="AD374" s="48">
        <v>250</v>
      </c>
      <c r="AE374" s="48">
        <v>235</v>
      </c>
      <c r="AF374" s="59">
        <v>1</v>
      </c>
    </row>
    <row r="375" spans="1:32" x14ac:dyDescent="0.25">
      <c r="A375" s="51"/>
      <c r="B375" s="51">
        <v>20151832086</v>
      </c>
      <c r="C375" s="2" t="s">
        <v>12</v>
      </c>
      <c r="D375" s="3">
        <v>15</v>
      </c>
      <c r="E375" s="53">
        <v>311.71099999999996</v>
      </c>
      <c r="F375" s="51"/>
      <c r="G375" s="15">
        <v>2015</v>
      </c>
      <c r="H375" s="15">
        <v>9</v>
      </c>
      <c r="I375" s="9">
        <v>2</v>
      </c>
      <c r="J375" s="9">
        <v>2</v>
      </c>
      <c r="K375" s="17" t="s">
        <v>342</v>
      </c>
      <c r="L375" s="54">
        <v>2</v>
      </c>
      <c r="M375" s="48">
        <f t="shared" si="5"/>
        <v>2.5</v>
      </c>
      <c r="N375" s="51" t="s">
        <v>348</v>
      </c>
      <c r="O375" s="51">
        <v>611</v>
      </c>
      <c r="P375" s="51" t="s">
        <v>358</v>
      </c>
      <c r="Q375" s="15">
        <v>12</v>
      </c>
      <c r="S375" s="48">
        <v>2</v>
      </c>
      <c r="T375" s="48">
        <v>311.71099999999996</v>
      </c>
      <c r="U375" s="48">
        <v>235</v>
      </c>
      <c r="V375" s="59">
        <v>1</v>
      </c>
      <c r="X375" s="48">
        <v>2</v>
      </c>
      <c r="Y375" s="48">
        <v>344.56099999999998</v>
      </c>
      <c r="Z375" s="48">
        <v>250</v>
      </c>
      <c r="AA375" s="59">
        <v>1</v>
      </c>
      <c r="AC375" s="48">
        <v>2</v>
      </c>
      <c r="AD375" s="48">
        <v>311.71099999999996</v>
      </c>
      <c r="AE375" s="48">
        <v>235</v>
      </c>
      <c r="AF375" s="59">
        <v>1</v>
      </c>
    </row>
    <row r="376" spans="1:32" x14ac:dyDescent="0.25">
      <c r="A376" s="51"/>
      <c r="B376" s="51">
        <v>20151832087</v>
      </c>
      <c r="C376" s="2" t="s">
        <v>12</v>
      </c>
      <c r="D376" s="3">
        <v>16</v>
      </c>
      <c r="E376" s="53">
        <v>344.56099999999998</v>
      </c>
      <c r="F376" s="51"/>
      <c r="G376" s="15">
        <v>2015</v>
      </c>
      <c r="H376" s="15">
        <v>9</v>
      </c>
      <c r="I376" s="9">
        <v>2</v>
      </c>
      <c r="J376" s="9">
        <v>3</v>
      </c>
      <c r="K376" s="17" t="s">
        <v>343</v>
      </c>
      <c r="L376" s="9">
        <v>2</v>
      </c>
      <c r="M376" s="48">
        <f t="shared" si="5"/>
        <v>2.5</v>
      </c>
      <c r="N376" s="51" t="s">
        <v>348</v>
      </c>
      <c r="O376" s="51">
        <v>611</v>
      </c>
      <c r="P376" s="51" t="s">
        <v>358</v>
      </c>
      <c r="Q376" s="15">
        <v>12</v>
      </c>
      <c r="S376" s="48">
        <v>2</v>
      </c>
      <c r="T376" s="48">
        <v>344.56099999999998</v>
      </c>
      <c r="U376" s="48">
        <v>235</v>
      </c>
      <c r="V376" s="59">
        <v>1</v>
      </c>
      <c r="X376" s="48">
        <v>2</v>
      </c>
      <c r="Y376" s="48">
        <v>324.85099999999994</v>
      </c>
      <c r="Z376" s="48">
        <v>250</v>
      </c>
      <c r="AA376" s="59">
        <v>1</v>
      </c>
      <c r="AC376" s="48">
        <v>2</v>
      </c>
      <c r="AD376" s="48">
        <v>344.56099999999998</v>
      </c>
      <c r="AE376" s="48">
        <v>235</v>
      </c>
      <c r="AF376" s="59">
        <v>1</v>
      </c>
    </row>
    <row r="377" spans="1:32" x14ac:dyDescent="0.25">
      <c r="A377" s="51"/>
      <c r="B377" s="51">
        <v>20151832088</v>
      </c>
      <c r="C377" s="2" t="s">
        <v>12</v>
      </c>
      <c r="D377" s="3">
        <v>17</v>
      </c>
      <c r="E377" s="53">
        <v>324.85099999999994</v>
      </c>
      <c r="F377" s="51"/>
      <c r="G377" s="15">
        <v>2015</v>
      </c>
      <c r="H377" s="15">
        <v>9</v>
      </c>
      <c r="I377" s="9">
        <v>2</v>
      </c>
      <c r="J377" s="9">
        <v>2</v>
      </c>
      <c r="K377" s="17" t="s">
        <v>342</v>
      </c>
      <c r="L377" s="9">
        <v>2</v>
      </c>
      <c r="M377" s="48">
        <f t="shared" si="5"/>
        <v>2.5</v>
      </c>
      <c r="N377" s="51" t="s">
        <v>348</v>
      </c>
      <c r="O377" s="51"/>
      <c r="P377" s="51" t="s">
        <v>358</v>
      </c>
      <c r="Q377" s="15">
        <v>12</v>
      </c>
      <c r="S377" s="48">
        <v>2</v>
      </c>
      <c r="T377" s="48">
        <v>324.85099999999994</v>
      </c>
      <c r="U377" s="48">
        <v>235</v>
      </c>
      <c r="V377" s="59">
        <v>1</v>
      </c>
      <c r="X377" s="48">
        <v>1</v>
      </c>
      <c r="Y377" s="48">
        <v>284.33599999999996</v>
      </c>
      <c r="Z377" s="48">
        <v>250</v>
      </c>
      <c r="AA377" s="59">
        <v>1</v>
      </c>
      <c r="AC377" s="48">
        <v>2</v>
      </c>
      <c r="AD377" s="48">
        <v>324.85099999999994</v>
      </c>
      <c r="AE377" s="48">
        <v>235</v>
      </c>
      <c r="AF377" s="59">
        <v>1</v>
      </c>
    </row>
    <row r="378" spans="1:32" x14ac:dyDescent="0.25">
      <c r="A378" s="51"/>
      <c r="B378" s="51">
        <v>20151832089</v>
      </c>
      <c r="C378" s="2" t="s">
        <v>12</v>
      </c>
      <c r="D378" s="3">
        <v>18</v>
      </c>
      <c r="E378" s="53">
        <v>284.33599999999996</v>
      </c>
      <c r="F378" s="51"/>
      <c r="G378" s="15">
        <v>2015</v>
      </c>
      <c r="H378" s="15">
        <v>9</v>
      </c>
      <c r="I378" s="9">
        <v>1</v>
      </c>
      <c r="J378" s="9">
        <v>2</v>
      </c>
      <c r="K378" s="17" t="s">
        <v>343</v>
      </c>
      <c r="L378" s="9">
        <v>1</v>
      </c>
      <c r="M378" s="48">
        <f t="shared" si="5"/>
        <v>1.5</v>
      </c>
      <c r="N378" s="51" t="s">
        <v>348</v>
      </c>
      <c r="O378" s="51"/>
      <c r="P378" s="51" t="s">
        <v>358</v>
      </c>
      <c r="Q378" s="15">
        <v>12</v>
      </c>
      <c r="S378" s="48">
        <v>1</v>
      </c>
      <c r="T378" s="48">
        <v>284.33599999999996</v>
      </c>
      <c r="U378" s="48">
        <v>235</v>
      </c>
      <c r="V378" s="59">
        <v>1</v>
      </c>
      <c r="X378" s="48">
        <v>2</v>
      </c>
      <c r="Y378" s="48">
        <v>336.89599999999996</v>
      </c>
      <c r="Z378" s="48">
        <v>250</v>
      </c>
      <c r="AA378" s="59">
        <v>1</v>
      </c>
      <c r="AC378" s="48">
        <v>1</v>
      </c>
      <c r="AD378" s="48">
        <v>284.33599999999996</v>
      </c>
      <c r="AE378" s="48">
        <v>235</v>
      </c>
      <c r="AF378" s="59">
        <v>1</v>
      </c>
    </row>
    <row r="379" spans="1:32" x14ac:dyDescent="0.25">
      <c r="A379" s="51"/>
      <c r="B379" s="51">
        <v>20151832090</v>
      </c>
      <c r="C379" s="2" t="s">
        <v>12</v>
      </c>
      <c r="D379" s="3">
        <v>19</v>
      </c>
      <c r="E379" s="53">
        <v>336.89599999999996</v>
      </c>
      <c r="F379" s="51"/>
      <c r="G379" s="15">
        <v>2015</v>
      </c>
      <c r="H379" s="15">
        <v>9</v>
      </c>
      <c r="I379" s="9">
        <v>2</v>
      </c>
      <c r="J379" s="9">
        <v>2</v>
      </c>
      <c r="K379" s="17" t="s">
        <v>342</v>
      </c>
      <c r="L379" s="9">
        <v>2</v>
      </c>
      <c r="M379" s="48">
        <f t="shared" si="5"/>
        <v>2.5</v>
      </c>
      <c r="N379" s="51" t="s">
        <v>348</v>
      </c>
      <c r="O379" s="51"/>
      <c r="P379" s="51" t="s">
        <v>358</v>
      </c>
      <c r="Q379" s="15">
        <v>12</v>
      </c>
      <c r="S379" s="48">
        <v>2</v>
      </c>
      <c r="T379" s="48">
        <v>336.89599999999996</v>
      </c>
      <c r="U379" s="48">
        <v>235</v>
      </c>
      <c r="V379" s="59">
        <v>1</v>
      </c>
      <c r="X379" s="48">
        <v>2</v>
      </c>
      <c r="Y379" s="48">
        <v>353.32099999999997</v>
      </c>
      <c r="Z379" s="48">
        <v>250</v>
      </c>
      <c r="AA379" s="59">
        <v>1</v>
      </c>
      <c r="AC379" s="48">
        <v>2</v>
      </c>
      <c r="AD379" s="48">
        <v>336.89599999999996</v>
      </c>
      <c r="AE379" s="48">
        <v>235</v>
      </c>
      <c r="AF379" s="59">
        <v>1</v>
      </c>
    </row>
    <row r="380" spans="1:32" x14ac:dyDescent="0.25">
      <c r="A380" s="51"/>
      <c r="B380" s="51">
        <v>20151832091</v>
      </c>
      <c r="C380" s="2" t="s">
        <v>12</v>
      </c>
      <c r="D380" s="3">
        <v>20</v>
      </c>
      <c r="E380" s="53">
        <v>353.32099999999997</v>
      </c>
      <c r="F380" s="51"/>
      <c r="G380" s="15">
        <v>2015</v>
      </c>
      <c r="H380" s="15">
        <v>9</v>
      </c>
      <c r="I380" s="9">
        <v>2</v>
      </c>
      <c r="J380" s="9">
        <v>2</v>
      </c>
      <c r="K380" s="17" t="s">
        <v>344</v>
      </c>
      <c r="L380" s="9">
        <v>2</v>
      </c>
      <c r="M380" s="48">
        <f t="shared" si="5"/>
        <v>2.5</v>
      </c>
      <c r="N380" s="51" t="s">
        <v>348</v>
      </c>
      <c r="O380" s="51"/>
      <c r="P380" s="51" t="s">
        <v>358</v>
      </c>
      <c r="Q380" s="15">
        <v>12</v>
      </c>
      <c r="S380" s="48">
        <v>2</v>
      </c>
      <c r="T380" s="48">
        <v>353.32099999999997</v>
      </c>
      <c r="U380" s="48">
        <v>235</v>
      </c>
      <c r="V380" s="59">
        <v>1</v>
      </c>
      <c r="X380" s="48">
        <v>3</v>
      </c>
      <c r="Y380" s="48">
        <v>469.39099999999996</v>
      </c>
      <c r="Z380" s="48">
        <v>250</v>
      </c>
      <c r="AA380" s="59">
        <v>1</v>
      </c>
      <c r="AC380" s="48">
        <v>2</v>
      </c>
      <c r="AD380" s="48">
        <v>353.32099999999997</v>
      </c>
      <c r="AE380" s="48">
        <v>235</v>
      </c>
      <c r="AF380" s="59">
        <v>1</v>
      </c>
    </row>
    <row r="381" spans="1:32" x14ac:dyDescent="0.25">
      <c r="A381" s="51"/>
      <c r="B381" s="51">
        <v>20151830481</v>
      </c>
      <c r="C381" s="2" t="s">
        <v>12</v>
      </c>
      <c r="D381" s="3">
        <v>21</v>
      </c>
      <c r="E381" s="53">
        <v>469.39099999999996</v>
      </c>
      <c r="F381" s="51"/>
      <c r="G381" s="15">
        <v>2015</v>
      </c>
      <c r="H381" s="15">
        <v>4</v>
      </c>
      <c r="I381" s="9">
        <v>3</v>
      </c>
      <c r="J381" s="9">
        <v>2</v>
      </c>
      <c r="K381" s="17" t="s">
        <v>342</v>
      </c>
      <c r="L381" s="9">
        <v>3</v>
      </c>
      <c r="M381" s="48">
        <f t="shared" si="5"/>
        <v>3.0833333333333335</v>
      </c>
      <c r="N381" s="51" t="s">
        <v>349</v>
      </c>
      <c r="O381" s="51"/>
      <c r="P381" s="51" t="s">
        <v>358</v>
      </c>
      <c r="Q381" s="15">
        <v>11</v>
      </c>
      <c r="S381" s="48">
        <v>3</v>
      </c>
      <c r="T381" s="48">
        <v>469.39099999999996</v>
      </c>
      <c r="U381" s="48">
        <v>235</v>
      </c>
      <c r="V381" s="59">
        <v>1</v>
      </c>
      <c r="X381" s="48">
        <v>4</v>
      </c>
      <c r="Y381" s="48">
        <v>457</v>
      </c>
      <c r="Z381" s="48">
        <v>250</v>
      </c>
      <c r="AA381" s="59">
        <v>1</v>
      </c>
      <c r="AC381" s="48">
        <v>3</v>
      </c>
      <c r="AD381" s="48">
        <v>469.39099999999996</v>
      </c>
      <c r="AE381" s="48">
        <v>235</v>
      </c>
      <c r="AF381" s="59">
        <v>1</v>
      </c>
    </row>
    <row r="382" spans="1:32" x14ac:dyDescent="0.25">
      <c r="A382" s="2" t="s">
        <v>8</v>
      </c>
      <c r="B382" s="2" t="s">
        <v>9</v>
      </c>
      <c r="C382" s="2" t="s">
        <v>12</v>
      </c>
      <c r="D382" s="3">
        <v>22</v>
      </c>
      <c r="E382" s="3">
        <v>457</v>
      </c>
      <c r="F382" s="2" t="s">
        <v>11</v>
      </c>
      <c r="G382" s="3">
        <v>2015</v>
      </c>
      <c r="H382" s="3">
        <v>9</v>
      </c>
      <c r="I382" s="9">
        <v>4</v>
      </c>
      <c r="J382" s="9">
        <v>2</v>
      </c>
      <c r="K382" s="2" t="s">
        <v>343</v>
      </c>
      <c r="L382" s="50">
        <v>4</v>
      </c>
      <c r="M382" s="48">
        <f t="shared" si="5"/>
        <v>4.5</v>
      </c>
      <c r="N382" s="3">
        <v>2</v>
      </c>
      <c r="O382" s="2" t="s">
        <v>14</v>
      </c>
      <c r="P382" s="2" t="s">
        <v>15</v>
      </c>
      <c r="Q382" s="3">
        <v>12</v>
      </c>
      <c r="S382" s="48">
        <v>4</v>
      </c>
      <c r="T382" s="48">
        <v>457</v>
      </c>
      <c r="U382" s="48">
        <v>235</v>
      </c>
      <c r="V382" s="59">
        <v>1</v>
      </c>
      <c r="X382" s="48">
        <v>6</v>
      </c>
      <c r="Y382" s="48">
        <v>599</v>
      </c>
      <c r="Z382" s="48">
        <v>250</v>
      </c>
      <c r="AA382" s="59">
        <v>1</v>
      </c>
      <c r="AC382" s="48">
        <v>4</v>
      </c>
      <c r="AD382" s="48">
        <v>457</v>
      </c>
      <c r="AE382" s="48">
        <v>235</v>
      </c>
      <c r="AF382" s="59">
        <v>1</v>
      </c>
    </row>
    <row r="383" spans="1:32" x14ac:dyDescent="0.25">
      <c r="A383" s="2" t="s">
        <v>8</v>
      </c>
      <c r="B383" s="2" t="s">
        <v>16</v>
      </c>
      <c r="C383" s="2" t="s">
        <v>12</v>
      </c>
      <c r="D383" s="3">
        <v>23</v>
      </c>
      <c r="E383" s="3">
        <v>599</v>
      </c>
      <c r="F383" s="2" t="s">
        <v>11</v>
      </c>
      <c r="G383" s="3">
        <v>2015</v>
      </c>
      <c r="H383" s="3">
        <v>9</v>
      </c>
      <c r="I383" s="9">
        <v>7</v>
      </c>
      <c r="J383" s="9">
        <v>3</v>
      </c>
      <c r="K383" s="2" t="s">
        <v>342</v>
      </c>
      <c r="L383" s="50">
        <v>6</v>
      </c>
      <c r="M383" s="48">
        <f t="shared" si="5"/>
        <v>6.5</v>
      </c>
      <c r="N383" s="3">
        <v>2</v>
      </c>
      <c r="O383" s="2" t="s">
        <v>14</v>
      </c>
      <c r="P383" s="2" t="s">
        <v>15</v>
      </c>
      <c r="Q383" s="3">
        <v>12</v>
      </c>
      <c r="S383" s="48">
        <v>6</v>
      </c>
      <c r="T383" s="48">
        <v>599</v>
      </c>
      <c r="U383" s="48">
        <v>235</v>
      </c>
      <c r="V383" s="59">
        <v>1</v>
      </c>
      <c r="X383" s="48">
        <v>4</v>
      </c>
      <c r="Y383" s="48">
        <v>453</v>
      </c>
      <c r="Z383" s="48">
        <v>250</v>
      </c>
      <c r="AA383" s="59">
        <v>1</v>
      </c>
      <c r="AC383" s="48">
        <v>6</v>
      </c>
      <c r="AD383" s="48">
        <v>599</v>
      </c>
      <c r="AE383" s="48">
        <v>235</v>
      </c>
      <c r="AF383" s="59">
        <v>1</v>
      </c>
    </row>
    <row r="384" spans="1:32" x14ac:dyDescent="0.25">
      <c r="A384" s="2" t="s">
        <v>8</v>
      </c>
      <c r="B384" s="2" t="s">
        <v>17</v>
      </c>
      <c r="C384" s="2" t="s">
        <v>12</v>
      </c>
      <c r="D384" s="3">
        <v>24</v>
      </c>
      <c r="E384" s="3">
        <v>453</v>
      </c>
      <c r="F384" s="2" t="s">
        <v>11</v>
      </c>
      <c r="G384" s="3">
        <v>2015</v>
      </c>
      <c r="H384" s="3">
        <v>9</v>
      </c>
      <c r="I384" s="9">
        <v>4</v>
      </c>
      <c r="J384" s="9">
        <v>2</v>
      </c>
      <c r="K384" s="2" t="s">
        <v>343</v>
      </c>
      <c r="L384" s="50">
        <v>4</v>
      </c>
      <c r="M384" s="48">
        <f t="shared" si="5"/>
        <v>4.5</v>
      </c>
      <c r="N384" s="3">
        <v>2</v>
      </c>
      <c r="O384" s="2" t="s">
        <v>14</v>
      </c>
      <c r="P384" s="2" t="s">
        <v>15</v>
      </c>
      <c r="Q384" s="3">
        <v>12</v>
      </c>
      <c r="S384" s="48">
        <v>4</v>
      </c>
      <c r="T384" s="48">
        <v>453</v>
      </c>
      <c r="U384" s="48">
        <v>235</v>
      </c>
      <c r="V384" s="59">
        <v>1</v>
      </c>
      <c r="X384" s="48">
        <v>6</v>
      </c>
      <c r="Y384" s="48">
        <v>513</v>
      </c>
      <c r="Z384" s="48">
        <v>250</v>
      </c>
      <c r="AA384" s="59">
        <v>1</v>
      </c>
      <c r="AC384" s="48">
        <v>4</v>
      </c>
      <c r="AD384" s="48">
        <v>453</v>
      </c>
      <c r="AE384" s="48">
        <v>235</v>
      </c>
      <c r="AF384" s="59">
        <v>1</v>
      </c>
    </row>
    <row r="385" spans="1:32" x14ac:dyDescent="0.25">
      <c r="A385" s="2" t="s">
        <v>8</v>
      </c>
      <c r="B385" s="2" t="s">
        <v>13</v>
      </c>
      <c r="C385" s="2" t="s">
        <v>12</v>
      </c>
      <c r="D385" s="3">
        <v>25</v>
      </c>
      <c r="E385" s="3">
        <v>513</v>
      </c>
      <c r="F385" s="2" t="s">
        <v>11</v>
      </c>
      <c r="G385" s="3">
        <v>2015</v>
      </c>
      <c r="H385" s="3">
        <v>9</v>
      </c>
      <c r="I385" s="9">
        <v>6</v>
      </c>
      <c r="J385" s="9">
        <v>2</v>
      </c>
      <c r="K385" s="2" t="s">
        <v>343</v>
      </c>
      <c r="L385" s="50">
        <v>6</v>
      </c>
      <c r="M385" s="48">
        <f t="shared" si="5"/>
        <v>6.5</v>
      </c>
      <c r="N385" s="3">
        <v>2</v>
      </c>
      <c r="O385" s="2" t="s">
        <v>14</v>
      </c>
      <c r="P385" s="2" t="s">
        <v>15</v>
      </c>
      <c r="Q385" s="3">
        <v>12</v>
      </c>
      <c r="S385" s="48">
        <v>6</v>
      </c>
      <c r="T385" s="48">
        <v>513</v>
      </c>
      <c r="U385" s="48">
        <v>235</v>
      </c>
      <c r="V385" s="59">
        <v>1</v>
      </c>
      <c r="X385" s="48">
        <v>8</v>
      </c>
      <c r="Y385" s="48">
        <v>596</v>
      </c>
      <c r="Z385" s="48">
        <v>250</v>
      </c>
      <c r="AA385" s="59">
        <v>1</v>
      </c>
      <c r="AC385" s="48">
        <v>6</v>
      </c>
      <c r="AD385" s="48">
        <v>513</v>
      </c>
      <c r="AE385" s="48">
        <v>235</v>
      </c>
      <c r="AF385" s="59">
        <v>1</v>
      </c>
    </row>
    <row r="386" spans="1:32" x14ac:dyDescent="0.25">
      <c r="A386" s="2" t="s">
        <v>8</v>
      </c>
      <c r="B386" s="2" t="s">
        <v>18</v>
      </c>
      <c r="C386" s="2" t="s">
        <v>12</v>
      </c>
      <c r="D386" s="3">
        <v>26</v>
      </c>
      <c r="E386" s="3">
        <v>596</v>
      </c>
      <c r="F386" s="2" t="s">
        <v>11</v>
      </c>
      <c r="G386" s="3">
        <v>2015</v>
      </c>
      <c r="H386" s="3">
        <v>9</v>
      </c>
      <c r="I386" s="9">
        <v>8</v>
      </c>
      <c r="J386" s="9">
        <v>2</v>
      </c>
      <c r="K386" s="2" t="s">
        <v>11</v>
      </c>
      <c r="L386" s="50">
        <v>8</v>
      </c>
      <c r="M386" s="48">
        <f t="shared" ref="M386:M449" si="6">L386+(H386-3)/12</f>
        <v>8.5</v>
      </c>
      <c r="N386" s="3">
        <v>2</v>
      </c>
      <c r="O386" s="2" t="s">
        <v>14</v>
      </c>
      <c r="P386" s="2" t="s">
        <v>15</v>
      </c>
      <c r="Q386" s="3">
        <v>12</v>
      </c>
      <c r="S386" s="48">
        <v>8</v>
      </c>
      <c r="T386" s="48">
        <v>596</v>
      </c>
      <c r="U386" s="48">
        <v>235</v>
      </c>
      <c r="V386" s="59">
        <v>1</v>
      </c>
      <c r="X386" s="48">
        <v>6</v>
      </c>
      <c r="Y386" s="48">
        <v>586</v>
      </c>
      <c r="Z386" s="48">
        <v>250</v>
      </c>
      <c r="AA386" s="59">
        <v>1</v>
      </c>
      <c r="AC386" s="48">
        <v>8</v>
      </c>
      <c r="AD386" s="48">
        <v>596</v>
      </c>
      <c r="AE386" s="48">
        <v>235</v>
      </c>
      <c r="AF386" s="59">
        <v>1</v>
      </c>
    </row>
    <row r="387" spans="1:32" x14ac:dyDescent="0.25">
      <c r="A387" s="2" t="s">
        <v>8</v>
      </c>
      <c r="B387" s="2" t="s">
        <v>19</v>
      </c>
      <c r="C387" s="2" t="s">
        <v>12</v>
      </c>
      <c r="D387" s="3">
        <v>27</v>
      </c>
      <c r="E387" s="3">
        <v>586</v>
      </c>
      <c r="F387" s="2" t="s">
        <v>11</v>
      </c>
      <c r="G387" s="3">
        <v>2015</v>
      </c>
      <c r="H387" s="3">
        <v>9</v>
      </c>
      <c r="I387" s="9">
        <v>6</v>
      </c>
      <c r="J387" s="9">
        <v>3</v>
      </c>
      <c r="K387" s="2" t="s">
        <v>343</v>
      </c>
      <c r="L387" s="50">
        <v>6</v>
      </c>
      <c r="M387" s="48">
        <f t="shared" si="6"/>
        <v>6.5</v>
      </c>
      <c r="N387" s="3">
        <v>2</v>
      </c>
      <c r="O387" s="2" t="s">
        <v>14</v>
      </c>
      <c r="P387" s="2" t="s">
        <v>15</v>
      </c>
      <c r="Q387" s="3">
        <v>12</v>
      </c>
      <c r="S387" s="48">
        <v>6</v>
      </c>
      <c r="T387" s="48">
        <v>586</v>
      </c>
      <c r="U387" s="48">
        <v>235</v>
      </c>
      <c r="V387" s="59">
        <v>1</v>
      </c>
      <c r="X387" s="48">
        <v>3</v>
      </c>
      <c r="Y387" s="48">
        <v>345</v>
      </c>
      <c r="Z387" s="48">
        <v>250</v>
      </c>
      <c r="AA387" s="59">
        <v>1</v>
      </c>
      <c r="AC387" s="48">
        <v>6</v>
      </c>
      <c r="AD387" s="48">
        <v>586</v>
      </c>
      <c r="AE387" s="48">
        <v>235</v>
      </c>
      <c r="AF387" s="59">
        <v>1</v>
      </c>
    </row>
    <row r="388" spans="1:32" x14ac:dyDescent="0.25">
      <c r="A388" s="2" t="s">
        <v>225</v>
      </c>
      <c r="B388" s="2" t="s">
        <v>69</v>
      </c>
      <c r="C388" s="2" t="s">
        <v>12</v>
      </c>
      <c r="D388" s="3">
        <v>29</v>
      </c>
      <c r="E388" s="3">
        <v>345</v>
      </c>
      <c r="F388" s="2" t="s">
        <v>11</v>
      </c>
      <c r="G388" s="3">
        <v>2016</v>
      </c>
      <c r="H388" s="3">
        <v>1</v>
      </c>
      <c r="I388" s="9">
        <v>2</v>
      </c>
      <c r="J388" s="9">
        <v>3</v>
      </c>
      <c r="K388" s="2" t="s">
        <v>345</v>
      </c>
      <c r="L388" s="49">
        <v>3</v>
      </c>
      <c r="M388" s="48">
        <f t="shared" si="6"/>
        <v>2.8333333333333335</v>
      </c>
      <c r="N388" s="3">
        <v>3</v>
      </c>
      <c r="O388" s="2" t="s">
        <v>14</v>
      </c>
      <c r="P388" s="2" t="s">
        <v>15</v>
      </c>
      <c r="Q388" s="3">
        <v>11</v>
      </c>
      <c r="S388" s="48">
        <v>3</v>
      </c>
      <c r="T388" s="48">
        <v>345</v>
      </c>
      <c r="U388" s="48">
        <v>235</v>
      </c>
      <c r="V388" s="59">
        <v>1</v>
      </c>
      <c r="X388" s="48">
        <v>4</v>
      </c>
      <c r="Y388" s="48">
        <v>320</v>
      </c>
      <c r="Z388" s="48">
        <v>250</v>
      </c>
      <c r="AA388" s="59">
        <v>1</v>
      </c>
      <c r="AC388" s="48">
        <v>3</v>
      </c>
      <c r="AD388" s="48">
        <v>345</v>
      </c>
      <c r="AE388" s="48">
        <v>235</v>
      </c>
      <c r="AF388" s="59">
        <v>1</v>
      </c>
    </row>
    <row r="389" spans="1:32" x14ac:dyDescent="0.25">
      <c r="A389" s="2" t="s">
        <v>226</v>
      </c>
      <c r="B389" s="2" t="s">
        <v>47</v>
      </c>
      <c r="C389" s="2" t="s">
        <v>12</v>
      </c>
      <c r="D389" s="3">
        <v>30</v>
      </c>
      <c r="E389" s="3">
        <v>320</v>
      </c>
      <c r="F389" s="2" t="s">
        <v>30</v>
      </c>
      <c r="G389" s="3">
        <v>2016</v>
      </c>
      <c r="H389" s="3">
        <v>1</v>
      </c>
      <c r="I389" s="9">
        <v>2</v>
      </c>
      <c r="J389" s="9">
        <v>3</v>
      </c>
      <c r="K389" s="2" t="s">
        <v>342</v>
      </c>
      <c r="L389" s="49">
        <v>4</v>
      </c>
      <c r="M389" s="48">
        <f t="shared" si="6"/>
        <v>3.8333333333333335</v>
      </c>
      <c r="N389" s="3">
        <v>3</v>
      </c>
      <c r="O389" s="2" t="s">
        <v>14</v>
      </c>
      <c r="P389" s="2" t="s">
        <v>15</v>
      </c>
      <c r="Q389" s="3">
        <v>11</v>
      </c>
      <c r="S389" s="48">
        <v>4</v>
      </c>
      <c r="T389" s="48">
        <v>320</v>
      </c>
      <c r="U389" s="48">
        <v>235</v>
      </c>
      <c r="V389" s="59">
        <v>1</v>
      </c>
      <c r="X389" s="48">
        <v>2</v>
      </c>
      <c r="Y389" s="48">
        <v>286</v>
      </c>
      <c r="Z389" s="48">
        <v>250</v>
      </c>
      <c r="AA389" s="59">
        <v>1</v>
      </c>
      <c r="AC389" s="48">
        <v>4</v>
      </c>
      <c r="AD389" s="48">
        <v>320</v>
      </c>
      <c r="AE389" s="48">
        <v>235</v>
      </c>
      <c r="AF389" s="59">
        <v>1</v>
      </c>
    </row>
    <row r="390" spans="1:32" x14ac:dyDescent="0.25">
      <c r="A390" s="2" t="s">
        <v>228</v>
      </c>
      <c r="B390" s="2" t="s">
        <v>50</v>
      </c>
      <c r="C390" s="2" t="s">
        <v>12</v>
      </c>
      <c r="D390" s="3">
        <v>31</v>
      </c>
      <c r="E390" s="3">
        <v>286</v>
      </c>
      <c r="F390" s="2" t="s">
        <v>11</v>
      </c>
      <c r="G390" s="3">
        <v>2016</v>
      </c>
      <c r="H390" s="3">
        <v>1</v>
      </c>
      <c r="I390" s="9">
        <v>1</v>
      </c>
      <c r="J390" s="9">
        <v>4</v>
      </c>
      <c r="K390" s="2" t="s">
        <v>343</v>
      </c>
      <c r="L390" s="49">
        <v>2</v>
      </c>
      <c r="M390" s="48">
        <f t="shared" si="6"/>
        <v>1.8333333333333333</v>
      </c>
      <c r="N390" s="3">
        <v>3</v>
      </c>
      <c r="O390" s="2" t="s">
        <v>14</v>
      </c>
      <c r="P390" s="2" t="s">
        <v>15</v>
      </c>
      <c r="Q390" s="3">
        <v>11</v>
      </c>
      <c r="S390" s="48">
        <v>2</v>
      </c>
      <c r="T390" s="48">
        <v>286</v>
      </c>
      <c r="U390" s="48">
        <v>235</v>
      </c>
      <c r="V390" s="59">
        <v>1</v>
      </c>
      <c r="X390" s="48">
        <v>3</v>
      </c>
      <c r="Y390" s="48">
        <v>391</v>
      </c>
      <c r="Z390" s="48">
        <v>250</v>
      </c>
      <c r="AA390" s="59">
        <v>1</v>
      </c>
      <c r="AC390" s="48">
        <v>2</v>
      </c>
      <c r="AD390" s="48">
        <v>286</v>
      </c>
      <c r="AE390" s="48">
        <v>235</v>
      </c>
      <c r="AF390" s="59">
        <v>1</v>
      </c>
    </row>
    <row r="391" spans="1:32" x14ac:dyDescent="0.25">
      <c r="A391" s="2" t="s">
        <v>229</v>
      </c>
      <c r="B391" s="2" t="s">
        <v>76</v>
      </c>
      <c r="C391" s="2" t="s">
        <v>12</v>
      </c>
      <c r="D391" s="3">
        <v>32</v>
      </c>
      <c r="E391" s="3">
        <v>391</v>
      </c>
      <c r="F391" s="2" t="s">
        <v>11</v>
      </c>
      <c r="G391" s="3">
        <v>2016</v>
      </c>
      <c r="H391" s="3">
        <v>2</v>
      </c>
      <c r="I391" s="9">
        <v>2</v>
      </c>
      <c r="J391" s="9">
        <v>3</v>
      </c>
      <c r="K391" s="2" t="s">
        <v>342</v>
      </c>
      <c r="L391" s="49">
        <v>3</v>
      </c>
      <c r="M391" s="48">
        <f t="shared" si="6"/>
        <v>2.9166666666666665</v>
      </c>
      <c r="N391" s="3">
        <v>3</v>
      </c>
      <c r="O391" s="2" t="s">
        <v>14</v>
      </c>
      <c r="P391" s="2" t="s">
        <v>15</v>
      </c>
      <c r="Q391" s="3">
        <v>11</v>
      </c>
      <c r="S391" s="48">
        <v>3</v>
      </c>
      <c r="T391" s="48">
        <v>391</v>
      </c>
      <c r="U391" s="48">
        <v>235</v>
      </c>
      <c r="V391" s="59">
        <v>1</v>
      </c>
      <c r="X391" s="48">
        <v>5</v>
      </c>
      <c r="Y391" s="48">
        <v>449</v>
      </c>
      <c r="Z391" s="48">
        <v>250</v>
      </c>
      <c r="AA391" s="59">
        <v>1</v>
      </c>
      <c r="AC391" s="48">
        <v>3</v>
      </c>
      <c r="AD391" s="48">
        <v>391</v>
      </c>
      <c r="AE391" s="48">
        <v>235</v>
      </c>
      <c r="AF391" s="59">
        <v>1</v>
      </c>
    </row>
    <row r="392" spans="1:32" x14ac:dyDescent="0.25">
      <c r="A392" s="2" t="s">
        <v>230</v>
      </c>
      <c r="B392" s="2" t="s">
        <v>45</v>
      </c>
      <c r="C392" s="2" t="s">
        <v>12</v>
      </c>
      <c r="D392" s="3">
        <v>33</v>
      </c>
      <c r="E392" s="3">
        <v>449</v>
      </c>
      <c r="F392" s="2" t="s">
        <v>11</v>
      </c>
      <c r="G392" s="3">
        <v>2016</v>
      </c>
      <c r="H392" s="3">
        <v>2</v>
      </c>
      <c r="I392" s="9">
        <v>4</v>
      </c>
      <c r="J392" s="9">
        <v>4</v>
      </c>
      <c r="K392" s="2" t="s">
        <v>343</v>
      </c>
      <c r="L392" s="50">
        <v>5</v>
      </c>
      <c r="M392" s="48">
        <f t="shared" si="6"/>
        <v>4.916666666666667</v>
      </c>
      <c r="N392" s="3">
        <v>3</v>
      </c>
      <c r="O392" s="2" t="s">
        <v>14</v>
      </c>
      <c r="P392" s="2" t="s">
        <v>15</v>
      </c>
      <c r="Q392" s="3">
        <v>11</v>
      </c>
      <c r="S392" s="48">
        <v>5</v>
      </c>
      <c r="T392" s="48">
        <v>449</v>
      </c>
      <c r="U392" s="48">
        <v>235</v>
      </c>
      <c r="V392" s="59">
        <v>1</v>
      </c>
      <c r="X392" s="48">
        <v>2</v>
      </c>
      <c r="Y392" s="48">
        <v>304</v>
      </c>
      <c r="Z392" s="48">
        <v>250</v>
      </c>
      <c r="AA392" s="59">
        <v>1</v>
      </c>
      <c r="AC392" s="48">
        <v>5</v>
      </c>
      <c r="AD392" s="48">
        <v>449</v>
      </c>
      <c r="AE392" s="48">
        <v>235</v>
      </c>
      <c r="AF392" s="59">
        <v>1</v>
      </c>
    </row>
    <row r="393" spans="1:32" x14ac:dyDescent="0.25">
      <c r="A393" s="2" t="s">
        <v>232</v>
      </c>
      <c r="B393" s="2" t="s">
        <v>47</v>
      </c>
      <c r="C393" s="2" t="s">
        <v>12</v>
      </c>
      <c r="D393" s="3">
        <v>34</v>
      </c>
      <c r="E393" s="3">
        <v>304</v>
      </c>
      <c r="F393" s="2" t="s">
        <v>11</v>
      </c>
      <c r="G393" s="3">
        <v>2016</v>
      </c>
      <c r="H393" s="3">
        <v>2</v>
      </c>
      <c r="I393" s="9">
        <v>1</v>
      </c>
      <c r="J393" s="9">
        <v>4</v>
      </c>
      <c r="K393" s="2" t="s">
        <v>344</v>
      </c>
      <c r="L393" s="50">
        <v>2</v>
      </c>
      <c r="M393" s="48">
        <f t="shared" si="6"/>
        <v>1.9166666666666667</v>
      </c>
      <c r="N393" s="3">
        <v>3</v>
      </c>
      <c r="O393" s="2" t="s">
        <v>14</v>
      </c>
      <c r="P393" s="2" t="s">
        <v>15</v>
      </c>
      <c r="Q393" s="3">
        <v>11</v>
      </c>
      <c r="S393" s="48">
        <v>2</v>
      </c>
      <c r="T393" s="48">
        <v>304</v>
      </c>
      <c r="U393" s="48">
        <v>235</v>
      </c>
      <c r="V393" s="59">
        <v>1</v>
      </c>
      <c r="X393" s="48">
        <v>4</v>
      </c>
      <c r="Y393" s="48">
        <v>445</v>
      </c>
      <c r="Z393" s="48">
        <v>250</v>
      </c>
      <c r="AA393" s="59">
        <v>1</v>
      </c>
      <c r="AC393" s="48">
        <v>2</v>
      </c>
      <c r="AD393" s="48">
        <v>304</v>
      </c>
      <c r="AE393" s="48">
        <v>235</v>
      </c>
      <c r="AF393" s="59">
        <v>1</v>
      </c>
    </row>
    <row r="394" spans="1:32" x14ac:dyDescent="0.25">
      <c r="A394" s="2" t="s">
        <v>233</v>
      </c>
      <c r="B394" s="2" t="s">
        <v>21</v>
      </c>
      <c r="C394" s="2" t="s">
        <v>12</v>
      </c>
      <c r="D394" s="3">
        <v>35</v>
      </c>
      <c r="E394" s="3">
        <v>445</v>
      </c>
      <c r="F394" s="2" t="s">
        <v>11</v>
      </c>
      <c r="G394" s="3">
        <v>2016</v>
      </c>
      <c r="H394" s="3">
        <v>2</v>
      </c>
      <c r="I394" s="9">
        <v>3</v>
      </c>
      <c r="J394" s="9">
        <v>4</v>
      </c>
      <c r="K394" s="2" t="s">
        <v>342</v>
      </c>
      <c r="L394" s="49">
        <v>4</v>
      </c>
      <c r="M394" s="48">
        <f t="shared" si="6"/>
        <v>3.9166666666666665</v>
      </c>
      <c r="N394" s="3">
        <v>3</v>
      </c>
      <c r="O394" s="2" t="s">
        <v>14</v>
      </c>
      <c r="P394" s="2" t="s">
        <v>15</v>
      </c>
      <c r="Q394" s="3">
        <v>11</v>
      </c>
      <c r="S394" s="48">
        <v>4</v>
      </c>
      <c r="T394" s="48">
        <v>445</v>
      </c>
      <c r="U394" s="48">
        <v>235</v>
      </c>
      <c r="V394" s="59">
        <v>1</v>
      </c>
      <c r="X394" s="48">
        <v>2</v>
      </c>
      <c r="Y394" s="48">
        <v>316</v>
      </c>
      <c r="Z394" s="48">
        <v>250</v>
      </c>
      <c r="AA394" s="59">
        <v>1</v>
      </c>
      <c r="AC394" s="48">
        <v>4</v>
      </c>
      <c r="AD394" s="48">
        <v>445</v>
      </c>
      <c r="AE394" s="48">
        <v>235</v>
      </c>
      <c r="AF394" s="59">
        <v>1</v>
      </c>
    </row>
    <row r="395" spans="1:32" x14ac:dyDescent="0.25">
      <c r="A395" s="2" t="s">
        <v>234</v>
      </c>
      <c r="B395" s="2" t="s">
        <v>26</v>
      </c>
      <c r="C395" s="2" t="s">
        <v>12</v>
      </c>
      <c r="D395" s="3">
        <v>36</v>
      </c>
      <c r="E395" s="3">
        <v>316</v>
      </c>
      <c r="F395" s="2" t="s">
        <v>11</v>
      </c>
      <c r="G395" s="3">
        <v>2016</v>
      </c>
      <c r="H395" s="3">
        <v>2</v>
      </c>
      <c r="I395" s="9">
        <v>1</v>
      </c>
      <c r="J395" s="9">
        <v>3</v>
      </c>
      <c r="K395" s="2" t="s">
        <v>342</v>
      </c>
      <c r="L395" s="49">
        <v>2</v>
      </c>
      <c r="M395" s="48">
        <f t="shared" si="6"/>
        <v>1.9166666666666667</v>
      </c>
      <c r="N395" s="3">
        <v>3</v>
      </c>
      <c r="O395" s="2" t="s">
        <v>14</v>
      </c>
      <c r="P395" s="2" t="s">
        <v>15</v>
      </c>
      <c r="Q395" s="3">
        <v>11</v>
      </c>
      <c r="S395" s="48">
        <v>2</v>
      </c>
      <c r="T395" s="48">
        <v>316</v>
      </c>
      <c r="U395" s="48">
        <v>235</v>
      </c>
      <c r="V395" s="59">
        <v>1</v>
      </c>
      <c r="X395" s="48">
        <v>2</v>
      </c>
      <c r="Y395" s="48">
        <v>280</v>
      </c>
      <c r="Z395" s="48">
        <v>250</v>
      </c>
      <c r="AA395" s="59">
        <v>1</v>
      </c>
      <c r="AC395" s="48">
        <v>2</v>
      </c>
      <c r="AD395" s="48">
        <v>316</v>
      </c>
      <c r="AE395" s="48">
        <v>235</v>
      </c>
      <c r="AF395" s="59">
        <v>1</v>
      </c>
    </row>
    <row r="396" spans="1:32" x14ac:dyDescent="0.25">
      <c r="A396" s="2" t="s">
        <v>237</v>
      </c>
      <c r="B396" s="2" t="s">
        <v>56</v>
      </c>
      <c r="C396" s="2" t="s">
        <v>12</v>
      </c>
      <c r="D396" s="3">
        <v>37</v>
      </c>
      <c r="E396" s="3">
        <v>280</v>
      </c>
      <c r="F396" s="2" t="s">
        <v>11</v>
      </c>
      <c r="G396" s="3">
        <v>2016</v>
      </c>
      <c r="H396" s="3">
        <v>2</v>
      </c>
      <c r="I396" s="9">
        <v>1</v>
      </c>
      <c r="J396" s="9">
        <v>4</v>
      </c>
      <c r="K396" s="2" t="s">
        <v>343</v>
      </c>
      <c r="L396" s="49">
        <v>2</v>
      </c>
      <c r="M396" s="48">
        <f t="shared" si="6"/>
        <v>1.9166666666666667</v>
      </c>
      <c r="N396" s="3">
        <v>3</v>
      </c>
      <c r="O396" s="2" t="s">
        <v>14</v>
      </c>
      <c r="P396" s="2" t="s">
        <v>15</v>
      </c>
      <c r="Q396" s="3">
        <v>11</v>
      </c>
      <c r="S396" s="48">
        <v>2</v>
      </c>
      <c r="T396" s="48">
        <v>280</v>
      </c>
      <c r="U396" s="48">
        <v>235</v>
      </c>
      <c r="V396" s="59">
        <v>1</v>
      </c>
      <c r="X396" s="48">
        <v>3</v>
      </c>
      <c r="Y396" s="48">
        <v>356</v>
      </c>
      <c r="Z396" s="48">
        <v>250</v>
      </c>
      <c r="AA396" s="59">
        <v>1</v>
      </c>
      <c r="AC396" s="48">
        <v>2</v>
      </c>
      <c r="AD396" s="48">
        <v>280</v>
      </c>
      <c r="AE396" s="48">
        <v>235</v>
      </c>
      <c r="AF396" s="59">
        <v>1</v>
      </c>
    </row>
    <row r="397" spans="1:32" x14ac:dyDescent="0.25">
      <c r="A397" s="2" t="s">
        <v>238</v>
      </c>
      <c r="B397" s="2" t="s">
        <v>76</v>
      </c>
      <c r="C397" s="2" t="s">
        <v>12</v>
      </c>
      <c r="D397" s="3">
        <v>38</v>
      </c>
      <c r="E397" s="3">
        <v>356</v>
      </c>
      <c r="F397" s="2" t="s">
        <v>11</v>
      </c>
      <c r="G397" s="3">
        <v>2016</v>
      </c>
      <c r="H397" s="3">
        <v>2</v>
      </c>
      <c r="I397" s="9">
        <v>2</v>
      </c>
      <c r="J397" s="9">
        <v>4</v>
      </c>
      <c r="K397" s="2" t="s">
        <v>342</v>
      </c>
      <c r="L397" s="49">
        <v>3</v>
      </c>
      <c r="M397" s="48">
        <f t="shared" si="6"/>
        <v>2.9166666666666665</v>
      </c>
      <c r="N397" s="3">
        <v>3</v>
      </c>
      <c r="O397" s="2" t="s">
        <v>14</v>
      </c>
      <c r="P397" s="2" t="s">
        <v>15</v>
      </c>
      <c r="Q397" s="3">
        <v>11</v>
      </c>
      <c r="S397" s="48">
        <v>3</v>
      </c>
      <c r="T397" s="48">
        <v>356</v>
      </c>
      <c r="U397" s="48">
        <v>235</v>
      </c>
      <c r="V397" s="59">
        <v>1</v>
      </c>
      <c r="X397" s="48">
        <v>2</v>
      </c>
      <c r="Y397" s="48">
        <v>321</v>
      </c>
      <c r="Z397" s="48">
        <v>250</v>
      </c>
      <c r="AA397" s="59">
        <v>1</v>
      </c>
      <c r="AC397" s="48">
        <v>3</v>
      </c>
      <c r="AD397" s="48">
        <v>356</v>
      </c>
      <c r="AE397" s="48">
        <v>235</v>
      </c>
      <c r="AF397" s="59">
        <v>1</v>
      </c>
    </row>
    <row r="398" spans="1:32" x14ac:dyDescent="0.25">
      <c r="A398" s="2" t="s">
        <v>238</v>
      </c>
      <c r="B398" s="2" t="s">
        <v>27</v>
      </c>
      <c r="C398" s="2" t="s">
        <v>12</v>
      </c>
      <c r="D398" s="3">
        <v>39</v>
      </c>
      <c r="E398" s="3">
        <v>321</v>
      </c>
      <c r="F398" s="2" t="s">
        <v>11</v>
      </c>
      <c r="G398" s="3">
        <v>2016</v>
      </c>
      <c r="H398" s="3">
        <v>2</v>
      </c>
      <c r="I398" s="9">
        <v>1</v>
      </c>
      <c r="J398" s="9">
        <v>4</v>
      </c>
      <c r="K398" s="2" t="s">
        <v>342</v>
      </c>
      <c r="L398" s="49">
        <v>2</v>
      </c>
      <c r="M398" s="48">
        <f t="shared" si="6"/>
        <v>1.9166666666666667</v>
      </c>
      <c r="N398" s="3">
        <v>3</v>
      </c>
      <c r="O398" s="2" t="s">
        <v>14</v>
      </c>
      <c r="P398" s="2" t="s">
        <v>15</v>
      </c>
      <c r="Q398" s="3">
        <v>11</v>
      </c>
      <c r="S398" s="48">
        <v>2</v>
      </c>
      <c r="T398" s="48">
        <v>321</v>
      </c>
      <c r="U398" s="48">
        <v>235</v>
      </c>
      <c r="V398" s="59">
        <v>1</v>
      </c>
      <c r="X398" s="48">
        <v>4</v>
      </c>
      <c r="Y398" s="48">
        <v>357</v>
      </c>
      <c r="Z398" s="48">
        <v>250</v>
      </c>
      <c r="AA398" s="59">
        <v>1</v>
      </c>
      <c r="AC398" s="48">
        <v>2</v>
      </c>
      <c r="AD398" s="48">
        <v>321</v>
      </c>
      <c r="AE398" s="48">
        <v>235</v>
      </c>
      <c r="AF398" s="59">
        <v>1</v>
      </c>
    </row>
    <row r="399" spans="1:32" x14ac:dyDescent="0.25">
      <c r="A399" s="2" t="s">
        <v>259</v>
      </c>
      <c r="B399" s="2" t="s">
        <v>56</v>
      </c>
      <c r="C399" s="2" t="s">
        <v>12</v>
      </c>
      <c r="D399" s="3">
        <v>40</v>
      </c>
      <c r="E399" s="3">
        <v>357</v>
      </c>
      <c r="F399" s="2" t="s">
        <v>11</v>
      </c>
      <c r="G399" s="3">
        <v>2016</v>
      </c>
      <c r="H399" s="3">
        <v>2</v>
      </c>
      <c r="I399" s="9">
        <v>3</v>
      </c>
      <c r="J399" s="9">
        <v>4</v>
      </c>
      <c r="K399" s="2" t="s">
        <v>342</v>
      </c>
      <c r="L399" s="49">
        <v>4</v>
      </c>
      <c r="M399" s="48">
        <f t="shared" si="6"/>
        <v>3.9166666666666665</v>
      </c>
      <c r="N399" s="3">
        <v>3</v>
      </c>
      <c r="O399" s="2" t="s">
        <v>14</v>
      </c>
      <c r="P399" s="2" t="s">
        <v>15</v>
      </c>
      <c r="Q399" s="3">
        <v>12</v>
      </c>
      <c r="S399" s="48">
        <v>4</v>
      </c>
      <c r="T399" s="48">
        <v>357</v>
      </c>
      <c r="U399" s="48">
        <v>235</v>
      </c>
      <c r="V399" s="59">
        <v>1</v>
      </c>
      <c r="X399" s="48">
        <v>3</v>
      </c>
      <c r="Y399" s="48">
        <v>410</v>
      </c>
      <c r="Z399" s="48">
        <v>250</v>
      </c>
      <c r="AA399" s="59">
        <v>1</v>
      </c>
      <c r="AC399" s="48">
        <v>4</v>
      </c>
      <c r="AD399" s="48">
        <v>357</v>
      </c>
      <c r="AE399" s="48">
        <v>235</v>
      </c>
      <c r="AF399" s="59">
        <v>1</v>
      </c>
    </row>
    <row r="400" spans="1:32" x14ac:dyDescent="0.25">
      <c r="A400" s="2" t="s">
        <v>260</v>
      </c>
      <c r="B400" s="2" t="s">
        <v>45</v>
      </c>
      <c r="C400" s="2" t="s">
        <v>12</v>
      </c>
      <c r="D400" s="3">
        <v>41</v>
      </c>
      <c r="E400" s="3">
        <v>410</v>
      </c>
      <c r="F400" s="2" t="s">
        <v>11</v>
      </c>
      <c r="G400" s="3">
        <v>2016</v>
      </c>
      <c r="H400" s="3">
        <v>2</v>
      </c>
      <c r="I400" s="9">
        <v>2</v>
      </c>
      <c r="J400" s="9">
        <v>4</v>
      </c>
      <c r="K400" s="2" t="s">
        <v>342</v>
      </c>
      <c r="L400" s="49">
        <v>3</v>
      </c>
      <c r="M400" s="48">
        <f t="shared" si="6"/>
        <v>2.9166666666666665</v>
      </c>
      <c r="N400" s="3">
        <v>3</v>
      </c>
      <c r="O400" s="2" t="s">
        <v>14</v>
      </c>
      <c r="P400" s="2" t="s">
        <v>15</v>
      </c>
      <c r="Q400" s="3">
        <v>12</v>
      </c>
      <c r="S400" s="48">
        <v>3</v>
      </c>
      <c r="T400" s="48">
        <v>410</v>
      </c>
      <c r="U400" s="48">
        <v>235</v>
      </c>
      <c r="V400" s="59">
        <v>1</v>
      </c>
      <c r="X400" s="48">
        <v>3</v>
      </c>
      <c r="Y400" s="48">
        <v>375</v>
      </c>
      <c r="Z400" s="48">
        <v>250</v>
      </c>
      <c r="AA400" s="59">
        <v>1</v>
      </c>
      <c r="AC400" s="48">
        <v>3</v>
      </c>
      <c r="AD400" s="48">
        <v>410</v>
      </c>
      <c r="AE400" s="48">
        <v>235</v>
      </c>
      <c r="AF400" s="59">
        <v>1</v>
      </c>
    </row>
    <row r="401" spans="1:32" x14ac:dyDescent="0.25">
      <c r="A401" s="2" t="s">
        <v>261</v>
      </c>
      <c r="B401" s="2" t="s">
        <v>51</v>
      </c>
      <c r="C401" s="2" t="s">
        <v>12</v>
      </c>
      <c r="D401" s="3">
        <v>42</v>
      </c>
      <c r="E401" s="3">
        <v>375</v>
      </c>
      <c r="F401" s="2" t="s">
        <v>11</v>
      </c>
      <c r="G401" s="3">
        <v>2016</v>
      </c>
      <c r="H401" s="3">
        <v>2</v>
      </c>
      <c r="I401" s="9">
        <v>2</v>
      </c>
      <c r="J401" s="9">
        <v>4</v>
      </c>
      <c r="K401" s="2" t="s">
        <v>342</v>
      </c>
      <c r="L401" s="49">
        <v>3</v>
      </c>
      <c r="M401" s="48">
        <f t="shared" si="6"/>
        <v>2.9166666666666665</v>
      </c>
      <c r="N401" s="3">
        <v>3</v>
      </c>
      <c r="O401" s="2" t="s">
        <v>14</v>
      </c>
      <c r="P401" s="2" t="s">
        <v>15</v>
      </c>
      <c r="Q401" s="3">
        <v>12</v>
      </c>
      <c r="S401" s="48">
        <v>3</v>
      </c>
      <c r="T401" s="48">
        <v>375</v>
      </c>
      <c r="U401" s="48">
        <v>235</v>
      </c>
      <c r="V401" s="59">
        <v>1</v>
      </c>
      <c r="X401" s="48">
        <v>3</v>
      </c>
      <c r="Y401" s="48">
        <v>315</v>
      </c>
      <c r="Z401" s="48">
        <v>250</v>
      </c>
      <c r="AA401" s="59">
        <v>1</v>
      </c>
      <c r="AC401" s="48">
        <v>3</v>
      </c>
      <c r="AD401" s="48">
        <v>375</v>
      </c>
      <c r="AE401" s="48">
        <v>235</v>
      </c>
      <c r="AF401" s="59">
        <v>1</v>
      </c>
    </row>
    <row r="402" spans="1:32" x14ac:dyDescent="0.25">
      <c r="A402" s="2" t="s">
        <v>261</v>
      </c>
      <c r="B402" s="2" t="s">
        <v>69</v>
      </c>
      <c r="C402" s="2" t="s">
        <v>12</v>
      </c>
      <c r="D402" s="3">
        <v>43</v>
      </c>
      <c r="E402" s="3">
        <v>315</v>
      </c>
      <c r="F402" s="2" t="s">
        <v>11</v>
      </c>
      <c r="G402" s="3">
        <v>2016</v>
      </c>
      <c r="H402" s="3">
        <v>2</v>
      </c>
      <c r="I402" s="9">
        <v>2</v>
      </c>
      <c r="J402" s="9">
        <v>4</v>
      </c>
      <c r="K402" s="2" t="s">
        <v>343</v>
      </c>
      <c r="L402" s="49">
        <v>3</v>
      </c>
      <c r="M402" s="48">
        <f t="shared" si="6"/>
        <v>2.9166666666666665</v>
      </c>
      <c r="N402" s="3">
        <v>3</v>
      </c>
      <c r="O402" s="2" t="s">
        <v>14</v>
      </c>
      <c r="P402" s="2" t="s">
        <v>15</v>
      </c>
      <c r="Q402" s="3">
        <v>12</v>
      </c>
      <c r="S402" s="48">
        <v>3</v>
      </c>
      <c r="T402" s="48">
        <v>315</v>
      </c>
      <c r="U402" s="48">
        <v>235</v>
      </c>
      <c r="V402" s="59">
        <v>1</v>
      </c>
      <c r="X402" s="48">
        <v>2</v>
      </c>
      <c r="Y402" s="48">
        <v>347</v>
      </c>
      <c r="Z402" s="48">
        <v>250</v>
      </c>
      <c r="AA402" s="59">
        <v>1</v>
      </c>
      <c r="AC402" s="48">
        <v>3</v>
      </c>
      <c r="AD402" s="48">
        <v>315</v>
      </c>
      <c r="AE402" s="48">
        <v>235</v>
      </c>
      <c r="AF402" s="59">
        <v>1</v>
      </c>
    </row>
    <row r="403" spans="1:32" x14ac:dyDescent="0.25">
      <c r="A403" s="2" t="s">
        <v>261</v>
      </c>
      <c r="B403" s="2" t="s">
        <v>32</v>
      </c>
      <c r="C403" s="2" t="s">
        <v>12</v>
      </c>
      <c r="D403" s="3">
        <v>44</v>
      </c>
      <c r="E403" s="3">
        <v>347</v>
      </c>
      <c r="F403" s="2" t="s">
        <v>30</v>
      </c>
      <c r="G403" s="3">
        <v>2016</v>
      </c>
      <c r="H403" s="3">
        <v>2</v>
      </c>
      <c r="I403" s="9">
        <v>1</v>
      </c>
      <c r="J403" s="9">
        <v>4</v>
      </c>
      <c r="K403" s="2" t="s">
        <v>344</v>
      </c>
      <c r="L403" s="50">
        <v>2</v>
      </c>
      <c r="M403" s="48">
        <f t="shared" si="6"/>
        <v>1.9166666666666667</v>
      </c>
      <c r="N403" s="3">
        <v>3</v>
      </c>
      <c r="O403" s="2" t="s">
        <v>14</v>
      </c>
      <c r="P403" s="2" t="s">
        <v>15</v>
      </c>
      <c r="Q403" s="3">
        <v>12</v>
      </c>
      <c r="S403" s="48">
        <v>2</v>
      </c>
      <c r="T403" s="48">
        <v>347</v>
      </c>
      <c r="U403" s="48">
        <v>235</v>
      </c>
      <c r="V403" s="59">
        <v>1</v>
      </c>
      <c r="X403" s="48">
        <v>5</v>
      </c>
      <c r="Y403" s="48">
        <v>522</v>
      </c>
      <c r="Z403" s="48">
        <v>250</v>
      </c>
      <c r="AA403" s="59">
        <v>1</v>
      </c>
      <c r="AC403" s="48">
        <v>2</v>
      </c>
      <c r="AD403" s="48">
        <v>347</v>
      </c>
      <c r="AE403" s="48">
        <v>235</v>
      </c>
      <c r="AF403" s="59">
        <v>1</v>
      </c>
    </row>
    <row r="404" spans="1:32" x14ac:dyDescent="0.25">
      <c r="A404" s="2" t="s">
        <v>261</v>
      </c>
      <c r="B404" s="2" t="s">
        <v>45</v>
      </c>
      <c r="C404" s="2" t="s">
        <v>12</v>
      </c>
      <c r="D404" s="3">
        <v>45</v>
      </c>
      <c r="E404" s="3">
        <v>522</v>
      </c>
      <c r="F404" s="2" t="s">
        <v>30</v>
      </c>
      <c r="G404" s="3">
        <v>2016</v>
      </c>
      <c r="H404" s="3">
        <v>2</v>
      </c>
      <c r="I404" s="9">
        <v>4</v>
      </c>
      <c r="J404" s="9">
        <v>3</v>
      </c>
      <c r="K404" s="2" t="s">
        <v>342</v>
      </c>
      <c r="L404" s="50">
        <v>5</v>
      </c>
      <c r="M404" s="48">
        <f t="shared" si="6"/>
        <v>4.916666666666667</v>
      </c>
      <c r="N404" s="3">
        <v>3</v>
      </c>
      <c r="O404" s="2" t="s">
        <v>14</v>
      </c>
      <c r="P404" s="2" t="s">
        <v>15</v>
      </c>
      <c r="Q404" s="3">
        <v>12</v>
      </c>
      <c r="S404" s="48">
        <v>5</v>
      </c>
      <c r="T404" s="48">
        <v>522</v>
      </c>
      <c r="U404" s="48">
        <v>235</v>
      </c>
      <c r="V404" s="59">
        <v>1</v>
      </c>
      <c r="X404" s="48">
        <v>3</v>
      </c>
      <c r="Y404" s="48">
        <v>335</v>
      </c>
      <c r="Z404" s="48">
        <v>250</v>
      </c>
      <c r="AA404" s="59">
        <v>1</v>
      </c>
      <c r="AC404" s="48">
        <v>5</v>
      </c>
      <c r="AD404" s="48">
        <v>522</v>
      </c>
      <c r="AE404" s="48">
        <v>235</v>
      </c>
      <c r="AF404" s="59">
        <v>1</v>
      </c>
    </row>
    <row r="405" spans="1:32" x14ac:dyDescent="0.25">
      <c r="A405" s="2" t="s">
        <v>261</v>
      </c>
      <c r="B405" s="2" t="s">
        <v>78</v>
      </c>
      <c r="C405" s="2" t="s">
        <v>12</v>
      </c>
      <c r="D405" s="3">
        <v>46</v>
      </c>
      <c r="E405" s="3">
        <v>335</v>
      </c>
      <c r="F405" s="2" t="s">
        <v>11</v>
      </c>
      <c r="G405" s="3">
        <v>2016</v>
      </c>
      <c r="H405" s="3">
        <v>2</v>
      </c>
      <c r="I405" s="9">
        <v>2</v>
      </c>
      <c r="J405" s="9">
        <v>4</v>
      </c>
      <c r="K405" s="2" t="s">
        <v>342</v>
      </c>
      <c r="L405" s="49">
        <v>3</v>
      </c>
      <c r="M405" s="48">
        <f t="shared" si="6"/>
        <v>2.9166666666666665</v>
      </c>
      <c r="N405" s="3">
        <v>3</v>
      </c>
      <c r="O405" s="2" t="s">
        <v>14</v>
      </c>
      <c r="P405" s="2" t="s">
        <v>15</v>
      </c>
      <c r="Q405" s="3">
        <v>12</v>
      </c>
      <c r="S405" s="48">
        <v>3</v>
      </c>
      <c r="T405" s="48">
        <v>335</v>
      </c>
      <c r="U405" s="48">
        <v>235</v>
      </c>
      <c r="V405" s="59">
        <v>1</v>
      </c>
      <c r="X405" s="48">
        <v>3</v>
      </c>
      <c r="Y405" s="48">
        <v>312</v>
      </c>
      <c r="Z405" s="48">
        <v>250</v>
      </c>
      <c r="AA405" s="59">
        <v>1</v>
      </c>
      <c r="AC405" s="48">
        <v>3</v>
      </c>
      <c r="AD405" s="48">
        <v>335</v>
      </c>
      <c r="AE405" s="48">
        <v>235</v>
      </c>
      <c r="AF405" s="59">
        <v>1</v>
      </c>
    </row>
    <row r="406" spans="1:32" x14ac:dyDescent="0.25">
      <c r="A406" s="2" t="s">
        <v>261</v>
      </c>
      <c r="B406" s="2" t="s">
        <v>117</v>
      </c>
      <c r="C406" s="2" t="s">
        <v>12</v>
      </c>
      <c r="D406" s="3">
        <v>47</v>
      </c>
      <c r="E406" s="3">
        <v>312</v>
      </c>
      <c r="F406" s="2" t="s">
        <v>11</v>
      </c>
      <c r="G406" s="3">
        <v>2016</v>
      </c>
      <c r="H406" s="3">
        <v>2</v>
      </c>
      <c r="I406" s="9">
        <v>3</v>
      </c>
      <c r="J406" s="9">
        <v>3</v>
      </c>
      <c r="K406" s="2" t="s">
        <v>342</v>
      </c>
      <c r="L406" s="49">
        <v>3</v>
      </c>
      <c r="M406" s="48">
        <f t="shared" si="6"/>
        <v>2.9166666666666665</v>
      </c>
      <c r="N406" s="3">
        <v>3</v>
      </c>
      <c r="O406" s="2" t="s">
        <v>14</v>
      </c>
      <c r="P406" s="2" t="s">
        <v>15</v>
      </c>
      <c r="Q406" s="3">
        <v>12</v>
      </c>
      <c r="S406" s="48">
        <v>3</v>
      </c>
      <c r="T406" s="48">
        <v>312</v>
      </c>
      <c r="U406" s="48">
        <v>235</v>
      </c>
      <c r="V406" s="59">
        <v>1</v>
      </c>
      <c r="X406" s="48">
        <v>3</v>
      </c>
      <c r="Y406" s="48">
        <v>345</v>
      </c>
      <c r="Z406" s="48">
        <v>250</v>
      </c>
      <c r="AA406" s="59">
        <v>1</v>
      </c>
      <c r="AC406" s="48">
        <v>3</v>
      </c>
      <c r="AD406" s="48">
        <v>312</v>
      </c>
      <c r="AE406" s="48">
        <v>235</v>
      </c>
      <c r="AF406" s="59">
        <v>1</v>
      </c>
    </row>
    <row r="407" spans="1:32" x14ac:dyDescent="0.25">
      <c r="A407" s="2" t="s">
        <v>261</v>
      </c>
      <c r="B407" s="2" t="s">
        <v>82</v>
      </c>
      <c r="C407" s="2" t="s">
        <v>12</v>
      </c>
      <c r="D407" s="3">
        <v>48</v>
      </c>
      <c r="E407" s="3">
        <v>345</v>
      </c>
      <c r="F407" s="2" t="s">
        <v>11</v>
      </c>
      <c r="G407" s="3">
        <v>2016</v>
      </c>
      <c r="H407" s="3">
        <v>2</v>
      </c>
      <c r="I407" s="9">
        <v>2</v>
      </c>
      <c r="J407" s="9">
        <v>4</v>
      </c>
      <c r="K407" s="2" t="s">
        <v>343</v>
      </c>
      <c r="L407" s="49">
        <v>3</v>
      </c>
      <c r="M407" s="48">
        <f t="shared" si="6"/>
        <v>2.9166666666666665</v>
      </c>
      <c r="N407" s="3">
        <v>3</v>
      </c>
      <c r="O407" s="2" t="s">
        <v>14</v>
      </c>
      <c r="P407" s="2" t="s">
        <v>15</v>
      </c>
      <c r="Q407" s="3">
        <v>12</v>
      </c>
      <c r="S407" s="48">
        <v>3</v>
      </c>
      <c r="T407" s="48">
        <v>345</v>
      </c>
      <c r="U407" s="48">
        <v>235</v>
      </c>
      <c r="V407" s="59">
        <v>1</v>
      </c>
      <c r="X407" s="48">
        <v>3</v>
      </c>
      <c r="Y407" s="48">
        <v>412</v>
      </c>
      <c r="Z407" s="48">
        <v>250</v>
      </c>
      <c r="AA407" s="59">
        <v>1</v>
      </c>
      <c r="AC407" s="48">
        <v>3</v>
      </c>
      <c r="AD407" s="48">
        <v>345</v>
      </c>
      <c r="AE407" s="48">
        <v>235</v>
      </c>
      <c r="AF407" s="59">
        <v>1</v>
      </c>
    </row>
    <row r="408" spans="1:32" x14ac:dyDescent="0.25">
      <c r="A408" s="2" t="s">
        <v>262</v>
      </c>
      <c r="B408" s="2" t="s">
        <v>40</v>
      </c>
      <c r="C408" s="2" t="s">
        <v>12</v>
      </c>
      <c r="D408" s="3">
        <v>49</v>
      </c>
      <c r="E408" s="3">
        <v>412</v>
      </c>
      <c r="F408" s="2" t="s">
        <v>11</v>
      </c>
      <c r="G408" s="3">
        <v>2016</v>
      </c>
      <c r="H408" s="3">
        <v>2</v>
      </c>
      <c r="I408" s="9">
        <v>2</v>
      </c>
      <c r="J408" s="9">
        <v>3</v>
      </c>
      <c r="K408" s="2" t="s">
        <v>343</v>
      </c>
      <c r="L408" s="49">
        <v>3</v>
      </c>
      <c r="M408" s="48">
        <f t="shared" si="6"/>
        <v>2.9166666666666665</v>
      </c>
      <c r="N408" s="3">
        <v>3</v>
      </c>
      <c r="O408" s="2" t="s">
        <v>14</v>
      </c>
      <c r="P408" s="2" t="s">
        <v>15</v>
      </c>
      <c r="Q408" s="3">
        <v>12</v>
      </c>
      <c r="S408" s="48">
        <v>3</v>
      </c>
      <c r="T408" s="48">
        <v>412</v>
      </c>
      <c r="U408" s="48">
        <v>235</v>
      </c>
      <c r="V408" s="59">
        <v>1</v>
      </c>
      <c r="X408" s="48">
        <v>3</v>
      </c>
      <c r="Y408" s="48">
        <v>377</v>
      </c>
      <c r="Z408" s="48">
        <v>250</v>
      </c>
      <c r="AA408" s="59">
        <v>1</v>
      </c>
      <c r="AC408" s="48">
        <v>3</v>
      </c>
      <c r="AD408" s="48">
        <v>412</v>
      </c>
      <c r="AE408" s="48">
        <v>235</v>
      </c>
      <c r="AF408" s="59">
        <v>1</v>
      </c>
    </row>
    <row r="409" spans="1:32" x14ac:dyDescent="0.25">
      <c r="A409" s="2" t="s">
        <v>262</v>
      </c>
      <c r="B409" s="2" t="s">
        <v>21</v>
      </c>
      <c r="C409" s="2" t="s">
        <v>12</v>
      </c>
      <c r="D409" s="3">
        <v>50</v>
      </c>
      <c r="E409" s="3">
        <v>377</v>
      </c>
      <c r="F409" s="2" t="s">
        <v>11</v>
      </c>
      <c r="G409" s="3">
        <v>2016</v>
      </c>
      <c r="H409" s="3">
        <v>2</v>
      </c>
      <c r="I409" s="9">
        <v>2</v>
      </c>
      <c r="J409" s="9">
        <v>3</v>
      </c>
      <c r="K409" s="2" t="s">
        <v>343</v>
      </c>
      <c r="L409" s="49">
        <v>3</v>
      </c>
      <c r="M409" s="48">
        <f t="shared" si="6"/>
        <v>2.9166666666666665</v>
      </c>
      <c r="N409" s="3">
        <v>3</v>
      </c>
      <c r="O409" s="2" t="s">
        <v>14</v>
      </c>
      <c r="P409" s="2" t="s">
        <v>15</v>
      </c>
      <c r="Q409" s="3">
        <v>12</v>
      </c>
      <c r="S409" s="48">
        <v>3</v>
      </c>
      <c r="T409" s="48">
        <v>377</v>
      </c>
      <c r="U409" s="48">
        <v>235</v>
      </c>
      <c r="V409" s="59">
        <v>1</v>
      </c>
      <c r="X409" s="48">
        <v>4</v>
      </c>
      <c r="Y409" s="48">
        <v>375</v>
      </c>
      <c r="Z409" s="48">
        <v>250</v>
      </c>
      <c r="AA409" s="59">
        <v>1</v>
      </c>
      <c r="AC409" s="48">
        <v>3</v>
      </c>
      <c r="AD409" s="48">
        <v>377</v>
      </c>
      <c r="AE409" s="48">
        <v>235</v>
      </c>
      <c r="AF409" s="59">
        <v>1</v>
      </c>
    </row>
    <row r="410" spans="1:32" x14ac:dyDescent="0.25">
      <c r="A410" s="2" t="s">
        <v>262</v>
      </c>
      <c r="B410" s="2" t="s">
        <v>27</v>
      </c>
      <c r="C410" s="2" t="s">
        <v>12</v>
      </c>
      <c r="D410" s="3">
        <v>51</v>
      </c>
      <c r="E410" s="3">
        <v>375</v>
      </c>
      <c r="F410" s="2" t="s">
        <v>11</v>
      </c>
      <c r="G410" s="3">
        <v>2016</v>
      </c>
      <c r="H410" s="3">
        <v>2</v>
      </c>
      <c r="I410" s="9">
        <v>2</v>
      </c>
      <c r="J410" s="9">
        <v>3</v>
      </c>
      <c r="K410" s="2" t="s">
        <v>345</v>
      </c>
      <c r="L410" s="49">
        <v>4</v>
      </c>
      <c r="M410" s="48">
        <f t="shared" si="6"/>
        <v>3.9166666666666665</v>
      </c>
      <c r="N410" s="3">
        <v>3</v>
      </c>
      <c r="O410" s="2" t="s">
        <v>14</v>
      </c>
      <c r="P410" s="2" t="s">
        <v>15</v>
      </c>
      <c r="Q410" s="3">
        <v>12</v>
      </c>
      <c r="S410" s="48">
        <v>4</v>
      </c>
      <c r="T410" s="48">
        <v>375</v>
      </c>
      <c r="U410" s="48">
        <v>235</v>
      </c>
      <c r="V410" s="59">
        <v>1</v>
      </c>
      <c r="X410" s="48">
        <v>2</v>
      </c>
      <c r="Y410" s="48">
        <v>320</v>
      </c>
      <c r="Z410" s="48">
        <v>250</v>
      </c>
      <c r="AA410" s="59">
        <v>1</v>
      </c>
      <c r="AC410" s="48">
        <v>4</v>
      </c>
      <c r="AD410" s="48">
        <v>375</v>
      </c>
      <c r="AE410" s="48">
        <v>235</v>
      </c>
      <c r="AF410" s="59">
        <v>1</v>
      </c>
    </row>
    <row r="411" spans="1:32" x14ac:dyDescent="0.25">
      <c r="A411" s="2" t="s">
        <v>263</v>
      </c>
      <c r="B411" s="2" t="s">
        <v>59</v>
      </c>
      <c r="C411" s="2" t="s">
        <v>12</v>
      </c>
      <c r="D411" s="3">
        <v>52</v>
      </c>
      <c r="E411" s="3">
        <v>320</v>
      </c>
      <c r="F411" s="2" t="s">
        <v>11</v>
      </c>
      <c r="G411" s="3">
        <v>2016</v>
      </c>
      <c r="H411" s="3">
        <v>2</v>
      </c>
      <c r="I411" s="9">
        <v>1</v>
      </c>
      <c r="J411" s="9">
        <v>4</v>
      </c>
      <c r="K411" s="2" t="s">
        <v>342</v>
      </c>
      <c r="L411" s="49">
        <v>2</v>
      </c>
      <c r="M411" s="48">
        <f t="shared" si="6"/>
        <v>1.9166666666666667</v>
      </c>
      <c r="N411" s="3">
        <v>3</v>
      </c>
      <c r="O411" s="2" t="s">
        <v>14</v>
      </c>
      <c r="P411" s="2" t="s">
        <v>15</v>
      </c>
      <c r="Q411" s="3">
        <v>12</v>
      </c>
      <c r="S411" s="48">
        <v>2</v>
      </c>
      <c r="T411" s="48">
        <v>320</v>
      </c>
      <c r="U411" s="48">
        <v>235</v>
      </c>
      <c r="V411" s="59">
        <v>1</v>
      </c>
      <c r="X411" s="48">
        <v>2</v>
      </c>
      <c r="Y411" s="48">
        <v>317</v>
      </c>
      <c r="Z411" s="48">
        <v>250</v>
      </c>
      <c r="AA411" s="59">
        <v>1</v>
      </c>
      <c r="AC411" s="48">
        <v>2</v>
      </c>
      <c r="AD411" s="48">
        <v>320</v>
      </c>
      <c r="AE411" s="48">
        <v>235</v>
      </c>
      <c r="AF411" s="59">
        <v>1</v>
      </c>
    </row>
    <row r="412" spans="1:32" x14ac:dyDescent="0.25">
      <c r="A412" s="2" t="s">
        <v>263</v>
      </c>
      <c r="B412" s="2" t="s">
        <v>62</v>
      </c>
      <c r="C412" s="2" t="s">
        <v>12</v>
      </c>
      <c r="D412" s="3">
        <v>53</v>
      </c>
      <c r="E412" s="3">
        <v>317</v>
      </c>
      <c r="F412" s="2" t="s">
        <v>11</v>
      </c>
      <c r="G412" s="3">
        <v>2016</v>
      </c>
      <c r="H412" s="3">
        <v>2</v>
      </c>
      <c r="I412" s="9">
        <v>1</v>
      </c>
      <c r="J412" s="9">
        <v>4</v>
      </c>
      <c r="K412" s="2" t="s">
        <v>343</v>
      </c>
      <c r="L412" s="49">
        <v>2</v>
      </c>
      <c r="M412" s="48">
        <f t="shared" si="6"/>
        <v>1.9166666666666667</v>
      </c>
      <c r="N412" s="3">
        <v>3</v>
      </c>
      <c r="O412" s="2" t="s">
        <v>14</v>
      </c>
      <c r="P412" s="2" t="s">
        <v>15</v>
      </c>
      <c r="Q412" s="3">
        <v>12</v>
      </c>
      <c r="S412" s="48">
        <v>2</v>
      </c>
      <c r="T412" s="48">
        <v>317</v>
      </c>
      <c r="U412" s="48">
        <v>235</v>
      </c>
      <c r="V412" s="59">
        <v>1</v>
      </c>
      <c r="X412" s="48">
        <v>2</v>
      </c>
      <c r="Y412" s="48">
        <v>304</v>
      </c>
      <c r="Z412" s="48">
        <v>250</v>
      </c>
      <c r="AA412" s="59">
        <v>1</v>
      </c>
      <c r="AC412" s="48">
        <v>2</v>
      </c>
      <c r="AD412" s="48">
        <v>317</v>
      </c>
      <c r="AE412" s="48">
        <v>235</v>
      </c>
      <c r="AF412" s="59">
        <v>1</v>
      </c>
    </row>
    <row r="413" spans="1:32" x14ac:dyDescent="0.25">
      <c r="A413" s="2" t="s">
        <v>275</v>
      </c>
      <c r="B413" s="2" t="s">
        <v>47</v>
      </c>
      <c r="C413" s="2" t="s">
        <v>12</v>
      </c>
      <c r="D413" s="3">
        <v>54</v>
      </c>
      <c r="E413" s="3">
        <v>304</v>
      </c>
      <c r="F413" s="2" t="s">
        <v>11</v>
      </c>
      <c r="G413" s="3">
        <v>2016</v>
      </c>
      <c r="H413" s="3">
        <v>5</v>
      </c>
      <c r="I413" s="9">
        <v>1</v>
      </c>
      <c r="J413" s="9">
        <v>4</v>
      </c>
      <c r="K413" s="2" t="s">
        <v>343</v>
      </c>
      <c r="L413" s="49">
        <v>2</v>
      </c>
      <c r="M413" s="48">
        <f t="shared" si="6"/>
        <v>2.1666666666666665</v>
      </c>
      <c r="N413" s="3">
        <v>3</v>
      </c>
      <c r="O413" s="2" t="s">
        <v>14</v>
      </c>
      <c r="P413" s="2" t="s">
        <v>15</v>
      </c>
      <c r="Q413" s="3">
        <v>11</v>
      </c>
      <c r="S413" s="48">
        <v>2</v>
      </c>
      <c r="T413" s="48">
        <v>304</v>
      </c>
      <c r="U413" s="48">
        <v>235</v>
      </c>
      <c r="V413" s="59">
        <v>1</v>
      </c>
      <c r="X413" s="48">
        <v>2</v>
      </c>
      <c r="Y413" s="48">
        <v>313</v>
      </c>
      <c r="Z413" s="48">
        <v>250</v>
      </c>
      <c r="AA413" s="59">
        <v>1</v>
      </c>
      <c r="AC413" s="48">
        <v>2</v>
      </c>
      <c r="AD413" s="48">
        <v>304</v>
      </c>
      <c r="AE413" s="48">
        <v>235</v>
      </c>
      <c r="AF413" s="59">
        <v>1</v>
      </c>
    </row>
    <row r="414" spans="1:32" x14ac:dyDescent="0.25">
      <c r="A414" s="2" t="s">
        <v>276</v>
      </c>
      <c r="B414" s="2" t="s">
        <v>29</v>
      </c>
      <c r="C414" s="2" t="s">
        <v>12</v>
      </c>
      <c r="D414" s="3">
        <v>55</v>
      </c>
      <c r="E414" s="3">
        <v>313</v>
      </c>
      <c r="F414" s="2" t="s">
        <v>11</v>
      </c>
      <c r="G414" s="3">
        <v>2016</v>
      </c>
      <c r="H414" s="3">
        <v>5</v>
      </c>
      <c r="I414" s="9">
        <v>1</v>
      </c>
      <c r="J414" s="9">
        <v>4</v>
      </c>
      <c r="K414" s="2" t="s">
        <v>343</v>
      </c>
      <c r="L414" s="49">
        <v>2</v>
      </c>
      <c r="M414" s="48">
        <f t="shared" si="6"/>
        <v>2.1666666666666665</v>
      </c>
      <c r="N414" s="3">
        <v>3</v>
      </c>
      <c r="O414" s="2" t="s">
        <v>14</v>
      </c>
      <c r="P414" s="2" t="s">
        <v>15</v>
      </c>
      <c r="Q414" s="3">
        <v>11</v>
      </c>
      <c r="S414" s="48">
        <v>2</v>
      </c>
      <c r="T414" s="48">
        <v>313</v>
      </c>
      <c r="U414" s="48">
        <v>235</v>
      </c>
      <c r="V414" s="59">
        <v>1</v>
      </c>
      <c r="X414" s="48">
        <v>2</v>
      </c>
      <c r="Y414" s="48">
        <v>310</v>
      </c>
      <c r="Z414" s="48">
        <v>250</v>
      </c>
      <c r="AA414" s="59">
        <v>1</v>
      </c>
      <c r="AC414" s="48">
        <v>2</v>
      </c>
      <c r="AD414" s="48">
        <v>313</v>
      </c>
      <c r="AE414" s="48">
        <v>235</v>
      </c>
      <c r="AF414" s="59">
        <v>1</v>
      </c>
    </row>
    <row r="415" spans="1:32" x14ac:dyDescent="0.25">
      <c r="A415" s="2" t="s">
        <v>277</v>
      </c>
      <c r="B415" s="2" t="s">
        <v>50</v>
      </c>
      <c r="C415" s="2" t="s">
        <v>12</v>
      </c>
      <c r="D415" s="3">
        <v>56</v>
      </c>
      <c r="E415" s="3">
        <v>310</v>
      </c>
      <c r="F415" s="2" t="s">
        <v>11</v>
      </c>
      <c r="G415" s="3">
        <v>2016</v>
      </c>
      <c r="H415" s="3">
        <v>5</v>
      </c>
      <c r="I415" s="9">
        <v>2</v>
      </c>
      <c r="J415" s="9">
        <v>1</v>
      </c>
      <c r="K415" s="2" t="s">
        <v>343</v>
      </c>
      <c r="L415" s="49">
        <v>2</v>
      </c>
      <c r="M415" s="48">
        <f t="shared" si="6"/>
        <v>2.1666666666666665</v>
      </c>
      <c r="N415" s="3">
        <v>3</v>
      </c>
      <c r="O415" s="2" t="s">
        <v>14</v>
      </c>
      <c r="P415" s="2" t="s">
        <v>15</v>
      </c>
      <c r="Q415" s="3">
        <v>11</v>
      </c>
      <c r="S415" s="48">
        <v>2</v>
      </c>
      <c r="T415" s="48">
        <v>310</v>
      </c>
      <c r="U415" s="48">
        <v>235</v>
      </c>
      <c r="V415" s="59">
        <v>1</v>
      </c>
      <c r="X415" s="48">
        <v>3</v>
      </c>
      <c r="Y415" s="48">
        <v>377</v>
      </c>
      <c r="Z415" s="48">
        <v>250</v>
      </c>
      <c r="AA415" s="59">
        <v>1</v>
      </c>
      <c r="AC415" s="48">
        <v>2</v>
      </c>
      <c r="AD415" s="48">
        <v>310</v>
      </c>
      <c r="AE415" s="48">
        <v>235</v>
      </c>
      <c r="AF415" s="59">
        <v>1</v>
      </c>
    </row>
    <row r="416" spans="1:32" x14ac:dyDescent="0.25">
      <c r="A416" s="2" t="s">
        <v>278</v>
      </c>
      <c r="B416" s="2" t="s">
        <v>15</v>
      </c>
      <c r="C416" s="2" t="s">
        <v>12</v>
      </c>
      <c r="D416" s="3">
        <v>57</v>
      </c>
      <c r="E416" s="3">
        <v>377</v>
      </c>
      <c r="F416" s="2" t="s">
        <v>11</v>
      </c>
      <c r="G416" s="3">
        <v>2016</v>
      </c>
      <c r="H416" s="3">
        <v>5</v>
      </c>
      <c r="I416" s="9">
        <v>2</v>
      </c>
      <c r="J416" s="9">
        <v>1</v>
      </c>
      <c r="K416" s="2" t="s">
        <v>343</v>
      </c>
      <c r="L416" s="49">
        <v>3</v>
      </c>
      <c r="M416" s="48">
        <f t="shared" si="6"/>
        <v>3.1666666666666665</v>
      </c>
      <c r="N416" s="3">
        <v>3</v>
      </c>
      <c r="O416" s="2" t="s">
        <v>14</v>
      </c>
      <c r="P416" s="2" t="s">
        <v>15</v>
      </c>
      <c r="Q416" s="3">
        <v>11</v>
      </c>
      <c r="S416" s="48">
        <v>3</v>
      </c>
      <c r="T416" s="48">
        <v>377</v>
      </c>
      <c r="U416" s="48">
        <v>235</v>
      </c>
      <c r="V416" s="59">
        <v>1</v>
      </c>
      <c r="X416" s="48">
        <v>4</v>
      </c>
      <c r="Y416" s="48">
        <v>395</v>
      </c>
      <c r="Z416" s="48">
        <v>250</v>
      </c>
      <c r="AA416" s="59">
        <v>1</v>
      </c>
      <c r="AC416" s="48">
        <v>3</v>
      </c>
      <c r="AD416" s="48">
        <v>377</v>
      </c>
      <c r="AE416" s="48">
        <v>235</v>
      </c>
      <c r="AF416" s="59">
        <v>1</v>
      </c>
    </row>
    <row r="417" spans="1:32" x14ac:dyDescent="0.25">
      <c r="A417" s="2" t="s">
        <v>278</v>
      </c>
      <c r="B417" s="2" t="s">
        <v>47</v>
      </c>
      <c r="C417" s="2" t="s">
        <v>12</v>
      </c>
      <c r="D417" s="3">
        <v>58</v>
      </c>
      <c r="E417" s="3">
        <v>395</v>
      </c>
      <c r="F417" s="2" t="s">
        <v>11</v>
      </c>
      <c r="G417" s="3">
        <v>2016</v>
      </c>
      <c r="H417" s="3">
        <v>5</v>
      </c>
      <c r="I417" s="9">
        <v>3</v>
      </c>
      <c r="J417" s="9">
        <v>2</v>
      </c>
      <c r="K417" s="2" t="s">
        <v>344</v>
      </c>
      <c r="L417" s="50">
        <v>4</v>
      </c>
      <c r="M417" s="48">
        <f t="shared" si="6"/>
        <v>4.166666666666667</v>
      </c>
      <c r="N417" s="3">
        <v>3</v>
      </c>
      <c r="O417" s="2" t="s">
        <v>14</v>
      </c>
      <c r="P417" s="2" t="s">
        <v>15</v>
      </c>
      <c r="Q417" s="3">
        <v>11</v>
      </c>
      <c r="S417" s="48">
        <v>4</v>
      </c>
      <c r="T417" s="48">
        <v>395</v>
      </c>
      <c r="U417" s="48">
        <v>235</v>
      </c>
      <c r="V417" s="59">
        <v>1</v>
      </c>
      <c r="X417" s="48">
        <v>2</v>
      </c>
      <c r="Y417" s="48">
        <v>304</v>
      </c>
      <c r="Z417" s="48">
        <v>250</v>
      </c>
      <c r="AA417" s="59">
        <v>1</v>
      </c>
      <c r="AC417" s="48">
        <v>4</v>
      </c>
      <c r="AD417" s="48">
        <v>395</v>
      </c>
      <c r="AE417" s="48">
        <v>235</v>
      </c>
      <c r="AF417" s="59">
        <v>1</v>
      </c>
    </row>
    <row r="418" spans="1:32" x14ac:dyDescent="0.25">
      <c r="A418" s="2" t="s">
        <v>279</v>
      </c>
      <c r="B418" s="2" t="s">
        <v>34</v>
      </c>
      <c r="C418" s="2" t="s">
        <v>12</v>
      </c>
      <c r="D418" s="3">
        <v>59</v>
      </c>
      <c r="E418" s="3">
        <v>304</v>
      </c>
      <c r="F418" s="2" t="s">
        <v>11</v>
      </c>
      <c r="G418" s="3">
        <v>2016</v>
      </c>
      <c r="H418" s="3">
        <v>5</v>
      </c>
      <c r="I418" s="9">
        <v>1</v>
      </c>
      <c r="J418" s="9">
        <v>4</v>
      </c>
      <c r="K418" s="2" t="s">
        <v>342</v>
      </c>
      <c r="L418" s="49">
        <v>2</v>
      </c>
      <c r="M418" s="48">
        <f t="shared" si="6"/>
        <v>2.1666666666666665</v>
      </c>
      <c r="N418" s="3">
        <v>3</v>
      </c>
      <c r="O418" s="2" t="s">
        <v>14</v>
      </c>
      <c r="P418" s="2" t="s">
        <v>15</v>
      </c>
      <c r="Q418" s="3">
        <v>11</v>
      </c>
      <c r="S418" s="48">
        <v>2</v>
      </c>
      <c r="T418" s="48">
        <v>304</v>
      </c>
      <c r="U418" s="48">
        <v>235</v>
      </c>
      <c r="V418" s="59">
        <v>1</v>
      </c>
      <c r="X418" s="48">
        <v>5</v>
      </c>
      <c r="Y418" s="48">
        <v>393</v>
      </c>
      <c r="Z418" s="48">
        <v>250</v>
      </c>
      <c r="AA418" s="59">
        <v>1</v>
      </c>
      <c r="AC418" s="48">
        <v>2</v>
      </c>
      <c r="AD418" s="48">
        <v>304</v>
      </c>
      <c r="AE418" s="48">
        <v>235</v>
      </c>
      <c r="AF418" s="59">
        <v>1</v>
      </c>
    </row>
    <row r="419" spans="1:32" x14ac:dyDescent="0.25">
      <c r="A419" s="2" t="s">
        <v>279</v>
      </c>
      <c r="B419" s="2" t="s">
        <v>36</v>
      </c>
      <c r="C419" s="2" t="s">
        <v>12</v>
      </c>
      <c r="D419" s="3">
        <v>60</v>
      </c>
      <c r="E419" s="3">
        <v>393</v>
      </c>
      <c r="F419" s="2" t="s">
        <v>30</v>
      </c>
      <c r="G419" s="3">
        <v>2016</v>
      </c>
      <c r="H419" s="3">
        <v>5</v>
      </c>
      <c r="I419" s="9">
        <v>4</v>
      </c>
      <c r="J419" s="9">
        <v>2</v>
      </c>
      <c r="K419" s="2" t="s">
        <v>343</v>
      </c>
      <c r="L419" s="50">
        <v>5</v>
      </c>
      <c r="M419" s="48">
        <f t="shared" si="6"/>
        <v>5.166666666666667</v>
      </c>
      <c r="N419" s="3">
        <v>3</v>
      </c>
      <c r="O419" s="2" t="s">
        <v>14</v>
      </c>
      <c r="P419" s="2" t="s">
        <v>15</v>
      </c>
      <c r="Q419" s="3">
        <v>11</v>
      </c>
      <c r="S419" s="48">
        <v>5</v>
      </c>
      <c r="T419" s="48">
        <v>393</v>
      </c>
      <c r="U419" s="48">
        <v>235</v>
      </c>
      <c r="V419" s="59">
        <v>1</v>
      </c>
      <c r="X419" s="48">
        <v>2</v>
      </c>
      <c r="Y419" s="48">
        <v>290</v>
      </c>
      <c r="Z419" s="48">
        <v>250</v>
      </c>
      <c r="AA419" s="59">
        <v>1</v>
      </c>
      <c r="AC419" s="48">
        <v>5</v>
      </c>
      <c r="AD419" s="48">
        <v>393</v>
      </c>
      <c r="AE419" s="48">
        <v>235</v>
      </c>
      <c r="AF419" s="59">
        <v>1</v>
      </c>
    </row>
    <row r="420" spans="1:32" x14ac:dyDescent="0.25">
      <c r="A420" s="2" t="s">
        <v>279</v>
      </c>
      <c r="B420" s="2" t="s">
        <v>117</v>
      </c>
      <c r="C420" s="2" t="s">
        <v>12</v>
      </c>
      <c r="D420" s="3">
        <v>61</v>
      </c>
      <c r="E420" s="3">
        <v>290</v>
      </c>
      <c r="F420" s="2" t="s">
        <v>11</v>
      </c>
      <c r="G420" s="3">
        <v>2016</v>
      </c>
      <c r="H420" s="3">
        <v>5</v>
      </c>
      <c r="I420" s="9">
        <v>2</v>
      </c>
      <c r="J420" s="9">
        <v>2</v>
      </c>
      <c r="K420" s="2" t="s">
        <v>342</v>
      </c>
      <c r="L420" s="49">
        <v>2</v>
      </c>
      <c r="M420" s="48">
        <f t="shared" si="6"/>
        <v>2.1666666666666665</v>
      </c>
      <c r="N420" s="3">
        <v>3</v>
      </c>
      <c r="O420" s="2" t="s">
        <v>14</v>
      </c>
      <c r="P420" s="2" t="s">
        <v>15</v>
      </c>
      <c r="Q420" s="3">
        <v>11</v>
      </c>
      <c r="S420" s="48">
        <v>2</v>
      </c>
      <c r="T420" s="48">
        <v>290</v>
      </c>
      <c r="U420" s="48">
        <v>235</v>
      </c>
      <c r="V420" s="59">
        <v>1</v>
      </c>
      <c r="X420" s="48">
        <v>2</v>
      </c>
      <c r="Y420" s="48">
        <v>327</v>
      </c>
      <c r="Z420" s="48">
        <v>250</v>
      </c>
      <c r="AA420" s="59">
        <v>1</v>
      </c>
      <c r="AC420" s="48">
        <v>2</v>
      </c>
      <c r="AD420" s="48">
        <v>290</v>
      </c>
      <c r="AE420" s="48">
        <v>235</v>
      </c>
      <c r="AF420" s="59">
        <v>1</v>
      </c>
    </row>
    <row r="421" spans="1:32" x14ac:dyDescent="0.25">
      <c r="A421" s="2" t="s">
        <v>280</v>
      </c>
      <c r="B421" s="2" t="s">
        <v>27</v>
      </c>
      <c r="C421" s="2" t="s">
        <v>12</v>
      </c>
      <c r="D421" s="9">
        <v>62</v>
      </c>
      <c r="E421" s="3">
        <v>327</v>
      </c>
      <c r="F421" s="2" t="s">
        <v>11</v>
      </c>
      <c r="G421" s="3">
        <v>2016</v>
      </c>
      <c r="H421" s="3">
        <v>5</v>
      </c>
      <c r="I421" s="9">
        <v>2</v>
      </c>
      <c r="J421" s="9">
        <v>1</v>
      </c>
      <c r="K421" s="2" t="s">
        <v>342</v>
      </c>
      <c r="L421" s="49">
        <v>2</v>
      </c>
      <c r="M421" s="48">
        <f t="shared" si="6"/>
        <v>2.1666666666666665</v>
      </c>
      <c r="N421" s="3">
        <v>3</v>
      </c>
      <c r="O421" s="2" t="s">
        <v>14</v>
      </c>
      <c r="P421" s="2" t="s">
        <v>15</v>
      </c>
      <c r="Q421" s="3">
        <v>11</v>
      </c>
      <c r="S421" s="48">
        <v>2</v>
      </c>
      <c r="T421" s="48">
        <v>327</v>
      </c>
      <c r="U421" s="48">
        <v>235</v>
      </c>
      <c r="V421" s="59">
        <v>1</v>
      </c>
      <c r="X421" s="48">
        <v>2</v>
      </c>
      <c r="Y421" s="48">
        <v>340</v>
      </c>
      <c r="Z421" s="48">
        <v>250</v>
      </c>
      <c r="AA421" s="59">
        <v>1</v>
      </c>
      <c r="AC421" s="48">
        <v>2</v>
      </c>
      <c r="AD421" s="48">
        <v>327</v>
      </c>
      <c r="AE421" s="48">
        <v>235</v>
      </c>
      <c r="AF421" s="59">
        <v>1</v>
      </c>
    </row>
    <row r="422" spans="1:32" x14ac:dyDescent="0.25">
      <c r="A422" s="2" t="s">
        <v>281</v>
      </c>
      <c r="B422" s="2" t="s">
        <v>21</v>
      </c>
      <c r="C422" s="2" t="s">
        <v>12</v>
      </c>
      <c r="D422" s="9">
        <v>63</v>
      </c>
      <c r="E422" s="3">
        <v>340</v>
      </c>
      <c r="F422" s="2" t="s">
        <v>11</v>
      </c>
      <c r="G422" s="3">
        <v>2016</v>
      </c>
      <c r="H422" s="3">
        <v>5</v>
      </c>
      <c r="I422" s="9">
        <v>1</v>
      </c>
      <c r="J422" s="9">
        <v>4</v>
      </c>
      <c r="K422" s="2" t="s">
        <v>343</v>
      </c>
      <c r="L422" s="49">
        <v>2</v>
      </c>
      <c r="M422" s="48">
        <f t="shared" si="6"/>
        <v>2.1666666666666665</v>
      </c>
      <c r="N422" s="3">
        <v>3</v>
      </c>
      <c r="O422" s="2" t="s">
        <v>14</v>
      </c>
      <c r="P422" s="2" t="s">
        <v>15</v>
      </c>
      <c r="Q422" s="3">
        <v>11</v>
      </c>
      <c r="S422" s="48">
        <v>2</v>
      </c>
      <c r="T422" s="48">
        <v>340</v>
      </c>
      <c r="U422" s="48">
        <v>235</v>
      </c>
      <c r="V422" s="59">
        <v>1</v>
      </c>
      <c r="X422" s="48">
        <v>2</v>
      </c>
      <c r="Y422" s="48">
        <v>317</v>
      </c>
      <c r="Z422" s="48">
        <v>250</v>
      </c>
      <c r="AA422" s="59">
        <v>1</v>
      </c>
      <c r="AC422" s="48">
        <v>2</v>
      </c>
      <c r="AD422" s="48">
        <v>340</v>
      </c>
      <c r="AE422" s="48">
        <v>235</v>
      </c>
      <c r="AF422" s="59">
        <v>1</v>
      </c>
    </row>
    <row r="423" spans="1:32" x14ac:dyDescent="0.25">
      <c r="A423" s="2" t="s">
        <v>281</v>
      </c>
      <c r="B423" s="2" t="s">
        <v>76</v>
      </c>
      <c r="C423" s="2" t="s">
        <v>12</v>
      </c>
      <c r="D423" s="9">
        <v>64</v>
      </c>
      <c r="E423" s="3">
        <v>317</v>
      </c>
      <c r="F423" s="2" t="s">
        <v>11</v>
      </c>
      <c r="G423" s="3">
        <v>2016</v>
      </c>
      <c r="H423" s="3">
        <v>5</v>
      </c>
      <c r="I423" s="9">
        <v>2</v>
      </c>
      <c r="J423" s="9">
        <v>1</v>
      </c>
      <c r="K423" s="2" t="s">
        <v>342</v>
      </c>
      <c r="L423" s="49">
        <v>2</v>
      </c>
      <c r="M423" s="48">
        <f t="shared" si="6"/>
        <v>2.1666666666666665</v>
      </c>
      <c r="N423" s="3">
        <v>3</v>
      </c>
      <c r="O423" s="2" t="s">
        <v>14</v>
      </c>
      <c r="P423" s="2" t="s">
        <v>15</v>
      </c>
      <c r="Q423" s="3">
        <v>11</v>
      </c>
      <c r="S423" s="48">
        <v>2</v>
      </c>
      <c r="T423" s="48">
        <v>317</v>
      </c>
      <c r="U423" s="48">
        <v>235</v>
      </c>
      <c r="V423" s="59">
        <v>1</v>
      </c>
      <c r="X423" s="48">
        <v>4</v>
      </c>
      <c r="Y423" s="48">
        <v>445</v>
      </c>
      <c r="Z423" s="48">
        <v>250</v>
      </c>
      <c r="AA423" s="59">
        <v>1</v>
      </c>
      <c r="AC423" s="48">
        <v>2</v>
      </c>
      <c r="AD423" s="48">
        <v>317</v>
      </c>
      <c r="AE423" s="48">
        <v>235</v>
      </c>
      <c r="AF423" s="59">
        <v>1</v>
      </c>
    </row>
    <row r="424" spans="1:32" x14ac:dyDescent="0.25">
      <c r="A424" s="2" t="s">
        <v>282</v>
      </c>
      <c r="B424" s="2" t="s">
        <v>26</v>
      </c>
      <c r="C424" s="2" t="s">
        <v>12</v>
      </c>
      <c r="D424" s="9">
        <v>65</v>
      </c>
      <c r="E424" s="3">
        <v>445</v>
      </c>
      <c r="F424" s="2" t="s">
        <v>11</v>
      </c>
      <c r="G424" s="3">
        <v>2016</v>
      </c>
      <c r="H424" s="3">
        <v>5</v>
      </c>
      <c r="I424" s="9">
        <v>3</v>
      </c>
      <c r="J424" s="9">
        <v>2</v>
      </c>
      <c r="K424" s="2" t="s">
        <v>342</v>
      </c>
      <c r="L424" s="49">
        <v>4</v>
      </c>
      <c r="M424" s="48">
        <f t="shared" si="6"/>
        <v>4.166666666666667</v>
      </c>
      <c r="N424" s="3">
        <v>3</v>
      </c>
      <c r="O424" s="2" t="s">
        <v>14</v>
      </c>
      <c r="P424" s="2" t="s">
        <v>15</v>
      </c>
      <c r="Q424" s="3">
        <v>11</v>
      </c>
      <c r="S424" s="48">
        <v>4</v>
      </c>
      <c r="T424" s="48">
        <v>445</v>
      </c>
      <c r="U424" s="48">
        <v>235</v>
      </c>
      <c r="V424" s="59">
        <v>1</v>
      </c>
      <c r="X424" s="48">
        <v>2</v>
      </c>
      <c r="Y424" s="48">
        <v>301</v>
      </c>
      <c r="Z424" s="48">
        <v>250</v>
      </c>
      <c r="AA424" s="59">
        <v>1</v>
      </c>
      <c r="AC424" s="48">
        <v>4</v>
      </c>
      <c r="AD424" s="48">
        <v>445</v>
      </c>
      <c r="AE424" s="48">
        <v>235</v>
      </c>
      <c r="AF424" s="59">
        <v>1</v>
      </c>
    </row>
    <row r="425" spans="1:32" x14ac:dyDescent="0.25">
      <c r="A425" s="2" t="s">
        <v>282</v>
      </c>
      <c r="B425" s="2" t="s">
        <v>73</v>
      </c>
      <c r="C425" s="2" t="s">
        <v>12</v>
      </c>
      <c r="D425" s="9">
        <v>66</v>
      </c>
      <c r="E425" s="3">
        <v>301</v>
      </c>
      <c r="F425" s="2" t="s">
        <v>11</v>
      </c>
      <c r="G425" s="3">
        <v>2016</v>
      </c>
      <c r="H425" s="3">
        <v>5</v>
      </c>
      <c r="I425" s="9">
        <v>1</v>
      </c>
      <c r="J425" s="9">
        <v>4</v>
      </c>
      <c r="K425" s="2" t="s">
        <v>342</v>
      </c>
      <c r="L425" s="49">
        <v>2</v>
      </c>
      <c r="M425" s="48">
        <f t="shared" si="6"/>
        <v>2.1666666666666665</v>
      </c>
      <c r="N425" s="3">
        <v>3</v>
      </c>
      <c r="O425" s="2" t="s">
        <v>14</v>
      </c>
      <c r="P425" s="2" t="s">
        <v>15</v>
      </c>
      <c r="Q425" s="3">
        <v>11</v>
      </c>
      <c r="S425" s="48">
        <v>2</v>
      </c>
      <c r="T425" s="48">
        <v>301</v>
      </c>
      <c r="U425" s="48">
        <v>235</v>
      </c>
      <c r="V425" s="59">
        <v>1</v>
      </c>
      <c r="X425" s="48">
        <v>2</v>
      </c>
      <c r="Y425" s="48">
        <v>351</v>
      </c>
      <c r="Z425" s="48">
        <v>250</v>
      </c>
      <c r="AA425" s="59">
        <v>1</v>
      </c>
      <c r="AC425" s="48">
        <v>2</v>
      </c>
      <c r="AD425" s="48">
        <v>301</v>
      </c>
      <c r="AE425" s="48">
        <v>235</v>
      </c>
      <c r="AF425" s="59">
        <v>1</v>
      </c>
    </row>
    <row r="426" spans="1:32" x14ac:dyDescent="0.25">
      <c r="A426" s="2" t="s">
        <v>283</v>
      </c>
      <c r="B426" s="2" t="s">
        <v>34</v>
      </c>
      <c r="C426" s="2" t="s">
        <v>12</v>
      </c>
      <c r="D426" s="9">
        <v>67</v>
      </c>
      <c r="E426" s="3">
        <v>351</v>
      </c>
      <c r="F426" s="2" t="s">
        <v>11</v>
      </c>
      <c r="G426" s="3">
        <v>2016</v>
      </c>
      <c r="H426" s="3">
        <v>5</v>
      </c>
      <c r="I426" s="9">
        <v>2</v>
      </c>
      <c r="J426" s="9">
        <v>2</v>
      </c>
      <c r="K426" s="2" t="s">
        <v>345</v>
      </c>
      <c r="L426" s="49">
        <v>2</v>
      </c>
      <c r="M426" s="48">
        <f t="shared" si="6"/>
        <v>2.1666666666666665</v>
      </c>
      <c r="N426" s="3">
        <v>3</v>
      </c>
      <c r="O426" s="2" t="s">
        <v>14</v>
      </c>
      <c r="P426" s="2" t="s">
        <v>15</v>
      </c>
      <c r="Q426" s="3">
        <v>11</v>
      </c>
      <c r="S426" s="48">
        <v>2</v>
      </c>
      <c r="T426" s="48">
        <v>351</v>
      </c>
      <c r="U426" s="48">
        <v>235</v>
      </c>
      <c r="V426" s="59">
        <v>1</v>
      </c>
      <c r="X426" s="48">
        <v>7</v>
      </c>
      <c r="Y426" s="48">
        <v>461</v>
      </c>
      <c r="Z426" s="48">
        <v>250</v>
      </c>
      <c r="AA426" s="59">
        <v>1</v>
      </c>
      <c r="AC426" s="48">
        <v>2</v>
      </c>
      <c r="AD426" s="48">
        <v>351</v>
      </c>
      <c r="AE426" s="48">
        <v>235</v>
      </c>
      <c r="AF426" s="59">
        <v>1</v>
      </c>
    </row>
    <row r="427" spans="1:32" x14ac:dyDescent="0.25">
      <c r="A427" s="2" t="s">
        <v>284</v>
      </c>
      <c r="B427" s="2" t="s">
        <v>59</v>
      </c>
      <c r="C427" s="2" t="s">
        <v>12</v>
      </c>
      <c r="D427" s="9">
        <v>68</v>
      </c>
      <c r="E427" s="3">
        <v>461</v>
      </c>
      <c r="F427" s="2" t="s">
        <v>30</v>
      </c>
      <c r="G427" s="3">
        <v>2016</v>
      </c>
      <c r="H427" s="3">
        <v>5</v>
      </c>
      <c r="I427" s="9">
        <v>6</v>
      </c>
      <c r="J427" s="9">
        <v>2</v>
      </c>
      <c r="K427" s="2" t="s">
        <v>343</v>
      </c>
      <c r="L427" s="50">
        <v>7</v>
      </c>
      <c r="M427" s="48">
        <f t="shared" si="6"/>
        <v>7.166666666666667</v>
      </c>
      <c r="N427" s="3">
        <v>3</v>
      </c>
      <c r="O427" s="2" t="s">
        <v>14</v>
      </c>
      <c r="P427" s="2" t="s">
        <v>15</v>
      </c>
      <c r="Q427" s="3">
        <v>11</v>
      </c>
      <c r="S427" s="48">
        <v>7</v>
      </c>
      <c r="T427" s="48">
        <v>461</v>
      </c>
      <c r="U427" s="48">
        <v>235</v>
      </c>
      <c r="V427" s="59">
        <v>1</v>
      </c>
      <c r="X427" s="48">
        <v>2</v>
      </c>
      <c r="Y427" s="48">
        <v>315</v>
      </c>
      <c r="Z427" s="48">
        <v>250</v>
      </c>
      <c r="AA427" s="59">
        <v>1</v>
      </c>
      <c r="AC427" s="48">
        <v>7</v>
      </c>
      <c r="AD427" s="48">
        <v>461</v>
      </c>
      <c r="AE427" s="48">
        <v>235</v>
      </c>
      <c r="AF427" s="59">
        <v>1</v>
      </c>
    </row>
    <row r="428" spans="1:32" x14ac:dyDescent="0.25">
      <c r="A428" s="2" t="s">
        <v>285</v>
      </c>
      <c r="B428" s="2" t="s">
        <v>34</v>
      </c>
      <c r="C428" s="2" t="s">
        <v>12</v>
      </c>
      <c r="D428" s="3">
        <v>69</v>
      </c>
      <c r="E428" s="3">
        <v>315</v>
      </c>
      <c r="F428" s="2" t="s">
        <v>11</v>
      </c>
      <c r="G428" s="3">
        <v>2016</v>
      </c>
      <c r="H428" s="3">
        <v>2</v>
      </c>
      <c r="I428" s="9">
        <v>1</v>
      </c>
      <c r="J428" s="9">
        <v>4</v>
      </c>
      <c r="K428" s="2" t="s">
        <v>343</v>
      </c>
      <c r="L428" s="49">
        <v>2</v>
      </c>
      <c r="M428" s="48">
        <f t="shared" si="6"/>
        <v>1.9166666666666667</v>
      </c>
      <c r="N428" s="3">
        <v>3</v>
      </c>
      <c r="O428" s="2" t="s">
        <v>14</v>
      </c>
      <c r="P428" s="2" t="s">
        <v>15</v>
      </c>
      <c r="Q428" s="3">
        <v>12</v>
      </c>
      <c r="S428" s="48">
        <v>2</v>
      </c>
      <c r="T428" s="48">
        <v>315</v>
      </c>
      <c r="U428" s="48">
        <v>235</v>
      </c>
      <c r="V428" s="59">
        <v>1</v>
      </c>
      <c r="X428" s="48">
        <v>2</v>
      </c>
      <c r="Y428" s="48">
        <v>285</v>
      </c>
      <c r="Z428" s="48">
        <v>250</v>
      </c>
      <c r="AA428" s="59">
        <v>1</v>
      </c>
      <c r="AC428" s="48">
        <v>2</v>
      </c>
      <c r="AD428" s="48">
        <v>315</v>
      </c>
      <c r="AE428" s="48">
        <v>235</v>
      </c>
      <c r="AF428" s="59">
        <v>1</v>
      </c>
    </row>
    <row r="429" spans="1:32" x14ac:dyDescent="0.25">
      <c r="A429" s="2" t="s">
        <v>285</v>
      </c>
      <c r="B429" s="2" t="s">
        <v>29</v>
      </c>
      <c r="C429" s="2" t="s">
        <v>12</v>
      </c>
      <c r="D429" s="3">
        <v>70</v>
      </c>
      <c r="E429" s="3">
        <v>285</v>
      </c>
      <c r="F429" s="2" t="s">
        <v>11</v>
      </c>
      <c r="G429" s="3">
        <v>2016</v>
      </c>
      <c r="H429" s="3">
        <v>2</v>
      </c>
      <c r="I429" s="9">
        <v>1</v>
      </c>
      <c r="J429" s="9">
        <v>4</v>
      </c>
      <c r="K429" s="2" t="s">
        <v>343</v>
      </c>
      <c r="L429" s="49">
        <v>2</v>
      </c>
      <c r="M429" s="48">
        <f t="shared" si="6"/>
        <v>1.9166666666666667</v>
      </c>
      <c r="N429" s="3">
        <v>3</v>
      </c>
      <c r="O429" s="2" t="s">
        <v>14</v>
      </c>
      <c r="P429" s="2" t="s">
        <v>15</v>
      </c>
      <c r="Q429" s="3">
        <v>12</v>
      </c>
      <c r="S429" s="48">
        <v>2</v>
      </c>
      <c r="T429" s="48">
        <v>285</v>
      </c>
      <c r="U429" s="48">
        <v>235</v>
      </c>
      <c r="V429" s="59">
        <v>1</v>
      </c>
      <c r="X429" s="48">
        <v>4</v>
      </c>
      <c r="Y429" s="48">
        <v>440</v>
      </c>
      <c r="Z429" s="48">
        <v>250</v>
      </c>
      <c r="AA429" s="59">
        <v>1</v>
      </c>
      <c r="AC429" s="48">
        <v>2</v>
      </c>
      <c r="AD429" s="48">
        <v>285</v>
      </c>
      <c r="AE429" s="48">
        <v>235</v>
      </c>
      <c r="AF429" s="59">
        <v>1</v>
      </c>
    </row>
    <row r="430" spans="1:32" x14ac:dyDescent="0.25">
      <c r="A430" s="2" t="s">
        <v>286</v>
      </c>
      <c r="B430" s="2" t="s">
        <v>40</v>
      </c>
      <c r="C430" s="2" t="s">
        <v>12</v>
      </c>
      <c r="D430" s="3">
        <v>71</v>
      </c>
      <c r="E430" s="3">
        <v>440</v>
      </c>
      <c r="F430" s="2" t="s">
        <v>30</v>
      </c>
      <c r="G430" s="3">
        <v>2016</v>
      </c>
      <c r="H430" s="3">
        <v>2</v>
      </c>
      <c r="I430" s="9">
        <v>3</v>
      </c>
      <c r="J430" s="9">
        <v>4</v>
      </c>
      <c r="K430" s="2" t="s">
        <v>343</v>
      </c>
      <c r="L430" s="50">
        <v>4</v>
      </c>
      <c r="M430" s="48">
        <f t="shared" si="6"/>
        <v>3.9166666666666665</v>
      </c>
      <c r="N430" s="3">
        <v>3</v>
      </c>
      <c r="O430" s="2" t="s">
        <v>14</v>
      </c>
      <c r="P430" s="2" t="s">
        <v>15</v>
      </c>
      <c r="Q430" s="3">
        <v>12</v>
      </c>
      <c r="S430" s="48">
        <v>4</v>
      </c>
      <c r="T430" s="48">
        <v>440</v>
      </c>
      <c r="U430" s="48">
        <v>235</v>
      </c>
      <c r="V430" s="59">
        <v>1</v>
      </c>
      <c r="X430" s="48">
        <v>3</v>
      </c>
      <c r="Y430" s="48">
        <v>370</v>
      </c>
      <c r="Z430" s="48">
        <v>250</v>
      </c>
      <c r="AA430" s="59">
        <v>1</v>
      </c>
      <c r="AC430" s="48">
        <v>4</v>
      </c>
      <c r="AD430" s="48">
        <v>440</v>
      </c>
      <c r="AE430" s="48">
        <v>235</v>
      </c>
      <c r="AF430" s="59">
        <v>1</v>
      </c>
    </row>
    <row r="431" spans="1:32" x14ac:dyDescent="0.25">
      <c r="A431" s="2" t="s">
        <v>286</v>
      </c>
      <c r="B431" s="2" t="s">
        <v>75</v>
      </c>
      <c r="C431" s="2" t="s">
        <v>12</v>
      </c>
      <c r="D431" s="3">
        <v>72</v>
      </c>
      <c r="E431" s="3">
        <v>370</v>
      </c>
      <c r="F431" s="2" t="s">
        <v>11</v>
      </c>
      <c r="G431" s="3">
        <v>2016</v>
      </c>
      <c r="H431" s="3">
        <v>2</v>
      </c>
      <c r="I431" s="9">
        <v>2</v>
      </c>
      <c r="J431" s="9">
        <v>3</v>
      </c>
      <c r="K431" s="2" t="s">
        <v>342</v>
      </c>
      <c r="L431" s="49">
        <v>3</v>
      </c>
      <c r="M431" s="48">
        <f t="shared" si="6"/>
        <v>2.9166666666666665</v>
      </c>
      <c r="N431" s="3">
        <v>3</v>
      </c>
      <c r="O431" s="2" t="s">
        <v>14</v>
      </c>
      <c r="P431" s="2" t="s">
        <v>15</v>
      </c>
      <c r="Q431" s="3">
        <v>12</v>
      </c>
      <c r="S431" s="48">
        <v>3</v>
      </c>
      <c r="T431" s="48">
        <v>370</v>
      </c>
      <c r="U431" s="48">
        <v>235</v>
      </c>
      <c r="V431" s="59">
        <v>1</v>
      </c>
      <c r="X431" s="48">
        <v>3</v>
      </c>
      <c r="Y431" s="48">
        <v>352</v>
      </c>
      <c r="Z431" s="48">
        <v>250</v>
      </c>
      <c r="AA431" s="59">
        <v>1</v>
      </c>
      <c r="AC431" s="48">
        <v>3</v>
      </c>
      <c r="AD431" s="48">
        <v>370</v>
      </c>
      <c r="AE431" s="48">
        <v>235</v>
      </c>
      <c r="AF431" s="59">
        <v>1</v>
      </c>
    </row>
    <row r="432" spans="1:32" x14ac:dyDescent="0.25">
      <c r="A432" s="2" t="s">
        <v>286</v>
      </c>
      <c r="B432" s="2" t="s">
        <v>27</v>
      </c>
      <c r="C432" s="2" t="s">
        <v>12</v>
      </c>
      <c r="D432" s="3">
        <v>73</v>
      </c>
      <c r="E432" s="3">
        <v>352</v>
      </c>
      <c r="F432" s="2" t="s">
        <v>11</v>
      </c>
      <c r="G432" s="3">
        <v>2016</v>
      </c>
      <c r="H432" s="3">
        <v>2</v>
      </c>
      <c r="I432" s="9">
        <v>2</v>
      </c>
      <c r="J432" s="9">
        <v>4</v>
      </c>
      <c r="K432" s="2" t="s">
        <v>343</v>
      </c>
      <c r="L432" s="49">
        <v>3</v>
      </c>
      <c r="M432" s="48">
        <f t="shared" si="6"/>
        <v>2.9166666666666665</v>
      </c>
      <c r="N432" s="3">
        <v>3</v>
      </c>
      <c r="O432" s="2" t="s">
        <v>14</v>
      </c>
      <c r="P432" s="2" t="s">
        <v>15</v>
      </c>
      <c r="Q432" s="3">
        <v>12</v>
      </c>
      <c r="S432" s="48">
        <v>3</v>
      </c>
      <c r="T432" s="48">
        <v>352</v>
      </c>
      <c r="U432" s="48">
        <v>235</v>
      </c>
      <c r="V432" s="59">
        <v>1</v>
      </c>
      <c r="X432" s="48">
        <v>2</v>
      </c>
      <c r="Y432" s="48">
        <v>330</v>
      </c>
      <c r="Z432" s="48">
        <v>250</v>
      </c>
      <c r="AA432" s="59">
        <v>1</v>
      </c>
      <c r="AC432" s="48">
        <v>3</v>
      </c>
      <c r="AD432" s="48">
        <v>352</v>
      </c>
      <c r="AE432" s="48">
        <v>235</v>
      </c>
      <c r="AF432" s="59">
        <v>1</v>
      </c>
    </row>
    <row r="433" spans="1:32" x14ac:dyDescent="0.25">
      <c r="A433" s="2" t="s">
        <v>287</v>
      </c>
      <c r="B433" s="2" t="s">
        <v>59</v>
      </c>
      <c r="C433" s="2" t="s">
        <v>12</v>
      </c>
      <c r="D433" s="3">
        <v>74</v>
      </c>
      <c r="E433" s="3">
        <v>330</v>
      </c>
      <c r="F433" s="2" t="s">
        <v>11</v>
      </c>
      <c r="G433" s="3">
        <v>2016</v>
      </c>
      <c r="H433" s="3">
        <v>3</v>
      </c>
      <c r="I433" s="9">
        <v>1</v>
      </c>
      <c r="J433" s="9">
        <v>4</v>
      </c>
      <c r="K433" s="2" t="s">
        <v>342</v>
      </c>
      <c r="L433" s="49">
        <v>2</v>
      </c>
      <c r="M433" s="48">
        <f t="shared" si="6"/>
        <v>2</v>
      </c>
      <c r="N433" s="3">
        <v>3</v>
      </c>
      <c r="O433" s="2" t="s">
        <v>14</v>
      </c>
      <c r="P433" s="2" t="s">
        <v>15</v>
      </c>
      <c r="Q433" s="3">
        <v>12</v>
      </c>
      <c r="S433" s="48">
        <v>2</v>
      </c>
      <c r="T433" s="48">
        <v>330</v>
      </c>
      <c r="U433" s="48">
        <v>235</v>
      </c>
      <c r="V433" s="59">
        <v>1</v>
      </c>
      <c r="X433" s="48">
        <v>3</v>
      </c>
      <c r="Y433" s="48">
        <v>352</v>
      </c>
      <c r="Z433" s="48">
        <v>250</v>
      </c>
      <c r="AA433" s="59">
        <v>1</v>
      </c>
      <c r="AC433" s="48">
        <v>2</v>
      </c>
      <c r="AD433" s="48">
        <v>330</v>
      </c>
      <c r="AE433" s="48">
        <v>235</v>
      </c>
      <c r="AF433" s="59">
        <v>1</v>
      </c>
    </row>
    <row r="434" spans="1:32" x14ac:dyDescent="0.25">
      <c r="A434" s="2" t="s">
        <v>288</v>
      </c>
      <c r="B434" s="2" t="s">
        <v>75</v>
      </c>
      <c r="C434" s="2" t="s">
        <v>12</v>
      </c>
      <c r="D434" s="3">
        <v>75</v>
      </c>
      <c r="E434" s="3">
        <v>352</v>
      </c>
      <c r="F434" s="2" t="s">
        <v>11</v>
      </c>
      <c r="G434" s="3">
        <v>2016</v>
      </c>
      <c r="H434" s="3">
        <v>3</v>
      </c>
      <c r="I434" s="9">
        <v>2</v>
      </c>
      <c r="J434" s="9">
        <v>4</v>
      </c>
      <c r="K434" s="2" t="s">
        <v>343</v>
      </c>
      <c r="L434" s="49">
        <v>3</v>
      </c>
      <c r="M434" s="48">
        <f t="shared" si="6"/>
        <v>3</v>
      </c>
      <c r="N434" s="3">
        <v>3</v>
      </c>
      <c r="O434" s="2" t="s">
        <v>14</v>
      </c>
      <c r="P434" s="2" t="s">
        <v>15</v>
      </c>
      <c r="Q434" s="3">
        <v>12</v>
      </c>
      <c r="S434" s="48">
        <v>3</v>
      </c>
      <c r="T434" s="48">
        <v>352</v>
      </c>
      <c r="U434" s="48">
        <v>235</v>
      </c>
      <c r="V434" s="59">
        <v>1</v>
      </c>
      <c r="X434" s="48">
        <v>4</v>
      </c>
      <c r="Y434" s="48">
        <v>455</v>
      </c>
      <c r="Z434" s="48">
        <v>250</v>
      </c>
      <c r="AA434" s="59">
        <v>1</v>
      </c>
      <c r="AC434" s="48">
        <v>3</v>
      </c>
      <c r="AD434" s="48">
        <v>352</v>
      </c>
      <c r="AE434" s="48">
        <v>235</v>
      </c>
      <c r="AF434" s="59">
        <v>1</v>
      </c>
    </row>
    <row r="435" spans="1:32" x14ac:dyDescent="0.25">
      <c r="A435" s="2" t="s">
        <v>288</v>
      </c>
      <c r="B435" s="2" t="s">
        <v>50</v>
      </c>
      <c r="C435" s="2" t="s">
        <v>12</v>
      </c>
      <c r="D435" s="3">
        <v>76</v>
      </c>
      <c r="E435" s="3">
        <v>455</v>
      </c>
      <c r="F435" s="2" t="s">
        <v>30</v>
      </c>
      <c r="G435" s="3">
        <v>2016</v>
      </c>
      <c r="H435" s="3">
        <v>3</v>
      </c>
      <c r="I435" s="9">
        <v>3</v>
      </c>
      <c r="J435" s="9">
        <v>4</v>
      </c>
      <c r="K435" s="2" t="s">
        <v>343</v>
      </c>
      <c r="L435" s="50">
        <v>4</v>
      </c>
      <c r="M435" s="48">
        <f t="shared" si="6"/>
        <v>4</v>
      </c>
      <c r="N435" s="3">
        <v>3</v>
      </c>
      <c r="O435" s="2" t="s">
        <v>14</v>
      </c>
      <c r="P435" s="2" t="s">
        <v>15</v>
      </c>
      <c r="Q435" s="3">
        <v>12</v>
      </c>
      <c r="S435" s="48">
        <v>4</v>
      </c>
      <c r="T435" s="48">
        <v>455</v>
      </c>
      <c r="U435" s="48">
        <v>235</v>
      </c>
      <c r="V435" s="59">
        <v>1</v>
      </c>
      <c r="X435" s="48">
        <v>5</v>
      </c>
      <c r="Y435" s="48">
        <v>411</v>
      </c>
      <c r="Z435" s="48">
        <v>250</v>
      </c>
      <c r="AA435" s="59">
        <v>1</v>
      </c>
      <c r="AC435" s="48">
        <v>4</v>
      </c>
      <c r="AD435" s="48">
        <v>455</v>
      </c>
      <c r="AE435" s="48">
        <v>235</v>
      </c>
      <c r="AF435" s="59">
        <v>1</v>
      </c>
    </row>
    <row r="436" spans="1:32" x14ac:dyDescent="0.25">
      <c r="A436" s="2" t="s">
        <v>288</v>
      </c>
      <c r="B436" s="2" t="s">
        <v>29</v>
      </c>
      <c r="C436" s="2" t="s">
        <v>12</v>
      </c>
      <c r="D436" s="3">
        <v>77</v>
      </c>
      <c r="E436" s="3">
        <v>411</v>
      </c>
      <c r="F436" s="2" t="s">
        <v>11</v>
      </c>
      <c r="G436" s="3">
        <v>2016</v>
      </c>
      <c r="H436" s="3">
        <v>3</v>
      </c>
      <c r="I436" s="9">
        <v>4</v>
      </c>
      <c r="J436" s="9">
        <v>4</v>
      </c>
      <c r="K436" s="2" t="s">
        <v>343</v>
      </c>
      <c r="L436" s="50">
        <v>5</v>
      </c>
      <c r="M436" s="48">
        <f t="shared" si="6"/>
        <v>5</v>
      </c>
      <c r="N436" s="3">
        <v>3</v>
      </c>
      <c r="O436" s="2" t="s">
        <v>14</v>
      </c>
      <c r="P436" s="2" t="s">
        <v>15</v>
      </c>
      <c r="Q436" s="3">
        <v>12</v>
      </c>
      <c r="S436" s="48">
        <v>5</v>
      </c>
      <c r="T436" s="48">
        <v>411</v>
      </c>
      <c r="U436" s="48">
        <v>235</v>
      </c>
      <c r="V436" s="59">
        <v>1</v>
      </c>
      <c r="X436" s="48">
        <v>2</v>
      </c>
      <c r="Y436" s="48">
        <v>317</v>
      </c>
      <c r="Z436" s="48">
        <v>250</v>
      </c>
      <c r="AA436" s="59">
        <v>1</v>
      </c>
      <c r="AC436" s="48">
        <v>5</v>
      </c>
      <c r="AD436" s="48">
        <v>411</v>
      </c>
      <c r="AE436" s="48">
        <v>235</v>
      </c>
      <c r="AF436" s="59">
        <v>1</v>
      </c>
    </row>
    <row r="437" spans="1:32" x14ac:dyDescent="0.25">
      <c r="A437" s="2" t="s">
        <v>289</v>
      </c>
      <c r="B437" s="2" t="s">
        <v>34</v>
      </c>
      <c r="C437" s="2" t="s">
        <v>12</v>
      </c>
      <c r="D437" s="3">
        <v>78</v>
      </c>
      <c r="E437" s="3">
        <v>317</v>
      </c>
      <c r="F437" s="2" t="s">
        <v>11</v>
      </c>
      <c r="G437" s="3">
        <v>2016</v>
      </c>
      <c r="H437" s="3">
        <v>3</v>
      </c>
      <c r="I437" s="9">
        <v>1</v>
      </c>
      <c r="J437" s="9">
        <v>4</v>
      </c>
      <c r="K437" s="2" t="s">
        <v>342</v>
      </c>
      <c r="L437" s="49">
        <v>2</v>
      </c>
      <c r="M437" s="48">
        <f t="shared" si="6"/>
        <v>2</v>
      </c>
      <c r="N437" s="3">
        <v>3</v>
      </c>
      <c r="O437" s="2" t="s">
        <v>14</v>
      </c>
      <c r="P437" s="2" t="s">
        <v>15</v>
      </c>
      <c r="Q437" s="3">
        <v>12</v>
      </c>
      <c r="S437" s="48">
        <v>2</v>
      </c>
      <c r="T437" s="48">
        <v>317</v>
      </c>
      <c r="U437" s="48">
        <v>235</v>
      </c>
      <c r="V437" s="59">
        <v>1</v>
      </c>
      <c r="X437" s="48">
        <v>3</v>
      </c>
      <c r="Y437" s="48">
        <v>340</v>
      </c>
      <c r="Z437" s="48">
        <v>250</v>
      </c>
      <c r="AA437" s="59">
        <v>1</v>
      </c>
      <c r="AC437" s="48">
        <v>2</v>
      </c>
      <c r="AD437" s="48">
        <v>317</v>
      </c>
      <c r="AE437" s="48">
        <v>235</v>
      </c>
      <c r="AF437" s="59">
        <v>1</v>
      </c>
    </row>
    <row r="438" spans="1:32" x14ac:dyDescent="0.25">
      <c r="A438" s="2" t="s">
        <v>290</v>
      </c>
      <c r="B438" s="2" t="s">
        <v>78</v>
      </c>
      <c r="C438" s="2" t="s">
        <v>12</v>
      </c>
      <c r="D438" s="3">
        <v>79</v>
      </c>
      <c r="E438" s="3">
        <v>340</v>
      </c>
      <c r="F438" s="2" t="s">
        <v>11</v>
      </c>
      <c r="G438" s="3">
        <v>2016</v>
      </c>
      <c r="H438" s="3">
        <v>3</v>
      </c>
      <c r="I438" s="9">
        <v>2</v>
      </c>
      <c r="J438" s="9">
        <v>4</v>
      </c>
      <c r="K438" s="2" t="s">
        <v>342</v>
      </c>
      <c r="L438" s="49">
        <v>3</v>
      </c>
      <c r="M438" s="48">
        <f t="shared" si="6"/>
        <v>3</v>
      </c>
      <c r="N438" s="3">
        <v>3</v>
      </c>
      <c r="O438" s="2" t="s">
        <v>14</v>
      </c>
      <c r="P438" s="2" t="s">
        <v>15</v>
      </c>
      <c r="Q438" s="3">
        <v>12</v>
      </c>
      <c r="S438" s="48">
        <v>3</v>
      </c>
      <c r="T438" s="48">
        <v>340</v>
      </c>
      <c r="U438" s="48">
        <v>235</v>
      </c>
      <c r="V438" s="59">
        <v>1</v>
      </c>
      <c r="X438" s="48">
        <v>4</v>
      </c>
      <c r="Y438" s="48">
        <v>447</v>
      </c>
      <c r="Z438" s="48">
        <v>250</v>
      </c>
      <c r="AA438" s="59">
        <v>1</v>
      </c>
      <c r="AC438" s="48">
        <v>3</v>
      </c>
      <c r="AD438" s="48">
        <v>340</v>
      </c>
      <c r="AE438" s="48">
        <v>235</v>
      </c>
      <c r="AF438" s="59">
        <v>1</v>
      </c>
    </row>
    <row r="439" spans="1:32" x14ac:dyDescent="0.25">
      <c r="A439" s="2" t="s">
        <v>291</v>
      </c>
      <c r="B439" s="2" t="s">
        <v>15</v>
      </c>
      <c r="C439" s="2" t="s">
        <v>12</v>
      </c>
      <c r="D439" s="3">
        <v>80</v>
      </c>
      <c r="E439" s="3">
        <v>447</v>
      </c>
      <c r="F439" s="2" t="s">
        <v>11</v>
      </c>
      <c r="G439" s="3">
        <v>2016</v>
      </c>
      <c r="H439" s="3">
        <v>3</v>
      </c>
      <c r="I439" s="9">
        <v>4</v>
      </c>
      <c r="J439" s="9">
        <v>1</v>
      </c>
      <c r="K439" s="2" t="s">
        <v>342</v>
      </c>
      <c r="L439" s="49">
        <v>4</v>
      </c>
      <c r="M439" s="48">
        <f t="shared" si="6"/>
        <v>4</v>
      </c>
      <c r="N439" s="3">
        <v>3</v>
      </c>
      <c r="O439" s="2" t="s">
        <v>14</v>
      </c>
      <c r="P439" s="2" t="s">
        <v>15</v>
      </c>
      <c r="Q439" s="3">
        <v>11</v>
      </c>
      <c r="S439" s="48">
        <v>4</v>
      </c>
      <c r="T439" s="48">
        <v>447</v>
      </c>
      <c r="U439" s="48">
        <v>235</v>
      </c>
      <c r="V439" s="59">
        <v>1</v>
      </c>
      <c r="X439" s="48">
        <v>2</v>
      </c>
      <c r="Y439" s="48">
        <v>292</v>
      </c>
      <c r="Z439" s="48">
        <v>250</v>
      </c>
      <c r="AA439" s="59">
        <v>1</v>
      </c>
      <c r="AC439" s="48">
        <v>4</v>
      </c>
      <c r="AD439" s="48">
        <v>447</v>
      </c>
      <c r="AE439" s="48">
        <v>235</v>
      </c>
      <c r="AF439" s="59">
        <v>1</v>
      </c>
    </row>
    <row r="440" spans="1:32" x14ac:dyDescent="0.25">
      <c r="A440" s="2" t="s">
        <v>292</v>
      </c>
      <c r="B440" s="2" t="s">
        <v>51</v>
      </c>
      <c r="C440" s="2" t="s">
        <v>12</v>
      </c>
      <c r="D440" s="3">
        <v>81</v>
      </c>
      <c r="E440" s="3">
        <v>292</v>
      </c>
      <c r="F440" s="2" t="s">
        <v>11</v>
      </c>
      <c r="G440" s="3">
        <v>2016</v>
      </c>
      <c r="H440" s="3">
        <v>3</v>
      </c>
      <c r="I440" s="9">
        <v>1</v>
      </c>
      <c r="J440" s="9">
        <v>4</v>
      </c>
      <c r="K440" s="2" t="s">
        <v>342</v>
      </c>
      <c r="L440" s="49">
        <v>2</v>
      </c>
      <c r="M440" s="48">
        <f t="shared" si="6"/>
        <v>2</v>
      </c>
      <c r="N440" s="3">
        <v>3</v>
      </c>
      <c r="O440" s="2" t="s">
        <v>14</v>
      </c>
      <c r="P440" s="2" t="s">
        <v>15</v>
      </c>
      <c r="Q440" s="3">
        <v>12</v>
      </c>
      <c r="S440" s="48">
        <v>2</v>
      </c>
      <c r="T440" s="48">
        <v>292</v>
      </c>
      <c r="U440" s="48">
        <v>235</v>
      </c>
      <c r="V440" s="59">
        <v>1</v>
      </c>
      <c r="X440" s="48">
        <v>2</v>
      </c>
      <c r="Y440" s="48">
        <v>342</v>
      </c>
      <c r="Z440" s="48">
        <v>250</v>
      </c>
      <c r="AA440" s="59">
        <v>1</v>
      </c>
      <c r="AC440" s="48">
        <v>2</v>
      </c>
      <c r="AD440" s="48">
        <v>292</v>
      </c>
      <c r="AE440" s="48">
        <v>235</v>
      </c>
      <c r="AF440" s="59">
        <v>1</v>
      </c>
    </row>
    <row r="441" spans="1:32" x14ac:dyDescent="0.25">
      <c r="A441" s="2" t="s">
        <v>293</v>
      </c>
      <c r="B441" s="2" t="s">
        <v>50</v>
      </c>
      <c r="C441" s="2" t="s">
        <v>12</v>
      </c>
      <c r="D441" s="3">
        <v>82</v>
      </c>
      <c r="E441" s="3">
        <v>342</v>
      </c>
      <c r="F441" s="2" t="s">
        <v>11</v>
      </c>
      <c r="G441" s="3">
        <v>2016</v>
      </c>
      <c r="H441" s="3">
        <v>3</v>
      </c>
      <c r="I441" s="9">
        <v>2</v>
      </c>
      <c r="J441" s="9">
        <v>2</v>
      </c>
      <c r="K441" s="2" t="s">
        <v>342</v>
      </c>
      <c r="L441" s="49">
        <v>2</v>
      </c>
      <c r="M441" s="48">
        <f t="shared" si="6"/>
        <v>2</v>
      </c>
      <c r="N441" s="3">
        <v>3</v>
      </c>
      <c r="O441" s="2" t="s">
        <v>14</v>
      </c>
      <c r="P441" s="2" t="s">
        <v>15</v>
      </c>
      <c r="Q441" s="3">
        <v>12</v>
      </c>
      <c r="S441" s="48">
        <v>2</v>
      </c>
      <c r="T441" s="48">
        <v>342</v>
      </c>
      <c r="U441" s="48">
        <v>235</v>
      </c>
      <c r="V441" s="59">
        <v>1</v>
      </c>
      <c r="X441" s="48">
        <v>3</v>
      </c>
      <c r="Y441" s="48">
        <v>375</v>
      </c>
      <c r="Z441" s="48">
        <v>250</v>
      </c>
      <c r="AA441" s="59">
        <v>1</v>
      </c>
      <c r="AC441" s="48">
        <v>2</v>
      </c>
      <c r="AD441" s="48">
        <v>342</v>
      </c>
      <c r="AE441" s="48">
        <v>235</v>
      </c>
      <c r="AF441" s="59">
        <v>1</v>
      </c>
    </row>
    <row r="442" spans="1:32" x14ac:dyDescent="0.25">
      <c r="A442" s="2" t="s">
        <v>294</v>
      </c>
      <c r="B442" s="2" t="s">
        <v>59</v>
      </c>
      <c r="C442" s="2" t="s">
        <v>12</v>
      </c>
      <c r="D442" s="3">
        <v>83</v>
      </c>
      <c r="E442" s="3">
        <v>375</v>
      </c>
      <c r="F442" s="2" t="s">
        <v>11</v>
      </c>
      <c r="G442" s="3">
        <v>2016</v>
      </c>
      <c r="H442" s="3">
        <v>3</v>
      </c>
      <c r="I442" s="9">
        <v>2</v>
      </c>
      <c r="J442" s="9">
        <v>4</v>
      </c>
      <c r="K442" s="2" t="s">
        <v>342</v>
      </c>
      <c r="L442" s="49">
        <v>3</v>
      </c>
      <c r="M442" s="48">
        <f t="shared" si="6"/>
        <v>3</v>
      </c>
      <c r="N442" s="3">
        <v>3</v>
      </c>
      <c r="O442" s="2" t="s">
        <v>14</v>
      </c>
      <c r="P442" s="2" t="s">
        <v>15</v>
      </c>
      <c r="Q442" s="3">
        <v>12</v>
      </c>
      <c r="S442" s="48">
        <v>3</v>
      </c>
      <c r="T442" s="48">
        <v>375</v>
      </c>
      <c r="U442" s="48">
        <v>235</v>
      </c>
      <c r="V442" s="59">
        <v>1</v>
      </c>
      <c r="X442" s="48">
        <v>12</v>
      </c>
      <c r="Y442" s="48">
        <v>680</v>
      </c>
      <c r="Z442" s="48">
        <v>250</v>
      </c>
      <c r="AA442" s="59">
        <v>1</v>
      </c>
      <c r="AC442" s="48">
        <v>3</v>
      </c>
      <c r="AD442" s="48">
        <v>375</v>
      </c>
      <c r="AE442" s="48">
        <v>235</v>
      </c>
      <c r="AF442" s="59">
        <v>1</v>
      </c>
    </row>
    <row r="443" spans="1:32" x14ac:dyDescent="0.25">
      <c r="A443" s="2" t="s">
        <v>295</v>
      </c>
      <c r="B443" s="2" t="s">
        <v>36</v>
      </c>
      <c r="C443" s="2" t="s">
        <v>12</v>
      </c>
      <c r="D443" s="3">
        <v>84</v>
      </c>
      <c r="E443" s="3">
        <v>680</v>
      </c>
      <c r="F443" s="2" t="s">
        <v>30</v>
      </c>
      <c r="G443" s="3">
        <v>2016</v>
      </c>
      <c r="H443" s="3">
        <v>3</v>
      </c>
      <c r="I443" s="9">
        <v>10</v>
      </c>
      <c r="J443" s="9">
        <v>2</v>
      </c>
      <c r="K443" s="2" t="s">
        <v>342</v>
      </c>
      <c r="L443" s="49">
        <v>12</v>
      </c>
      <c r="M443" s="48">
        <f t="shared" si="6"/>
        <v>12</v>
      </c>
      <c r="N443" s="3">
        <v>3</v>
      </c>
      <c r="O443" s="2" t="s">
        <v>14</v>
      </c>
      <c r="P443" s="2" t="s">
        <v>15</v>
      </c>
      <c r="Q443" s="3">
        <v>12</v>
      </c>
      <c r="S443" s="48">
        <v>12</v>
      </c>
      <c r="T443" s="48">
        <v>680</v>
      </c>
      <c r="U443" s="48">
        <v>235</v>
      </c>
      <c r="V443" s="59">
        <v>1</v>
      </c>
      <c r="X443" s="48">
        <v>4</v>
      </c>
      <c r="Y443" s="48">
        <v>415</v>
      </c>
      <c r="Z443" s="48">
        <v>250</v>
      </c>
      <c r="AA443" s="59">
        <v>1</v>
      </c>
      <c r="AC443" s="48">
        <v>12</v>
      </c>
      <c r="AD443" s="48">
        <v>680</v>
      </c>
      <c r="AE443" s="48">
        <v>235</v>
      </c>
      <c r="AF443" s="59">
        <v>1</v>
      </c>
    </row>
    <row r="444" spans="1:32" x14ac:dyDescent="0.25">
      <c r="A444" s="2" t="s">
        <v>295</v>
      </c>
      <c r="B444" s="2" t="s">
        <v>45</v>
      </c>
      <c r="C444" s="2" t="s">
        <v>12</v>
      </c>
      <c r="D444" s="3">
        <v>85</v>
      </c>
      <c r="E444" s="3">
        <v>415</v>
      </c>
      <c r="F444" s="2" t="s">
        <v>30</v>
      </c>
      <c r="G444" s="3">
        <v>2016</v>
      </c>
      <c r="H444" s="3">
        <v>3</v>
      </c>
      <c r="I444" s="9">
        <v>3</v>
      </c>
      <c r="J444" s="9">
        <v>4</v>
      </c>
      <c r="K444" s="2" t="s">
        <v>342</v>
      </c>
      <c r="L444" s="49">
        <v>4</v>
      </c>
      <c r="M444" s="48">
        <f t="shared" si="6"/>
        <v>4</v>
      </c>
      <c r="N444" s="3">
        <v>3</v>
      </c>
      <c r="O444" s="2" t="s">
        <v>14</v>
      </c>
      <c r="P444" s="2" t="s">
        <v>15</v>
      </c>
      <c r="Q444" s="3">
        <v>12</v>
      </c>
      <c r="S444" s="48">
        <v>4</v>
      </c>
      <c r="T444" s="48">
        <v>415</v>
      </c>
      <c r="U444" s="48">
        <v>235</v>
      </c>
      <c r="V444" s="59">
        <v>1</v>
      </c>
      <c r="X444" s="48">
        <v>7</v>
      </c>
      <c r="Y444" s="48">
        <v>605</v>
      </c>
      <c r="Z444" s="48">
        <v>250</v>
      </c>
      <c r="AA444" s="59">
        <v>1</v>
      </c>
      <c r="AC444" s="48">
        <v>4</v>
      </c>
      <c r="AD444" s="48">
        <v>415</v>
      </c>
      <c r="AE444" s="48">
        <v>235</v>
      </c>
      <c r="AF444" s="59">
        <v>1</v>
      </c>
    </row>
    <row r="445" spans="1:32" x14ac:dyDescent="0.25">
      <c r="A445" s="2" t="s">
        <v>295</v>
      </c>
      <c r="B445" s="2" t="s">
        <v>62</v>
      </c>
      <c r="C445" s="2" t="s">
        <v>12</v>
      </c>
      <c r="D445" s="3">
        <v>86</v>
      </c>
      <c r="E445" s="3">
        <v>605</v>
      </c>
      <c r="F445" s="2" t="s">
        <v>11</v>
      </c>
      <c r="G445" s="3">
        <v>2016</v>
      </c>
      <c r="H445" s="3">
        <v>3</v>
      </c>
      <c r="I445" s="9">
        <v>7</v>
      </c>
      <c r="J445" s="9">
        <v>1</v>
      </c>
      <c r="K445" s="2" t="s">
        <v>343</v>
      </c>
      <c r="L445" s="50">
        <v>7</v>
      </c>
      <c r="M445" s="48">
        <f t="shared" si="6"/>
        <v>7</v>
      </c>
      <c r="N445" s="3">
        <v>3</v>
      </c>
      <c r="O445" s="2" t="s">
        <v>14</v>
      </c>
      <c r="P445" s="2" t="s">
        <v>15</v>
      </c>
      <c r="Q445" s="3">
        <v>12</v>
      </c>
      <c r="S445" s="48">
        <v>7</v>
      </c>
      <c r="T445" s="48">
        <v>605</v>
      </c>
      <c r="U445" s="48">
        <v>235</v>
      </c>
      <c r="V445" s="59">
        <v>1</v>
      </c>
      <c r="X445" s="48">
        <v>7</v>
      </c>
      <c r="Y445" s="48">
        <v>410</v>
      </c>
      <c r="Z445" s="48">
        <v>250</v>
      </c>
      <c r="AA445" s="59">
        <v>1</v>
      </c>
      <c r="AC445" s="48">
        <v>7</v>
      </c>
      <c r="AD445" s="48">
        <v>605</v>
      </c>
      <c r="AE445" s="48">
        <v>235</v>
      </c>
      <c r="AF445" s="59">
        <v>1</v>
      </c>
    </row>
    <row r="446" spans="1:32" x14ac:dyDescent="0.25">
      <c r="A446" s="2" t="s">
        <v>295</v>
      </c>
      <c r="B446" s="2" t="s">
        <v>122</v>
      </c>
      <c r="C446" s="2" t="s">
        <v>12</v>
      </c>
      <c r="D446" s="3">
        <v>87</v>
      </c>
      <c r="E446" s="3">
        <v>410</v>
      </c>
      <c r="F446" s="2" t="s">
        <v>30</v>
      </c>
      <c r="G446" s="3">
        <v>2016</v>
      </c>
      <c r="H446" s="3">
        <v>3</v>
      </c>
      <c r="I446" s="9">
        <v>6</v>
      </c>
      <c r="J446" s="9">
        <v>2</v>
      </c>
      <c r="K446" s="2" t="s">
        <v>342</v>
      </c>
      <c r="L446" s="50">
        <v>7</v>
      </c>
      <c r="M446" s="48">
        <f t="shared" si="6"/>
        <v>7</v>
      </c>
      <c r="N446" s="3">
        <v>3</v>
      </c>
      <c r="O446" s="2" t="s">
        <v>14</v>
      </c>
      <c r="P446" s="2" t="s">
        <v>15</v>
      </c>
      <c r="Q446" s="3">
        <v>12</v>
      </c>
      <c r="S446" s="48">
        <v>7</v>
      </c>
      <c r="T446" s="48">
        <v>410</v>
      </c>
      <c r="U446" s="48">
        <v>235</v>
      </c>
      <c r="V446" s="59">
        <v>1</v>
      </c>
      <c r="X446" s="48">
        <v>5</v>
      </c>
      <c r="Y446" s="48">
        <v>480</v>
      </c>
      <c r="Z446" s="48">
        <v>250</v>
      </c>
      <c r="AA446" s="59">
        <v>1</v>
      </c>
      <c r="AC446" s="48">
        <v>7</v>
      </c>
      <c r="AD446" s="48">
        <v>410</v>
      </c>
      <c r="AE446" s="48">
        <v>235</v>
      </c>
      <c r="AF446" s="59">
        <v>1</v>
      </c>
    </row>
    <row r="447" spans="1:32" x14ac:dyDescent="0.25">
      <c r="A447" s="2" t="s">
        <v>295</v>
      </c>
      <c r="B447" s="2" t="s">
        <v>82</v>
      </c>
      <c r="C447" s="2" t="s">
        <v>12</v>
      </c>
      <c r="D447" s="3">
        <v>88</v>
      </c>
      <c r="E447" s="3">
        <v>480</v>
      </c>
      <c r="F447" s="2" t="s">
        <v>30</v>
      </c>
      <c r="G447" s="3">
        <v>2016</v>
      </c>
      <c r="H447" s="3">
        <v>3</v>
      </c>
      <c r="I447" s="9">
        <v>5</v>
      </c>
      <c r="J447" s="9">
        <v>2</v>
      </c>
      <c r="K447" s="2" t="s">
        <v>342</v>
      </c>
      <c r="L447" s="50">
        <v>5</v>
      </c>
      <c r="M447" s="48">
        <f t="shared" si="6"/>
        <v>5</v>
      </c>
      <c r="N447" s="3">
        <v>3</v>
      </c>
      <c r="O447" s="2" t="s">
        <v>14</v>
      </c>
      <c r="P447" s="2" t="s">
        <v>15</v>
      </c>
      <c r="Q447" s="3">
        <v>12</v>
      </c>
      <c r="S447" s="48">
        <v>5</v>
      </c>
      <c r="T447" s="48">
        <v>480</v>
      </c>
      <c r="U447" s="48">
        <v>235</v>
      </c>
      <c r="V447" s="59">
        <v>1</v>
      </c>
      <c r="X447" s="48">
        <v>5</v>
      </c>
      <c r="Y447" s="48">
        <v>500</v>
      </c>
      <c r="Z447" s="48">
        <v>250</v>
      </c>
      <c r="AA447" s="59">
        <v>1</v>
      </c>
      <c r="AC447" s="48">
        <v>5</v>
      </c>
      <c r="AD447" s="48">
        <v>480</v>
      </c>
      <c r="AE447" s="48">
        <v>235</v>
      </c>
      <c r="AF447" s="59">
        <v>1</v>
      </c>
    </row>
    <row r="448" spans="1:32" x14ac:dyDescent="0.25">
      <c r="A448" s="2" t="s">
        <v>296</v>
      </c>
      <c r="B448" s="2" t="s">
        <v>34</v>
      </c>
      <c r="C448" s="2" t="s">
        <v>12</v>
      </c>
      <c r="D448" s="3">
        <v>89</v>
      </c>
      <c r="E448" s="3">
        <v>500</v>
      </c>
      <c r="F448" s="2" t="s">
        <v>30</v>
      </c>
      <c r="G448" s="3">
        <v>2016</v>
      </c>
      <c r="H448" s="3">
        <v>4</v>
      </c>
      <c r="I448" s="9">
        <v>4</v>
      </c>
      <c r="J448" s="9">
        <v>4</v>
      </c>
      <c r="K448" s="2" t="s">
        <v>342</v>
      </c>
      <c r="L448" s="50">
        <v>5</v>
      </c>
      <c r="M448" s="48">
        <f t="shared" si="6"/>
        <v>5.083333333333333</v>
      </c>
      <c r="N448" s="3">
        <v>3</v>
      </c>
      <c r="O448" s="2" t="s">
        <v>14</v>
      </c>
      <c r="P448" s="2" t="s">
        <v>15</v>
      </c>
      <c r="Q448" s="3">
        <v>12</v>
      </c>
      <c r="S448" s="48">
        <v>5</v>
      </c>
      <c r="T448" s="48">
        <v>500</v>
      </c>
      <c r="U448" s="48">
        <v>235</v>
      </c>
      <c r="V448" s="59">
        <v>1</v>
      </c>
      <c r="X448" s="48">
        <v>6</v>
      </c>
      <c r="Y448" s="48">
        <v>432</v>
      </c>
      <c r="Z448" s="48">
        <v>250</v>
      </c>
      <c r="AA448" s="59">
        <v>1</v>
      </c>
      <c r="AC448" s="48">
        <v>5</v>
      </c>
      <c r="AD448" s="48">
        <v>500</v>
      </c>
      <c r="AE448" s="48">
        <v>235</v>
      </c>
      <c r="AF448" s="59">
        <v>1</v>
      </c>
    </row>
    <row r="449" spans="1:32" x14ac:dyDescent="0.25">
      <c r="A449" s="2" t="s">
        <v>297</v>
      </c>
      <c r="B449" s="2" t="s">
        <v>75</v>
      </c>
      <c r="C449" s="2" t="s">
        <v>12</v>
      </c>
      <c r="D449" s="3">
        <v>90</v>
      </c>
      <c r="E449" s="3">
        <v>432</v>
      </c>
      <c r="F449" s="2" t="s">
        <v>11</v>
      </c>
      <c r="G449" s="3">
        <v>2016</v>
      </c>
      <c r="H449" s="3">
        <v>4</v>
      </c>
      <c r="I449" s="9">
        <v>6</v>
      </c>
      <c r="J449" s="9">
        <v>1</v>
      </c>
      <c r="K449" s="2" t="s">
        <v>343</v>
      </c>
      <c r="L449" s="50">
        <v>6</v>
      </c>
      <c r="M449" s="48">
        <f t="shared" si="6"/>
        <v>6.083333333333333</v>
      </c>
      <c r="N449" s="3">
        <v>3</v>
      </c>
      <c r="O449" s="2" t="s">
        <v>14</v>
      </c>
      <c r="P449" s="2" t="s">
        <v>15</v>
      </c>
      <c r="Q449" s="3">
        <v>12</v>
      </c>
      <c r="S449" s="48">
        <v>6</v>
      </c>
      <c r="T449" s="48">
        <v>432</v>
      </c>
      <c r="U449" s="48">
        <v>235</v>
      </c>
      <c r="V449" s="59">
        <v>1</v>
      </c>
      <c r="X449" s="48">
        <v>5</v>
      </c>
      <c r="Y449" s="48">
        <v>480</v>
      </c>
      <c r="Z449" s="48">
        <v>250</v>
      </c>
      <c r="AA449" s="59">
        <v>1</v>
      </c>
      <c r="AC449" s="48">
        <v>6</v>
      </c>
      <c r="AD449" s="48">
        <v>432</v>
      </c>
      <c r="AE449" s="48">
        <v>235</v>
      </c>
      <c r="AF449" s="59">
        <v>1</v>
      </c>
    </row>
    <row r="450" spans="1:32" x14ac:dyDescent="0.25">
      <c r="A450" s="2" t="s">
        <v>297</v>
      </c>
      <c r="B450" s="2" t="s">
        <v>51</v>
      </c>
      <c r="C450" s="2" t="s">
        <v>298</v>
      </c>
      <c r="D450" s="3">
        <v>1</v>
      </c>
      <c r="E450" s="3">
        <v>480</v>
      </c>
      <c r="F450" s="2" t="s">
        <v>30</v>
      </c>
      <c r="G450" s="3">
        <v>2016</v>
      </c>
      <c r="H450" s="3">
        <v>4</v>
      </c>
      <c r="I450" s="9">
        <v>6</v>
      </c>
      <c r="J450" s="9">
        <v>1</v>
      </c>
      <c r="K450" s="2" t="s">
        <v>343</v>
      </c>
      <c r="L450" s="50">
        <v>5</v>
      </c>
      <c r="M450" s="48">
        <f t="shared" ref="M450:M513" si="7">L450+(H450-3)/12</f>
        <v>5.083333333333333</v>
      </c>
      <c r="N450" s="3">
        <v>3</v>
      </c>
      <c r="O450" s="2" t="s">
        <v>14</v>
      </c>
      <c r="P450" s="2" t="s">
        <v>15</v>
      </c>
      <c r="Q450" s="3">
        <v>12</v>
      </c>
      <c r="S450" s="48">
        <v>5</v>
      </c>
      <c r="T450" s="48">
        <v>480</v>
      </c>
      <c r="U450" s="48">
        <v>235</v>
      </c>
      <c r="V450" s="59">
        <v>1</v>
      </c>
      <c r="X450" s="48">
        <v>3</v>
      </c>
      <c r="Y450" s="48">
        <v>397</v>
      </c>
      <c r="Z450" s="48">
        <v>250</v>
      </c>
      <c r="AA450" s="59">
        <v>1</v>
      </c>
      <c r="AC450" s="48">
        <v>5</v>
      </c>
      <c r="AD450" s="48">
        <v>480</v>
      </c>
      <c r="AE450" s="48">
        <v>235</v>
      </c>
      <c r="AF450" s="59">
        <v>1</v>
      </c>
    </row>
    <row r="451" spans="1:32" x14ac:dyDescent="0.25">
      <c r="A451" s="2" t="s">
        <v>297</v>
      </c>
      <c r="B451" s="2" t="s">
        <v>32</v>
      </c>
      <c r="C451" s="2" t="s">
        <v>298</v>
      </c>
      <c r="D451" s="3">
        <v>2</v>
      </c>
      <c r="E451" s="3">
        <v>397</v>
      </c>
      <c r="F451" s="2" t="s">
        <v>11</v>
      </c>
      <c r="G451" s="3">
        <v>2016</v>
      </c>
      <c r="H451" s="3">
        <v>4</v>
      </c>
      <c r="I451" s="9">
        <v>2</v>
      </c>
      <c r="J451" s="9">
        <v>4</v>
      </c>
      <c r="K451" s="2" t="s">
        <v>345</v>
      </c>
      <c r="L451" s="49">
        <v>3</v>
      </c>
      <c r="M451" s="48">
        <f t="shared" si="7"/>
        <v>3.0833333333333335</v>
      </c>
      <c r="N451" s="3">
        <v>3</v>
      </c>
      <c r="O451" s="2" t="s">
        <v>14</v>
      </c>
      <c r="P451" s="2" t="s">
        <v>15</v>
      </c>
      <c r="Q451" s="3">
        <v>12</v>
      </c>
      <c r="S451" s="48">
        <v>3</v>
      </c>
      <c r="T451" s="48">
        <v>397</v>
      </c>
      <c r="U451" s="48">
        <v>235</v>
      </c>
      <c r="V451" s="59">
        <v>1</v>
      </c>
      <c r="X451" s="48">
        <v>5</v>
      </c>
      <c r="Y451" s="48">
        <v>545</v>
      </c>
      <c r="Z451" s="48">
        <v>250</v>
      </c>
      <c r="AA451" s="59">
        <v>1</v>
      </c>
      <c r="AC451" s="48">
        <v>3</v>
      </c>
      <c r="AD451" s="48">
        <v>397</v>
      </c>
      <c r="AE451" s="48">
        <v>235</v>
      </c>
      <c r="AF451" s="59">
        <v>1</v>
      </c>
    </row>
    <row r="452" spans="1:32" x14ac:dyDescent="0.25">
      <c r="A452" s="2" t="s">
        <v>297</v>
      </c>
      <c r="B452" s="2" t="s">
        <v>24</v>
      </c>
      <c r="C452" s="2" t="s">
        <v>298</v>
      </c>
      <c r="D452" s="3">
        <v>3</v>
      </c>
      <c r="E452" s="3">
        <v>545</v>
      </c>
      <c r="F452" s="2" t="s">
        <v>30</v>
      </c>
      <c r="G452" s="3">
        <v>2016</v>
      </c>
      <c r="H452" s="3">
        <v>4</v>
      </c>
      <c r="I452" s="9">
        <v>7</v>
      </c>
      <c r="J452" s="9">
        <v>1</v>
      </c>
      <c r="K452" s="2" t="s">
        <v>342</v>
      </c>
      <c r="L452" s="50">
        <v>5</v>
      </c>
      <c r="M452" s="48">
        <f t="shared" si="7"/>
        <v>5.083333333333333</v>
      </c>
      <c r="N452" s="3">
        <v>3</v>
      </c>
      <c r="O452" s="2" t="s">
        <v>14</v>
      </c>
      <c r="P452" s="2" t="s">
        <v>15</v>
      </c>
      <c r="Q452" s="3">
        <v>12</v>
      </c>
      <c r="S452" s="48">
        <v>5</v>
      </c>
      <c r="T452" s="48">
        <v>545</v>
      </c>
      <c r="U452" s="48">
        <v>235</v>
      </c>
      <c r="V452" s="59">
        <v>1</v>
      </c>
      <c r="X452" s="48">
        <v>3</v>
      </c>
      <c r="Y452" s="48">
        <v>430</v>
      </c>
      <c r="Z452" s="48">
        <v>250</v>
      </c>
      <c r="AA452" s="59">
        <v>1</v>
      </c>
      <c r="AC452" s="48">
        <v>5</v>
      </c>
      <c r="AD452" s="48">
        <v>545</v>
      </c>
      <c r="AE452" s="48">
        <v>235</v>
      </c>
      <c r="AF452" s="59">
        <v>1</v>
      </c>
    </row>
    <row r="453" spans="1:32" x14ac:dyDescent="0.25">
      <c r="A453" s="2" t="s">
        <v>297</v>
      </c>
      <c r="B453" s="2" t="s">
        <v>62</v>
      </c>
      <c r="C453" s="2" t="s">
        <v>298</v>
      </c>
      <c r="D453" s="3">
        <v>4</v>
      </c>
      <c r="E453" s="3">
        <v>430</v>
      </c>
      <c r="F453" s="2" t="s">
        <v>11</v>
      </c>
      <c r="G453" s="3">
        <v>2016</v>
      </c>
      <c r="H453" s="3">
        <v>4</v>
      </c>
      <c r="I453" s="9">
        <v>3</v>
      </c>
      <c r="J453" s="9">
        <v>2</v>
      </c>
      <c r="K453" s="2" t="s">
        <v>342</v>
      </c>
      <c r="L453" s="49">
        <v>3</v>
      </c>
      <c r="M453" s="48">
        <f t="shared" si="7"/>
        <v>3.0833333333333335</v>
      </c>
      <c r="N453" s="3">
        <v>3</v>
      </c>
      <c r="O453" s="2" t="s">
        <v>14</v>
      </c>
      <c r="P453" s="2" t="s">
        <v>15</v>
      </c>
      <c r="Q453" s="3">
        <v>12</v>
      </c>
      <c r="S453" s="48">
        <v>3</v>
      </c>
      <c r="T453" s="48">
        <v>430</v>
      </c>
      <c r="U453" s="48">
        <v>235</v>
      </c>
      <c r="V453" s="59">
        <v>1</v>
      </c>
      <c r="X453" s="48">
        <v>3</v>
      </c>
      <c r="Y453" s="48">
        <v>380</v>
      </c>
      <c r="Z453" s="48">
        <v>250</v>
      </c>
      <c r="AA453" s="59">
        <v>1</v>
      </c>
      <c r="AC453" s="48">
        <v>3</v>
      </c>
      <c r="AD453" s="48">
        <v>430</v>
      </c>
      <c r="AE453" s="48">
        <v>235</v>
      </c>
      <c r="AF453" s="59">
        <v>1</v>
      </c>
    </row>
    <row r="454" spans="1:32" x14ac:dyDescent="0.25">
      <c r="A454" s="2" t="s">
        <v>297</v>
      </c>
      <c r="B454" s="2" t="s">
        <v>299</v>
      </c>
      <c r="C454" s="2" t="s">
        <v>298</v>
      </c>
      <c r="D454" s="3">
        <v>5</v>
      </c>
      <c r="E454" s="3">
        <v>380</v>
      </c>
      <c r="F454" s="2" t="s">
        <v>11</v>
      </c>
      <c r="G454" s="3">
        <v>2016</v>
      </c>
      <c r="H454" s="3">
        <v>4</v>
      </c>
      <c r="I454" s="9">
        <v>2</v>
      </c>
      <c r="J454" s="9">
        <v>4</v>
      </c>
      <c r="K454" s="2" t="s">
        <v>342</v>
      </c>
      <c r="L454" s="49">
        <v>3</v>
      </c>
      <c r="M454" s="48">
        <f t="shared" si="7"/>
        <v>3.0833333333333335</v>
      </c>
      <c r="N454" s="3">
        <v>3</v>
      </c>
      <c r="O454" s="2" t="s">
        <v>14</v>
      </c>
      <c r="P454" s="2" t="s">
        <v>15</v>
      </c>
      <c r="Q454" s="3">
        <v>12</v>
      </c>
      <c r="S454" s="48">
        <v>3</v>
      </c>
      <c r="T454" s="48">
        <v>380</v>
      </c>
      <c r="U454" s="48">
        <v>235</v>
      </c>
      <c r="V454" s="59">
        <v>1</v>
      </c>
      <c r="X454" s="48">
        <v>4</v>
      </c>
      <c r="Y454" s="48">
        <v>420</v>
      </c>
      <c r="Z454" s="48">
        <v>250</v>
      </c>
      <c r="AA454" s="59">
        <v>1</v>
      </c>
      <c r="AC454" s="48">
        <v>3</v>
      </c>
      <c r="AD454" s="48">
        <v>380</v>
      </c>
      <c r="AE454" s="48">
        <v>235</v>
      </c>
      <c r="AF454" s="59">
        <v>1</v>
      </c>
    </row>
    <row r="455" spans="1:32" x14ac:dyDescent="0.25">
      <c r="A455" s="2" t="s">
        <v>297</v>
      </c>
      <c r="B455" s="2" t="s">
        <v>300</v>
      </c>
      <c r="C455" s="2" t="s">
        <v>298</v>
      </c>
      <c r="D455" s="3">
        <v>6</v>
      </c>
      <c r="E455" s="3">
        <v>420</v>
      </c>
      <c r="F455" s="2" t="s">
        <v>30</v>
      </c>
      <c r="G455" s="3">
        <v>2016</v>
      </c>
      <c r="H455" s="3">
        <v>4</v>
      </c>
      <c r="I455" s="9">
        <v>3</v>
      </c>
      <c r="J455" s="9">
        <v>4</v>
      </c>
      <c r="K455" s="2" t="s">
        <v>343</v>
      </c>
      <c r="L455" s="50">
        <v>4</v>
      </c>
      <c r="M455" s="48">
        <f t="shared" si="7"/>
        <v>4.083333333333333</v>
      </c>
      <c r="N455" s="3">
        <v>3</v>
      </c>
      <c r="O455" s="2" t="s">
        <v>14</v>
      </c>
      <c r="P455" s="2" t="s">
        <v>15</v>
      </c>
      <c r="Q455" s="3">
        <v>12</v>
      </c>
      <c r="S455" s="48">
        <v>4</v>
      </c>
      <c r="T455" s="48">
        <v>420</v>
      </c>
      <c r="U455" s="48">
        <v>235</v>
      </c>
      <c r="V455" s="59">
        <v>1</v>
      </c>
      <c r="X455" s="48">
        <v>3</v>
      </c>
      <c r="Y455" s="48">
        <v>465</v>
      </c>
      <c r="Z455" s="48">
        <v>250</v>
      </c>
      <c r="AA455" s="59">
        <v>1</v>
      </c>
      <c r="AC455" s="48">
        <v>4</v>
      </c>
      <c r="AD455" s="48">
        <v>420</v>
      </c>
      <c r="AE455" s="48">
        <v>235</v>
      </c>
      <c r="AF455" s="59">
        <v>1</v>
      </c>
    </row>
    <row r="456" spans="1:32" x14ac:dyDescent="0.25">
      <c r="A456" s="2" t="s">
        <v>297</v>
      </c>
      <c r="B456" s="2" t="s">
        <v>301</v>
      </c>
      <c r="C456" s="2" t="s">
        <v>298</v>
      </c>
      <c r="D456" s="3">
        <v>7</v>
      </c>
      <c r="E456" s="3">
        <v>465</v>
      </c>
      <c r="F456" s="2" t="s">
        <v>11</v>
      </c>
      <c r="G456" s="3">
        <v>2016</v>
      </c>
      <c r="H456" s="3">
        <v>4</v>
      </c>
      <c r="I456" s="9">
        <v>3</v>
      </c>
      <c r="J456" s="9">
        <v>3</v>
      </c>
      <c r="K456" s="2" t="s">
        <v>342</v>
      </c>
      <c r="L456" s="49">
        <v>3</v>
      </c>
      <c r="M456" s="48">
        <f t="shared" si="7"/>
        <v>3.0833333333333335</v>
      </c>
      <c r="N456" s="3">
        <v>3</v>
      </c>
      <c r="O456" s="2" t="s">
        <v>14</v>
      </c>
      <c r="P456" s="2" t="s">
        <v>15</v>
      </c>
      <c r="Q456" s="3">
        <v>12</v>
      </c>
      <c r="S456" s="48">
        <v>3</v>
      </c>
      <c r="T456" s="48">
        <v>465</v>
      </c>
      <c r="U456" s="48">
        <v>235</v>
      </c>
      <c r="V456" s="59">
        <v>1</v>
      </c>
      <c r="X456" s="48">
        <v>6</v>
      </c>
      <c r="Y456" s="48">
        <v>485</v>
      </c>
      <c r="Z456" s="48">
        <v>250</v>
      </c>
      <c r="AA456" s="59">
        <v>1</v>
      </c>
      <c r="AC456" s="48">
        <v>3</v>
      </c>
      <c r="AD456" s="48">
        <v>465</v>
      </c>
      <c r="AE456" s="48">
        <v>235</v>
      </c>
      <c r="AF456" s="59">
        <v>1</v>
      </c>
    </row>
    <row r="457" spans="1:32" x14ac:dyDescent="0.25">
      <c r="A457" s="2" t="s">
        <v>297</v>
      </c>
      <c r="B457" s="2" t="s">
        <v>302</v>
      </c>
      <c r="C457" s="2" t="s">
        <v>298</v>
      </c>
      <c r="D457" s="3">
        <v>8</v>
      </c>
      <c r="E457" s="3">
        <v>485</v>
      </c>
      <c r="F457" s="2" t="s">
        <v>30</v>
      </c>
      <c r="G457" s="3">
        <v>2016</v>
      </c>
      <c r="H457" s="3">
        <v>4</v>
      </c>
      <c r="I457" s="9">
        <v>6</v>
      </c>
      <c r="J457" s="9">
        <v>1</v>
      </c>
      <c r="K457" s="2" t="s">
        <v>342</v>
      </c>
      <c r="L457" s="50">
        <v>6</v>
      </c>
      <c r="M457" s="48">
        <f t="shared" si="7"/>
        <v>6.083333333333333</v>
      </c>
      <c r="N457" s="3">
        <v>3</v>
      </c>
      <c r="O457" s="2" t="s">
        <v>14</v>
      </c>
      <c r="P457" s="2" t="s">
        <v>15</v>
      </c>
      <c r="Q457" s="3">
        <v>12</v>
      </c>
      <c r="S457" s="48">
        <v>6</v>
      </c>
      <c r="T457" s="48">
        <v>485</v>
      </c>
      <c r="U457" s="48">
        <v>235</v>
      </c>
      <c r="V457" s="59">
        <v>1</v>
      </c>
      <c r="X457" s="48">
        <v>5</v>
      </c>
      <c r="Y457" s="48">
        <v>407</v>
      </c>
      <c r="Z457" s="48">
        <v>250</v>
      </c>
      <c r="AA457" s="59">
        <v>1</v>
      </c>
      <c r="AC457" s="48">
        <v>6</v>
      </c>
      <c r="AD457" s="48">
        <v>485</v>
      </c>
      <c r="AE457" s="48">
        <v>235</v>
      </c>
      <c r="AF457" s="59">
        <v>1</v>
      </c>
    </row>
    <row r="458" spans="1:32" x14ac:dyDescent="0.25">
      <c r="A458" s="2" t="s">
        <v>297</v>
      </c>
      <c r="B458" s="2" t="s">
        <v>303</v>
      </c>
      <c r="C458" s="2" t="s">
        <v>298</v>
      </c>
      <c r="D458" s="3">
        <v>9</v>
      </c>
      <c r="E458" s="3">
        <v>407</v>
      </c>
      <c r="F458" s="2" t="s">
        <v>11</v>
      </c>
      <c r="G458" s="3">
        <v>2016</v>
      </c>
      <c r="H458" s="3">
        <v>4</v>
      </c>
      <c r="I458" s="9">
        <v>4</v>
      </c>
      <c r="J458" s="9">
        <v>2</v>
      </c>
      <c r="K458" s="2" t="s">
        <v>342</v>
      </c>
      <c r="L458" s="50">
        <v>5</v>
      </c>
      <c r="M458" s="48">
        <f t="shared" si="7"/>
        <v>5.083333333333333</v>
      </c>
      <c r="N458" s="3">
        <v>3</v>
      </c>
      <c r="O458" s="2" t="s">
        <v>14</v>
      </c>
      <c r="P458" s="2" t="s">
        <v>15</v>
      </c>
      <c r="Q458" s="3">
        <v>12</v>
      </c>
      <c r="S458" s="48">
        <v>5</v>
      </c>
      <c r="T458" s="48">
        <v>407</v>
      </c>
      <c r="U458" s="48">
        <v>235</v>
      </c>
      <c r="V458" s="59">
        <v>1</v>
      </c>
      <c r="X458" s="48">
        <v>2</v>
      </c>
      <c r="Y458" s="48">
        <v>287</v>
      </c>
      <c r="Z458" s="48">
        <v>250</v>
      </c>
      <c r="AA458" s="59">
        <v>1</v>
      </c>
      <c r="AC458" s="48">
        <v>5</v>
      </c>
      <c r="AD458" s="48">
        <v>407</v>
      </c>
      <c r="AE458" s="48">
        <v>235</v>
      </c>
      <c r="AF458" s="59">
        <v>1</v>
      </c>
    </row>
    <row r="459" spans="1:32" x14ac:dyDescent="0.25">
      <c r="A459" s="2" t="s">
        <v>304</v>
      </c>
      <c r="B459" s="2" t="s">
        <v>76</v>
      </c>
      <c r="C459" s="2" t="s">
        <v>298</v>
      </c>
      <c r="D459" s="3">
        <v>10</v>
      </c>
      <c r="E459" s="3">
        <v>287</v>
      </c>
      <c r="F459" s="2" t="s">
        <v>11</v>
      </c>
      <c r="G459" s="3">
        <v>2016</v>
      </c>
      <c r="H459" s="3">
        <v>4</v>
      </c>
      <c r="I459" s="9">
        <v>1</v>
      </c>
      <c r="J459" s="9">
        <v>4</v>
      </c>
      <c r="K459" s="2" t="s">
        <v>345</v>
      </c>
      <c r="L459" s="49">
        <v>2</v>
      </c>
      <c r="M459" s="48">
        <f t="shared" si="7"/>
        <v>2.0833333333333335</v>
      </c>
      <c r="N459" s="3">
        <v>3</v>
      </c>
      <c r="O459" s="2" t="s">
        <v>14</v>
      </c>
      <c r="P459" s="2" t="s">
        <v>15</v>
      </c>
      <c r="Q459" s="3">
        <v>12</v>
      </c>
      <c r="S459" s="48">
        <v>2</v>
      </c>
      <c r="T459" s="48">
        <v>287</v>
      </c>
      <c r="U459" s="48">
        <v>235</v>
      </c>
      <c r="V459" s="59">
        <v>1</v>
      </c>
      <c r="X459" s="48">
        <v>3</v>
      </c>
      <c r="Y459" s="48">
        <v>350</v>
      </c>
      <c r="Z459" s="48">
        <v>250</v>
      </c>
      <c r="AA459" s="59">
        <v>1</v>
      </c>
      <c r="AC459" s="48">
        <v>2</v>
      </c>
      <c r="AD459" s="48">
        <v>287</v>
      </c>
      <c r="AE459" s="48">
        <v>235</v>
      </c>
      <c r="AF459" s="59">
        <v>1</v>
      </c>
    </row>
    <row r="460" spans="1:32" x14ac:dyDescent="0.25">
      <c r="A460" s="2" t="s">
        <v>304</v>
      </c>
      <c r="B460" s="2" t="s">
        <v>27</v>
      </c>
      <c r="C460" s="2" t="s">
        <v>298</v>
      </c>
      <c r="D460" s="3">
        <v>11</v>
      </c>
      <c r="E460" s="3">
        <v>350</v>
      </c>
      <c r="F460" s="2" t="s">
        <v>11</v>
      </c>
      <c r="G460" s="3">
        <v>2016</v>
      </c>
      <c r="H460" s="3">
        <v>4</v>
      </c>
      <c r="I460" s="9">
        <v>2</v>
      </c>
      <c r="J460" s="9">
        <v>3</v>
      </c>
      <c r="K460" s="2" t="s">
        <v>343</v>
      </c>
      <c r="L460" s="49">
        <v>3</v>
      </c>
      <c r="M460" s="48">
        <f t="shared" si="7"/>
        <v>3.0833333333333335</v>
      </c>
      <c r="N460" s="3">
        <v>3</v>
      </c>
      <c r="O460" s="2" t="s">
        <v>14</v>
      </c>
      <c r="P460" s="2" t="s">
        <v>15</v>
      </c>
      <c r="Q460" s="3">
        <v>12</v>
      </c>
      <c r="S460" s="48">
        <v>3</v>
      </c>
      <c r="T460" s="48">
        <v>350</v>
      </c>
      <c r="U460" s="48">
        <v>235</v>
      </c>
      <c r="V460" s="59">
        <v>1</v>
      </c>
      <c r="X460" s="48">
        <v>3</v>
      </c>
      <c r="Y460" s="48">
        <v>390</v>
      </c>
      <c r="Z460" s="48">
        <v>250</v>
      </c>
      <c r="AA460" s="59">
        <v>1</v>
      </c>
      <c r="AC460" s="48">
        <v>3</v>
      </c>
      <c r="AD460" s="48">
        <v>350</v>
      </c>
      <c r="AE460" s="48">
        <v>235</v>
      </c>
      <c r="AF460" s="59">
        <v>1</v>
      </c>
    </row>
    <row r="461" spans="1:32" x14ac:dyDescent="0.25">
      <c r="A461" s="2" t="s">
        <v>305</v>
      </c>
      <c r="B461" s="2" t="s">
        <v>56</v>
      </c>
      <c r="C461" s="2" t="s">
        <v>298</v>
      </c>
      <c r="D461" s="3">
        <v>12</v>
      </c>
      <c r="E461" s="3">
        <v>390</v>
      </c>
      <c r="F461" s="2" t="s">
        <v>11</v>
      </c>
      <c r="G461" s="3">
        <v>2016</v>
      </c>
      <c r="H461" s="3">
        <v>4</v>
      </c>
      <c r="I461" s="9">
        <v>2</v>
      </c>
      <c r="J461" s="9">
        <v>2</v>
      </c>
      <c r="K461" s="2" t="s">
        <v>342</v>
      </c>
      <c r="L461" s="49">
        <v>3</v>
      </c>
      <c r="M461" s="48">
        <f t="shared" si="7"/>
        <v>3.0833333333333335</v>
      </c>
      <c r="N461" s="3">
        <v>3</v>
      </c>
      <c r="O461" s="2" t="s">
        <v>14</v>
      </c>
      <c r="P461" s="2" t="s">
        <v>15</v>
      </c>
      <c r="Q461" s="3">
        <v>12</v>
      </c>
      <c r="S461" s="48">
        <v>3</v>
      </c>
      <c r="T461" s="48">
        <v>390</v>
      </c>
      <c r="U461" s="48">
        <v>235</v>
      </c>
      <c r="V461" s="59">
        <v>1</v>
      </c>
      <c r="X461" s="48">
        <v>2</v>
      </c>
      <c r="Y461" s="48">
        <v>307</v>
      </c>
      <c r="Z461" s="48">
        <v>250</v>
      </c>
      <c r="AA461" s="59">
        <v>1</v>
      </c>
      <c r="AC461" s="48">
        <v>3</v>
      </c>
      <c r="AD461" s="48">
        <v>390</v>
      </c>
      <c r="AE461" s="48">
        <v>235</v>
      </c>
      <c r="AF461" s="59">
        <v>1</v>
      </c>
    </row>
    <row r="462" spans="1:32" x14ac:dyDescent="0.25">
      <c r="A462" s="2" t="s">
        <v>306</v>
      </c>
      <c r="B462" s="2" t="s">
        <v>40</v>
      </c>
      <c r="C462" s="2" t="s">
        <v>298</v>
      </c>
      <c r="D462" s="3">
        <v>13</v>
      </c>
      <c r="E462" s="3">
        <v>307</v>
      </c>
      <c r="F462" s="2" t="s">
        <v>11</v>
      </c>
      <c r="G462" s="3">
        <v>2016</v>
      </c>
      <c r="H462" s="3">
        <v>4</v>
      </c>
      <c r="I462" s="9">
        <v>1</v>
      </c>
      <c r="J462" s="9">
        <v>4</v>
      </c>
      <c r="K462" s="2" t="s">
        <v>344</v>
      </c>
      <c r="L462" s="50">
        <v>2</v>
      </c>
      <c r="M462" s="48">
        <f t="shared" si="7"/>
        <v>2.0833333333333335</v>
      </c>
      <c r="N462" s="3">
        <v>3</v>
      </c>
      <c r="O462" s="2" t="s">
        <v>14</v>
      </c>
      <c r="P462" s="2" t="s">
        <v>15</v>
      </c>
      <c r="Q462" s="3">
        <v>12</v>
      </c>
      <c r="S462" s="48">
        <v>2</v>
      </c>
      <c r="T462" s="48">
        <v>307</v>
      </c>
      <c r="U462" s="48">
        <v>235</v>
      </c>
      <c r="V462" s="59">
        <v>1</v>
      </c>
      <c r="X462" s="48">
        <v>2</v>
      </c>
      <c r="Y462" s="48">
        <v>332</v>
      </c>
      <c r="Z462" s="48">
        <v>250</v>
      </c>
      <c r="AA462" s="59">
        <v>1</v>
      </c>
      <c r="AC462" s="48">
        <v>2</v>
      </c>
      <c r="AD462" s="48">
        <v>307</v>
      </c>
      <c r="AE462" s="48">
        <v>235</v>
      </c>
      <c r="AF462" s="59">
        <v>1</v>
      </c>
    </row>
    <row r="463" spans="1:32" x14ac:dyDescent="0.25">
      <c r="A463" s="2" t="s">
        <v>306</v>
      </c>
      <c r="B463" s="2" t="s">
        <v>75</v>
      </c>
      <c r="C463" s="2" t="s">
        <v>298</v>
      </c>
      <c r="D463" s="3">
        <v>14</v>
      </c>
      <c r="E463" s="3">
        <v>332</v>
      </c>
      <c r="F463" s="2" t="s">
        <v>11</v>
      </c>
      <c r="G463" s="3">
        <v>2016</v>
      </c>
      <c r="H463" s="3">
        <v>4</v>
      </c>
      <c r="I463" s="9">
        <v>1</v>
      </c>
      <c r="J463" s="9">
        <v>4</v>
      </c>
      <c r="K463" s="2" t="s">
        <v>343</v>
      </c>
      <c r="L463" s="49">
        <v>2</v>
      </c>
      <c r="M463" s="48">
        <f t="shared" si="7"/>
        <v>2.0833333333333335</v>
      </c>
      <c r="N463" s="3">
        <v>3</v>
      </c>
      <c r="O463" s="2" t="s">
        <v>14</v>
      </c>
      <c r="P463" s="2" t="s">
        <v>15</v>
      </c>
      <c r="Q463" s="3">
        <v>12</v>
      </c>
      <c r="S463" s="48">
        <v>2</v>
      </c>
      <c r="T463" s="48">
        <v>332</v>
      </c>
      <c r="U463" s="48">
        <v>235</v>
      </c>
      <c r="V463" s="59">
        <v>1</v>
      </c>
      <c r="X463" s="48">
        <v>2</v>
      </c>
      <c r="Y463" s="48">
        <v>325</v>
      </c>
      <c r="Z463" s="48">
        <v>250</v>
      </c>
      <c r="AA463" s="59">
        <v>1</v>
      </c>
      <c r="AC463" s="48">
        <v>2</v>
      </c>
      <c r="AD463" s="48">
        <v>332</v>
      </c>
      <c r="AE463" s="48">
        <v>235</v>
      </c>
      <c r="AF463" s="59">
        <v>1</v>
      </c>
    </row>
    <row r="464" spans="1:32" x14ac:dyDescent="0.25">
      <c r="A464" s="2" t="s">
        <v>307</v>
      </c>
      <c r="B464" s="2" t="s">
        <v>75</v>
      </c>
      <c r="C464" s="2" t="s">
        <v>298</v>
      </c>
      <c r="D464" s="3">
        <v>15</v>
      </c>
      <c r="E464" s="3">
        <v>325</v>
      </c>
      <c r="F464" s="2" t="s">
        <v>11</v>
      </c>
      <c r="G464" s="3">
        <v>2016</v>
      </c>
      <c r="H464" s="3">
        <v>4</v>
      </c>
      <c r="I464" s="9">
        <v>1</v>
      </c>
      <c r="J464" s="9">
        <v>4</v>
      </c>
      <c r="K464" s="2" t="s">
        <v>342</v>
      </c>
      <c r="L464" s="49">
        <v>2</v>
      </c>
      <c r="M464" s="48">
        <f t="shared" si="7"/>
        <v>2.0833333333333335</v>
      </c>
      <c r="N464" s="3">
        <v>3</v>
      </c>
      <c r="O464" s="2" t="s">
        <v>14</v>
      </c>
      <c r="P464" s="2" t="s">
        <v>15</v>
      </c>
      <c r="Q464" s="3">
        <v>12</v>
      </c>
      <c r="S464" s="48">
        <v>2</v>
      </c>
      <c r="T464" s="48">
        <v>325</v>
      </c>
      <c r="U464" s="48">
        <v>235</v>
      </c>
      <c r="V464" s="59">
        <v>1</v>
      </c>
      <c r="X464" s="48">
        <v>3</v>
      </c>
      <c r="Y464" s="48">
        <v>330.32599999999996</v>
      </c>
      <c r="Z464" s="48">
        <v>250</v>
      </c>
      <c r="AA464" s="59">
        <v>1</v>
      </c>
      <c r="AC464" s="48">
        <v>2</v>
      </c>
      <c r="AD464" s="48">
        <v>325</v>
      </c>
      <c r="AE464" s="48">
        <v>235</v>
      </c>
      <c r="AF464" s="59">
        <v>1</v>
      </c>
    </row>
    <row r="465" spans="1:32" x14ac:dyDescent="0.25">
      <c r="A465" s="51">
        <v>20161830196</v>
      </c>
      <c r="B465" s="51"/>
      <c r="C465" s="2" t="s">
        <v>298</v>
      </c>
      <c r="D465" s="3">
        <v>16</v>
      </c>
      <c r="E465" s="55">
        <v>330.32599999999996</v>
      </c>
      <c r="F465" s="51"/>
      <c r="G465" s="3">
        <v>2016</v>
      </c>
      <c r="H465" s="15">
        <v>3</v>
      </c>
      <c r="I465" s="9">
        <v>2</v>
      </c>
      <c r="J465" s="9">
        <v>4</v>
      </c>
      <c r="K465" s="17" t="s">
        <v>342</v>
      </c>
      <c r="L465" s="48">
        <v>3</v>
      </c>
      <c r="M465" s="48">
        <f t="shared" si="7"/>
        <v>3</v>
      </c>
      <c r="N465" s="56" t="s">
        <v>335</v>
      </c>
      <c r="O465" s="57">
        <v>611</v>
      </c>
      <c r="P465" s="2" t="s">
        <v>15</v>
      </c>
      <c r="Q465" s="3">
        <v>12</v>
      </c>
      <c r="S465" s="48">
        <v>3</v>
      </c>
      <c r="T465" s="48">
        <v>330.32599999999996</v>
      </c>
      <c r="U465" s="48">
        <v>235</v>
      </c>
      <c r="V465" s="59">
        <v>1</v>
      </c>
      <c r="X465" s="48">
        <v>2</v>
      </c>
      <c r="Y465" s="48">
        <v>314.99599999999998</v>
      </c>
      <c r="Z465" s="48">
        <v>250</v>
      </c>
      <c r="AA465" s="59">
        <v>1</v>
      </c>
      <c r="AC465" s="48">
        <v>3</v>
      </c>
      <c r="AD465" s="48">
        <v>330.32599999999996</v>
      </c>
      <c r="AE465" s="48">
        <v>235</v>
      </c>
      <c r="AF465" s="59">
        <v>1</v>
      </c>
    </row>
    <row r="466" spans="1:32" x14ac:dyDescent="0.25">
      <c r="A466" s="51">
        <v>20161830197</v>
      </c>
      <c r="B466" s="51"/>
      <c r="C466" s="2" t="s">
        <v>298</v>
      </c>
      <c r="D466" s="3">
        <v>17</v>
      </c>
      <c r="E466" s="55">
        <v>314.99599999999998</v>
      </c>
      <c r="F466" s="51"/>
      <c r="G466" s="3">
        <v>2016</v>
      </c>
      <c r="H466" s="15">
        <v>3</v>
      </c>
      <c r="I466" s="9">
        <v>1</v>
      </c>
      <c r="J466" s="9">
        <v>4</v>
      </c>
      <c r="K466" s="17" t="s">
        <v>342</v>
      </c>
      <c r="L466" s="48">
        <v>2</v>
      </c>
      <c r="M466" s="48">
        <f t="shared" si="7"/>
        <v>2</v>
      </c>
      <c r="N466" s="56" t="s">
        <v>335</v>
      </c>
      <c r="O466" s="57">
        <v>611</v>
      </c>
      <c r="P466" s="2" t="s">
        <v>15</v>
      </c>
      <c r="Q466" s="3">
        <v>12</v>
      </c>
      <c r="S466" s="48">
        <v>2</v>
      </c>
      <c r="T466" s="48">
        <v>314.99599999999998</v>
      </c>
      <c r="U466" s="48">
        <v>235</v>
      </c>
      <c r="V466" s="59">
        <v>1</v>
      </c>
      <c r="X466" s="48">
        <v>2</v>
      </c>
      <c r="Y466" s="48">
        <v>301.85599999999999</v>
      </c>
      <c r="Z466" s="48">
        <v>250</v>
      </c>
      <c r="AA466" s="59">
        <v>1</v>
      </c>
      <c r="AC466" s="48">
        <v>2</v>
      </c>
      <c r="AD466" s="48">
        <v>314.99599999999998</v>
      </c>
      <c r="AE466" s="48">
        <v>235</v>
      </c>
      <c r="AF466" s="59">
        <v>1</v>
      </c>
    </row>
    <row r="467" spans="1:32" x14ac:dyDescent="0.25">
      <c r="A467" s="51">
        <v>20161830198</v>
      </c>
      <c r="B467" s="51"/>
      <c r="C467" s="2" t="s">
        <v>298</v>
      </c>
      <c r="D467" s="3">
        <v>18</v>
      </c>
      <c r="E467" s="55">
        <v>301.85599999999999</v>
      </c>
      <c r="F467" s="51"/>
      <c r="G467" s="3">
        <v>2016</v>
      </c>
      <c r="H467" s="15">
        <v>3</v>
      </c>
      <c r="I467" s="9">
        <v>1</v>
      </c>
      <c r="J467" s="9">
        <v>4</v>
      </c>
      <c r="K467" s="17" t="s">
        <v>342</v>
      </c>
      <c r="L467" s="48">
        <v>2</v>
      </c>
      <c r="M467" s="48">
        <f t="shared" si="7"/>
        <v>2</v>
      </c>
      <c r="N467" s="56" t="s">
        <v>335</v>
      </c>
      <c r="O467" s="57">
        <v>611</v>
      </c>
      <c r="P467" s="2" t="s">
        <v>15</v>
      </c>
      <c r="Q467" s="3">
        <v>12</v>
      </c>
      <c r="S467" s="48">
        <v>2</v>
      </c>
      <c r="T467" s="48">
        <v>301.85599999999999</v>
      </c>
      <c r="U467" s="48">
        <v>235</v>
      </c>
      <c r="V467" s="59">
        <v>1</v>
      </c>
      <c r="X467" s="48">
        <v>2</v>
      </c>
      <c r="Y467" s="48">
        <v>284.33599999999996</v>
      </c>
      <c r="Z467" s="48">
        <v>250</v>
      </c>
      <c r="AA467" s="59">
        <v>1</v>
      </c>
      <c r="AC467" s="48">
        <v>2</v>
      </c>
      <c r="AD467" s="48">
        <v>301.85599999999999</v>
      </c>
      <c r="AE467" s="48">
        <v>235</v>
      </c>
      <c r="AF467" s="59">
        <v>1</v>
      </c>
    </row>
    <row r="468" spans="1:32" x14ac:dyDescent="0.25">
      <c r="A468" s="51">
        <v>20161830199</v>
      </c>
      <c r="B468" s="51"/>
      <c r="C468" s="2" t="s">
        <v>298</v>
      </c>
      <c r="D468" s="3">
        <v>19</v>
      </c>
      <c r="E468" s="55">
        <v>284.33599999999996</v>
      </c>
      <c r="F468" s="51"/>
      <c r="G468" s="3">
        <v>2016</v>
      </c>
      <c r="H468" s="15">
        <v>3</v>
      </c>
      <c r="I468" s="9">
        <v>1</v>
      </c>
      <c r="J468" s="9">
        <v>4</v>
      </c>
      <c r="K468" s="17" t="s">
        <v>343</v>
      </c>
      <c r="L468" s="48">
        <v>2</v>
      </c>
      <c r="M468" s="48">
        <f t="shared" si="7"/>
        <v>2</v>
      </c>
      <c r="N468" s="56" t="s">
        <v>335</v>
      </c>
      <c r="O468" s="57">
        <v>611</v>
      </c>
      <c r="P468" s="2" t="s">
        <v>15</v>
      </c>
      <c r="Q468" s="3">
        <v>12</v>
      </c>
      <c r="S468" s="48">
        <v>2</v>
      </c>
      <c r="T468" s="48">
        <v>284.33599999999996</v>
      </c>
      <c r="U468" s="48">
        <v>235</v>
      </c>
      <c r="V468" s="59">
        <v>1</v>
      </c>
      <c r="X468" s="48">
        <v>2</v>
      </c>
      <c r="Y468" s="48">
        <v>305.14099999999996</v>
      </c>
      <c r="Z468" s="48">
        <v>250</v>
      </c>
      <c r="AA468" s="59">
        <v>1</v>
      </c>
      <c r="AC468" s="48">
        <v>2</v>
      </c>
      <c r="AD468" s="48">
        <v>284.33599999999996</v>
      </c>
      <c r="AE468" s="48">
        <v>235</v>
      </c>
      <c r="AF468" s="59">
        <v>1</v>
      </c>
    </row>
    <row r="469" spans="1:32" x14ac:dyDescent="0.25">
      <c r="A469" s="51">
        <v>20161830200</v>
      </c>
      <c r="B469" s="51"/>
      <c r="C469" s="2" t="s">
        <v>298</v>
      </c>
      <c r="D469" s="3">
        <v>20</v>
      </c>
      <c r="E469" s="55">
        <v>305.14099999999996</v>
      </c>
      <c r="F469" s="51"/>
      <c r="G469" s="3">
        <v>2016</v>
      </c>
      <c r="H469" s="15">
        <v>3</v>
      </c>
      <c r="I469" s="9">
        <v>1</v>
      </c>
      <c r="J469" s="9">
        <v>4</v>
      </c>
      <c r="K469" s="17" t="s">
        <v>343</v>
      </c>
      <c r="L469" s="48">
        <v>2</v>
      </c>
      <c r="M469" s="48">
        <f t="shared" si="7"/>
        <v>2</v>
      </c>
      <c r="N469" s="56" t="s">
        <v>335</v>
      </c>
      <c r="O469" s="57">
        <v>611</v>
      </c>
      <c r="P469" s="2" t="s">
        <v>15</v>
      </c>
      <c r="Q469" s="3">
        <v>12</v>
      </c>
      <c r="S469" s="48">
        <v>2</v>
      </c>
      <c r="T469" s="48">
        <v>305.14099999999996</v>
      </c>
      <c r="U469" s="48">
        <v>235</v>
      </c>
      <c r="V469" s="59">
        <v>1</v>
      </c>
      <c r="X469" s="48">
        <v>2</v>
      </c>
      <c r="Y469" s="48">
        <v>300.76099999999997</v>
      </c>
      <c r="Z469" s="48">
        <v>250</v>
      </c>
      <c r="AA469" s="59">
        <v>1</v>
      </c>
      <c r="AC469" s="48">
        <v>2</v>
      </c>
      <c r="AD469" s="48">
        <v>305.14099999999996</v>
      </c>
      <c r="AE469" s="48">
        <v>235</v>
      </c>
      <c r="AF469" s="59">
        <v>1</v>
      </c>
    </row>
    <row r="470" spans="1:32" x14ac:dyDescent="0.25">
      <c r="A470" s="51">
        <v>20161830201</v>
      </c>
      <c r="B470" s="51"/>
      <c r="C470" s="2" t="s">
        <v>298</v>
      </c>
      <c r="D470" s="3">
        <v>21</v>
      </c>
      <c r="E470" s="55">
        <v>300.76099999999997</v>
      </c>
      <c r="F470" s="51"/>
      <c r="G470" s="3">
        <v>2016</v>
      </c>
      <c r="H470" s="15">
        <v>3</v>
      </c>
      <c r="I470" s="9">
        <v>1</v>
      </c>
      <c r="J470" s="9">
        <v>4</v>
      </c>
      <c r="K470" s="17" t="s">
        <v>343</v>
      </c>
      <c r="L470" s="48">
        <v>2</v>
      </c>
      <c r="M470" s="48">
        <f t="shared" si="7"/>
        <v>2</v>
      </c>
      <c r="N470" s="56" t="s">
        <v>335</v>
      </c>
      <c r="O470" s="57">
        <v>611</v>
      </c>
      <c r="P470" s="2" t="s">
        <v>15</v>
      </c>
      <c r="Q470" s="3">
        <v>12</v>
      </c>
      <c r="S470" s="48">
        <v>2</v>
      </c>
      <c r="T470" s="48">
        <v>300.76099999999997</v>
      </c>
      <c r="U470" s="48">
        <v>235</v>
      </c>
      <c r="V470" s="59">
        <v>1</v>
      </c>
      <c r="X470" s="48">
        <v>2</v>
      </c>
      <c r="Y470" s="48">
        <v>295.28599999999994</v>
      </c>
      <c r="Z470" s="48">
        <v>250</v>
      </c>
      <c r="AA470" s="59">
        <v>1</v>
      </c>
      <c r="AC470" s="48">
        <v>2</v>
      </c>
      <c r="AD470" s="48">
        <v>300.76099999999997</v>
      </c>
      <c r="AE470" s="48">
        <v>235</v>
      </c>
      <c r="AF470" s="59">
        <v>1</v>
      </c>
    </row>
    <row r="471" spans="1:32" x14ac:dyDescent="0.25">
      <c r="A471" s="51">
        <v>20161830202</v>
      </c>
      <c r="B471" s="51"/>
      <c r="C471" s="2" t="s">
        <v>298</v>
      </c>
      <c r="D471" s="3">
        <v>22</v>
      </c>
      <c r="E471" s="55">
        <v>295.28599999999994</v>
      </c>
      <c r="F471" s="51"/>
      <c r="G471" s="3">
        <v>2016</v>
      </c>
      <c r="H471" s="15">
        <v>3</v>
      </c>
      <c r="I471" s="9">
        <v>1</v>
      </c>
      <c r="J471" s="9">
        <v>4</v>
      </c>
      <c r="K471" s="17" t="s">
        <v>343</v>
      </c>
      <c r="L471" s="48">
        <v>2</v>
      </c>
      <c r="M471" s="48">
        <f t="shared" si="7"/>
        <v>2</v>
      </c>
      <c r="N471" s="56" t="s">
        <v>335</v>
      </c>
      <c r="O471" s="57">
        <v>611</v>
      </c>
      <c r="P471" s="2" t="s">
        <v>15</v>
      </c>
      <c r="Q471" s="3">
        <v>12</v>
      </c>
      <c r="S471" s="48">
        <v>2</v>
      </c>
      <c r="T471" s="48">
        <v>295.28599999999994</v>
      </c>
      <c r="U471" s="48">
        <v>235</v>
      </c>
      <c r="V471" s="59">
        <v>1</v>
      </c>
      <c r="X471" s="48">
        <v>2</v>
      </c>
      <c r="Y471" s="48">
        <v>317.18599999999998</v>
      </c>
      <c r="Z471" s="48">
        <v>250</v>
      </c>
      <c r="AA471" s="59">
        <v>1</v>
      </c>
      <c r="AC471" s="48">
        <v>2</v>
      </c>
      <c r="AD471" s="48">
        <v>295.28599999999994</v>
      </c>
      <c r="AE471" s="48">
        <v>235</v>
      </c>
      <c r="AF471" s="59">
        <v>1</v>
      </c>
    </row>
    <row r="472" spans="1:32" x14ac:dyDescent="0.25">
      <c r="A472" s="51">
        <v>20161830203</v>
      </c>
      <c r="B472" s="51"/>
      <c r="C472" s="2" t="s">
        <v>298</v>
      </c>
      <c r="D472" s="3">
        <v>23</v>
      </c>
      <c r="E472" s="55">
        <v>317.18599999999998</v>
      </c>
      <c r="F472" s="51"/>
      <c r="G472" s="3">
        <v>2016</v>
      </c>
      <c r="H472" s="15">
        <v>3</v>
      </c>
      <c r="I472" s="9">
        <v>1</v>
      </c>
      <c r="J472" s="9">
        <v>4</v>
      </c>
      <c r="K472" s="17" t="s">
        <v>344</v>
      </c>
      <c r="L472" s="51">
        <v>2</v>
      </c>
      <c r="M472" s="48">
        <f t="shared" si="7"/>
        <v>2</v>
      </c>
      <c r="N472" s="56" t="s">
        <v>335</v>
      </c>
      <c r="O472" s="57">
        <v>611</v>
      </c>
      <c r="P472" s="2" t="s">
        <v>15</v>
      </c>
      <c r="Q472" s="3">
        <v>12</v>
      </c>
      <c r="S472" s="48">
        <v>2</v>
      </c>
      <c r="T472" s="48">
        <v>317.18599999999998</v>
      </c>
      <c r="U472" s="48">
        <v>235</v>
      </c>
      <c r="V472" s="59">
        <v>1</v>
      </c>
      <c r="X472" s="48">
        <v>2</v>
      </c>
      <c r="Y472" s="48">
        <v>318.28099999999995</v>
      </c>
      <c r="Z472" s="48">
        <v>250</v>
      </c>
      <c r="AA472" s="59">
        <v>1</v>
      </c>
      <c r="AC472" s="48">
        <v>2</v>
      </c>
      <c r="AD472" s="48">
        <v>317.18599999999998</v>
      </c>
      <c r="AE472" s="48">
        <v>235</v>
      </c>
      <c r="AF472" s="59">
        <v>1</v>
      </c>
    </row>
    <row r="473" spans="1:32" x14ac:dyDescent="0.25">
      <c r="A473" s="51">
        <v>20161830204</v>
      </c>
      <c r="B473" s="51"/>
      <c r="C473" s="2" t="s">
        <v>298</v>
      </c>
      <c r="D473" s="3">
        <v>24</v>
      </c>
      <c r="E473" s="55">
        <v>318.28099999999995</v>
      </c>
      <c r="F473" s="51"/>
      <c r="G473" s="3">
        <v>2016</v>
      </c>
      <c r="H473" s="15">
        <v>3</v>
      </c>
      <c r="I473" s="9">
        <v>1</v>
      </c>
      <c r="J473" s="9">
        <v>4</v>
      </c>
      <c r="K473" s="17" t="s">
        <v>343</v>
      </c>
      <c r="L473" s="48">
        <v>2</v>
      </c>
      <c r="M473" s="48">
        <f t="shared" si="7"/>
        <v>2</v>
      </c>
      <c r="N473" s="56" t="s">
        <v>335</v>
      </c>
      <c r="O473" s="57">
        <v>611</v>
      </c>
      <c r="P473" s="2" t="s">
        <v>15</v>
      </c>
      <c r="Q473" s="3">
        <v>12</v>
      </c>
      <c r="S473" s="48">
        <v>2</v>
      </c>
      <c r="T473" s="48">
        <v>318.28099999999995</v>
      </c>
      <c r="U473" s="48">
        <v>235</v>
      </c>
      <c r="V473" s="59">
        <v>1</v>
      </c>
      <c r="X473" s="48">
        <v>2</v>
      </c>
      <c r="Y473" s="48">
        <v>295.28599999999994</v>
      </c>
      <c r="Z473" s="48">
        <v>250</v>
      </c>
      <c r="AA473" s="59">
        <v>1</v>
      </c>
      <c r="AC473" s="48">
        <v>2</v>
      </c>
      <c r="AD473" s="48">
        <v>318.28099999999995</v>
      </c>
      <c r="AE473" s="48">
        <v>235</v>
      </c>
      <c r="AF473" s="59">
        <v>1</v>
      </c>
    </row>
    <row r="474" spans="1:32" x14ac:dyDescent="0.25">
      <c r="A474" s="51">
        <v>20161830205</v>
      </c>
      <c r="B474" s="51"/>
      <c r="C474" s="2" t="s">
        <v>298</v>
      </c>
      <c r="D474" s="3">
        <v>25</v>
      </c>
      <c r="E474" s="55">
        <v>295.28599999999994</v>
      </c>
      <c r="F474" s="51"/>
      <c r="G474" s="3">
        <v>2016</v>
      </c>
      <c r="H474" s="15">
        <v>3</v>
      </c>
      <c r="I474" s="9">
        <v>1</v>
      </c>
      <c r="J474" s="9">
        <v>4</v>
      </c>
      <c r="K474" s="17" t="s">
        <v>344</v>
      </c>
      <c r="L474" s="51">
        <v>2</v>
      </c>
      <c r="M474" s="48">
        <f t="shared" si="7"/>
        <v>2</v>
      </c>
      <c r="N474" s="56" t="s">
        <v>335</v>
      </c>
      <c r="O474" s="57">
        <v>611</v>
      </c>
      <c r="P474" s="2" t="s">
        <v>15</v>
      </c>
      <c r="Q474" s="3">
        <v>12</v>
      </c>
      <c r="S474" s="48">
        <v>2</v>
      </c>
      <c r="T474" s="48">
        <v>295.28599999999994</v>
      </c>
      <c r="U474" s="48">
        <v>235</v>
      </c>
      <c r="V474" s="59">
        <v>1</v>
      </c>
      <c r="X474" s="48">
        <v>2</v>
      </c>
      <c r="Y474" s="48">
        <v>313.90099999999995</v>
      </c>
      <c r="Z474" s="48">
        <v>250</v>
      </c>
      <c r="AA474" s="59">
        <v>1</v>
      </c>
      <c r="AC474" s="48">
        <v>2</v>
      </c>
      <c r="AD474" s="48">
        <v>295.28599999999994</v>
      </c>
      <c r="AE474" s="48">
        <v>235</v>
      </c>
      <c r="AF474" s="59">
        <v>1</v>
      </c>
    </row>
    <row r="475" spans="1:32" x14ac:dyDescent="0.25">
      <c r="A475" s="51">
        <v>20161830206</v>
      </c>
      <c r="B475" s="51"/>
      <c r="C475" s="2" t="s">
        <v>298</v>
      </c>
      <c r="D475" s="3">
        <v>26</v>
      </c>
      <c r="E475" s="55">
        <v>313.90099999999995</v>
      </c>
      <c r="F475" s="51"/>
      <c r="G475" s="3">
        <v>2016</v>
      </c>
      <c r="H475" s="15">
        <v>3</v>
      </c>
      <c r="I475" s="9">
        <v>1</v>
      </c>
      <c r="J475" s="9">
        <v>4</v>
      </c>
      <c r="K475" s="17" t="s">
        <v>343</v>
      </c>
      <c r="L475" s="48">
        <v>2</v>
      </c>
      <c r="M475" s="48">
        <f t="shared" si="7"/>
        <v>2</v>
      </c>
      <c r="N475" s="56" t="s">
        <v>335</v>
      </c>
      <c r="O475" s="57">
        <v>611</v>
      </c>
      <c r="P475" s="2" t="s">
        <v>15</v>
      </c>
      <c r="Q475" s="3">
        <v>12</v>
      </c>
      <c r="S475" s="48">
        <v>2</v>
      </c>
      <c r="T475" s="48">
        <v>313.90099999999995</v>
      </c>
      <c r="U475" s="48">
        <v>235</v>
      </c>
      <c r="V475" s="59">
        <v>1</v>
      </c>
      <c r="X475" s="48">
        <v>2</v>
      </c>
      <c r="Y475" s="48">
        <v>310.61599999999999</v>
      </c>
      <c r="Z475" s="48">
        <v>250</v>
      </c>
      <c r="AA475" s="59">
        <v>1</v>
      </c>
      <c r="AC475" s="48">
        <v>2</v>
      </c>
      <c r="AD475" s="48">
        <v>313.90099999999995</v>
      </c>
      <c r="AE475" s="48">
        <v>235</v>
      </c>
      <c r="AF475" s="59">
        <v>1</v>
      </c>
    </row>
    <row r="476" spans="1:32" x14ac:dyDescent="0.25">
      <c r="A476" s="51">
        <v>20161830207</v>
      </c>
      <c r="B476" s="51"/>
      <c r="C476" s="2" t="s">
        <v>298</v>
      </c>
      <c r="D476" s="3">
        <v>27</v>
      </c>
      <c r="E476" s="55">
        <v>310.61599999999999</v>
      </c>
      <c r="F476" s="51"/>
      <c r="G476" s="3">
        <v>2016</v>
      </c>
      <c r="H476" s="15">
        <v>3</v>
      </c>
      <c r="I476" s="9">
        <v>1</v>
      </c>
      <c r="J476" s="9">
        <v>4</v>
      </c>
      <c r="K476" s="17" t="s">
        <v>343</v>
      </c>
      <c r="L476" s="48">
        <v>2</v>
      </c>
      <c r="M476" s="48">
        <f t="shared" si="7"/>
        <v>2</v>
      </c>
      <c r="N476" s="56" t="s">
        <v>335</v>
      </c>
      <c r="O476" s="57">
        <v>611</v>
      </c>
      <c r="P476" s="2" t="s">
        <v>15</v>
      </c>
      <c r="Q476" s="3">
        <v>12</v>
      </c>
      <c r="S476" s="48">
        <v>2</v>
      </c>
      <c r="T476" s="48">
        <v>310.61599999999999</v>
      </c>
      <c r="U476" s="48">
        <v>235</v>
      </c>
      <c r="V476" s="59">
        <v>1</v>
      </c>
      <c r="X476" s="48">
        <v>2</v>
      </c>
      <c r="Y476" s="48">
        <v>300.76099999999997</v>
      </c>
      <c r="Z476" s="48">
        <v>250</v>
      </c>
      <c r="AA476" s="59">
        <v>1</v>
      </c>
      <c r="AC476" s="48">
        <v>2</v>
      </c>
      <c r="AD476" s="48">
        <v>310.61599999999999</v>
      </c>
      <c r="AE476" s="48">
        <v>235</v>
      </c>
      <c r="AF476" s="59">
        <v>1</v>
      </c>
    </row>
    <row r="477" spans="1:32" x14ac:dyDescent="0.25">
      <c r="A477" s="51">
        <v>20161830208</v>
      </c>
      <c r="B477" s="51"/>
      <c r="C477" s="2" t="s">
        <v>298</v>
      </c>
      <c r="D477" s="3">
        <v>28</v>
      </c>
      <c r="E477" s="55">
        <v>300.76099999999997</v>
      </c>
      <c r="F477" s="51"/>
      <c r="G477" s="3">
        <v>2016</v>
      </c>
      <c r="H477" s="15">
        <v>3</v>
      </c>
      <c r="I477" s="9">
        <v>1</v>
      </c>
      <c r="J477" s="9">
        <v>4</v>
      </c>
      <c r="K477" s="17" t="s">
        <v>342</v>
      </c>
      <c r="L477" s="48">
        <v>2</v>
      </c>
      <c r="M477" s="48">
        <f t="shared" si="7"/>
        <v>2</v>
      </c>
      <c r="N477" s="56" t="s">
        <v>335</v>
      </c>
      <c r="O477" s="57">
        <v>611</v>
      </c>
      <c r="P477" s="2" t="s">
        <v>15</v>
      </c>
      <c r="Q477" s="3">
        <v>12</v>
      </c>
      <c r="S477" s="48">
        <v>2</v>
      </c>
      <c r="T477" s="48">
        <v>300.76099999999997</v>
      </c>
      <c r="U477" s="48">
        <v>235</v>
      </c>
      <c r="V477" s="59">
        <v>1</v>
      </c>
      <c r="X477" s="48">
        <v>3</v>
      </c>
      <c r="Y477" s="48">
        <v>351.13099999999997</v>
      </c>
      <c r="Z477" s="48">
        <v>250</v>
      </c>
      <c r="AA477" s="59">
        <v>1</v>
      </c>
      <c r="AC477" s="48">
        <v>2</v>
      </c>
      <c r="AD477" s="48">
        <v>300.76099999999997</v>
      </c>
      <c r="AE477" s="48">
        <v>235</v>
      </c>
      <c r="AF477" s="59">
        <v>1</v>
      </c>
    </row>
    <row r="478" spans="1:32" x14ac:dyDescent="0.25">
      <c r="A478" s="51">
        <v>20161830209</v>
      </c>
      <c r="B478" s="51"/>
      <c r="C478" s="2" t="s">
        <v>298</v>
      </c>
      <c r="D478" s="3">
        <v>29</v>
      </c>
      <c r="E478" s="55">
        <v>351.13099999999997</v>
      </c>
      <c r="F478" s="51"/>
      <c r="G478" s="3">
        <v>2016</v>
      </c>
      <c r="H478" s="15">
        <v>3</v>
      </c>
      <c r="I478" s="9">
        <v>2</v>
      </c>
      <c r="J478" s="9">
        <v>3</v>
      </c>
      <c r="K478" s="17" t="s">
        <v>342</v>
      </c>
      <c r="L478" s="48">
        <v>3</v>
      </c>
      <c r="M478" s="48">
        <f t="shared" si="7"/>
        <v>3</v>
      </c>
      <c r="N478" s="56" t="s">
        <v>335</v>
      </c>
      <c r="O478" s="57">
        <v>611</v>
      </c>
      <c r="P478" s="2" t="s">
        <v>15</v>
      </c>
      <c r="Q478" s="3">
        <v>12</v>
      </c>
      <c r="S478" s="48">
        <v>3</v>
      </c>
      <c r="T478" s="48">
        <v>351.13099999999997</v>
      </c>
      <c r="U478" s="48">
        <v>235</v>
      </c>
      <c r="V478" s="59">
        <v>1</v>
      </c>
      <c r="X478" s="48">
        <v>3</v>
      </c>
      <c r="Y478" s="48">
        <v>378.50599999999997</v>
      </c>
      <c r="Z478" s="48">
        <v>250</v>
      </c>
      <c r="AA478" s="59">
        <v>1</v>
      </c>
      <c r="AC478" s="48">
        <v>3</v>
      </c>
      <c r="AD478" s="48">
        <v>351.13099999999997</v>
      </c>
      <c r="AE478" s="48">
        <v>235</v>
      </c>
      <c r="AF478" s="59">
        <v>1</v>
      </c>
    </row>
    <row r="479" spans="1:32" x14ac:dyDescent="0.25">
      <c r="A479" s="51">
        <v>20161830210</v>
      </c>
      <c r="B479" s="51"/>
      <c r="C479" s="2" t="s">
        <v>298</v>
      </c>
      <c r="D479" s="3">
        <v>30</v>
      </c>
      <c r="E479" s="55">
        <v>378.50599999999997</v>
      </c>
      <c r="F479" s="51"/>
      <c r="G479" s="3">
        <v>2016</v>
      </c>
      <c r="H479" s="15">
        <v>3</v>
      </c>
      <c r="I479" s="9">
        <v>2</v>
      </c>
      <c r="J479" s="9">
        <v>4</v>
      </c>
      <c r="K479" s="17" t="s">
        <v>343</v>
      </c>
      <c r="L479" s="48">
        <v>3</v>
      </c>
      <c r="M479" s="48">
        <f t="shared" si="7"/>
        <v>3</v>
      </c>
      <c r="N479" s="56" t="s">
        <v>335</v>
      </c>
      <c r="O479" s="57">
        <v>611</v>
      </c>
      <c r="P479" s="2" t="s">
        <v>15</v>
      </c>
      <c r="Q479" s="3">
        <v>12</v>
      </c>
      <c r="S479" s="48">
        <v>3</v>
      </c>
      <c r="T479" s="48">
        <v>378.50599999999997</v>
      </c>
      <c r="U479" s="48">
        <v>235</v>
      </c>
      <c r="V479" s="59">
        <v>1</v>
      </c>
      <c r="X479" s="48">
        <v>3</v>
      </c>
      <c r="Y479" s="48">
        <v>394.93099999999998</v>
      </c>
      <c r="Z479" s="48">
        <v>250</v>
      </c>
      <c r="AA479" s="59">
        <v>1</v>
      </c>
      <c r="AC479" s="48">
        <v>3</v>
      </c>
      <c r="AD479" s="48">
        <v>378.50599999999997</v>
      </c>
      <c r="AE479" s="48">
        <v>235</v>
      </c>
      <c r="AF479" s="59">
        <v>1</v>
      </c>
    </row>
    <row r="480" spans="1:32" x14ac:dyDescent="0.25">
      <c r="A480" s="51">
        <v>20161830211</v>
      </c>
      <c r="B480" s="51"/>
      <c r="C480" s="2" t="s">
        <v>298</v>
      </c>
      <c r="D480" s="3">
        <v>31</v>
      </c>
      <c r="E480" s="55">
        <v>394.93099999999998</v>
      </c>
      <c r="F480" s="51"/>
      <c r="G480" s="3">
        <v>2016</v>
      </c>
      <c r="H480" s="15">
        <v>3</v>
      </c>
      <c r="I480" s="9">
        <v>2</v>
      </c>
      <c r="J480" s="9">
        <v>4</v>
      </c>
      <c r="K480" s="17" t="s">
        <v>343</v>
      </c>
      <c r="L480" s="48">
        <v>3</v>
      </c>
      <c r="M480" s="48">
        <f t="shared" si="7"/>
        <v>3</v>
      </c>
      <c r="N480" s="56" t="s">
        <v>335</v>
      </c>
      <c r="O480" s="57">
        <v>611</v>
      </c>
      <c r="P480" s="2" t="s">
        <v>15</v>
      </c>
      <c r="Q480" s="3">
        <v>12</v>
      </c>
      <c r="S480" s="48">
        <v>3</v>
      </c>
      <c r="T480" s="48">
        <v>394.93099999999998</v>
      </c>
      <c r="U480" s="48">
        <v>235</v>
      </c>
      <c r="V480" s="59">
        <v>1</v>
      </c>
      <c r="X480" s="48">
        <v>3</v>
      </c>
      <c r="Y480" s="48">
        <v>355.51099999999997</v>
      </c>
      <c r="Z480" s="48">
        <v>250</v>
      </c>
      <c r="AA480" s="59">
        <v>1</v>
      </c>
      <c r="AC480" s="48">
        <v>3</v>
      </c>
      <c r="AD480" s="48">
        <v>394.93099999999998</v>
      </c>
      <c r="AE480" s="48">
        <v>235</v>
      </c>
      <c r="AF480" s="59">
        <v>1</v>
      </c>
    </row>
    <row r="481" spans="1:32" x14ac:dyDescent="0.25">
      <c r="A481" s="51">
        <v>20161830212</v>
      </c>
      <c r="B481" s="51"/>
      <c r="C481" s="2" t="s">
        <v>298</v>
      </c>
      <c r="D481" s="3">
        <v>32</v>
      </c>
      <c r="E481" s="55">
        <v>355.51099999999997</v>
      </c>
      <c r="F481" s="51"/>
      <c r="G481" s="3">
        <v>2016</v>
      </c>
      <c r="H481" s="15">
        <v>3</v>
      </c>
      <c r="I481" s="9">
        <v>2</v>
      </c>
      <c r="J481" s="9">
        <v>4</v>
      </c>
      <c r="K481" s="17" t="s">
        <v>342</v>
      </c>
      <c r="L481" s="48">
        <v>3</v>
      </c>
      <c r="M481" s="48">
        <f t="shared" si="7"/>
        <v>3</v>
      </c>
      <c r="N481" s="56" t="s">
        <v>335</v>
      </c>
      <c r="O481" s="57">
        <v>611</v>
      </c>
      <c r="P481" s="2" t="s">
        <v>15</v>
      </c>
      <c r="Q481" s="3">
        <v>12</v>
      </c>
      <c r="S481" s="48">
        <v>3</v>
      </c>
      <c r="T481" s="48">
        <v>355.51099999999997</v>
      </c>
      <c r="U481" s="48">
        <v>235</v>
      </c>
      <c r="V481" s="59">
        <v>1</v>
      </c>
      <c r="X481" s="48">
        <v>3</v>
      </c>
      <c r="Y481" s="48">
        <v>382.88599999999997</v>
      </c>
      <c r="Z481" s="48">
        <v>250</v>
      </c>
      <c r="AA481" s="59">
        <v>1</v>
      </c>
      <c r="AC481" s="48">
        <v>3</v>
      </c>
      <c r="AD481" s="48">
        <v>355.51099999999997</v>
      </c>
      <c r="AE481" s="48">
        <v>235</v>
      </c>
      <c r="AF481" s="59">
        <v>1</v>
      </c>
    </row>
    <row r="482" spans="1:32" x14ac:dyDescent="0.25">
      <c r="A482" s="51">
        <v>20161830213</v>
      </c>
      <c r="B482" s="51"/>
      <c r="C482" s="2" t="s">
        <v>298</v>
      </c>
      <c r="D482" s="3">
        <v>33</v>
      </c>
      <c r="E482" s="55">
        <v>382.88599999999997</v>
      </c>
      <c r="F482" s="51"/>
      <c r="G482" s="3">
        <v>2016</v>
      </c>
      <c r="H482" s="15">
        <v>3</v>
      </c>
      <c r="I482" s="9">
        <v>2</v>
      </c>
      <c r="J482" s="9">
        <v>4</v>
      </c>
      <c r="K482" s="17" t="s">
        <v>343</v>
      </c>
      <c r="L482" s="48">
        <v>3</v>
      </c>
      <c r="M482" s="48">
        <f t="shared" si="7"/>
        <v>3</v>
      </c>
      <c r="N482" s="56" t="s">
        <v>335</v>
      </c>
      <c r="O482" s="57">
        <v>611</v>
      </c>
      <c r="P482" s="2" t="s">
        <v>15</v>
      </c>
      <c r="Q482" s="3">
        <v>12</v>
      </c>
      <c r="S482" s="48">
        <v>3</v>
      </c>
      <c r="T482" s="48">
        <v>382.88599999999997</v>
      </c>
      <c r="U482" s="48">
        <v>235</v>
      </c>
      <c r="V482" s="59">
        <v>1</v>
      </c>
      <c r="X482" s="48">
        <v>3</v>
      </c>
      <c r="Y482" s="48">
        <v>363.17599999999999</v>
      </c>
      <c r="Z482" s="48">
        <v>250</v>
      </c>
      <c r="AA482" s="59">
        <v>1</v>
      </c>
      <c r="AC482" s="48">
        <v>3</v>
      </c>
      <c r="AD482" s="48">
        <v>382.88599999999997</v>
      </c>
      <c r="AE482" s="48">
        <v>235</v>
      </c>
      <c r="AF482" s="59">
        <v>1</v>
      </c>
    </row>
    <row r="483" spans="1:32" x14ac:dyDescent="0.25">
      <c r="A483" s="51">
        <v>20161830214</v>
      </c>
      <c r="B483" s="51"/>
      <c r="C483" s="2" t="s">
        <v>298</v>
      </c>
      <c r="D483" s="3">
        <v>34</v>
      </c>
      <c r="E483" s="55">
        <v>363.17599999999999</v>
      </c>
      <c r="F483" s="51"/>
      <c r="G483" s="3">
        <v>2016</v>
      </c>
      <c r="H483" s="15">
        <v>3</v>
      </c>
      <c r="I483" s="9">
        <v>2</v>
      </c>
      <c r="J483" s="9">
        <v>4</v>
      </c>
      <c r="K483" s="17" t="s">
        <v>345</v>
      </c>
      <c r="L483" s="48">
        <v>3</v>
      </c>
      <c r="M483" s="48">
        <f t="shared" si="7"/>
        <v>3</v>
      </c>
      <c r="N483" s="56" t="s">
        <v>335</v>
      </c>
      <c r="O483" s="57">
        <v>611</v>
      </c>
      <c r="P483" s="2" t="s">
        <v>15</v>
      </c>
      <c r="Q483" s="3">
        <v>12</v>
      </c>
      <c r="S483" s="48">
        <v>3</v>
      </c>
      <c r="T483" s="48">
        <v>363.17599999999999</v>
      </c>
      <c r="U483" s="48">
        <v>235</v>
      </c>
      <c r="V483" s="59">
        <v>1</v>
      </c>
      <c r="X483" s="48">
        <v>3</v>
      </c>
      <c r="Y483" s="48">
        <v>362.08099999999996</v>
      </c>
      <c r="Z483" s="48">
        <v>250</v>
      </c>
      <c r="AA483" s="59">
        <v>1</v>
      </c>
      <c r="AC483" s="48">
        <v>3</v>
      </c>
      <c r="AD483" s="48">
        <v>363.17599999999999</v>
      </c>
      <c r="AE483" s="48">
        <v>235</v>
      </c>
      <c r="AF483" s="59">
        <v>1</v>
      </c>
    </row>
    <row r="484" spans="1:32" x14ac:dyDescent="0.25">
      <c r="A484" s="51">
        <v>20161830215</v>
      </c>
      <c r="B484" s="51"/>
      <c r="C484" s="2" t="s">
        <v>298</v>
      </c>
      <c r="D484" s="3">
        <v>35</v>
      </c>
      <c r="E484" s="55">
        <v>362.08099999999996</v>
      </c>
      <c r="F484" s="51"/>
      <c r="G484" s="3">
        <v>2016</v>
      </c>
      <c r="H484" s="15">
        <v>3</v>
      </c>
      <c r="I484" s="9">
        <v>2</v>
      </c>
      <c r="J484" s="9">
        <v>3</v>
      </c>
      <c r="K484" s="17" t="s">
        <v>342</v>
      </c>
      <c r="L484" s="48">
        <v>3</v>
      </c>
      <c r="M484" s="48">
        <f t="shared" si="7"/>
        <v>3</v>
      </c>
      <c r="N484" s="56" t="s">
        <v>335</v>
      </c>
      <c r="O484" s="57">
        <v>611</v>
      </c>
      <c r="P484" s="2" t="s">
        <v>15</v>
      </c>
      <c r="Q484" s="3">
        <v>12</v>
      </c>
      <c r="S484" s="48">
        <v>3</v>
      </c>
      <c r="T484" s="48">
        <v>362.08099999999996</v>
      </c>
      <c r="U484" s="48">
        <v>235</v>
      </c>
      <c r="V484" s="59">
        <v>1</v>
      </c>
      <c r="X484" s="48">
        <v>3</v>
      </c>
      <c r="Y484" s="48">
        <v>350.03599999999994</v>
      </c>
      <c r="Z484" s="48">
        <v>250</v>
      </c>
      <c r="AA484" s="59">
        <v>1</v>
      </c>
      <c r="AC484" s="48">
        <v>3</v>
      </c>
      <c r="AD484" s="48">
        <v>362.08099999999996</v>
      </c>
      <c r="AE484" s="48">
        <v>235</v>
      </c>
      <c r="AF484" s="59">
        <v>1</v>
      </c>
    </row>
    <row r="485" spans="1:32" x14ac:dyDescent="0.25">
      <c r="A485" s="51">
        <v>20161830267</v>
      </c>
      <c r="B485" s="51"/>
      <c r="C485" s="2" t="s">
        <v>298</v>
      </c>
      <c r="D485" s="3">
        <v>36</v>
      </c>
      <c r="E485" s="55">
        <v>350.03599999999994</v>
      </c>
      <c r="F485" s="51"/>
      <c r="G485" s="3">
        <v>2016</v>
      </c>
      <c r="H485" s="15">
        <v>3</v>
      </c>
      <c r="I485" s="9">
        <v>2</v>
      </c>
      <c r="J485" s="9">
        <v>4</v>
      </c>
      <c r="K485" s="17" t="s">
        <v>342</v>
      </c>
      <c r="L485" s="48">
        <v>3</v>
      </c>
      <c r="M485" s="48">
        <f t="shared" si="7"/>
        <v>3</v>
      </c>
      <c r="N485" s="56" t="s">
        <v>335</v>
      </c>
      <c r="O485" s="57">
        <v>612</v>
      </c>
      <c r="P485" s="2" t="s">
        <v>15</v>
      </c>
      <c r="Q485" s="3">
        <v>12</v>
      </c>
      <c r="S485" s="48">
        <v>3</v>
      </c>
      <c r="T485" s="48">
        <v>350.03599999999994</v>
      </c>
      <c r="U485" s="48">
        <v>235</v>
      </c>
      <c r="V485" s="59">
        <v>1</v>
      </c>
      <c r="X485" s="48">
        <v>2</v>
      </c>
      <c r="Y485" s="48">
        <v>301.85599999999999</v>
      </c>
      <c r="Z485" s="48">
        <v>250</v>
      </c>
      <c r="AA485" s="59">
        <v>1</v>
      </c>
      <c r="AC485" s="48">
        <v>3</v>
      </c>
      <c r="AD485" s="48">
        <v>350.03599999999994</v>
      </c>
      <c r="AE485" s="48">
        <v>235</v>
      </c>
      <c r="AF485" s="59">
        <v>1</v>
      </c>
    </row>
    <row r="486" spans="1:32" x14ac:dyDescent="0.25">
      <c r="A486" s="51">
        <v>20161830269</v>
      </c>
      <c r="B486" s="51"/>
      <c r="C486" s="2" t="s">
        <v>298</v>
      </c>
      <c r="D486" s="3">
        <v>38</v>
      </c>
      <c r="E486" s="55">
        <v>301.85599999999999</v>
      </c>
      <c r="F486" s="51"/>
      <c r="G486" s="3">
        <v>2016</v>
      </c>
      <c r="H486" s="15">
        <v>3</v>
      </c>
      <c r="I486" s="9">
        <v>2</v>
      </c>
      <c r="J486" s="9">
        <v>1</v>
      </c>
      <c r="K486" s="17" t="s">
        <v>342</v>
      </c>
      <c r="L486" s="48">
        <v>2</v>
      </c>
      <c r="M486" s="48">
        <f t="shared" si="7"/>
        <v>2</v>
      </c>
      <c r="N486" s="56" t="s">
        <v>335</v>
      </c>
      <c r="O486" s="57">
        <v>612</v>
      </c>
      <c r="P486" s="2" t="s">
        <v>15</v>
      </c>
      <c r="Q486" s="3">
        <v>12</v>
      </c>
      <c r="S486" s="48">
        <v>2</v>
      </c>
      <c r="T486" s="48">
        <v>301.85599999999999</v>
      </c>
      <c r="U486" s="48">
        <v>235</v>
      </c>
      <c r="V486" s="59">
        <v>1</v>
      </c>
      <c r="X486" s="48">
        <v>2</v>
      </c>
      <c r="Y486" s="48">
        <v>308.42599999999999</v>
      </c>
      <c r="Z486" s="48">
        <v>250</v>
      </c>
      <c r="AA486" s="59">
        <v>1</v>
      </c>
      <c r="AC486" s="48">
        <v>2</v>
      </c>
      <c r="AD486" s="48">
        <v>301.85599999999999</v>
      </c>
      <c r="AE486" s="48">
        <v>235</v>
      </c>
      <c r="AF486" s="59">
        <v>1</v>
      </c>
    </row>
    <row r="487" spans="1:32" x14ac:dyDescent="0.25">
      <c r="A487" s="51">
        <v>20161830270</v>
      </c>
      <c r="B487" s="51"/>
      <c r="C487" s="2" t="s">
        <v>298</v>
      </c>
      <c r="D487" s="3">
        <v>39</v>
      </c>
      <c r="E487" s="55">
        <v>308.42599999999999</v>
      </c>
      <c r="F487" s="51"/>
      <c r="G487" s="3">
        <v>2016</v>
      </c>
      <c r="H487" s="15">
        <v>3</v>
      </c>
      <c r="I487" s="9">
        <v>1</v>
      </c>
      <c r="J487" s="9">
        <v>3</v>
      </c>
      <c r="K487" s="17" t="s">
        <v>342</v>
      </c>
      <c r="L487" s="48">
        <v>2</v>
      </c>
      <c r="M487" s="48">
        <f t="shared" si="7"/>
        <v>2</v>
      </c>
      <c r="N487" s="56" t="s">
        <v>335</v>
      </c>
      <c r="O487" s="57">
        <v>612</v>
      </c>
      <c r="P487" s="2" t="s">
        <v>15</v>
      </c>
      <c r="Q487" s="3">
        <v>12</v>
      </c>
      <c r="S487" s="48">
        <v>2</v>
      </c>
      <c r="T487" s="48">
        <v>308.42599999999999</v>
      </c>
      <c r="U487" s="48">
        <v>235</v>
      </c>
      <c r="V487" s="59">
        <v>1</v>
      </c>
      <c r="X487" s="48">
        <v>3</v>
      </c>
      <c r="Y487" s="48">
        <v>355.51099999999997</v>
      </c>
      <c r="Z487" s="48">
        <v>250</v>
      </c>
      <c r="AA487" s="59">
        <v>1</v>
      </c>
      <c r="AC487" s="48">
        <v>2</v>
      </c>
      <c r="AD487" s="48">
        <v>308.42599999999999</v>
      </c>
      <c r="AE487" s="48">
        <v>235</v>
      </c>
      <c r="AF487" s="59">
        <v>1</v>
      </c>
    </row>
    <row r="488" spans="1:32" x14ac:dyDescent="0.25">
      <c r="A488" s="51">
        <v>20161830274</v>
      </c>
      <c r="B488" s="51"/>
      <c r="C488" s="2" t="s">
        <v>298</v>
      </c>
      <c r="D488" s="3">
        <v>40</v>
      </c>
      <c r="E488" s="55">
        <v>355.51099999999997</v>
      </c>
      <c r="F488" s="51"/>
      <c r="G488" s="3">
        <v>2016</v>
      </c>
      <c r="H488" s="15">
        <v>3</v>
      </c>
      <c r="I488" s="9">
        <v>2</v>
      </c>
      <c r="J488" s="9">
        <v>4</v>
      </c>
      <c r="K488" s="17" t="s">
        <v>343</v>
      </c>
      <c r="L488" s="48">
        <v>3</v>
      </c>
      <c r="M488" s="48">
        <f t="shared" si="7"/>
        <v>3</v>
      </c>
      <c r="N488" s="56" t="s">
        <v>335</v>
      </c>
      <c r="O488" s="57">
        <v>612</v>
      </c>
      <c r="P488" s="2" t="s">
        <v>15</v>
      </c>
      <c r="Q488" s="3">
        <v>12</v>
      </c>
      <c r="S488" s="48">
        <v>3</v>
      </c>
      <c r="T488" s="48">
        <v>355.51099999999997</v>
      </c>
      <c r="U488" s="48">
        <v>235</v>
      </c>
      <c r="V488" s="59">
        <v>1</v>
      </c>
      <c r="X488" s="48">
        <v>2</v>
      </c>
      <c r="Y488" s="48">
        <v>321.56599999999997</v>
      </c>
      <c r="Z488" s="48">
        <v>250</v>
      </c>
      <c r="AA488" s="59">
        <v>1</v>
      </c>
      <c r="AC488" s="48">
        <v>3</v>
      </c>
      <c r="AD488" s="48">
        <v>355.51099999999997</v>
      </c>
      <c r="AE488" s="48">
        <v>235</v>
      </c>
      <c r="AF488" s="59">
        <v>1</v>
      </c>
    </row>
    <row r="489" spans="1:32" x14ac:dyDescent="0.25">
      <c r="A489" s="51">
        <v>20161830275</v>
      </c>
      <c r="B489" s="51"/>
      <c r="C489" s="2" t="s">
        <v>298</v>
      </c>
      <c r="D489" s="3">
        <v>41</v>
      </c>
      <c r="E489" s="55">
        <v>321.56599999999997</v>
      </c>
      <c r="F489" s="51"/>
      <c r="G489" s="3">
        <v>2016</v>
      </c>
      <c r="H489" s="15">
        <v>3</v>
      </c>
      <c r="I489" s="9">
        <v>1</v>
      </c>
      <c r="J489" s="9">
        <v>4</v>
      </c>
      <c r="K489" s="17" t="s">
        <v>344</v>
      </c>
      <c r="L489" s="51">
        <v>2</v>
      </c>
      <c r="M489" s="48">
        <f t="shared" si="7"/>
        <v>2</v>
      </c>
      <c r="N489" s="56" t="s">
        <v>335</v>
      </c>
      <c r="O489" s="57">
        <v>612</v>
      </c>
      <c r="P489" s="2" t="s">
        <v>15</v>
      </c>
      <c r="Q489" s="3">
        <v>12</v>
      </c>
      <c r="S489" s="48">
        <v>2</v>
      </c>
      <c r="T489" s="48">
        <v>321.56599999999997</v>
      </c>
      <c r="U489" s="48">
        <v>235</v>
      </c>
      <c r="V489" s="59">
        <v>1</v>
      </c>
      <c r="X489" s="48">
        <v>2</v>
      </c>
      <c r="Y489" s="48">
        <v>289.81099999999998</v>
      </c>
      <c r="Z489" s="48">
        <v>250</v>
      </c>
      <c r="AA489" s="59">
        <v>1</v>
      </c>
      <c r="AC489" s="48">
        <v>2</v>
      </c>
      <c r="AD489" s="48">
        <v>321.56599999999997</v>
      </c>
      <c r="AE489" s="48">
        <v>235</v>
      </c>
      <c r="AF489" s="59">
        <v>1</v>
      </c>
    </row>
    <row r="490" spans="1:32" x14ac:dyDescent="0.25">
      <c r="A490" s="51">
        <v>20161830276</v>
      </c>
      <c r="B490" s="51"/>
      <c r="C490" s="2" t="s">
        <v>298</v>
      </c>
      <c r="D490" s="3">
        <v>42</v>
      </c>
      <c r="E490" s="55">
        <v>289.81099999999998</v>
      </c>
      <c r="F490" s="51"/>
      <c r="G490" s="3">
        <v>2016</v>
      </c>
      <c r="H490" s="15">
        <v>3</v>
      </c>
      <c r="I490" s="9">
        <v>1</v>
      </c>
      <c r="J490" s="9">
        <v>4</v>
      </c>
      <c r="K490" s="17" t="s">
        <v>343</v>
      </c>
      <c r="L490" s="48">
        <v>2</v>
      </c>
      <c r="M490" s="48">
        <f t="shared" si="7"/>
        <v>2</v>
      </c>
      <c r="N490" s="56" t="s">
        <v>335</v>
      </c>
      <c r="O490" s="57">
        <v>612</v>
      </c>
      <c r="P490" s="2" t="s">
        <v>15</v>
      </c>
      <c r="Q490" s="3">
        <v>12</v>
      </c>
      <c r="S490" s="48">
        <v>2</v>
      </c>
      <c r="T490" s="48">
        <v>289.81099999999998</v>
      </c>
      <c r="U490" s="48">
        <v>235</v>
      </c>
      <c r="V490" s="59">
        <v>1</v>
      </c>
      <c r="X490" s="48">
        <v>2</v>
      </c>
      <c r="Y490" s="48">
        <v>328.13599999999997</v>
      </c>
      <c r="Z490" s="48">
        <v>250</v>
      </c>
      <c r="AA490" s="59">
        <v>1</v>
      </c>
      <c r="AC490" s="48">
        <v>2</v>
      </c>
      <c r="AD490" s="48">
        <v>289.81099999999998</v>
      </c>
      <c r="AE490" s="48">
        <v>235</v>
      </c>
      <c r="AF490" s="59">
        <v>1</v>
      </c>
    </row>
    <row r="491" spans="1:32" x14ac:dyDescent="0.25">
      <c r="A491" s="51">
        <v>20161830277</v>
      </c>
      <c r="B491" s="51"/>
      <c r="C491" s="2" t="s">
        <v>298</v>
      </c>
      <c r="D491" s="3">
        <v>43</v>
      </c>
      <c r="E491" s="55">
        <v>328.13599999999997</v>
      </c>
      <c r="F491" s="51"/>
      <c r="G491" s="3">
        <v>2016</v>
      </c>
      <c r="H491" s="15">
        <v>3</v>
      </c>
      <c r="I491" s="9">
        <v>1</v>
      </c>
      <c r="J491" s="9">
        <v>4</v>
      </c>
      <c r="K491" s="17" t="s">
        <v>343</v>
      </c>
      <c r="L491" s="48">
        <v>2</v>
      </c>
      <c r="M491" s="48">
        <f t="shared" si="7"/>
        <v>2</v>
      </c>
      <c r="N491" s="56" t="s">
        <v>335</v>
      </c>
      <c r="O491" s="57">
        <v>612</v>
      </c>
      <c r="P491" s="2" t="s">
        <v>15</v>
      </c>
      <c r="Q491" s="3">
        <v>12</v>
      </c>
      <c r="S491" s="48">
        <v>2</v>
      </c>
      <c r="T491" s="48">
        <v>328.13599999999997</v>
      </c>
      <c r="U491" s="48">
        <v>235</v>
      </c>
      <c r="V491" s="59">
        <v>1</v>
      </c>
      <c r="X491" s="48">
        <v>2</v>
      </c>
      <c r="Y491" s="48">
        <v>294.19099999999997</v>
      </c>
      <c r="Z491" s="48">
        <v>250</v>
      </c>
      <c r="AA491" s="59">
        <v>1</v>
      </c>
      <c r="AC491" s="48">
        <v>2</v>
      </c>
      <c r="AD491" s="48">
        <v>328.13599999999997</v>
      </c>
      <c r="AE491" s="48">
        <v>235</v>
      </c>
      <c r="AF491" s="59">
        <v>1</v>
      </c>
    </row>
    <row r="492" spans="1:32" x14ac:dyDescent="0.25">
      <c r="A492" s="51">
        <v>20161830278</v>
      </c>
      <c r="B492" s="51"/>
      <c r="C492" s="2" t="s">
        <v>298</v>
      </c>
      <c r="D492" s="3">
        <v>44</v>
      </c>
      <c r="E492" s="55">
        <v>294.19099999999997</v>
      </c>
      <c r="F492" s="51"/>
      <c r="G492" s="3">
        <v>2016</v>
      </c>
      <c r="H492" s="15">
        <v>3</v>
      </c>
      <c r="I492" s="9">
        <v>1</v>
      </c>
      <c r="J492" s="9">
        <v>4</v>
      </c>
      <c r="K492" s="17" t="s">
        <v>343</v>
      </c>
      <c r="L492" s="48">
        <v>2</v>
      </c>
      <c r="M492" s="48">
        <f t="shared" si="7"/>
        <v>2</v>
      </c>
      <c r="N492" s="56" t="s">
        <v>335</v>
      </c>
      <c r="O492" s="57">
        <v>612</v>
      </c>
      <c r="P492" s="2" t="s">
        <v>15</v>
      </c>
      <c r="Q492" s="3">
        <v>12</v>
      </c>
      <c r="S492" s="48">
        <v>2</v>
      </c>
      <c r="T492" s="48">
        <v>294.19099999999997</v>
      </c>
      <c r="U492" s="48">
        <v>235</v>
      </c>
      <c r="V492" s="59">
        <v>1</v>
      </c>
      <c r="X492" s="48">
        <v>2</v>
      </c>
      <c r="Y492" s="48">
        <v>307.33099999999996</v>
      </c>
      <c r="Z492" s="48">
        <v>250</v>
      </c>
      <c r="AA492" s="59">
        <v>1</v>
      </c>
      <c r="AC492" s="48">
        <v>2</v>
      </c>
      <c r="AD492" s="48">
        <v>294.19099999999997</v>
      </c>
      <c r="AE492" s="48">
        <v>235</v>
      </c>
      <c r="AF492" s="59">
        <v>1</v>
      </c>
    </row>
    <row r="493" spans="1:32" x14ac:dyDescent="0.25">
      <c r="A493" s="51">
        <v>20161830279</v>
      </c>
      <c r="B493" s="51"/>
      <c r="C493" s="2" t="s">
        <v>298</v>
      </c>
      <c r="D493" s="3">
        <v>45</v>
      </c>
      <c r="E493" s="55">
        <v>307.33099999999996</v>
      </c>
      <c r="F493" s="51"/>
      <c r="G493" s="3">
        <v>2016</v>
      </c>
      <c r="H493" s="15">
        <v>3</v>
      </c>
      <c r="I493" s="9">
        <v>1</v>
      </c>
      <c r="J493" s="9">
        <v>4</v>
      </c>
      <c r="K493" s="17" t="s">
        <v>343</v>
      </c>
      <c r="L493" s="48">
        <v>2</v>
      </c>
      <c r="M493" s="48">
        <f t="shared" si="7"/>
        <v>2</v>
      </c>
      <c r="N493" s="56" t="s">
        <v>335</v>
      </c>
      <c r="O493" s="57">
        <v>612</v>
      </c>
      <c r="P493" s="2" t="s">
        <v>15</v>
      </c>
      <c r="Q493" s="3">
        <v>12</v>
      </c>
      <c r="S493" s="48">
        <v>2</v>
      </c>
      <c r="T493" s="48">
        <v>307.33099999999996</v>
      </c>
      <c r="U493" s="48">
        <v>235</v>
      </c>
      <c r="V493" s="59">
        <v>1</v>
      </c>
      <c r="X493" s="48">
        <v>2</v>
      </c>
      <c r="Y493" s="48">
        <v>312.80599999999998</v>
      </c>
      <c r="Z493" s="48">
        <v>250</v>
      </c>
      <c r="AA493" s="59">
        <v>1</v>
      </c>
      <c r="AC493" s="48">
        <v>2</v>
      </c>
      <c r="AD493" s="48">
        <v>307.33099999999996</v>
      </c>
      <c r="AE493" s="48">
        <v>235</v>
      </c>
      <c r="AF493" s="59">
        <v>1</v>
      </c>
    </row>
    <row r="494" spans="1:32" x14ac:dyDescent="0.25">
      <c r="A494" s="51">
        <v>20161830280</v>
      </c>
      <c r="B494" s="51"/>
      <c r="C494" s="2" t="s">
        <v>298</v>
      </c>
      <c r="D494" s="3">
        <v>46</v>
      </c>
      <c r="E494" s="55">
        <v>312.80599999999998</v>
      </c>
      <c r="F494" s="51"/>
      <c r="G494" s="3">
        <v>2016</v>
      </c>
      <c r="H494" s="15">
        <v>3</v>
      </c>
      <c r="I494" s="9">
        <v>1</v>
      </c>
      <c r="J494" s="9">
        <v>4</v>
      </c>
      <c r="K494" s="17" t="s">
        <v>342</v>
      </c>
      <c r="L494" s="48">
        <v>2</v>
      </c>
      <c r="M494" s="48">
        <f t="shared" si="7"/>
        <v>2</v>
      </c>
      <c r="N494" s="56" t="s">
        <v>335</v>
      </c>
      <c r="O494" s="57">
        <v>612</v>
      </c>
      <c r="P494" s="2" t="s">
        <v>15</v>
      </c>
      <c r="Q494" s="3">
        <v>12</v>
      </c>
      <c r="S494" s="48">
        <v>2</v>
      </c>
      <c r="T494" s="48">
        <v>312.80599999999998</v>
      </c>
      <c r="U494" s="48">
        <v>235</v>
      </c>
      <c r="V494" s="59">
        <v>1</v>
      </c>
      <c r="X494" s="48">
        <v>2</v>
      </c>
      <c r="Y494" s="48">
        <v>320.47099999999995</v>
      </c>
      <c r="Z494" s="48">
        <v>250</v>
      </c>
      <c r="AA494" s="59">
        <v>1</v>
      </c>
      <c r="AC494" s="48">
        <v>2</v>
      </c>
      <c r="AD494" s="48">
        <v>312.80599999999998</v>
      </c>
      <c r="AE494" s="48">
        <v>235</v>
      </c>
      <c r="AF494" s="59">
        <v>1</v>
      </c>
    </row>
    <row r="495" spans="1:32" x14ac:dyDescent="0.25">
      <c r="A495" s="51">
        <v>20161830281</v>
      </c>
      <c r="B495" s="51"/>
      <c r="C495" s="2" t="s">
        <v>298</v>
      </c>
      <c r="D495" s="3">
        <v>47</v>
      </c>
      <c r="E495" s="55">
        <v>320.47099999999995</v>
      </c>
      <c r="F495" s="51"/>
      <c r="G495" s="3">
        <v>2016</v>
      </c>
      <c r="H495" s="15">
        <v>3</v>
      </c>
      <c r="I495" s="9">
        <v>1</v>
      </c>
      <c r="J495" s="9">
        <v>4</v>
      </c>
      <c r="K495" s="17" t="s">
        <v>342</v>
      </c>
      <c r="L495" s="48">
        <v>2</v>
      </c>
      <c r="M495" s="48">
        <f t="shared" si="7"/>
        <v>2</v>
      </c>
      <c r="N495" s="56" t="s">
        <v>335</v>
      </c>
      <c r="O495" s="57">
        <v>612</v>
      </c>
      <c r="P495" s="2" t="s">
        <v>15</v>
      </c>
      <c r="Q495" s="3">
        <v>12</v>
      </c>
      <c r="S495" s="48">
        <v>2</v>
      </c>
      <c r="T495" s="48">
        <v>320.47099999999995</v>
      </c>
      <c r="U495" s="48">
        <v>235</v>
      </c>
      <c r="V495" s="59">
        <v>1</v>
      </c>
      <c r="X495" s="48">
        <v>2</v>
      </c>
      <c r="Y495" s="48">
        <v>332.51599999999996</v>
      </c>
      <c r="Z495" s="48">
        <v>250</v>
      </c>
      <c r="AA495" s="59">
        <v>1</v>
      </c>
      <c r="AC495" s="48">
        <v>2</v>
      </c>
      <c r="AD495" s="48">
        <v>320.47099999999995</v>
      </c>
      <c r="AE495" s="48">
        <v>235</v>
      </c>
      <c r="AF495" s="59">
        <v>1</v>
      </c>
    </row>
    <row r="496" spans="1:32" x14ac:dyDescent="0.25">
      <c r="A496" s="51">
        <v>20161830459</v>
      </c>
      <c r="B496" s="51"/>
      <c r="C496" s="2" t="s">
        <v>298</v>
      </c>
      <c r="D496" s="3">
        <v>48</v>
      </c>
      <c r="E496" s="55">
        <v>332.51599999999996</v>
      </c>
      <c r="F496" s="51"/>
      <c r="G496" s="3">
        <v>2016</v>
      </c>
      <c r="H496" s="15">
        <v>3</v>
      </c>
      <c r="I496" s="9">
        <v>2</v>
      </c>
      <c r="J496" s="9">
        <v>1</v>
      </c>
      <c r="K496" s="17" t="s">
        <v>342</v>
      </c>
      <c r="L496" s="48">
        <v>2</v>
      </c>
      <c r="M496" s="48">
        <f t="shared" si="7"/>
        <v>2</v>
      </c>
      <c r="N496" s="56" t="s">
        <v>335</v>
      </c>
      <c r="O496" s="57">
        <v>612</v>
      </c>
      <c r="P496" s="2" t="s">
        <v>15</v>
      </c>
      <c r="Q496" s="15">
        <v>11</v>
      </c>
      <c r="S496" s="48">
        <v>2</v>
      </c>
      <c r="T496" s="48">
        <v>332.51599999999996</v>
      </c>
      <c r="U496" s="48">
        <v>235</v>
      </c>
      <c r="V496" s="59">
        <v>1</v>
      </c>
      <c r="X496" s="48">
        <v>2</v>
      </c>
      <c r="Y496" s="48">
        <v>322.66099999999994</v>
      </c>
      <c r="Z496" s="48">
        <v>250</v>
      </c>
      <c r="AA496" s="59">
        <v>1</v>
      </c>
      <c r="AC496" s="48">
        <v>2</v>
      </c>
      <c r="AD496" s="48">
        <v>332.51599999999996</v>
      </c>
      <c r="AE496" s="48">
        <v>235</v>
      </c>
      <c r="AF496" s="59">
        <v>1</v>
      </c>
    </row>
    <row r="497" spans="1:32" x14ac:dyDescent="0.25">
      <c r="A497" s="51">
        <v>20161830460</v>
      </c>
      <c r="B497" s="51"/>
      <c r="C497" s="2" t="s">
        <v>298</v>
      </c>
      <c r="D497" s="3">
        <v>49</v>
      </c>
      <c r="E497" s="55">
        <v>322.66099999999994</v>
      </c>
      <c r="F497" s="51"/>
      <c r="G497" s="3">
        <v>2016</v>
      </c>
      <c r="H497" s="15">
        <v>3</v>
      </c>
      <c r="I497" s="9">
        <v>1</v>
      </c>
      <c r="J497" s="9">
        <v>4</v>
      </c>
      <c r="K497" s="17" t="s">
        <v>343</v>
      </c>
      <c r="L497" s="48">
        <v>2</v>
      </c>
      <c r="M497" s="48">
        <f t="shared" si="7"/>
        <v>2</v>
      </c>
      <c r="N497" s="56" t="s">
        <v>335</v>
      </c>
      <c r="O497" s="57">
        <v>612</v>
      </c>
      <c r="P497" s="2" t="s">
        <v>15</v>
      </c>
      <c r="Q497" s="15">
        <v>11</v>
      </c>
      <c r="S497" s="48">
        <v>2</v>
      </c>
      <c r="T497" s="48">
        <v>322.66099999999994</v>
      </c>
      <c r="U497" s="48">
        <v>235</v>
      </c>
      <c r="V497" s="59">
        <v>1</v>
      </c>
      <c r="X497" s="48">
        <v>2</v>
      </c>
      <c r="Y497" s="48">
        <v>306.23599999999999</v>
      </c>
      <c r="Z497" s="48">
        <v>250</v>
      </c>
      <c r="AA497" s="59">
        <v>1</v>
      </c>
      <c r="AC497" s="48">
        <v>2</v>
      </c>
      <c r="AD497" s="48">
        <v>322.66099999999994</v>
      </c>
      <c r="AE497" s="48">
        <v>235</v>
      </c>
      <c r="AF497" s="59">
        <v>1</v>
      </c>
    </row>
    <row r="498" spans="1:32" x14ac:dyDescent="0.25">
      <c r="A498" s="51">
        <v>20161830461</v>
      </c>
      <c r="B498" s="51"/>
      <c r="C498" s="2" t="s">
        <v>298</v>
      </c>
      <c r="D498" s="3">
        <v>50</v>
      </c>
      <c r="E498" s="55">
        <v>306.23599999999999</v>
      </c>
      <c r="F498" s="51"/>
      <c r="G498" s="3">
        <v>2016</v>
      </c>
      <c r="H498" s="15">
        <v>3</v>
      </c>
      <c r="I498" s="9">
        <v>1</v>
      </c>
      <c r="J498" s="9">
        <v>4</v>
      </c>
      <c r="K498" s="17" t="s">
        <v>343</v>
      </c>
      <c r="L498" s="48">
        <v>2</v>
      </c>
      <c r="M498" s="48">
        <f t="shared" si="7"/>
        <v>2</v>
      </c>
      <c r="N498" s="56" t="s">
        <v>335</v>
      </c>
      <c r="O498" s="57">
        <v>612</v>
      </c>
      <c r="P498" s="2" t="s">
        <v>15</v>
      </c>
      <c r="Q498" s="15">
        <v>11</v>
      </c>
      <c r="S498" s="48">
        <v>2</v>
      </c>
      <c r="T498" s="48">
        <v>306.23599999999999</v>
      </c>
      <c r="U498" s="48">
        <v>235</v>
      </c>
      <c r="V498" s="59">
        <v>1</v>
      </c>
      <c r="X498" s="48">
        <v>2</v>
      </c>
      <c r="Y498" s="48">
        <v>292.00099999999998</v>
      </c>
      <c r="Z498" s="48">
        <v>250</v>
      </c>
      <c r="AA498" s="59">
        <v>1</v>
      </c>
      <c r="AC498" s="48">
        <v>2</v>
      </c>
      <c r="AD498" s="48">
        <v>306.23599999999999</v>
      </c>
      <c r="AE498" s="48">
        <v>235</v>
      </c>
      <c r="AF498" s="59">
        <v>1</v>
      </c>
    </row>
    <row r="499" spans="1:32" x14ac:dyDescent="0.25">
      <c r="A499" s="51">
        <v>20161830462</v>
      </c>
      <c r="B499" s="51"/>
      <c r="C499" s="2" t="s">
        <v>298</v>
      </c>
      <c r="D499" s="3">
        <v>51</v>
      </c>
      <c r="E499" s="55">
        <v>292.00099999999998</v>
      </c>
      <c r="F499" s="51"/>
      <c r="G499" s="3">
        <v>2016</v>
      </c>
      <c r="H499" s="15">
        <v>3</v>
      </c>
      <c r="I499" s="9">
        <v>1</v>
      </c>
      <c r="J499" s="9">
        <v>4</v>
      </c>
      <c r="K499" s="17" t="s">
        <v>343</v>
      </c>
      <c r="L499" s="48">
        <v>2</v>
      </c>
      <c r="M499" s="48">
        <f t="shared" si="7"/>
        <v>2</v>
      </c>
      <c r="N499" s="56" t="s">
        <v>335</v>
      </c>
      <c r="O499" s="57">
        <v>612</v>
      </c>
      <c r="P499" s="2" t="s">
        <v>15</v>
      </c>
      <c r="Q499" s="15">
        <v>11</v>
      </c>
      <c r="S499" s="48">
        <v>2</v>
      </c>
      <c r="T499" s="48">
        <v>292.00099999999998</v>
      </c>
      <c r="U499" s="48">
        <v>235</v>
      </c>
      <c r="V499" s="59">
        <v>1</v>
      </c>
      <c r="X499" s="48">
        <v>2</v>
      </c>
      <c r="Y499" s="48">
        <v>320.47099999999995</v>
      </c>
      <c r="Z499" s="48">
        <v>250</v>
      </c>
      <c r="AA499" s="59">
        <v>1</v>
      </c>
      <c r="AC499" s="48">
        <v>2</v>
      </c>
      <c r="AD499" s="48">
        <v>292.00099999999998</v>
      </c>
      <c r="AE499" s="48">
        <v>235</v>
      </c>
      <c r="AF499" s="59">
        <v>1</v>
      </c>
    </row>
    <row r="500" spans="1:32" x14ac:dyDescent="0.25">
      <c r="A500" s="51">
        <v>20161830463</v>
      </c>
      <c r="B500" s="51"/>
      <c r="C500" s="2" t="s">
        <v>298</v>
      </c>
      <c r="D500" s="3">
        <v>52</v>
      </c>
      <c r="E500" s="55">
        <v>320.47099999999995</v>
      </c>
      <c r="F500" s="51"/>
      <c r="G500" s="3">
        <v>2016</v>
      </c>
      <c r="H500" s="15">
        <v>3</v>
      </c>
      <c r="I500" s="9">
        <v>1</v>
      </c>
      <c r="J500" s="9">
        <v>4</v>
      </c>
      <c r="K500" s="17" t="s">
        <v>343</v>
      </c>
      <c r="L500" s="48">
        <v>2</v>
      </c>
      <c r="M500" s="48">
        <f t="shared" si="7"/>
        <v>2</v>
      </c>
      <c r="N500" s="56" t="s">
        <v>335</v>
      </c>
      <c r="O500" s="57">
        <v>612</v>
      </c>
      <c r="P500" s="2" t="s">
        <v>15</v>
      </c>
      <c r="Q500" s="15">
        <v>11</v>
      </c>
      <c r="S500" s="48">
        <v>2</v>
      </c>
      <c r="T500" s="48">
        <v>320.47099999999995</v>
      </c>
      <c r="U500" s="48">
        <v>235</v>
      </c>
      <c r="V500" s="59">
        <v>1</v>
      </c>
      <c r="X500" s="48">
        <v>2</v>
      </c>
      <c r="Y500" s="48">
        <v>305.14099999999996</v>
      </c>
      <c r="Z500" s="48">
        <v>250</v>
      </c>
      <c r="AA500" s="59">
        <v>1</v>
      </c>
      <c r="AC500" s="48">
        <v>2</v>
      </c>
      <c r="AD500" s="48">
        <v>320.47099999999995</v>
      </c>
      <c r="AE500" s="48">
        <v>235</v>
      </c>
      <c r="AF500" s="59">
        <v>1</v>
      </c>
    </row>
    <row r="501" spans="1:32" x14ac:dyDescent="0.25">
      <c r="A501" s="51">
        <v>20161830465</v>
      </c>
      <c r="B501" s="51"/>
      <c r="C501" s="2" t="s">
        <v>298</v>
      </c>
      <c r="D501" s="3">
        <v>53</v>
      </c>
      <c r="E501" s="55">
        <v>305.14099999999996</v>
      </c>
      <c r="F501" s="51"/>
      <c r="G501" s="3">
        <v>2016</v>
      </c>
      <c r="H501" s="15">
        <v>3</v>
      </c>
      <c r="I501" s="9">
        <v>1</v>
      </c>
      <c r="J501" s="9">
        <v>3</v>
      </c>
      <c r="K501" s="17" t="s">
        <v>342</v>
      </c>
      <c r="L501" s="48">
        <v>2</v>
      </c>
      <c r="M501" s="48">
        <f t="shared" si="7"/>
        <v>2</v>
      </c>
      <c r="N501" s="56" t="s">
        <v>335</v>
      </c>
      <c r="O501" s="57">
        <v>612</v>
      </c>
      <c r="P501" s="2" t="s">
        <v>15</v>
      </c>
      <c r="Q501" s="15">
        <v>11</v>
      </c>
      <c r="S501" s="48">
        <v>2</v>
      </c>
      <c r="T501" s="48">
        <v>305.14099999999996</v>
      </c>
      <c r="U501" s="48">
        <v>235</v>
      </c>
      <c r="V501" s="59">
        <v>1</v>
      </c>
      <c r="X501" s="48">
        <v>2</v>
      </c>
      <c r="Y501" s="48">
        <v>310.61599999999999</v>
      </c>
      <c r="Z501" s="48">
        <v>250</v>
      </c>
      <c r="AA501" s="59">
        <v>1</v>
      </c>
      <c r="AC501" s="48">
        <v>2</v>
      </c>
      <c r="AD501" s="48">
        <v>305.14099999999996</v>
      </c>
      <c r="AE501" s="48">
        <v>235</v>
      </c>
      <c r="AF501" s="59">
        <v>1</v>
      </c>
    </row>
    <row r="502" spans="1:32" x14ac:dyDescent="0.25">
      <c r="A502" s="51">
        <v>20161830466</v>
      </c>
      <c r="B502" s="51"/>
      <c r="C502" s="2" t="s">
        <v>298</v>
      </c>
      <c r="D502" s="3">
        <v>54</v>
      </c>
      <c r="E502" s="55">
        <v>310.61599999999999</v>
      </c>
      <c r="F502" s="51"/>
      <c r="G502" s="3">
        <v>2016</v>
      </c>
      <c r="H502" s="15">
        <v>3</v>
      </c>
      <c r="I502" s="9">
        <v>1</v>
      </c>
      <c r="J502" s="9">
        <v>4</v>
      </c>
      <c r="K502" s="17" t="s">
        <v>342</v>
      </c>
      <c r="L502" s="48">
        <v>2</v>
      </c>
      <c r="M502" s="48">
        <f t="shared" si="7"/>
        <v>2</v>
      </c>
      <c r="N502" s="56" t="s">
        <v>335</v>
      </c>
      <c r="O502" s="57">
        <v>612</v>
      </c>
      <c r="P502" s="2" t="s">
        <v>15</v>
      </c>
      <c r="Q502" s="15">
        <v>11</v>
      </c>
      <c r="S502" s="48">
        <v>2</v>
      </c>
      <c r="T502" s="48">
        <v>310.61599999999999</v>
      </c>
      <c r="U502" s="48">
        <v>235</v>
      </c>
      <c r="V502" s="59">
        <v>1</v>
      </c>
      <c r="X502" s="48">
        <v>4</v>
      </c>
      <c r="Y502" s="48">
        <v>382.88599999999997</v>
      </c>
      <c r="Z502" s="48">
        <v>250</v>
      </c>
      <c r="AA502" s="59">
        <v>1</v>
      </c>
      <c r="AC502" s="48">
        <v>2</v>
      </c>
      <c r="AD502" s="48">
        <v>310.61599999999999</v>
      </c>
      <c r="AE502" s="48">
        <v>235</v>
      </c>
      <c r="AF502" s="59">
        <v>1</v>
      </c>
    </row>
    <row r="503" spans="1:32" x14ac:dyDescent="0.25">
      <c r="A503" s="51">
        <v>20161830467</v>
      </c>
      <c r="B503" s="51"/>
      <c r="C503" s="2" t="s">
        <v>298</v>
      </c>
      <c r="D503" s="3">
        <v>55</v>
      </c>
      <c r="E503" s="55">
        <v>382.88599999999997</v>
      </c>
      <c r="F503" s="51"/>
      <c r="G503" s="3">
        <v>2016</v>
      </c>
      <c r="H503" s="15">
        <v>3</v>
      </c>
      <c r="I503" s="9">
        <v>3</v>
      </c>
      <c r="J503" s="9">
        <v>3</v>
      </c>
      <c r="K503" s="17" t="s">
        <v>342</v>
      </c>
      <c r="L503" s="48">
        <v>4</v>
      </c>
      <c r="M503" s="48">
        <f t="shared" si="7"/>
        <v>4</v>
      </c>
      <c r="N503" s="56" t="s">
        <v>335</v>
      </c>
      <c r="O503" s="57">
        <v>612</v>
      </c>
      <c r="P503" s="2" t="s">
        <v>15</v>
      </c>
      <c r="Q503" s="15">
        <v>11</v>
      </c>
      <c r="S503" s="48">
        <v>4</v>
      </c>
      <c r="T503" s="48">
        <v>382.88599999999997</v>
      </c>
      <c r="U503" s="48">
        <v>235</v>
      </c>
      <c r="V503" s="59">
        <v>1</v>
      </c>
      <c r="X503" s="48">
        <v>2</v>
      </c>
      <c r="Y503" s="48">
        <v>322.66099999999994</v>
      </c>
      <c r="Z503" s="48">
        <v>250</v>
      </c>
      <c r="AA503" s="59">
        <v>1</v>
      </c>
      <c r="AC503" s="48">
        <v>4</v>
      </c>
      <c r="AD503" s="48">
        <v>382.88599999999997</v>
      </c>
      <c r="AE503" s="48">
        <v>235</v>
      </c>
      <c r="AF503" s="59">
        <v>1</v>
      </c>
    </row>
    <row r="504" spans="1:32" x14ac:dyDescent="0.25">
      <c r="A504" s="51">
        <v>20161830468</v>
      </c>
      <c r="B504" s="51"/>
      <c r="C504" s="2" t="s">
        <v>298</v>
      </c>
      <c r="D504" s="3">
        <v>56</v>
      </c>
      <c r="E504" s="55">
        <v>322.66099999999994</v>
      </c>
      <c r="F504" s="51"/>
      <c r="G504" s="3">
        <v>2016</v>
      </c>
      <c r="H504" s="15">
        <v>3</v>
      </c>
      <c r="I504" s="9">
        <v>1</v>
      </c>
      <c r="J504" s="9">
        <v>4</v>
      </c>
      <c r="K504" s="17" t="s">
        <v>344</v>
      </c>
      <c r="L504" s="51">
        <v>2</v>
      </c>
      <c r="M504" s="48">
        <f t="shared" si="7"/>
        <v>2</v>
      </c>
      <c r="N504" s="56" t="s">
        <v>335</v>
      </c>
      <c r="O504" s="57">
        <v>612</v>
      </c>
      <c r="P504" s="2" t="s">
        <v>15</v>
      </c>
      <c r="Q504" s="15">
        <v>11</v>
      </c>
      <c r="S504" s="48">
        <v>2</v>
      </c>
      <c r="T504" s="48">
        <v>322.66099999999994</v>
      </c>
      <c r="U504" s="48">
        <v>235</v>
      </c>
      <c r="V504" s="59">
        <v>1</v>
      </c>
      <c r="X504" s="48">
        <v>2</v>
      </c>
      <c r="Y504" s="48">
        <v>304.04599999999999</v>
      </c>
      <c r="Z504" s="48">
        <v>250</v>
      </c>
      <c r="AA504" s="59">
        <v>1</v>
      </c>
      <c r="AC504" s="48">
        <v>2</v>
      </c>
      <c r="AD504" s="48">
        <v>322.66099999999994</v>
      </c>
      <c r="AE504" s="48">
        <v>235</v>
      </c>
      <c r="AF504" s="59">
        <v>1</v>
      </c>
    </row>
    <row r="505" spans="1:32" x14ac:dyDescent="0.25">
      <c r="A505" s="51">
        <v>20161830469</v>
      </c>
      <c r="B505" s="51"/>
      <c r="C505" s="2" t="s">
        <v>298</v>
      </c>
      <c r="D505" s="3">
        <v>57</v>
      </c>
      <c r="E505" s="55">
        <v>304.04599999999999</v>
      </c>
      <c r="F505" s="51"/>
      <c r="G505" s="3">
        <v>2016</v>
      </c>
      <c r="H505" s="15">
        <v>3</v>
      </c>
      <c r="I505" s="9">
        <v>1</v>
      </c>
      <c r="J505" s="9">
        <v>4</v>
      </c>
      <c r="K505" s="17" t="s">
        <v>342</v>
      </c>
      <c r="L505" s="48">
        <v>2</v>
      </c>
      <c r="M505" s="48">
        <f t="shared" si="7"/>
        <v>2</v>
      </c>
      <c r="N505" s="56" t="s">
        <v>335</v>
      </c>
      <c r="O505" s="57">
        <v>612</v>
      </c>
      <c r="P505" s="2" t="s">
        <v>15</v>
      </c>
      <c r="Q505" s="15">
        <v>11</v>
      </c>
      <c r="S505" s="48">
        <v>2</v>
      </c>
      <c r="T505" s="48">
        <v>304.04599999999999</v>
      </c>
      <c r="U505" s="48">
        <v>235</v>
      </c>
      <c r="V505" s="59">
        <v>1</v>
      </c>
      <c r="X505" s="48">
        <v>2</v>
      </c>
      <c r="Y505" s="48">
        <v>335.80099999999999</v>
      </c>
      <c r="Z505" s="48">
        <v>250</v>
      </c>
      <c r="AA505" s="59">
        <v>1</v>
      </c>
      <c r="AC505" s="48">
        <v>2</v>
      </c>
      <c r="AD505" s="48">
        <v>304.04599999999999</v>
      </c>
      <c r="AE505" s="48">
        <v>235</v>
      </c>
      <c r="AF505" s="59">
        <v>1</v>
      </c>
    </row>
    <row r="506" spans="1:32" x14ac:dyDescent="0.25">
      <c r="A506" s="51">
        <v>20161830470</v>
      </c>
      <c r="B506" s="51"/>
      <c r="C506" s="2" t="s">
        <v>298</v>
      </c>
      <c r="D506" s="3">
        <v>58</v>
      </c>
      <c r="E506" s="55">
        <v>335.80099999999999</v>
      </c>
      <c r="F506" s="51"/>
      <c r="G506" s="3">
        <v>2016</v>
      </c>
      <c r="H506" s="15">
        <v>3</v>
      </c>
      <c r="I506" s="9">
        <v>1</v>
      </c>
      <c r="J506" s="9">
        <v>4</v>
      </c>
      <c r="K506" s="17" t="s">
        <v>343</v>
      </c>
      <c r="L506" s="48">
        <v>2</v>
      </c>
      <c r="M506" s="48">
        <f t="shared" si="7"/>
        <v>2</v>
      </c>
      <c r="N506" s="56" t="s">
        <v>335</v>
      </c>
      <c r="O506" s="57">
        <v>612</v>
      </c>
      <c r="P506" s="2" t="s">
        <v>15</v>
      </c>
      <c r="Q506" s="15">
        <v>11</v>
      </c>
      <c r="S506" s="48">
        <v>2</v>
      </c>
      <c r="T506" s="48">
        <v>335.80099999999999</v>
      </c>
      <c r="U506" s="48">
        <v>235</v>
      </c>
      <c r="V506" s="59">
        <v>1</v>
      </c>
      <c r="X506" s="48">
        <v>2</v>
      </c>
      <c r="Y506" s="48">
        <v>336.89599999999996</v>
      </c>
      <c r="Z506" s="48">
        <v>250</v>
      </c>
      <c r="AA506" s="59">
        <v>1</v>
      </c>
      <c r="AC506" s="48">
        <v>2</v>
      </c>
      <c r="AD506" s="48">
        <v>335.80099999999999</v>
      </c>
      <c r="AE506" s="48">
        <v>235</v>
      </c>
      <c r="AF506" s="59">
        <v>1</v>
      </c>
    </row>
    <row r="507" spans="1:32" x14ac:dyDescent="0.25">
      <c r="A507" s="51">
        <v>20161830471</v>
      </c>
      <c r="B507" s="51"/>
      <c r="C507" s="2" t="s">
        <v>298</v>
      </c>
      <c r="D507" s="3">
        <v>59</v>
      </c>
      <c r="E507" s="55">
        <v>336.89599999999996</v>
      </c>
      <c r="F507" s="51"/>
      <c r="G507" s="3">
        <v>2016</v>
      </c>
      <c r="H507" s="15">
        <v>3</v>
      </c>
      <c r="I507" s="9">
        <v>1</v>
      </c>
      <c r="J507" s="9">
        <v>4</v>
      </c>
      <c r="K507" s="17" t="s">
        <v>343</v>
      </c>
      <c r="L507" s="48">
        <v>2</v>
      </c>
      <c r="M507" s="48">
        <f t="shared" si="7"/>
        <v>2</v>
      </c>
      <c r="N507" s="56" t="s">
        <v>335</v>
      </c>
      <c r="O507" s="57">
        <v>612</v>
      </c>
      <c r="P507" s="2" t="s">
        <v>15</v>
      </c>
      <c r="Q507" s="15">
        <v>11</v>
      </c>
      <c r="S507" s="48">
        <v>2</v>
      </c>
      <c r="T507" s="48">
        <v>336.89599999999996</v>
      </c>
      <c r="U507" s="48">
        <v>235</v>
      </c>
      <c r="V507" s="59">
        <v>1</v>
      </c>
      <c r="X507" s="48">
        <v>2</v>
      </c>
      <c r="Y507" s="48">
        <v>288.71599999999995</v>
      </c>
      <c r="Z507" s="48">
        <v>250</v>
      </c>
      <c r="AA507" s="59">
        <v>1</v>
      </c>
      <c r="AC507" s="48">
        <v>2</v>
      </c>
      <c r="AD507" s="48">
        <v>336.89599999999996</v>
      </c>
      <c r="AE507" s="48">
        <v>235</v>
      </c>
      <c r="AF507" s="59">
        <v>1</v>
      </c>
    </row>
    <row r="508" spans="1:32" x14ac:dyDescent="0.25">
      <c r="A508" s="51">
        <v>20161830472</v>
      </c>
      <c r="B508" s="51"/>
      <c r="C508" s="2" t="s">
        <v>298</v>
      </c>
      <c r="D508" s="3">
        <v>60</v>
      </c>
      <c r="E508" s="55">
        <v>288.71599999999995</v>
      </c>
      <c r="F508" s="51"/>
      <c r="G508" s="3">
        <v>2016</v>
      </c>
      <c r="H508" s="15">
        <v>3</v>
      </c>
      <c r="I508" s="9">
        <v>2</v>
      </c>
      <c r="J508" s="9">
        <v>1</v>
      </c>
      <c r="K508" s="17" t="s">
        <v>343</v>
      </c>
      <c r="L508" s="48">
        <v>2</v>
      </c>
      <c r="M508" s="48">
        <f t="shared" si="7"/>
        <v>2</v>
      </c>
      <c r="N508" s="56" t="s">
        <v>335</v>
      </c>
      <c r="O508" s="57">
        <v>612</v>
      </c>
      <c r="P508" s="2" t="s">
        <v>15</v>
      </c>
      <c r="Q508" s="15">
        <v>11</v>
      </c>
      <c r="S508" s="48">
        <v>2</v>
      </c>
      <c r="T508" s="48">
        <v>288.71599999999995</v>
      </c>
      <c r="U508" s="48">
        <v>235</v>
      </c>
      <c r="V508" s="59">
        <v>1</v>
      </c>
      <c r="X508" s="48">
        <v>2</v>
      </c>
      <c r="Y508" s="48">
        <v>299.66599999999994</v>
      </c>
      <c r="Z508" s="48">
        <v>250</v>
      </c>
      <c r="AA508" s="59">
        <v>1</v>
      </c>
      <c r="AC508" s="48">
        <v>2</v>
      </c>
      <c r="AD508" s="48">
        <v>288.71599999999995</v>
      </c>
      <c r="AE508" s="48">
        <v>235</v>
      </c>
      <c r="AF508" s="59">
        <v>1</v>
      </c>
    </row>
    <row r="509" spans="1:32" x14ac:dyDescent="0.25">
      <c r="A509" s="51">
        <v>20161830473</v>
      </c>
      <c r="B509" s="51"/>
      <c r="C509" s="2" t="s">
        <v>298</v>
      </c>
      <c r="D509" s="3">
        <v>61</v>
      </c>
      <c r="E509" s="55">
        <v>299.66599999999994</v>
      </c>
      <c r="F509" s="51"/>
      <c r="G509" s="3">
        <v>2016</v>
      </c>
      <c r="H509" s="15">
        <v>3</v>
      </c>
      <c r="I509" s="9">
        <v>1</v>
      </c>
      <c r="J509" s="9">
        <v>4</v>
      </c>
      <c r="K509" s="17" t="s">
        <v>343</v>
      </c>
      <c r="L509" s="48">
        <v>2</v>
      </c>
      <c r="M509" s="48">
        <f t="shared" si="7"/>
        <v>2</v>
      </c>
      <c r="N509" s="56" t="s">
        <v>335</v>
      </c>
      <c r="O509" s="57">
        <v>612</v>
      </c>
      <c r="P509" s="2" t="s">
        <v>15</v>
      </c>
      <c r="Q509" s="15">
        <v>11</v>
      </c>
      <c r="S509" s="48">
        <v>2</v>
      </c>
      <c r="T509" s="48">
        <v>299.66599999999994</v>
      </c>
      <c r="U509" s="48">
        <v>235</v>
      </c>
      <c r="V509" s="59">
        <v>1</v>
      </c>
      <c r="X509" s="48">
        <v>2</v>
      </c>
      <c r="Y509" s="48">
        <v>292.00099999999998</v>
      </c>
      <c r="Z509" s="48">
        <v>250</v>
      </c>
      <c r="AA509" s="59">
        <v>1</v>
      </c>
      <c r="AC509" s="48">
        <v>2</v>
      </c>
      <c r="AD509" s="48">
        <v>299.66599999999994</v>
      </c>
      <c r="AE509" s="48">
        <v>235</v>
      </c>
      <c r="AF509" s="59">
        <v>1</v>
      </c>
    </row>
    <row r="510" spans="1:32" x14ac:dyDescent="0.25">
      <c r="A510" s="51">
        <v>20161830497</v>
      </c>
      <c r="B510" s="51"/>
      <c r="C510" s="2" t="s">
        <v>298</v>
      </c>
      <c r="D510" s="3">
        <v>62</v>
      </c>
      <c r="E510" s="55">
        <v>292.00099999999998</v>
      </c>
      <c r="F510" s="51"/>
      <c r="G510" s="3">
        <v>2016</v>
      </c>
      <c r="H510" s="15">
        <v>3</v>
      </c>
      <c r="I510" s="9">
        <v>1</v>
      </c>
      <c r="J510" s="9">
        <v>4</v>
      </c>
      <c r="K510" s="17" t="s">
        <v>343</v>
      </c>
      <c r="L510" s="48">
        <v>2</v>
      </c>
      <c r="M510" s="48">
        <f t="shared" si="7"/>
        <v>2</v>
      </c>
      <c r="N510" s="56" t="s">
        <v>335</v>
      </c>
      <c r="O510" s="57">
        <v>989</v>
      </c>
      <c r="P510" s="2" t="s">
        <v>15</v>
      </c>
      <c r="Q510" s="15">
        <v>11</v>
      </c>
      <c r="S510" s="48">
        <v>2</v>
      </c>
      <c r="T510" s="48">
        <v>292.00099999999998</v>
      </c>
      <c r="U510" s="48">
        <v>235</v>
      </c>
      <c r="V510" s="59">
        <v>1</v>
      </c>
      <c r="X510" s="48">
        <v>3</v>
      </c>
      <c r="Y510" s="48">
        <v>375.22099999999995</v>
      </c>
      <c r="Z510" s="48">
        <v>250</v>
      </c>
      <c r="AA510" s="59">
        <v>1</v>
      </c>
      <c r="AC510" s="48">
        <v>2</v>
      </c>
      <c r="AD510" s="48">
        <v>292.00099999999998</v>
      </c>
      <c r="AE510" s="48">
        <v>235</v>
      </c>
      <c r="AF510" s="59">
        <v>1</v>
      </c>
    </row>
    <row r="511" spans="1:32" x14ac:dyDescent="0.25">
      <c r="A511" s="51">
        <v>20161830498</v>
      </c>
      <c r="B511" s="51"/>
      <c r="C511" s="2" t="s">
        <v>298</v>
      </c>
      <c r="D511" s="3">
        <v>63</v>
      </c>
      <c r="E511" s="55">
        <v>375.22099999999995</v>
      </c>
      <c r="F511" s="51"/>
      <c r="G511" s="3">
        <v>2016</v>
      </c>
      <c r="H511" s="15">
        <v>3</v>
      </c>
      <c r="I511" s="9">
        <v>2</v>
      </c>
      <c r="J511" s="9">
        <v>4</v>
      </c>
      <c r="K511" s="17" t="s">
        <v>344</v>
      </c>
      <c r="L511" s="51">
        <v>3</v>
      </c>
      <c r="M511" s="48">
        <f t="shared" si="7"/>
        <v>3</v>
      </c>
      <c r="N511" s="56" t="s">
        <v>335</v>
      </c>
      <c r="O511" s="57">
        <v>989</v>
      </c>
      <c r="P511" s="2" t="s">
        <v>15</v>
      </c>
      <c r="Q511" s="15">
        <v>11</v>
      </c>
      <c r="S511" s="48">
        <v>3</v>
      </c>
      <c r="T511" s="48">
        <v>375.22099999999995</v>
      </c>
      <c r="U511" s="48">
        <v>235</v>
      </c>
      <c r="V511" s="59">
        <v>1</v>
      </c>
      <c r="X511" s="48">
        <v>3</v>
      </c>
      <c r="Y511" s="48">
        <v>364.27099999999996</v>
      </c>
      <c r="Z511" s="48">
        <v>250</v>
      </c>
      <c r="AA511" s="59">
        <v>1</v>
      </c>
      <c r="AC511" s="48">
        <v>3</v>
      </c>
      <c r="AD511" s="48">
        <v>375.22099999999995</v>
      </c>
      <c r="AE511" s="48">
        <v>235</v>
      </c>
      <c r="AF511" s="59">
        <v>1</v>
      </c>
    </row>
    <row r="512" spans="1:32" x14ac:dyDescent="0.25">
      <c r="A512" s="51">
        <v>20161830499</v>
      </c>
      <c r="B512" s="51"/>
      <c r="C512" s="2" t="s">
        <v>298</v>
      </c>
      <c r="D512" s="3">
        <v>64</v>
      </c>
      <c r="E512" s="55">
        <v>364.27099999999996</v>
      </c>
      <c r="F512" s="51"/>
      <c r="G512" s="3">
        <v>2016</v>
      </c>
      <c r="H512" s="15">
        <v>3</v>
      </c>
      <c r="I512" s="9">
        <v>3</v>
      </c>
      <c r="J512" s="9">
        <v>1</v>
      </c>
      <c r="K512" s="17" t="s">
        <v>343</v>
      </c>
      <c r="L512" s="48">
        <v>3</v>
      </c>
      <c r="M512" s="48">
        <f t="shared" si="7"/>
        <v>3</v>
      </c>
      <c r="N512" s="56" t="s">
        <v>335</v>
      </c>
      <c r="O512" s="57">
        <v>989</v>
      </c>
      <c r="P512" s="2" t="s">
        <v>15</v>
      </c>
      <c r="Q512" s="15">
        <v>11</v>
      </c>
      <c r="S512" s="48">
        <v>3</v>
      </c>
      <c r="T512" s="48">
        <v>364.27099999999996</v>
      </c>
      <c r="U512" s="48">
        <v>235</v>
      </c>
      <c r="V512" s="59">
        <v>1</v>
      </c>
      <c r="X512" s="48">
        <v>3</v>
      </c>
      <c r="Y512" s="48">
        <v>366.46099999999996</v>
      </c>
      <c r="Z512" s="48">
        <v>250</v>
      </c>
      <c r="AA512" s="59">
        <v>1</v>
      </c>
      <c r="AC512" s="48">
        <v>3</v>
      </c>
      <c r="AD512" s="48">
        <v>364.27099999999996</v>
      </c>
      <c r="AE512" s="48">
        <v>235</v>
      </c>
      <c r="AF512" s="59">
        <v>1</v>
      </c>
    </row>
    <row r="513" spans="1:32" x14ac:dyDescent="0.25">
      <c r="A513" s="51">
        <v>20161830500</v>
      </c>
      <c r="B513" s="51"/>
      <c r="C513" s="2" t="s">
        <v>298</v>
      </c>
      <c r="D513" s="3">
        <v>65</v>
      </c>
      <c r="E513" s="55">
        <v>366.46099999999996</v>
      </c>
      <c r="F513" s="51"/>
      <c r="G513" s="3">
        <v>2016</v>
      </c>
      <c r="H513" s="15">
        <v>3</v>
      </c>
      <c r="I513" s="9">
        <v>3</v>
      </c>
      <c r="J513" s="9">
        <v>2</v>
      </c>
      <c r="K513" s="17" t="s">
        <v>343</v>
      </c>
      <c r="L513" s="48">
        <v>3</v>
      </c>
      <c r="M513" s="48">
        <f t="shared" si="7"/>
        <v>3</v>
      </c>
      <c r="N513" s="56" t="s">
        <v>335</v>
      </c>
      <c r="O513" s="57">
        <v>989</v>
      </c>
      <c r="P513" s="2" t="s">
        <v>15</v>
      </c>
      <c r="Q513" s="15">
        <v>11</v>
      </c>
      <c r="S513" s="48">
        <v>3</v>
      </c>
      <c r="T513" s="48">
        <v>366.46099999999996</v>
      </c>
      <c r="U513" s="48">
        <v>235</v>
      </c>
      <c r="V513" s="59">
        <v>1</v>
      </c>
      <c r="X513" s="48">
        <v>3</v>
      </c>
      <c r="Y513" s="48">
        <v>366.46099999999996</v>
      </c>
      <c r="Z513" s="48">
        <v>250</v>
      </c>
      <c r="AA513" s="59">
        <v>1</v>
      </c>
      <c r="AC513" s="48">
        <v>3</v>
      </c>
      <c r="AD513" s="48">
        <v>366.46099999999996</v>
      </c>
      <c r="AE513" s="48">
        <v>235</v>
      </c>
      <c r="AF513" s="59">
        <v>1</v>
      </c>
    </row>
    <row r="514" spans="1:32" x14ac:dyDescent="0.25">
      <c r="A514" s="51">
        <v>20161830501</v>
      </c>
      <c r="B514" s="51"/>
      <c r="C514" s="2" t="s">
        <v>298</v>
      </c>
      <c r="D514" s="3">
        <v>66</v>
      </c>
      <c r="E514" s="55">
        <v>366.46099999999996</v>
      </c>
      <c r="F514" s="51"/>
      <c r="G514" s="3">
        <v>2016</v>
      </c>
      <c r="H514" s="15">
        <v>3</v>
      </c>
      <c r="I514" s="9">
        <v>2</v>
      </c>
      <c r="J514" s="9">
        <v>4</v>
      </c>
      <c r="K514" s="17" t="s">
        <v>343</v>
      </c>
      <c r="L514" s="48">
        <v>3</v>
      </c>
      <c r="M514" s="48">
        <f t="shared" ref="M514:M577" si="8">L514+(H514-3)/12</f>
        <v>3</v>
      </c>
      <c r="N514" s="56" t="s">
        <v>335</v>
      </c>
      <c r="O514" s="57">
        <v>989</v>
      </c>
      <c r="P514" s="2" t="s">
        <v>15</v>
      </c>
      <c r="Q514" s="15">
        <v>11</v>
      </c>
      <c r="S514" s="48">
        <v>3</v>
      </c>
      <c r="T514" s="48">
        <v>366.46099999999996</v>
      </c>
      <c r="U514" s="48">
        <v>235</v>
      </c>
      <c r="V514" s="59">
        <v>1</v>
      </c>
      <c r="X514" s="48">
        <v>3</v>
      </c>
      <c r="Y514" s="48">
        <v>360.98599999999999</v>
      </c>
      <c r="Z514" s="48">
        <v>250</v>
      </c>
      <c r="AA514" s="59">
        <v>1</v>
      </c>
      <c r="AC514" s="48">
        <v>3</v>
      </c>
      <c r="AD514" s="48">
        <v>366.46099999999996</v>
      </c>
      <c r="AE514" s="48">
        <v>235</v>
      </c>
      <c r="AF514" s="59">
        <v>1</v>
      </c>
    </row>
    <row r="515" spans="1:32" x14ac:dyDescent="0.25">
      <c r="A515" s="51">
        <v>20161830502</v>
      </c>
      <c r="B515" s="51"/>
      <c r="C515" s="2" t="s">
        <v>298</v>
      </c>
      <c r="D515" s="3">
        <v>67</v>
      </c>
      <c r="E515" s="55">
        <v>360.98599999999999</v>
      </c>
      <c r="F515" s="51"/>
      <c r="G515" s="3">
        <v>2016</v>
      </c>
      <c r="H515" s="15">
        <v>3</v>
      </c>
      <c r="I515" s="9">
        <v>2</v>
      </c>
      <c r="J515" s="9">
        <v>4</v>
      </c>
      <c r="K515" s="17" t="s">
        <v>342</v>
      </c>
      <c r="L515" s="48">
        <v>3</v>
      </c>
      <c r="M515" s="48">
        <f t="shared" si="8"/>
        <v>3</v>
      </c>
      <c r="N515" s="56" t="s">
        <v>335</v>
      </c>
      <c r="O515" s="57">
        <v>989</v>
      </c>
      <c r="P515" s="2" t="s">
        <v>15</v>
      </c>
      <c r="Q515" s="15">
        <v>11</v>
      </c>
      <c r="S515" s="48">
        <v>3</v>
      </c>
      <c r="T515" s="48">
        <v>360.98599999999999</v>
      </c>
      <c r="U515" s="48">
        <v>235</v>
      </c>
      <c r="V515" s="59">
        <v>1</v>
      </c>
      <c r="X515" s="48">
        <v>2</v>
      </c>
      <c r="Y515" s="48">
        <v>341.27599999999995</v>
      </c>
      <c r="Z515" s="48">
        <v>250</v>
      </c>
      <c r="AA515" s="59">
        <v>1</v>
      </c>
      <c r="AC515" s="48">
        <v>3</v>
      </c>
      <c r="AD515" s="48">
        <v>360.98599999999999</v>
      </c>
      <c r="AE515" s="48">
        <v>235</v>
      </c>
      <c r="AF515" s="59">
        <v>1</v>
      </c>
    </row>
    <row r="516" spans="1:32" x14ac:dyDescent="0.25">
      <c r="A516" s="51">
        <v>20161830503</v>
      </c>
      <c r="B516" s="51"/>
      <c r="C516" s="2" t="s">
        <v>298</v>
      </c>
      <c r="D516" s="3">
        <v>68</v>
      </c>
      <c r="E516" s="55">
        <v>341.27599999999995</v>
      </c>
      <c r="F516" s="51"/>
      <c r="G516" s="3">
        <v>2016</v>
      </c>
      <c r="H516" s="15">
        <v>3</v>
      </c>
      <c r="I516" s="9">
        <v>2</v>
      </c>
      <c r="J516" s="9">
        <v>1</v>
      </c>
      <c r="K516" s="17" t="s">
        <v>343</v>
      </c>
      <c r="L516" s="48">
        <v>2</v>
      </c>
      <c r="M516" s="48">
        <f t="shared" si="8"/>
        <v>2</v>
      </c>
      <c r="N516" s="56" t="s">
        <v>335</v>
      </c>
      <c r="O516" s="57">
        <v>989</v>
      </c>
      <c r="P516" s="2" t="s">
        <v>15</v>
      </c>
      <c r="Q516" s="15">
        <v>11</v>
      </c>
      <c r="S516" s="48">
        <v>2</v>
      </c>
      <c r="T516" s="48">
        <v>341.27599999999995</v>
      </c>
      <c r="U516" s="48">
        <v>235</v>
      </c>
      <c r="V516" s="59">
        <v>1</v>
      </c>
      <c r="X516" s="48">
        <v>3</v>
      </c>
      <c r="Y516" s="48">
        <v>353.32099999999997</v>
      </c>
      <c r="Z516" s="48">
        <v>250</v>
      </c>
      <c r="AA516" s="59">
        <v>1</v>
      </c>
      <c r="AC516" s="48">
        <v>2</v>
      </c>
      <c r="AD516" s="48">
        <v>341.27599999999995</v>
      </c>
      <c r="AE516" s="48">
        <v>235</v>
      </c>
      <c r="AF516" s="59">
        <v>1</v>
      </c>
    </row>
    <row r="517" spans="1:32" x14ac:dyDescent="0.25">
      <c r="A517" s="51">
        <v>20161830504</v>
      </c>
      <c r="B517" s="51"/>
      <c r="C517" s="2" t="s">
        <v>298</v>
      </c>
      <c r="D517" s="3">
        <v>69</v>
      </c>
      <c r="E517" s="55">
        <v>353.32099999999997</v>
      </c>
      <c r="F517" s="51"/>
      <c r="G517" s="3">
        <v>2016</v>
      </c>
      <c r="H517" s="15">
        <v>3</v>
      </c>
      <c r="I517" s="9">
        <v>2</v>
      </c>
      <c r="J517" s="9">
        <v>4</v>
      </c>
      <c r="K517" s="17" t="s">
        <v>343</v>
      </c>
      <c r="L517" s="48">
        <v>3</v>
      </c>
      <c r="M517" s="48">
        <f t="shared" si="8"/>
        <v>3</v>
      </c>
      <c r="N517" s="56" t="s">
        <v>335</v>
      </c>
      <c r="O517" s="57">
        <v>989</v>
      </c>
      <c r="P517" s="2" t="s">
        <v>15</v>
      </c>
      <c r="Q517" s="15">
        <v>11</v>
      </c>
      <c r="S517" s="48">
        <v>3</v>
      </c>
      <c r="T517" s="48">
        <v>353.32099999999997</v>
      </c>
      <c r="U517" s="48">
        <v>235</v>
      </c>
      <c r="V517" s="59">
        <v>1</v>
      </c>
      <c r="X517" s="48">
        <v>3</v>
      </c>
      <c r="Y517" s="48">
        <v>345.65599999999995</v>
      </c>
      <c r="Z517" s="48">
        <v>250</v>
      </c>
      <c r="AA517" s="59">
        <v>1</v>
      </c>
      <c r="AC517" s="48">
        <v>3</v>
      </c>
      <c r="AD517" s="48">
        <v>353.32099999999997</v>
      </c>
      <c r="AE517" s="48">
        <v>235</v>
      </c>
      <c r="AF517" s="59">
        <v>1</v>
      </c>
    </row>
    <row r="518" spans="1:32" x14ac:dyDescent="0.25">
      <c r="A518" s="51">
        <v>20161830505</v>
      </c>
      <c r="B518" s="51"/>
      <c r="C518" s="2" t="s">
        <v>298</v>
      </c>
      <c r="D518" s="3">
        <v>70</v>
      </c>
      <c r="E518" s="55">
        <v>345.65599999999995</v>
      </c>
      <c r="F518" s="51"/>
      <c r="G518" s="3">
        <v>2016</v>
      </c>
      <c r="H518" s="15">
        <v>3</v>
      </c>
      <c r="I518" s="9">
        <v>2</v>
      </c>
      <c r="J518" s="9">
        <v>4</v>
      </c>
      <c r="K518" s="17" t="s">
        <v>343</v>
      </c>
      <c r="L518" s="48">
        <v>3</v>
      </c>
      <c r="M518" s="48">
        <f t="shared" si="8"/>
        <v>3</v>
      </c>
      <c r="N518" s="56" t="s">
        <v>335</v>
      </c>
      <c r="O518" s="57">
        <v>989</v>
      </c>
      <c r="P518" s="2" t="s">
        <v>15</v>
      </c>
      <c r="Q518" s="15">
        <v>11</v>
      </c>
      <c r="S518" s="48">
        <v>3</v>
      </c>
      <c r="T518" s="48">
        <v>345.65599999999995</v>
      </c>
      <c r="U518" s="48">
        <v>235</v>
      </c>
      <c r="V518" s="59">
        <v>1</v>
      </c>
      <c r="X518" s="48">
        <v>3</v>
      </c>
      <c r="Y518" s="48">
        <v>364.27099999999996</v>
      </c>
      <c r="Z518" s="48">
        <v>250</v>
      </c>
      <c r="AA518" s="59">
        <v>1</v>
      </c>
      <c r="AC518" s="48">
        <v>3</v>
      </c>
      <c r="AD518" s="48">
        <v>345.65599999999995</v>
      </c>
      <c r="AE518" s="48">
        <v>235</v>
      </c>
      <c r="AF518" s="59">
        <v>1</v>
      </c>
    </row>
    <row r="519" spans="1:32" x14ac:dyDescent="0.25">
      <c r="A519" s="51">
        <v>20161830506</v>
      </c>
      <c r="B519" s="51"/>
      <c r="C519" s="2" t="s">
        <v>298</v>
      </c>
      <c r="D519" s="3">
        <v>71</v>
      </c>
      <c r="E519" s="55">
        <v>364.27099999999996</v>
      </c>
      <c r="F519" s="51"/>
      <c r="G519" s="3">
        <v>2016</v>
      </c>
      <c r="H519" s="15">
        <v>3</v>
      </c>
      <c r="I519" s="9">
        <v>2</v>
      </c>
      <c r="J519" s="9">
        <v>4</v>
      </c>
      <c r="K519" s="17" t="s">
        <v>11</v>
      </c>
      <c r="L519" s="48">
        <v>3</v>
      </c>
      <c r="M519" s="48">
        <f t="shared" si="8"/>
        <v>3</v>
      </c>
      <c r="N519" s="56" t="s">
        <v>335</v>
      </c>
      <c r="O519" s="57">
        <v>989</v>
      </c>
      <c r="P519" s="2" t="s">
        <v>15</v>
      </c>
      <c r="Q519" s="15">
        <v>11</v>
      </c>
      <c r="S519" s="48">
        <v>3</v>
      </c>
      <c r="T519" s="48">
        <v>364.27099999999996</v>
      </c>
      <c r="U519" s="48">
        <v>235</v>
      </c>
      <c r="V519" s="59">
        <v>1</v>
      </c>
      <c r="X519" s="48">
        <v>3</v>
      </c>
      <c r="Y519" s="48">
        <v>358.79599999999999</v>
      </c>
      <c r="Z519" s="48">
        <v>250</v>
      </c>
      <c r="AA519" s="59">
        <v>1</v>
      </c>
      <c r="AC519" s="48">
        <v>3</v>
      </c>
      <c r="AD519" s="48">
        <v>364.27099999999996</v>
      </c>
      <c r="AE519" s="48">
        <v>235</v>
      </c>
      <c r="AF519" s="59">
        <v>1</v>
      </c>
    </row>
    <row r="520" spans="1:32" x14ac:dyDescent="0.25">
      <c r="A520" s="51">
        <v>20161830507</v>
      </c>
      <c r="B520" s="51"/>
      <c r="C520" s="2" t="s">
        <v>298</v>
      </c>
      <c r="D520" s="3">
        <v>72</v>
      </c>
      <c r="E520" s="55">
        <v>358.79599999999999</v>
      </c>
      <c r="F520" s="51"/>
      <c r="G520" s="3">
        <v>2016</v>
      </c>
      <c r="H520" s="15">
        <v>3</v>
      </c>
      <c r="I520" s="9">
        <v>2</v>
      </c>
      <c r="J520" s="9">
        <v>4</v>
      </c>
      <c r="K520" s="17" t="s">
        <v>343</v>
      </c>
      <c r="L520" s="48">
        <v>3</v>
      </c>
      <c r="M520" s="48">
        <f t="shared" si="8"/>
        <v>3</v>
      </c>
      <c r="N520" s="56" t="s">
        <v>335</v>
      </c>
      <c r="O520" s="57">
        <v>989</v>
      </c>
      <c r="P520" s="2" t="s">
        <v>15</v>
      </c>
      <c r="Q520" s="15">
        <v>11</v>
      </c>
      <c r="S520" s="48">
        <v>3</v>
      </c>
      <c r="T520" s="48">
        <v>358.79599999999999</v>
      </c>
      <c r="U520" s="48">
        <v>235</v>
      </c>
      <c r="V520" s="59">
        <v>1</v>
      </c>
      <c r="X520" s="48">
        <v>4</v>
      </c>
      <c r="Y520" s="48">
        <v>330.32599999999996</v>
      </c>
      <c r="Z520" s="48">
        <v>250</v>
      </c>
      <c r="AA520" s="59">
        <v>1</v>
      </c>
      <c r="AC520" s="48">
        <v>3</v>
      </c>
      <c r="AD520" s="48">
        <v>358.79599999999999</v>
      </c>
      <c r="AE520" s="48">
        <v>235</v>
      </c>
      <c r="AF520" s="59">
        <v>1</v>
      </c>
    </row>
    <row r="521" spans="1:32" x14ac:dyDescent="0.25">
      <c r="A521" s="51">
        <v>20161830508</v>
      </c>
      <c r="B521" s="51"/>
      <c r="C521" s="2" t="s">
        <v>298</v>
      </c>
      <c r="D521" s="3">
        <v>73</v>
      </c>
      <c r="E521" s="55">
        <v>330.32599999999996</v>
      </c>
      <c r="F521" s="51"/>
      <c r="G521" s="3">
        <v>2016</v>
      </c>
      <c r="H521" s="15">
        <v>3</v>
      </c>
      <c r="I521" s="9">
        <v>3</v>
      </c>
      <c r="J521" s="9">
        <v>4</v>
      </c>
      <c r="K521" s="17" t="s">
        <v>343</v>
      </c>
      <c r="L521" s="51">
        <v>4</v>
      </c>
      <c r="M521" s="48">
        <f t="shared" si="8"/>
        <v>4</v>
      </c>
      <c r="N521" s="56" t="s">
        <v>335</v>
      </c>
      <c r="O521" s="57">
        <v>989</v>
      </c>
      <c r="P521" s="2" t="s">
        <v>15</v>
      </c>
      <c r="Q521" s="15">
        <v>11</v>
      </c>
      <c r="S521" s="48">
        <v>4</v>
      </c>
      <c r="T521" s="48">
        <v>330.32599999999996</v>
      </c>
      <c r="U521" s="48">
        <v>235</v>
      </c>
      <c r="V521" s="59">
        <v>1</v>
      </c>
      <c r="X521" s="48">
        <v>3</v>
      </c>
      <c r="Y521" s="48">
        <v>380</v>
      </c>
      <c r="Z521" s="48">
        <v>250</v>
      </c>
      <c r="AA521" s="59">
        <v>1</v>
      </c>
      <c r="AC521" s="48">
        <v>4</v>
      </c>
      <c r="AD521" s="48">
        <v>330.32599999999996</v>
      </c>
      <c r="AE521" s="48">
        <v>235</v>
      </c>
      <c r="AF521" s="59">
        <v>1</v>
      </c>
    </row>
    <row r="522" spans="1:32" x14ac:dyDescent="0.25">
      <c r="A522" s="2" t="s">
        <v>360</v>
      </c>
      <c r="B522" s="2" t="s">
        <v>82</v>
      </c>
      <c r="C522" s="2" t="s">
        <v>298</v>
      </c>
      <c r="D522" s="3">
        <v>74</v>
      </c>
      <c r="E522" s="3">
        <v>380</v>
      </c>
      <c r="F522" s="2" t="s">
        <v>11</v>
      </c>
      <c r="G522" s="3">
        <v>2008</v>
      </c>
      <c r="H522" s="3">
        <v>10</v>
      </c>
      <c r="I522" s="49">
        <v>3</v>
      </c>
      <c r="J522" s="49">
        <v>3</v>
      </c>
      <c r="K522" s="2" t="s">
        <v>342</v>
      </c>
      <c r="L522" s="2">
        <v>3</v>
      </c>
      <c r="M522" s="48">
        <f t="shared" si="8"/>
        <v>3.5833333333333335</v>
      </c>
      <c r="N522" s="3">
        <v>3</v>
      </c>
      <c r="O522" s="2" t="s">
        <v>222</v>
      </c>
      <c r="P522" s="2" t="s">
        <v>15</v>
      </c>
      <c r="Q522" s="3">
        <v>11</v>
      </c>
      <c r="S522" s="48">
        <v>3</v>
      </c>
      <c r="T522" s="48">
        <v>380</v>
      </c>
      <c r="U522" s="48">
        <v>235</v>
      </c>
      <c r="V522" s="59">
        <v>1</v>
      </c>
      <c r="X522" s="48">
        <v>5</v>
      </c>
      <c r="Y522" s="48">
        <v>329.23099999999999</v>
      </c>
      <c r="Z522" s="48">
        <v>250</v>
      </c>
      <c r="AA522" s="59">
        <v>1</v>
      </c>
      <c r="AC522" s="48">
        <v>3</v>
      </c>
      <c r="AD522" s="48">
        <v>380</v>
      </c>
      <c r="AE522" s="48">
        <v>235</v>
      </c>
      <c r="AF522" s="59">
        <v>1</v>
      </c>
    </row>
    <row r="523" spans="1:32" x14ac:dyDescent="0.25">
      <c r="A523" s="2" t="s">
        <v>370</v>
      </c>
      <c r="B523" s="2" t="s">
        <v>21</v>
      </c>
      <c r="C523" s="2" t="s">
        <v>298</v>
      </c>
      <c r="D523" s="3">
        <v>75</v>
      </c>
      <c r="E523" s="81">
        <v>329.23099999999999</v>
      </c>
      <c r="F523" s="2" t="s">
        <v>11</v>
      </c>
      <c r="G523" s="3">
        <v>2011</v>
      </c>
      <c r="H523" s="3">
        <v>12</v>
      </c>
      <c r="I523" s="49">
        <v>5</v>
      </c>
      <c r="J523" s="49">
        <v>3</v>
      </c>
      <c r="K523" s="2" t="s">
        <v>342</v>
      </c>
      <c r="L523" s="2">
        <v>5</v>
      </c>
      <c r="M523" s="48">
        <f t="shared" si="8"/>
        <v>5.75</v>
      </c>
      <c r="N523" s="3">
        <v>3</v>
      </c>
      <c r="O523" s="2" t="s">
        <v>14</v>
      </c>
      <c r="P523" s="2" t="s">
        <v>15</v>
      </c>
      <c r="Q523" s="3">
        <v>11</v>
      </c>
      <c r="S523" s="48">
        <v>5</v>
      </c>
      <c r="T523" s="48">
        <v>329.23099999999999</v>
      </c>
      <c r="U523" s="48">
        <v>235</v>
      </c>
      <c r="V523" s="59">
        <v>1</v>
      </c>
      <c r="X523" s="48">
        <v>4</v>
      </c>
      <c r="Y523" s="48">
        <v>431</v>
      </c>
      <c r="Z523" s="48">
        <v>250</v>
      </c>
      <c r="AA523" s="59">
        <v>1</v>
      </c>
      <c r="AC523" s="48">
        <v>5</v>
      </c>
      <c r="AD523" s="48">
        <v>329.23099999999999</v>
      </c>
      <c r="AE523" s="48">
        <v>235</v>
      </c>
      <c r="AF523" s="59">
        <v>1</v>
      </c>
    </row>
    <row r="524" spans="1:32" x14ac:dyDescent="0.25">
      <c r="A524" s="2" t="s">
        <v>372</v>
      </c>
      <c r="B524" s="2" t="s">
        <v>59</v>
      </c>
      <c r="C524" s="2" t="s">
        <v>298</v>
      </c>
      <c r="D524" s="3">
        <v>76</v>
      </c>
      <c r="E524" s="3">
        <v>431</v>
      </c>
      <c r="F524" s="2" t="s">
        <v>11</v>
      </c>
      <c r="G524" s="3">
        <v>2011</v>
      </c>
      <c r="H524" s="3">
        <v>12</v>
      </c>
      <c r="I524" s="49">
        <v>4</v>
      </c>
      <c r="J524" s="49">
        <v>4</v>
      </c>
      <c r="K524" s="2" t="s">
        <v>343</v>
      </c>
      <c r="L524" s="2">
        <v>4</v>
      </c>
      <c r="M524" s="48">
        <f t="shared" si="8"/>
        <v>4.75</v>
      </c>
      <c r="N524" s="3">
        <v>3</v>
      </c>
      <c r="O524" s="2" t="s">
        <v>14</v>
      </c>
      <c r="P524" s="2" t="s">
        <v>15</v>
      </c>
      <c r="Q524" s="3">
        <v>11</v>
      </c>
      <c r="S524" s="48">
        <v>4</v>
      </c>
      <c r="T524" s="48">
        <v>431</v>
      </c>
      <c r="U524" s="48">
        <v>235</v>
      </c>
      <c r="V524" s="59">
        <v>1</v>
      </c>
      <c r="X524" s="48">
        <v>3</v>
      </c>
      <c r="Y524" s="48">
        <v>367</v>
      </c>
      <c r="Z524" s="48">
        <v>250</v>
      </c>
      <c r="AA524" s="59">
        <v>1</v>
      </c>
      <c r="AC524" s="48">
        <v>4</v>
      </c>
      <c r="AD524" s="48">
        <v>431</v>
      </c>
      <c r="AE524" s="48">
        <v>235</v>
      </c>
      <c r="AF524" s="59">
        <v>1</v>
      </c>
    </row>
    <row r="525" spans="1:32" x14ac:dyDescent="0.25">
      <c r="A525" s="2" t="s">
        <v>374</v>
      </c>
      <c r="B525" s="2" t="s">
        <v>103</v>
      </c>
      <c r="C525" s="2" t="s">
        <v>298</v>
      </c>
      <c r="D525" s="3">
        <v>77</v>
      </c>
      <c r="E525" s="3">
        <v>367</v>
      </c>
      <c r="F525" s="2" t="s">
        <v>11</v>
      </c>
      <c r="G525" s="3">
        <v>2016</v>
      </c>
      <c r="H525" s="3">
        <v>6</v>
      </c>
      <c r="I525" s="49">
        <v>3</v>
      </c>
      <c r="J525" s="49">
        <v>2</v>
      </c>
      <c r="K525" s="2" t="s">
        <v>342</v>
      </c>
      <c r="L525" s="2">
        <v>3</v>
      </c>
      <c r="M525" s="48">
        <f t="shared" si="8"/>
        <v>3.25</v>
      </c>
      <c r="N525" s="3">
        <v>3</v>
      </c>
      <c r="O525" s="2" t="s">
        <v>14</v>
      </c>
      <c r="P525" s="2" t="s">
        <v>15</v>
      </c>
      <c r="Q525" s="3">
        <v>11</v>
      </c>
      <c r="S525" s="48">
        <v>3</v>
      </c>
      <c r="T525" s="48">
        <v>367</v>
      </c>
      <c r="U525" s="48">
        <v>235</v>
      </c>
      <c r="V525" s="59">
        <v>1</v>
      </c>
      <c r="X525" s="48">
        <v>3</v>
      </c>
      <c r="Y525" s="48">
        <v>423</v>
      </c>
      <c r="Z525" s="48">
        <v>250</v>
      </c>
      <c r="AA525" s="59">
        <v>1</v>
      </c>
      <c r="AC525" s="48">
        <v>3</v>
      </c>
      <c r="AD525" s="48">
        <v>367</v>
      </c>
      <c r="AE525" s="48">
        <v>235</v>
      </c>
      <c r="AF525" s="59">
        <v>1</v>
      </c>
    </row>
    <row r="526" spans="1:32" x14ac:dyDescent="0.25">
      <c r="A526" s="2" t="s">
        <v>375</v>
      </c>
      <c r="B526" s="2" t="s">
        <v>77</v>
      </c>
      <c r="C526" s="2" t="s">
        <v>298</v>
      </c>
      <c r="D526" s="3">
        <v>78</v>
      </c>
      <c r="E526" s="3">
        <v>423</v>
      </c>
      <c r="F526" s="2" t="s">
        <v>11</v>
      </c>
      <c r="G526" s="3">
        <v>2016</v>
      </c>
      <c r="H526" s="3">
        <v>6</v>
      </c>
      <c r="I526" s="49">
        <v>2</v>
      </c>
      <c r="J526" s="49">
        <v>4</v>
      </c>
      <c r="K526" s="2" t="s">
        <v>342</v>
      </c>
      <c r="L526" s="2">
        <v>3</v>
      </c>
      <c r="M526" s="48">
        <f t="shared" si="8"/>
        <v>3.25</v>
      </c>
      <c r="N526" s="3">
        <v>3</v>
      </c>
      <c r="O526" s="2" t="s">
        <v>14</v>
      </c>
      <c r="P526" s="2" t="s">
        <v>15</v>
      </c>
      <c r="Q526" s="3">
        <v>11</v>
      </c>
      <c r="S526" s="48">
        <v>3</v>
      </c>
      <c r="T526" s="48">
        <v>423</v>
      </c>
      <c r="U526" s="48">
        <v>235</v>
      </c>
      <c r="V526" s="59">
        <v>1</v>
      </c>
      <c r="X526" s="48">
        <v>3</v>
      </c>
      <c r="Y526" s="48">
        <v>315</v>
      </c>
      <c r="Z526" s="48">
        <v>250</v>
      </c>
      <c r="AA526" s="59">
        <v>1</v>
      </c>
      <c r="AC526" s="48">
        <v>3</v>
      </c>
      <c r="AD526" s="48">
        <v>423</v>
      </c>
      <c r="AE526" s="48">
        <v>235</v>
      </c>
      <c r="AF526" s="59">
        <v>1</v>
      </c>
    </row>
    <row r="527" spans="1:32" x14ac:dyDescent="0.25">
      <c r="A527" s="2" t="s">
        <v>376</v>
      </c>
      <c r="B527" s="2" t="s">
        <v>56</v>
      </c>
      <c r="C527" s="2" t="s">
        <v>298</v>
      </c>
      <c r="D527" s="3">
        <v>79</v>
      </c>
      <c r="E527" s="3">
        <v>315</v>
      </c>
      <c r="F527" s="2" t="s">
        <v>11</v>
      </c>
      <c r="G527" s="3">
        <v>2016</v>
      </c>
      <c r="H527" s="3">
        <v>6</v>
      </c>
      <c r="I527" s="49">
        <v>2</v>
      </c>
      <c r="J527" s="49">
        <v>3</v>
      </c>
      <c r="K527" s="2" t="s">
        <v>342</v>
      </c>
      <c r="L527" s="2">
        <v>3</v>
      </c>
      <c r="M527" s="48">
        <f t="shared" si="8"/>
        <v>3.25</v>
      </c>
      <c r="N527" s="3">
        <v>3</v>
      </c>
      <c r="O527" s="2" t="s">
        <v>14</v>
      </c>
      <c r="P527" s="2" t="s">
        <v>15</v>
      </c>
      <c r="Q527" s="3">
        <v>11</v>
      </c>
      <c r="S527" s="48">
        <v>3</v>
      </c>
      <c r="T527" s="48">
        <v>315</v>
      </c>
      <c r="U527" s="48">
        <v>235</v>
      </c>
      <c r="V527" s="59">
        <v>1</v>
      </c>
      <c r="X527" s="48">
        <v>3</v>
      </c>
      <c r="Y527" s="48">
        <v>366</v>
      </c>
      <c r="Z527" s="48">
        <v>250</v>
      </c>
      <c r="AA527" s="59">
        <v>1</v>
      </c>
      <c r="AC527" s="48">
        <v>3</v>
      </c>
      <c r="AD527" s="48">
        <v>315</v>
      </c>
      <c r="AE527" s="48">
        <v>235</v>
      </c>
      <c r="AF527" s="59">
        <v>1</v>
      </c>
    </row>
    <row r="528" spans="1:32" x14ac:dyDescent="0.25">
      <c r="A528" s="2" t="s">
        <v>377</v>
      </c>
      <c r="B528" s="2" t="s">
        <v>59</v>
      </c>
      <c r="C528" s="2" t="s">
        <v>298</v>
      </c>
      <c r="D528" s="3">
        <v>80</v>
      </c>
      <c r="E528" s="3">
        <v>366</v>
      </c>
      <c r="F528" s="2" t="s">
        <v>11</v>
      </c>
      <c r="G528" s="3">
        <v>2016</v>
      </c>
      <c r="H528" s="3">
        <v>6</v>
      </c>
      <c r="I528" s="49">
        <v>3</v>
      </c>
      <c r="J528" s="49">
        <v>2</v>
      </c>
      <c r="K528" s="2" t="s">
        <v>343</v>
      </c>
      <c r="L528" s="2">
        <v>3</v>
      </c>
      <c r="M528" s="48">
        <f t="shared" si="8"/>
        <v>3.25</v>
      </c>
      <c r="N528" s="3">
        <v>3</v>
      </c>
      <c r="O528" s="2" t="s">
        <v>14</v>
      </c>
      <c r="P528" s="2" t="s">
        <v>15</v>
      </c>
      <c r="Q528" s="3">
        <v>11</v>
      </c>
      <c r="S528" s="48">
        <v>3</v>
      </c>
      <c r="T528" s="48">
        <v>366</v>
      </c>
      <c r="U528" s="48">
        <v>235</v>
      </c>
      <c r="V528" s="59">
        <v>1</v>
      </c>
      <c r="X528" s="48">
        <v>2</v>
      </c>
      <c r="Y528" s="48">
        <v>345</v>
      </c>
      <c r="Z528" s="48">
        <v>250</v>
      </c>
      <c r="AA528" s="59">
        <v>1</v>
      </c>
      <c r="AC528" s="48">
        <v>3</v>
      </c>
      <c r="AD528" s="48">
        <v>366</v>
      </c>
      <c r="AE528" s="48">
        <v>235</v>
      </c>
      <c r="AF528" s="59">
        <v>1</v>
      </c>
    </row>
    <row r="529" spans="1:32" x14ac:dyDescent="0.25">
      <c r="A529" s="2" t="s">
        <v>377</v>
      </c>
      <c r="B529" s="2" t="s">
        <v>26</v>
      </c>
      <c r="C529" s="2" t="s">
        <v>298</v>
      </c>
      <c r="D529" s="3">
        <v>81</v>
      </c>
      <c r="E529" s="3">
        <v>345</v>
      </c>
      <c r="F529" s="2" t="s">
        <v>44</v>
      </c>
      <c r="G529" s="3">
        <v>2016</v>
      </c>
      <c r="H529" s="3">
        <v>6</v>
      </c>
      <c r="I529" s="49">
        <v>2</v>
      </c>
      <c r="J529" s="49">
        <v>2</v>
      </c>
      <c r="K529" s="2" t="s">
        <v>343</v>
      </c>
      <c r="L529" s="2">
        <v>2</v>
      </c>
      <c r="M529" s="48">
        <f t="shared" si="8"/>
        <v>2.25</v>
      </c>
      <c r="N529" s="3">
        <v>3</v>
      </c>
      <c r="O529" s="2" t="s">
        <v>14</v>
      </c>
      <c r="P529" s="2" t="s">
        <v>15</v>
      </c>
      <c r="Q529" s="3">
        <v>11</v>
      </c>
      <c r="S529" s="48">
        <v>2</v>
      </c>
      <c r="T529" s="48">
        <v>345</v>
      </c>
      <c r="U529" s="48">
        <v>235</v>
      </c>
      <c r="V529" s="59">
        <v>1</v>
      </c>
      <c r="X529" s="48">
        <v>7</v>
      </c>
      <c r="Y529" s="48">
        <v>332</v>
      </c>
      <c r="Z529" s="48">
        <v>250</v>
      </c>
      <c r="AA529" s="59">
        <v>1</v>
      </c>
      <c r="AC529" s="48">
        <v>2</v>
      </c>
      <c r="AD529" s="48">
        <v>345</v>
      </c>
      <c r="AE529" s="48">
        <v>235</v>
      </c>
      <c r="AF529" s="59">
        <v>1</v>
      </c>
    </row>
    <row r="530" spans="1:32" x14ac:dyDescent="0.25">
      <c r="A530" s="2" t="s">
        <v>379</v>
      </c>
      <c r="B530" s="2" t="s">
        <v>21</v>
      </c>
      <c r="C530" s="2" t="s">
        <v>298</v>
      </c>
      <c r="D530" s="3">
        <v>82</v>
      </c>
      <c r="E530" s="3">
        <v>332</v>
      </c>
      <c r="F530" s="2" t="s">
        <v>11</v>
      </c>
      <c r="G530" s="3">
        <v>2016</v>
      </c>
      <c r="H530" s="3">
        <v>7</v>
      </c>
      <c r="I530" s="49">
        <v>2</v>
      </c>
      <c r="J530" s="49">
        <v>2</v>
      </c>
      <c r="K530" s="2" t="s">
        <v>342</v>
      </c>
      <c r="L530" s="2">
        <v>7</v>
      </c>
      <c r="M530" s="48">
        <f t="shared" si="8"/>
        <v>7.333333333333333</v>
      </c>
      <c r="N530" s="3">
        <v>3</v>
      </c>
      <c r="O530" s="2" t="s">
        <v>14</v>
      </c>
      <c r="P530" s="2" t="s">
        <v>15</v>
      </c>
      <c r="Q530" s="3">
        <v>11</v>
      </c>
      <c r="S530" s="48">
        <v>7</v>
      </c>
      <c r="T530" s="48">
        <v>332</v>
      </c>
      <c r="U530" s="48">
        <v>235</v>
      </c>
      <c r="V530" s="59">
        <v>1</v>
      </c>
      <c r="X530" s="48">
        <v>7</v>
      </c>
      <c r="Y530" s="48">
        <v>467</v>
      </c>
      <c r="Z530" s="48">
        <v>250</v>
      </c>
      <c r="AA530" s="59">
        <v>1</v>
      </c>
      <c r="AC530" s="48">
        <v>7</v>
      </c>
      <c r="AD530" s="48">
        <v>332</v>
      </c>
      <c r="AE530" s="48">
        <v>235</v>
      </c>
      <c r="AF530" s="59">
        <v>1</v>
      </c>
    </row>
    <row r="531" spans="1:32" x14ac:dyDescent="0.25">
      <c r="A531" s="2" t="s">
        <v>379</v>
      </c>
      <c r="B531" s="2" t="s">
        <v>27</v>
      </c>
      <c r="C531" s="2" t="s">
        <v>298</v>
      </c>
      <c r="D531" s="3">
        <v>83</v>
      </c>
      <c r="E531" s="3">
        <v>467</v>
      </c>
      <c r="F531" s="2" t="s">
        <v>11</v>
      </c>
      <c r="G531" s="3">
        <v>2016</v>
      </c>
      <c r="H531" s="3">
        <v>7</v>
      </c>
      <c r="I531" s="49">
        <v>7</v>
      </c>
      <c r="J531" s="49">
        <v>2</v>
      </c>
      <c r="K531" s="2" t="s">
        <v>342</v>
      </c>
      <c r="L531" s="2">
        <v>7</v>
      </c>
      <c r="M531" s="48">
        <f t="shared" si="8"/>
        <v>7.333333333333333</v>
      </c>
      <c r="N531" s="3">
        <v>3</v>
      </c>
      <c r="O531" s="2" t="s">
        <v>14</v>
      </c>
      <c r="P531" s="2" t="s">
        <v>15</v>
      </c>
      <c r="Q531" s="3">
        <v>11</v>
      </c>
      <c r="S531" s="48">
        <v>7</v>
      </c>
      <c r="T531" s="48">
        <v>467</v>
      </c>
      <c r="U531" s="48">
        <v>235</v>
      </c>
      <c r="V531" s="59">
        <v>1</v>
      </c>
      <c r="X531" s="48">
        <v>8</v>
      </c>
      <c r="Y531" s="48">
        <v>539</v>
      </c>
      <c r="Z531" s="48">
        <v>250</v>
      </c>
      <c r="AA531" s="59">
        <v>1</v>
      </c>
      <c r="AC531" s="48">
        <v>7</v>
      </c>
      <c r="AD531" s="48">
        <v>467</v>
      </c>
      <c r="AE531" s="48">
        <v>235</v>
      </c>
      <c r="AF531" s="59">
        <v>1</v>
      </c>
    </row>
    <row r="532" spans="1:32" x14ac:dyDescent="0.25">
      <c r="A532" s="2" t="s">
        <v>379</v>
      </c>
      <c r="B532" s="2" t="s">
        <v>50</v>
      </c>
      <c r="C532" s="2" t="s">
        <v>298</v>
      </c>
      <c r="D532" s="3">
        <v>84</v>
      </c>
      <c r="E532" s="3">
        <v>539</v>
      </c>
      <c r="F532" s="2" t="s">
        <v>11</v>
      </c>
      <c r="G532" s="3">
        <v>2016</v>
      </c>
      <c r="H532" s="3">
        <v>7</v>
      </c>
      <c r="I532" s="49">
        <v>8</v>
      </c>
      <c r="J532" s="49">
        <v>3</v>
      </c>
      <c r="K532" s="2" t="s">
        <v>343</v>
      </c>
      <c r="L532" s="2">
        <v>8</v>
      </c>
      <c r="M532" s="48">
        <f t="shared" si="8"/>
        <v>8.3333333333333339</v>
      </c>
      <c r="N532" s="3">
        <v>3</v>
      </c>
      <c r="O532" s="2" t="s">
        <v>14</v>
      </c>
      <c r="P532" s="2" t="s">
        <v>15</v>
      </c>
      <c r="Q532" s="3">
        <v>11</v>
      </c>
      <c r="S532" s="48">
        <v>8</v>
      </c>
      <c r="T532" s="48">
        <v>539</v>
      </c>
      <c r="U532" s="48">
        <v>235</v>
      </c>
      <c r="V532" s="59">
        <v>1</v>
      </c>
      <c r="X532" s="48">
        <v>3</v>
      </c>
      <c r="Y532" s="48">
        <v>370</v>
      </c>
      <c r="Z532" s="48">
        <v>250</v>
      </c>
      <c r="AA532" s="59">
        <v>1</v>
      </c>
      <c r="AC532" s="48">
        <v>8</v>
      </c>
      <c r="AD532" s="48">
        <v>539</v>
      </c>
      <c r="AE532" s="48">
        <v>235</v>
      </c>
      <c r="AF532" s="59">
        <v>1</v>
      </c>
    </row>
    <row r="533" spans="1:32" x14ac:dyDescent="0.25">
      <c r="A533" s="2" t="s">
        <v>379</v>
      </c>
      <c r="B533" s="2" t="s">
        <v>29</v>
      </c>
      <c r="C533" s="2" t="s">
        <v>298</v>
      </c>
      <c r="D533" s="3">
        <v>85</v>
      </c>
      <c r="E533" s="3">
        <v>370</v>
      </c>
      <c r="F533" s="2" t="s">
        <v>30</v>
      </c>
      <c r="G533" s="3">
        <v>2016</v>
      </c>
      <c r="H533" s="3">
        <v>7</v>
      </c>
      <c r="I533" s="49">
        <v>3</v>
      </c>
      <c r="J533" s="49">
        <v>3</v>
      </c>
      <c r="K533" s="2" t="s">
        <v>342</v>
      </c>
      <c r="L533" s="2">
        <v>3</v>
      </c>
      <c r="M533" s="48">
        <f t="shared" si="8"/>
        <v>3.3333333333333335</v>
      </c>
      <c r="N533" s="3">
        <v>3</v>
      </c>
      <c r="O533" s="2" t="s">
        <v>14</v>
      </c>
      <c r="P533" s="2" t="s">
        <v>15</v>
      </c>
      <c r="Q533" s="3">
        <v>11</v>
      </c>
      <c r="S533" s="48">
        <v>3</v>
      </c>
      <c r="T533" s="48">
        <v>370</v>
      </c>
      <c r="U533" s="48">
        <v>235</v>
      </c>
      <c r="V533" s="59">
        <v>1</v>
      </c>
      <c r="X533" s="48">
        <v>2</v>
      </c>
      <c r="Y533" s="48">
        <v>317</v>
      </c>
      <c r="Z533" s="48">
        <v>250</v>
      </c>
      <c r="AA533" s="59">
        <v>1</v>
      </c>
      <c r="AC533" s="48">
        <v>3</v>
      </c>
      <c r="AD533" s="48">
        <v>370</v>
      </c>
      <c r="AE533" s="48">
        <v>235</v>
      </c>
      <c r="AF533" s="59">
        <v>1</v>
      </c>
    </row>
    <row r="534" spans="1:32" x14ac:dyDescent="0.25">
      <c r="A534" s="2" t="s">
        <v>382</v>
      </c>
      <c r="B534" s="2" t="s">
        <v>40</v>
      </c>
      <c r="C534" s="2" t="s">
        <v>298</v>
      </c>
      <c r="D534" s="3">
        <v>86</v>
      </c>
      <c r="E534" s="3">
        <v>317</v>
      </c>
      <c r="F534" s="2" t="s">
        <v>11</v>
      </c>
      <c r="G534" s="3">
        <v>2016</v>
      </c>
      <c r="H534" s="3">
        <v>7</v>
      </c>
      <c r="I534" s="49">
        <v>2</v>
      </c>
      <c r="J534" s="49">
        <v>2</v>
      </c>
      <c r="K534" s="2" t="s">
        <v>342</v>
      </c>
      <c r="L534" s="2">
        <v>2</v>
      </c>
      <c r="M534" s="48">
        <f t="shared" si="8"/>
        <v>2.3333333333333335</v>
      </c>
      <c r="N534" s="3">
        <v>3</v>
      </c>
      <c r="O534" s="2" t="s">
        <v>14</v>
      </c>
      <c r="P534" s="2" t="s">
        <v>15</v>
      </c>
      <c r="Q534" s="3">
        <v>11</v>
      </c>
      <c r="S534" s="48">
        <v>2</v>
      </c>
      <c r="T534" s="48">
        <v>317</v>
      </c>
      <c r="U534" s="48">
        <v>235</v>
      </c>
      <c r="V534" s="59">
        <v>1</v>
      </c>
      <c r="X534" s="48">
        <v>3</v>
      </c>
      <c r="Y534" s="48">
        <v>331</v>
      </c>
      <c r="Z534" s="48">
        <v>250</v>
      </c>
      <c r="AA534" s="59">
        <v>1</v>
      </c>
      <c r="AC534" s="48">
        <v>2</v>
      </c>
      <c r="AD534" s="48">
        <v>317</v>
      </c>
      <c r="AE534" s="48">
        <v>235</v>
      </c>
      <c r="AF534" s="59">
        <v>1</v>
      </c>
    </row>
    <row r="535" spans="1:32" x14ac:dyDescent="0.25">
      <c r="A535" s="2" t="s">
        <v>382</v>
      </c>
      <c r="B535" s="2" t="s">
        <v>34</v>
      </c>
      <c r="C535" s="2" t="s">
        <v>298</v>
      </c>
      <c r="D535" s="3">
        <v>87</v>
      </c>
      <c r="E535" s="3">
        <v>331</v>
      </c>
      <c r="F535" s="2" t="s">
        <v>11</v>
      </c>
      <c r="G535" s="3">
        <v>2016</v>
      </c>
      <c r="H535" s="3">
        <v>7</v>
      </c>
      <c r="I535" s="49">
        <v>3</v>
      </c>
      <c r="J535" s="49">
        <v>2</v>
      </c>
      <c r="K535" s="2" t="s">
        <v>342</v>
      </c>
      <c r="L535" s="2">
        <v>3</v>
      </c>
      <c r="M535" s="48">
        <f t="shared" si="8"/>
        <v>3.3333333333333335</v>
      </c>
      <c r="N535" s="3">
        <v>3</v>
      </c>
      <c r="O535" s="2" t="s">
        <v>14</v>
      </c>
      <c r="P535" s="2" t="s">
        <v>15</v>
      </c>
      <c r="Q535" s="3">
        <v>11</v>
      </c>
      <c r="S535" s="48">
        <v>3</v>
      </c>
      <c r="T535" s="48">
        <v>331</v>
      </c>
      <c r="U535" s="48">
        <v>235</v>
      </c>
      <c r="V535" s="59">
        <v>1</v>
      </c>
      <c r="X535" s="48">
        <v>3</v>
      </c>
      <c r="Y535" s="48">
        <v>385</v>
      </c>
      <c r="Z535" s="48">
        <v>250</v>
      </c>
      <c r="AA535" s="59">
        <v>1</v>
      </c>
      <c r="AC535" s="48">
        <v>3</v>
      </c>
      <c r="AD535" s="48">
        <v>331</v>
      </c>
      <c r="AE535" s="48">
        <v>235</v>
      </c>
      <c r="AF535" s="59">
        <v>1</v>
      </c>
    </row>
    <row r="536" spans="1:32" x14ac:dyDescent="0.25">
      <c r="A536" s="2" t="s">
        <v>383</v>
      </c>
      <c r="B536" s="2" t="s">
        <v>32</v>
      </c>
      <c r="C536" s="2" t="s">
        <v>298</v>
      </c>
      <c r="D536" s="3">
        <v>88</v>
      </c>
      <c r="E536" s="3">
        <v>385</v>
      </c>
      <c r="F536" s="2" t="s">
        <v>11</v>
      </c>
      <c r="G536" s="3">
        <v>2016</v>
      </c>
      <c r="H536" s="3">
        <v>7</v>
      </c>
      <c r="I536" s="49">
        <v>3</v>
      </c>
      <c r="J536" s="49">
        <v>2</v>
      </c>
      <c r="K536" s="2" t="s">
        <v>343</v>
      </c>
      <c r="L536" s="2">
        <v>3</v>
      </c>
      <c r="M536" s="48">
        <f t="shared" si="8"/>
        <v>3.3333333333333335</v>
      </c>
      <c r="N536" s="3">
        <v>3</v>
      </c>
      <c r="O536" s="2" t="s">
        <v>14</v>
      </c>
      <c r="P536" s="2" t="s">
        <v>15</v>
      </c>
      <c r="Q536" s="3">
        <v>11</v>
      </c>
      <c r="S536" s="48">
        <v>3</v>
      </c>
      <c r="T536" s="48">
        <v>385</v>
      </c>
      <c r="U536" s="48">
        <v>235</v>
      </c>
      <c r="V536" s="59">
        <v>1</v>
      </c>
      <c r="X536" s="48">
        <v>4</v>
      </c>
      <c r="Y536" s="48">
        <v>375</v>
      </c>
      <c r="Z536" s="48">
        <v>250</v>
      </c>
      <c r="AA536" s="59">
        <v>1</v>
      </c>
      <c r="AC536" s="48">
        <v>3</v>
      </c>
      <c r="AD536" s="48">
        <v>385</v>
      </c>
      <c r="AE536" s="48">
        <v>235</v>
      </c>
      <c r="AF536" s="59">
        <v>1</v>
      </c>
    </row>
    <row r="537" spans="1:32" x14ac:dyDescent="0.25">
      <c r="A537" s="2" t="s">
        <v>383</v>
      </c>
      <c r="B537" s="2" t="s">
        <v>45</v>
      </c>
      <c r="C537" s="2" t="s">
        <v>298</v>
      </c>
      <c r="D537" s="3">
        <v>89</v>
      </c>
      <c r="E537" s="3">
        <v>375</v>
      </c>
      <c r="F537" s="2" t="s">
        <v>11</v>
      </c>
      <c r="G537" s="3">
        <v>2016</v>
      </c>
      <c r="H537" s="3">
        <v>7</v>
      </c>
      <c r="I537" s="49">
        <v>4</v>
      </c>
      <c r="J537" s="49">
        <v>2</v>
      </c>
      <c r="K537" s="2" t="s">
        <v>342</v>
      </c>
      <c r="L537" s="2">
        <v>4</v>
      </c>
      <c r="M537" s="48">
        <f t="shared" si="8"/>
        <v>4.333333333333333</v>
      </c>
      <c r="N537" s="3">
        <v>3</v>
      </c>
      <c r="O537" s="2" t="s">
        <v>14</v>
      </c>
      <c r="P537" s="2" t="s">
        <v>15</v>
      </c>
      <c r="Q537" s="3">
        <v>11</v>
      </c>
      <c r="S537" s="48">
        <v>4</v>
      </c>
      <c r="T537" s="48">
        <v>375</v>
      </c>
      <c r="U537" s="48">
        <v>235</v>
      </c>
      <c r="V537" s="59">
        <v>1</v>
      </c>
      <c r="X537" s="48">
        <v>3</v>
      </c>
      <c r="Y537" s="48">
        <v>366</v>
      </c>
      <c r="Z537" s="48">
        <v>250</v>
      </c>
      <c r="AA537" s="59">
        <v>1</v>
      </c>
      <c r="AC537" s="48">
        <v>4</v>
      </c>
      <c r="AD537" s="48">
        <v>375</v>
      </c>
      <c r="AE537" s="48">
        <v>235</v>
      </c>
      <c r="AF537" s="59">
        <v>1</v>
      </c>
    </row>
    <row r="538" spans="1:32" x14ac:dyDescent="0.25">
      <c r="A538" s="2" t="s">
        <v>383</v>
      </c>
      <c r="B538" s="2" t="s">
        <v>47</v>
      </c>
      <c r="C538" s="2" t="s">
        <v>298</v>
      </c>
      <c r="D538" s="3">
        <v>90</v>
      </c>
      <c r="E538" s="3">
        <v>366</v>
      </c>
      <c r="F538" s="2" t="s">
        <v>11</v>
      </c>
      <c r="G538" s="3">
        <v>2016</v>
      </c>
      <c r="H538" s="3">
        <v>7</v>
      </c>
      <c r="I538" s="49">
        <v>3</v>
      </c>
      <c r="J538" s="49">
        <v>3</v>
      </c>
      <c r="K538" s="2" t="s">
        <v>342</v>
      </c>
      <c r="L538" s="2">
        <v>3</v>
      </c>
      <c r="M538" s="48">
        <f t="shared" si="8"/>
        <v>3.3333333333333335</v>
      </c>
      <c r="N538" s="3">
        <v>3</v>
      </c>
      <c r="O538" s="2" t="s">
        <v>14</v>
      </c>
      <c r="P538" s="2" t="s">
        <v>15</v>
      </c>
      <c r="Q538" s="3">
        <v>11</v>
      </c>
      <c r="S538" s="48">
        <v>3</v>
      </c>
      <c r="T538" s="48">
        <v>366</v>
      </c>
      <c r="U538" s="48">
        <v>235</v>
      </c>
      <c r="V538" s="59">
        <v>1</v>
      </c>
      <c r="X538" s="48">
        <v>2</v>
      </c>
      <c r="Y538" s="48">
        <v>317</v>
      </c>
      <c r="Z538" s="48">
        <v>250</v>
      </c>
      <c r="AA538" s="59">
        <v>1</v>
      </c>
      <c r="AC538" s="48">
        <v>3</v>
      </c>
      <c r="AD538" s="48">
        <v>366</v>
      </c>
      <c r="AE538" s="48">
        <v>235</v>
      </c>
      <c r="AF538" s="59">
        <v>1</v>
      </c>
    </row>
    <row r="539" spans="1:32" x14ac:dyDescent="0.25">
      <c r="A539" s="2" t="s">
        <v>387</v>
      </c>
      <c r="B539" s="2" t="s">
        <v>59</v>
      </c>
      <c r="C539" s="2" t="s">
        <v>364</v>
      </c>
      <c r="D539" s="3">
        <v>1</v>
      </c>
      <c r="E539" s="3">
        <v>317</v>
      </c>
      <c r="F539" s="2" t="s">
        <v>11</v>
      </c>
      <c r="G539" s="3">
        <v>2016</v>
      </c>
      <c r="H539" s="3">
        <v>7</v>
      </c>
      <c r="I539" s="49">
        <v>2</v>
      </c>
      <c r="J539" s="49">
        <v>2</v>
      </c>
      <c r="K539" s="2" t="s">
        <v>342</v>
      </c>
      <c r="L539" s="2">
        <v>2</v>
      </c>
      <c r="M539" s="48">
        <f t="shared" si="8"/>
        <v>2.3333333333333335</v>
      </c>
      <c r="N539" s="3">
        <v>3</v>
      </c>
      <c r="O539" s="2" t="s">
        <v>14</v>
      </c>
      <c r="P539" s="2" t="s">
        <v>15</v>
      </c>
      <c r="Q539" s="3">
        <v>11</v>
      </c>
      <c r="S539" s="48">
        <v>2</v>
      </c>
      <c r="T539" s="48">
        <v>317</v>
      </c>
      <c r="U539" s="48">
        <v>235</v>
      </c>
      <c r="V539" s="59">
        <v>1</v>
      </c>
      <c r="X539" s="48">
        <v>2</v>
      </c>
      <c r="Y539" s="48">
        <v>303</v>
      </c>
      <c r="Z539" s="48">
        <v>250</v>
      </c>
      <c r="AA539" s="59">
        <v>1</v>
      </c>
      <c r="AC539" s="48">
        <v>2</v>
      </c>
      <c r="AD539" s="48">
        <v>317</v>
      </c>
      <c r="AE539" s="48">
        <v>235</v>
      </c>
      <c r="AF539" s="59">
        <v>1</v>
      </c>
    </row>
    <row r="540" spans="1:32" x14ac:dyDescent="0.25">
      <c r="A540" s="2" t="s">
        <v>387</v>
      </c>
      <c r="B540" s="2" t="s">
        <v>15</v>
      </c>
      <c r="C540" s="2" t="s">
        <v>364</v>
      </c>
      <c r="D540" s="3">
        <v>2</v>
      </c>
      <c r="E540" s="3">
        <v>303</v>
      </c>
      <c r="F540" s="2" t="s">
        <v>11</v>
      </c>
      <c r="G540" s="3">
        <v>2016</v>
      </c>
      <c r="H540" s="3">
        <v>7</v>
      </c>
      <c r="I540" s="49">
        <v>2</v>
      </c>
      <c r="J540" s="49">
        <v>2</v>
      </c>
      <c r="K540" s="2" t="s">
        <v>342</v>
      </c>
      <c r="L540" s="2">
        <v>2</v>
      </c>
      <c r="M540" s="48">
        <f t="shared" si="8"/>
        <v>2.3333333333333335</v>
      </c>
      <c r="N540" s="3">
        <v>3</v>
      </c>
      <c r="O540" s="2" t="s">
        <v>14</v>
      </c>
      <c r="P540" s="2" t="s">
        <v>15</v>
      </c>
      <c r="Q540" s="3">
        <v>11</v>
      </c>
      <c r="S540" s="48">
        <v>2</v>
      </c>
      <c r="T540" s="48">
        <v>303</v>
      </c>
      <c r="U540" s="48">
        <v>235</v>
      </c>
      <c r="V540" s="59">
        <v>1</v>
      </c>
      <c r="X540" s="48">
        <v>2</v>
      </c>
      <c r="Y540" s="48">
        <v>344</v>
      </c>
      <c r="Z540" s="48">
        <v>250</v>
      </c>
      <c r="AA540" s="59">
        <v>1</v>
      </c>
      <c r="AC540" s="48">
        <v>2</v>
      </c>
      <c r="AD540" s="48">
        <v>303</v>
      </c>
      <c r="AE540" s="48">
        <v>235</v>
      </c>
      <c r="AF540" s="59">
        <v>1</v>
      </c>
    </row>
    <row r="541" spans="1:32" x14ac:dyDescent="0.25">
      <c r="A541" s="2" t="s">
        <v>387</v>
      </c>
      <c r="B541" s="2" t="s">
        <v>43</v>
      </c>
      <c r="C541" s="2" t="s">
        <v>364</v>
      </c>
      <c r="D541" s="3">
        <v>3</v>
      </c>
      <c r="E541" s="3">
        <v>344</v>
      </c>
      <c r="F541" s="2" t="s">
        <v>11</v>
      </c>
      <c r="G541" s="3">
        <v>2016</v>
      </c>
      <c r="H541" s="3">
        <v>7</v>
      </c>
      <c r="I541" s="49">
        <v>2</v>
      </c>
      <c r="J541" s="49">
        <v>3</v>
      </c>
      <c r="K541" s="2" t="s">
        <v>342</v>
      </c>
      <c r="L541" s="2">
        <v>2</v>
      </c>
      <c r="M541" s="48">
        <f t="shared" si="8"/>
        <v>2.3333333333333335</v>
      </c>
      <c r="N541" s="3">
        <v>3</v>
      </c>
      <c r="O541" s="2" t="s">
        <v>14</v>
      </c>
      <c r="P541" s="2" t="s">
        <v>15</v>
      </c>
      <c r="Q541" s="3">
        <v>11</v>
      </c>
      <c r="S541" s="48">
        <v>2</v>
      </c>
      <c r="T541" s="48">
        <v>344</v>
      </c>
      <c r="U541" s="48">
        <v>235</v>
      </c>
      <c r="V541" s="59">
        <v>1</v>
      </c>
      <c r="X541" s="48">
        <v>2</v>
      </c>
      <c r="Y541" s="48">
        <v>322</v>
      </c>
      <c r="Z541" s="48">
        <v>250</v>
      </c>
      <c r="AA541" s="59">
        <v>1</v>
      </c>
      <c r="AC541" s="48">
        <v>2</v>
      </c>
      <c r="AD541" s="48">
        <v>344</v>
      </c>
      <c r="AE541" s="48">
        <v>235</v>
      </c>
      <c r="AF541" s="59">
        <v>1</v>
      </c>
    </row>
    <row r="542" spans="1:32" x14ac:dyDescent="0.25">
      <c r="A542" s="2" t="s">
        <v>387</v>
      </c>
      <c r="B542" s="2" t="s">
        <v>32</v>
      </c>
      <c r="C542" s="2" t="s">
        <v>364</v>
      </c>
      <c r="D542" s="3">
        <v>4</v>
      </c>
      <c r="E542" s="3">
        <v>322</v>
      </c>
      <c r="F542" s="2" t="s">
        <v>11</v>
      </c>
      <c r="G542" s="3">
        <v>2016</v>
      </c>
      <c r="H542" s="3">
        <v>7</v>
      </c>
      <c r="I542" s="49">
        <v>2</v>
      </c>
      <c r="J542" s="49">
        <v>2</v>
      </c>
      <c r="K542" s="2" t="s">
        <v>343</v>
      </c>
      <c r="L542" s="2">
        <v>2</v>
      </c>
      <c r="M542" s="48">
        <f t="shared" si="8"/>
        <v>2.3333333333333335</v>
      </c>
      <c r="N542" s="3">
        <v>3</v>
      </c>
      <c r="O542" s="2" t="s">
        <v>14</v>
      </c>
      <c r="P542" s="2" t="s">
        <v>15</v>
      </c>
      <c r="Q542" s="3">
        <v>11</v>
      </c>
      <c r="S542" s="48">
        <v>2</v>
      </c>
      <c r="T542" s="48">
        <v>322</v>
      </c>
      <c r="U542" s="48">
        <v>235</v>
      </c>
      <c r="V542" s="59">
        <v>1</v>
      </c>
      <c r="X542" s="48">
        <v>3</v>
      </c>
      <c r="Y542" s="48">
        <v>385</v>
      </c>
      <c r="Z542" s="48">
        <v>250</v>
      </c>
      <c r="AA542" s="59">
        <v>1</v>
      </c>
      <c r="AC542" s="48">
        <v>2</v>
      </c>
      <c r="AD542" s="48">
        <v>322</v>
      </c>
      <c r="AE542" s="48">
        <v>235</v>
      </c>
      <c r="AF542" s="59">
        <v>1</v>
      </c>
    </row>
    <row r="543" spans="1:32" x14ac:dyDescent="0.25">
      <c r="A543" s="2" t="s">
        <v>388</v>
      </c>
      <c r="B543" s="2" t="s">
        <v>50</v>
      </c>
      <c r="C543" s="2" t="s">
        <v>364</v>
      </c>
      <c r="D543" s="3">
        <v>5</v>
      </c>
      <c r="E543" s="3">
        <v>385</v>
      </c>
      <c r="F543" s="2" t="s">
        <v>11</v>
      </c>
      <c r="G543" s="3">
        <v>2016</v>
      </c>
      <c r="H543" s="3">
        <v>4</v>
      </c>
      <c r="I543" s="49">
        <v>3</v>
      </c>
      <c r="J543" s="49">
        <v>2</v>
      </c>
      <c r="K543" s="2" t="s">
        <v>343</v>
      </c>
      <c r="L543" s="2">
        <v>3</v>
      </c>
      <c r="M543" s="48">
        <f t="shared" si="8"/>
        <v>3.0833333333333335</v>
      </c>
      <c r="N543" s="3">
        <v>3</v>
      </c>
      <c r="O543" s="2" t="s">
        <v>14</v>
      </c>
      <c r="P543" s="2" t="s">
        <v>15</v>
      </c>
      <c r="Q543" s="3">
        <v>12</v>
      </c>
      <c r="S543" s="48">
        <v>3</v>
      </c>
      <c r="T543" s="48">
        <v>385</v>
      </c>
      <c r="U543" s="48">
        <v>235</v>
      </c>
      <c r="V543" s="59">
        <v>1</v>
      </c>
      <c r="X543" s="48">
        <v>7</v>
      </c>
      <c r="Y543" s="48">
        <v>560</v>
      </c>
      <c r="Z543" s="48">
        <v>250</v>
      </c>
      <c r="AA543" s="59">
        <v>1</v>
      </c>
      <c r="AC543" s="48">
        <v>3</v>
      </c>
      <c r="AD543" s="48">
        <v>385</v>
      </c>
      <c r="AE543" s="48">
        <v>235</v>
      </c>
      <c r="AF543" s="59">
        <v>1</v>
      </c>
    </row>
    <row r="544" spans="1:32" x14ac:dyDescent="0.25">
      <c r="A544" s="2" t="s">
        <v>389</v>
      </c>
      <c r="B544" s="2" t="s">
        <v>45</v>
      </c>
      <c r="C544" s="2" t="s">
        <v>364</v>
      </c>
      <c r="D544" s="3">
        <v>6</v>
      </c>
      <c r="E544" s="3">
        <v>560</v>
      </c>
      <c r="F544" s="2" t="s">
        <v>30</v>
      </c>
      <c r="G544" s="3">
        <v>2016</v>
      </c>
      <c r="H544" s="3">
        <v>4</v>
      </c>
      <c r="I544" s="49">
        <v>7</v>
      </c>
      <c r="J544" s="49">
        <v>2</v>
      </c>
      <c r="K544" s="2" t="s">
        <v>344</v>
      </c>
      <c r="L544" s="2">
        <v>7</v>
      </c>
      <c r="M544" s="48">
        <f t="shared" si="8"/>
        <v>7.083333333333333</v>
      </c>
      <c r="N544" s="3">
        <v>3</v>
      </c>
      <c r="O544" s="2" t="s">
        <v>14</v>
      </c>
      <c r="P544" s="2" t="s">
        <v>15</v>
      </c>
      <c r="Q544" s="3">
        <v>12</v>
      </c>
      <c r="S544" s="48">
        <v>7</v>
      </c>
      <c r="T544" s="48">
        <v>560</v>
      </c>
      <c r="U544" s="48">
        <v>235</v>
      </c>
      <c r="V544" s="59">
        <v>1</v>
      </c>
      <c r="X544" s="48">
        <v>4</v>
      </c>
      <c r="Y544" s="48">
        <v>450</v>
      </c>
      <c r="Z544" s="48">
        <v>250</v>
      </c>
      <c r="AA544" s="59">
        <v>1</v>
      </c>
      <c r="AC544" s="48">
        <v>7</v>
      </c>
      <c r="AD544" s="48">
        <v>560</v>
      </c>
      <c r="AE544" s="48">
        <v>235</v>
      </c>
      <c r="AF544" s="59">
        <v>1</v>
      </c>
    </row>
    <row r="545" spans="1:32" x14ac:dyDescent="0.25">
      <c r="A545" s="2" t="s">
        <v>389</v>
      </c>
      <c r="B545" s="2" t="s">
        <v>77</v>
      </c>
      <c r="C545" s="2" t="s">
        <v>364</v>
      </c>
      <c r="D545" s="3">
        <v>7</v>
      </c>
      <c r="E545" s="3">
        <v>450</v>
      </c>
      <c r="F545" s="2" t="s">
        <v>11</v>
      </c>
      <c r="G545" s="3">
        <v>2016</v>
      </c>
      <c r="H545" s="3">
        <v>4</v>
      </c>
      <c r="I545" s="49">
        <v>3</v>
      </c>
      <c r="J545" s="49">
        <v>4</v>
      </c>
      <c r="K545" s="2" t="s">
        <v>343</v>
      </c>
      <c r="L545" s="2">
        <v>4</v>
      </c>
      <c r="M545" s="48">
        <f t="shared" si="8"/>
        <v>4.083333333333333</v>
      </c>
      <c r="N545" s="3">
        <v>3</v>
      </c>
      <c r="O545" s="2" t="s">
        <v>14</v>
      </c>
      <c r="P545" s="2" t="s">
        <v>15</v>
      </c>
      <c r="Q545" s="3">
        <v>12</v>
      </c>
      <c r="S545" s="48">
        <v>4</v>
      </c>
      <c r="T545" s="48">
        <v>450</v>
      </c>
      <c r="U545" s="48">
        <v>235</v>
      </c>
      <c r="V545" s="59">
        <v>1</v>
      </c>
      <c r="X545" s="48">
        <v>3</v>
      </c>
      <c r="Y545" s="48">
        <v>445</v>
      </c>
      <c r="Z545" s="48">
        <v>250</v>
      </c>
      <c r="AA545" s="59">
        <v>1</v>
      </c>
      <c r="AC545" s="48">
        <v>4</v>
      </c>
      <c r="AD545" s="48">
        <v>450</v>
      </c>
      <c r="AE545" s="48">
        <v>235</v>
      </c>
      <c r="AF545" s="59">
        <v>1</v>
      </c>
    </row>
    <row r="546" spans="1:32" x14ac:dyDescent="0.25">
      <c r="A546" s="2" t="s">
        <v>389</v>
      </c>
      <c r="B546" s="2" t="s">
        <v>62</v>
      </c>
      <c r="C546" s="2" t="s">
        <v>364</v>
      </c>
      <c r="D546" s="3">
        <v>8</v>
      </c>
      <c r="E546" s="3">
        <v>445</v>
      </c>
      <c r="F546" s="2" t="s">
        <v>11</v>
      </c>
      <c r="G546" s="3">
        <v>2016</v>
      </c>
      <c r="H546" s="3">
        <v>4</v>
      </c>
      <c r="I546" s="49">
        <v>2</v>
      </c>
      <c r="J546" s="49">
        <v>4</v>
      </c>
      <c r="K546" s="2" t="s">
        <v>343</v>
      </c>
      <c r="L546" s="2">
        <v>3</v>
      </c>
      <c r="M546" s="48">
        <f t="shared" si="8"/>
        <v>3.0833333333333335</v>
      </c>
      <c r="N546" s="3">
        <v>3</v>
      </c>
      <c r="O546" s="2" t="s">
        <v>14</v>
      </c>
      <c r="P546" s="2" t="s">
        <v>15</v>
      </c>
      <c r="Q546" s="3">
        <v>12</v>
      </c>
      <c r="S546" s="48">
        <v>3</v>
      </c>
      <c r="T546" s="48">
        <v>445</v>
      </c>
      <c r="U546" s="48">
        <v>235</v>
      </c>
      <c r="V546" s="59">
        <v>1</v>
      </c>
      <c r="X546" s="48">
        <v>5</v>
      </c>
      <c r="Y546" s="48">
        <v>435</v>
      </c>
      <c r="Z546" s="48">
        <v>250</v>
      </c>
      <c r="AA546" s="59">
        <v>1</v>
      </c>
      <c r="AC546" s="48">
        <v>3</v>
      </c>
      <c r="AD546" s="48">
        <v>445</v>
      </c>
      <c r="AE546" s="48">
        <v>235</v>
      </c>
      <c r="AF546" s="59">
        <v>1</v>
      </c>
    </row>
    <row r="547" spans="1:32" x14ac:dyDescent="0.25">
      <c r="A547" s="2" t="s">
        <v>389</v>
      </c>
      <c r="B547" s="2" t="s">
        <v>102</v>
      </c>
      <c r="C547" s="2" t="s">
        <v>364</v>
      </c>
      <c r="D547" s="3">
        <v>9</v>
      </c>
      <c r="E547" s="3">
        <v>435</v>
      </c>
      <c r="F547" s="2" t="s">
        <v>11</v>
      </c>
      <c r="G547" s="3">
        <v>2016</v>
      </c>
      <c r="H547" s="3">
        <v>4</v>
      </c>
      <c r="I547" s="49">
        <v>4</v>
      </c>
      <c r="J547" s="49">
        <v>4</v>
      </c>
      <c r="K547" s="2" t="s">
        <v>343</v>
      </c>
      <c r="L547" s="2">
        <v>5</v>
      </c>
      <c r="M547" s="48">
        <f t="shared" si="8"/>
        <v>5.083333333333333</v>
      </c>
      <c r="N547" s="3">
        <v>3</v>
      </c>
      <c r="O547" s="2" t="s">
        <v>14</v>
      </c>
      <c r="P547" s="2" t="s">
        <v>15</v>
      </c>
      <c r="Q547" s="3">
        <v>12</v>
      </c>
      <c r="S547" s="48">
        <v>5</v>
      </c>
      <c r="T547" s="48">
        <v>435</v>
      </c>
      <c r="U547" s="48">
        <v>235</v>
      </c>
      <c r="V547" s="59">
        <v>1</v>
      </c>
      <c r="X547" s="48">
        <v>4</v>
      </c>
      <c r="Y547" s="48">
        <v>475</v>
      </c>
      <c r="Z547" s="48">
        <v>250</v>
      </c>
      <c r="AA547" s="59">
        <v>1</v>
      </c>
      <c r="AC547" s="48">
        <v>5</v>
      </c>
      <c r="AD547" s="48">
        <v>435</v>
      </c>
      <c r="AE547" s="48">
        <v>235</v>
      </c>
      <c r="AF547" s="59">
        <v>1</v>
      </c>
    </row>
    <row r="548" spans="1:32" x14ac:dyDescent="0.25">
      <c r="A548" s="2" t="s">
        <v>389</v>
      </c>
      <c r="B548" s="2" t="s">
        <v>103</v>
      </c>
      <c r="C548" s="2" t="s">
        <v>364</v>
      </c>
      <c r="D548" s="3">
        <v>10</v>
      </c>
      <c r="E548" s="3">
        <v>475</v>
      </c>
      <c r="F548" s="2" t="s">
        <v>30</v>
      </c>
      <c r="G548" s="3">
        <v>2016</v>
      </c>
      <c r="H548" s="3">
        <v>4</v>
      </c>
      <c r="I548" s="49">
        <v>4</v>
      </c>
      <c r="J548" s="49">
        <v>2</v>
      </c>
      <c r="K548" s="2" t="s">
        <v>343</v>
      </c>
      <c r="L548" s="2">
        <v>4</v>
      </c>
      <c r="M548" s="48">
        <f t="shared" si="8"/>
        <v>4.083333333333333</v>
      </c>
      <c r="N548" s="3">
        <v>3</v>
      </c>
      <c r="O548" s="2" t="s">
        <v>14</v>
      </c>
      <c r="P548" s="2" t="s">
        <v>15</v>
      </c>
      <c r="Q548" s="3">
        <v>12</v>
      </c>
      <c r="S548" s="48">
        <v>4</v>
      </c>
      <c r="T548" s="48">
        <v>475</v>
      </c>
      <c r="U548" s="48">
        <v>235</v>
      </c>
      <c r="V548" s="59">
        <v>1</v>
      </c>
      <c r="X548" s="48">
        <v>4</v>
      </c>
      <c r="Y548" s="48">
        <v>490</v>
      </c>
      <c r="Z548" s="48">
        <v>250</v>
      </c>
      <c r="AA548" s="59">
        <v>1</v>
      </c>
      <c r="AC548" s="48">
        <v>4</v>
      </c>
      <c r="AD548" s="48">
        <v>475</v>
      </c>
      <c r="AE548" s="48">
        <v>235</v>
      </c>
      <c r="AF548" s="59">
        <v>1</v>
      </c>
    </row>
    <row r="549" spans="1:32" x14ac:dyDescent="0.25">
      <c r="A549" s="2" t="s">
        <v>389</v>
      </c>
      <c r="B549" s="2" t="s">
        <v>67</v>
      </c>
      <c r="C549" s="2" t="s">
        <v>364</v>
      </c>
      <c r="D549" s="3">
        <v>11</v>
      </c>
      <c r="E549" s="3">
        <v>490</v>
      </c>
      <c r="F549" s="2" t="s">
        <v>11</v>
      </c>
      <c r="G549" s="3">
        <v>2016</v>
      </c>
      <c r="H549" s="3">
        <v>4</v>
      </c>
      <c r="I549" s="49">
        <v>4</v>
      </c>
      <c r="J549" s="49">
        <v>2</v>
      </c>
      <c r="K549" s="2" t="s">
        <v>343</v>
      </c>
      <c r="L549" s="2">
        <v>4</v>
      </c>
      <c r="M549" s="48">
        <f t="shared" si="8"/>
        <v>4.083333333333333</v>
      </c>
      <c r="N549" s="3">
        <v>3</v>
      </c>
      <c r="O549" s="2" t="s">
        <v>14</v>
      </c>
      <c r="P549" s="2" t="s">
        <v>15</v>
      </c>
      <c r="Q549" s="3">
        <v>12</v>
      </c>
      <c r="S549" s="48">
        <v>4</v>
      </c>
      <c r="T549" s="48">
        <v>490</v>
      </c>
      <c r="U549" s="48">
        <v>235</v>
      </c>
      <c r="V549" s="59">
        <v>1</v>
      </c>
      <c r="X549" s="48">
        <v>6</v>
      </c>
      <c r="Y549" s="48">
        <v>610</v>
      </c>
      <c r="Z549" s="48">
        <v>250</v>
      </c>
      <c r="AA549" s="59">
        <v>1</v>
      </c>
      <c r="AC549" s="48">
        <v>4</v>
      </c>
      <c r="AD549" s="48">
        <v>490</v>
      </c>
      <c r="AE549" s="48">
        <v>235</v>
      </c>
      <c r="AF549" s="59">
        <v>1</v>
      </c>
    </row>
    <row r="550" spans="1:32" x14ac:dyDescent="0.25">
      <c r="A550" s="2" t="s">
        <v>389</v>
      </c>
      <c r="B550" s="2" t="s">
        <v>175</v>
      </c>
      <c r="C550" s="2" t="s">
        <v>364</v>
      </c>
      <c r="D550" s="3">
        <v>12</v>
      </c>
      <c r="E550" s="3">
        <v>610</v>
      </c>
      <c r="F550" s="2" t="s">
        <v>30</v>
      </c>
      <c r="G550" s="3">
        <v>2016</v>
      </c>
      <c r="H550" s="3">
        <v>4</v>
      </c>
      <c r="I550" s="49">
        <v>6</v>
      </c>
      <c r="J550" s="49">
        <v>2</v>
      </c>
      <c r="K550" s="2" t="s">
        <v>344</v>
      </c>
      <c r="L550" s="2">
        <v>6</v>
      </c>
      <c r="M550" s="48">
        <f t="shared" si="8"/>
        <v>6.083333333333333</v>
      </c>
      <c r="N550" s="3">
        <v>3</v>
      </c>
      <c r="O550" s="2" t="s">
        <v>14</v>
      </c>
      <c r="P550" s="2" t="s">
        <v>15</v>
      </c>
      <c r="Q550" s="3">
        <v>12</v>
      </c>
      <c r="S550" s="48">
        <v>6</v>
      </c>
      <c r="T550" s="48">
        <v>610</v>
      </c>
      <c r="U550" s="48">
        <v>235</v>
      </c>
      <c r="V550" s="59">
        <v>1</v>
      </c>
      <c r="X550" s="48">
        <v>3</v>
      </c>
      <c r="Y550" s="48">
        <v>385</v>
      </c>
      <c r="Z550" s="48">
        <v>250</v>
      </c>
      <c r="AA550" s="59">
        <v>1</v>
      </c>
      <c r="AC550" s="48">
        <v>6</v>
      </c>
      <c r="AD550" s="48">
        <v>610</v>
      </c>
      <c r="AE550" s="48">
        <v>235</v>
      </c>
      <c r="AF550" s="59">
        <v>1</v>
      </c>
    </row>
    <row r="551" spans="1:32" x14ac:dyDescent="0.25">
      <c r="A551" s="2" t="s">
        <v>390</v>
      </c>
      <c r="B551" s="2" t="s">
        <v>51</v>
      </c>
      <c r="C551" s="2" t="s">
        <v>364</v>
      </c>
      <c r="D551" s="3">
        <v>13</v>
      </c>
      <c r="E551" s="3">
        <v>385</v>
      </c>
      <c r="F551" s="2" t="s">
        <v>11</v>
      </c>
      <c r="G551" s="3">
        <v>2016</v>
      </c>
      <c r="H551" s="3">
        <v>4</v>
      </c>
      <c r="I551" s="49">
        <v>2</v>
      </c>
      <c r="J551" s="49">
        <v>3</v>
      </c>
      <c r="K551" s="2" t="s">
        <v>342</v>
      </c>
      <c r="L551" s="2">
        <v>3</v>
      </c>
      <c r="M551" s="48">
        <f t="shared" si="8"/>
        <v>3.0833333333333335</v>
      </c>
      <c r="N551" s="3">
        <v>3</v>
      </c>
      <c r="O551" s="2" t="s">
        <v>14</v>
      </c>
      <c r="P551" s="2" t="s">
        <v>15</v>
      </c>
      <c r="Q551" s="3">
        <v>12</v>
      </c>
      <c r="S551" s="48">
        <v>3</v>
      </c>
      <c r="T551" s="48">
        <v>385</v>
      </c>
      <c r="U551" s="48">
        <v>235</v>
      </c>
      <c r="V551" s="59">
        <v>1</v>
      </c>
      <c r="X551" s="48">
        <v>3</v>
      </c>
      <c r="Y551" s="48">
        <v>375</v>
      </c>
      <c r="Z551" s="48">
        <v>250</v>
      </c>
      <c r="AA551" s="59">
        <v>1</v>
      </c>
      <c r="AC551" s="48">
        <v>3</v>
      </c>
      <c r="AD551" s="48">
        <v>385</v>
      </c>
      <c r="AE551" s="48">
        <v>235</v>
      </c>
      <c r="AF551" s="59">
        <v>1</v>
      </c>
    </row>
    <row r="552" spans="1:32" x14ac:dyDescent="0.25">
      <c r="A552" s="2" t="s">
        <v>391</v>
      </c>
      <c r="B552" s="2" t="s">
        <v>47</v>
      </c>
      <c r="C552" s="2" t="s">
        <v>364</v>
      </c>
      <c r="D552" s="3">
        <v>14</v>
      </c>
      <c r="E552" s="3">
        <v>375</v>
      </c>
      <c r="F552" s="2" t="s">
        <v>11</v>
      </c>
      <c r="G552" s="3">
        <v>2016</v>
      </c>
      <c r="H552" s="3">
        <v>4</v>
      </c>
      <c r="I552" s="49">
        <v>2</v>
      </c>
      <c r="J552" s="49">
        <v>4</v>
      </c>
      <c r="K552" s="2" t="s">
        <v>344</v>
      </c>
      <c r="L552" s="2">
        <v>3</v>
      </c>
      <c r="M552" s="48">
        <f t="shared" si="8"/>
        <v>3.0833333333333335</v>
      </c>
      <c r="N552" s="3">
        <v>3</v>
      </c>
      <c r="O552" s="2" t="s">
        <v>14</v>
      </c>
      <c r="P552" s="2" t="s">
        <v>15</v>
      </c>
      <c r="Q552" s="3">
        <v>12</v>
      </c>
      <c r="S552" s="48">
        <v>3</v>
      </c>
      <c r="T552" s="48">
        <v>375</v>
      </c>
      <c r="U552" s="48">
        <v>235</v>
      </c>
      <c r="V552" s="59">
        <v>1</v>
      </c>
      <c r="X552" s="48">
        <v>3</v>
      </c>
      <c r="Y552" s="48">
        <v>355</v>
      </c>
      <c r="Z552" s="48">
        <v>250</v>
      </c>
      <c r="AA552" s="59">
        <v>1</v>
      </c>
      <c r="AC552" s="48">
        <v>3</v>
      </c>
      <c r="AD552" s="48">
        <v>375</v>
      </c>
      <c r="AE552" s="48">
        <v>235</v>
      </c>
      <c r="AF552" s="59">
        <v>1</v>
      </c>
    </row>
    <row r="553" spans="1:32" x14ac:dyDescent="0.25">
      <c r="A553" s="2" t="s">
        <v>392</v>
      </c>
      <c r="B553" s="2" t="s">
        <v>142</v>
      </c>
      <c r="C553" s="2" t="s">
        <v>364</v>
      </c>
      <c r="D553" s="3">
        <v>15</v>
      </c>
      <c r="E553" s="3">
        <v>355</v>
      </c>
      <c r="F553" s="2" t="s">
        <v>44</v>
      </c>
      <c r="G553" s="3">
        <v>2016</v>
      </c>
      <c r="H553" s="3">
        <v>4</v>
      </c>
      <c r="I553" s="49">
        <v>3</v>
      </c>
      <c r="J553" s="49">
        <v>1</v>
      </c>
      <c r="K553" s="2" t="s">
        <v>342</v>
      </c>
      <c r="L553" s="2">
        <v>3</v>
      </c>
      <c r="M553" s="48">
        <f t="shared" si="8"/>
        <v>3.0833333333333335</v>
      </c>
      <c r="N553" s="3">
        <v>3</v>
      </c>
      <c r="O553" s="2" t="s">
        <v>14</v>
      </c>
      <c r="P553" s="2" t="s">
        <v>15</v>
      </c>
      <c r="Q553" s="3">
        <v>12</v>
      </c>
      <c r="S553" s="48">
        <v>3</v>
      </c>
      <c r="T553" s="48">
        <v>355</v>
      </c>
      <c r="U553" s="48">
        <v>235</v>
      </c>
      <c r="V553" s="59">
        <v>1</v>
      </c>
      <c r="X553" s="48">
        <v>3</v>
      </c>
      <c r="Y553" s="48">
        <v>360</v>
      </c>
      <c r="Z553" s="48">
        <v>250</v>
      </c>
      <c r="AA553" s="59">
        <v>1</v>
      </c>
      <c r="AC553" s="48">
        <v>3</v>
      </c>
      <c r="AD553" s="48">
        <v>355</v>
      </c>
      <c r="AE553" s="48">
        <v>235</v>
      </c>
      <c r="AF553" s="59">
        <v>1</v>
      </c>
    </row>
    <row r="554" spans="1:32" x14ac:dyDescent="0.25">
      <c r="A554" s="2" t="s">
        <v>393</v>
      </c>
      <c r="B554" s="2" t="s">
        <v>73</v>
      </c>
      <c r="C554" s="2" t="s">
        <v>364</v>
      </c>
      <c r="D554" s="3">
        <v>16</v>
      </c>
      <c r="E554" s="3">
        <v>360</v>
      </c>
      <c r="F554" s="2" t="s">
        <v>11</v>
      </c>
      <c r="G554" s="3">
        <v>2016</v>
      </c>
      <c r="H554" s="3">
        <v>5</v>
      </c>
      <c r="I554" s="49">
        <v>2</v>
      </c>
      <c r="J554" s="49">
        <v>4</v>
      </c>
      <c r="K554" s="2" t="s">
        <v>342</v>
      </c>
      <c r="L554" s="2">
        <v>3</v>
      </c>
      <c r="M554" s="48">
        <f t="shared" si="8"/>
        <v>3.1666666666666665</v>
      </c>
      <c r="N554" s="3">
        <v>3</v>
      </c>
      <c r="O554" s="2" t="s">
        <v>14</v>
      </c>
      <c r="P554" s="2" t="s">
        <v>15</v>
      </c>
      <c r="Q554" s="3">
        <v>12</v>
      </c>
      <c r="S554" s="48">
        <v>3</v>
      </c>
      <c r="T554" s="48">
        <v>360</v>
      </c>
      <c r="U554" s="48">
        <v>235</v>
      </c>
      <c r="V554" s="59">
        <v>1</v>
      </c>
      <c r="X554" s="48">
        <v>2</v>
      </c>
      <c r="Y554" s="48">
        <v>305</v>
      </c>
      <c r="Z554" s="48">
        <v>250</v>
      </c>
      <c r="AA554" s="59">
        <v>1</v>
      </c>
      <c r="AC554" s="48">
        <v>3</v>
      </c>
      <c r="AD554" s="48">
        <v>360</v>
      </c>
      <c r="AE554" s="48">
        <v>235</v>
      </c>
      <c r="AF554" s="59">
        <v>1</v>
      </c>
    </row>
    <row r="555" spans="1:32" x14ac:dyDescent="0.25">
      <c r="A555" s="2" t="s">
        <v>393</v>
      </c>
      <c r="B555" s="2" t="s">
        <v>122</v>
      </c>
      <c r="C555" s="2" t="s">
        <v>364</v>
      </c>
      <c r="D555" s="3">
        <v>17</v>
      </c>
      <c r="E555" s="3">
        <v>305</v>
      </c>
      <c r="F555" s="2" t="s">
        <v>11</v>
      </c>
      <c r="G555" s="3">
        <v>2016</v>
      </c>
      <c r="H555" s="3">
        <v>5</v>
      </c>
      <c r="I555" s="49">
        <v>2</v>
      </c>
      <c r="J555" s="49">
        <v>1</v>
      </c>
      <c r="K555" s="2" t="s">
        <v>342</v>
      </c>
      <c r="L555" s="2">
        <v>2</v>
      </c>
      <c r="M555" s="48">
        <f t="shared" si="8"/>
        <v>2.1666666666666665</v>
      </c>
      <c r="N555" s="3">
        <v>3</v>
      </c>
      <c r="O555" s="2" t="s">
        <v>14</v>
      </c>
      <c r="P555" s="2" t="s">
        <v>15</v>
      </c>
      <c r="Q555" s="3">
        <v>12</v>
      </c>
      <c r="S555" s="48">
        <v>2</v>
      </c>
      <c r="T555" s="48">
        <v>305</v>
      </c>
      <c r="U555" s="48">
        <v>235</v>
      </c>
      <c r="V555" s="59">
        <v>1</v>
      </c>
      <c r="X555" s="48">
        <v>8</v>
      </c>
      <c r="Y555" s="48">
        <v>520</v>
      </c>
      <c r="Z555" s="48">
        <v>250</v>
      </c>
      <c r="AA555" s="59">
        <v>1</v>
      </c>
      <c r="AC555" s="48">
        <v>2</v>
      </c>
      <c r="AD555" s="48">
        <v>305</v>
      </c>
      <c r="AE555" s="48">
        <v>235</v>
      </c>
      <c r="AF555" s="59">
        <v>1</v>
      </c>
    </row>
    <row r="556" spans="1:32" x14ac:dyDescent="0.25">
      <c r="A556" s="2" t="s">
        <v>393</v>
      </c>
      <c r="B556" s="2" t="s">
        <v>106</v>
      </c>
      <c r="C556" s="2" t="s">
        <v>364</v>
      </c>
      <c r="D556" s="3">
        <v>18</v>
      </c>
      <c r="E556" s="3">
        <v>520</v>
      </c>
      <c r="F556" s="2" t="s">
        <v>30</v>
      </c>
      <c r="G556" s="3">
        <v>2016</v>
      </c>
      <c r="H556" s="3">
        <v>5</v>
      </c>
      <c r="I556" s="49">
        <v>8</v>
      </c>
      <c r="J556" s="49">
        <v>1</v>
      </c>
      <c r="K556" s="2" t="s">
        <v>343</v>
      </c>
      <c r="L556" s="2">
        <v>8</v>
      </c>
      <c r="M556" s="48">
        <f t="shared" si="8"/>
        <v>8.1666666666666661</v>
      </c>
      <c r="N556" s="3">
        <v>3</v>
      </c>
      <c r="O556" s="2" t="s">
        <v>14</v>
      </c>
      <c r="P556" s="2" t="s">
        <v>15</v>
      </c>
      <c r="Q556" s="3">
        <v>12</v>
      </c>
      <c r="S556" s="48">
        <v>8</v>
      </c>
      <c r="T556" s="48">
        <v>520</v>
      </c>
      <c r="U556" s="48">
        <v>235</v>
      </c>
      <c r="V556" s="59">
        <v>1</v>
      </c>
      <c r="X556" s="48">
        <v>6</v>
      </c>
      <c r="Y556" s="48">
        <v>552</v>
      </c>
      <c r="Z556" s="48">
        <v>250</v>
      </c>
      <c r="AA556" s="59">
        <v>1</v>
      </c>
      <c r="AC556" s="48">
        <v>8</v>
      </c>
      <c r="AD556" s="48">
        <v>520</v>
      </c>
      <c r="AE556" s="48">
        <v>235</v>
      </c>
      <c r="AF556" s="59">
        <v>1</v>
      </c>
    </row>
    <row r="557" spans="1:32" x14ac:dyDescent="0.25">
      <c r="A557" s="2" t="s">
        <v>393</v>
      </c>
      <c r="B557" s="2" t="s">
        <v>62</v>
      </c>
      <c r="C557" s="2" t="s">
        <v>364</v>
      </c>
      <c r="D557" s="3">
        <v>19</v>
      </c>
      <c r="E557" s="3">
        <v>552</v>
      </c>
      <c r="F557" s="2" t="s">
        <v>11</v>
      </c>
      <c r="G557" s="3">
        <v>2016</v>
      </c>
      <c r="H557" s="3">
        <v>5</v>
      </c>
      <c r="I557" s="49">
        <v>5</v>
      </c>
      <c r="J557" s="49">
        <v>4</v>
      </c>
      <c r="K557" s="2" t="s">
        <v>343</v>
      </c>
      <c r="L557" s="2">
        <v>6</v>
      </c>
      <c r="M557" s="48">
        <f t="shared" si="8"/>
        <v>6.166666666666667</v>
      </c>
      <c r="N557" s="3">
        <v>3</v>
      </c>
      <c r="O557" s="2" t="s">
        <v>14</v>
      </c>
      <c r="P557" s="2" t="s">
        <v>15</v>
      </c>
      <c r="Q557" s="3">
        <v>12</v>
      </c>
      <c r="S557" s="48">
        <v>6</v>
      </c>
      <c r="T557" s="48">
        <v>552</v>
      </c>
      <c r="U557" s="48">
        <v>235</v>
      </c>
      <c r="V557" s="59">
        <v>1</v>
      </c>
      <c r="X557" s="48">
        <v>5</v>
      </c>
      <c r="Y557" s="48">
        <v>435</v>
      </c>
      <c r="Z557" s="48">
        <v>250</v>
      </c>
      <c r="AA557" s="59">
        <v>1</v>
      </c>
      <c r="AC557" s="48">
        <v>6</v>
      </c>
      <c r="AD557" s="48">
        <v>552</v>
      </c>
      <c r="AE557" s="48">
        <v>235</v>
      </c>
      <c r="AF557" s="59">
        <v>1</v>
      </c>
    </row>
    <row r="558" spans="1:32" x14ac:dyDescent="0.25">
      <c r="A558" s="2" t="s">
        <v>393</v>
      </c>
      <c r="B558" s="2" t="s">
        <v>102</v>
      </c>
      <c r="C558" s="2" t="s">
        <v>364</v>
      </c>
      <c r="D558" s="3">
        <v>20</v>
      </c>
      <c r="E558" s="3">
        <v>435</v>
      </c>
      <c r="F558" s="2" t="s">
        <v>11</v>
      </c>
      <c r="G558" s="3">
        <v>2016</v>
      </c>
      <c r="H558" s="3">
        <v>5</v>
      </c>
      <c r="I558" s="49">
        <v>4</v>
      </c>
      <c r="J558" s="49">
        <v>4</v>
      </c>
      <c r="K558" s="2" t="s">
        <v>343</v>
      </c>
      <c r="L558" s="2">
        <v>5</v>
      </c>
      <c r="M558" s="48">
        <f t="shared" si="8"/>
        <v>5.166666666666667</v>
      </c>
      <c r="N558" s="3">
        <v>3</v>
      </c>
      <c r="O558" s="2" t="s">
        <v>14</v>
      </c>
      <c r="P558" s="2" t="s">
        <v>15</v>
      </c>
      <c r="Q558" s="3">
        <v>12</v>
      </c>
      <c r="S558" s="48">
        <v>5</v>
      </c>
      <c r="T558" s="48">
        <v>435</v>
      </c>
      <c r="U558" s="48">
        <v>235</v>
      </c>
      <c r="V558" s="59">
        <v>1</v>
      </c>
      <c r="X558" s="48">
        <v>8</v>
      </c>
      <c r="Y558" s="48">
        <v>497</v>
      </c>
      <c r="Z558" s="48">
        <v>250</v>
      </c>
      <c r="AA558" s="59">
        <v>1</v>
      </c>
      <c r="AC558" s="48">
        <v>5</v>
      </c>
      <c r="AD558" s="48">
        <v>435</v>
      </c>
      <c r="AE558" s="48">
        <v>235</v>
      </c>
      <c r="AF558" s="59">
        <v>1</v>
      </c>
    </row>
    <row r="559" spans="1:32" x14ac:dyDescent="0.25">
      <c r="A559" s="2" t="s">
        <v>393</v>
      </c>
      <c r="B559" s="2" t="s">
        <v>103</v>
      </c>
      <c r="C559" s="2" t="s">
        <v>364</v>
      </c>
      <c r="D559" s="3">
        <v>21</v>
      </c>
      <c r="E559" s="3">
        <v>497</v>
      </c>
      <c r="F559" s="2" t="s">
        <v>30</v>
      </c>
      <c r="G559" s="3">
        <v>2016</v>
      </c>
      <c r="H559" s="3">
        <v>5</v>
      </c>
      <c r="I559" s="49">
        <v>7</v>
      </c>
      <c r="J559" s="49">
        <v>4</v>
      </c>
      <c r="K559" s="2" t="s">
        <v>344</v>
      </c>
      <c r="L559" s="2">
        <v>8</v>
      </c>
      <c r="M559" s="48">
        <f t="shared" si="8"/>
        <v>8.1666666666666661</v>
      </c>
      <c r="N559" s="3">
        <v>3</v>
      </c>
      <c r="O559" s="2" t="s">
        <v>14</v>
      </c>
      <c r="P559" s="2" t="s">
        <v>15</v>
      </c>
      <c r="Q559" s="3">
        <v>12</v>
      </c>
      <c r="S559" s="48">
        <v>8</v>
      </c>
      <c r="T559" s="48">
        <v>497</v>
      </c>
      <c r="U559" s="48">
        <v>235</v>
      </c>
      <c r="V559" s="59">
        <v>1</v>
      </c>
      <c r="X559" s="48">
        <v>7</v>
      </c>
      <c r="Y559" s="48">
        <v>510</v>
      </c>
      <c r="Z559" s="48">
        <v>250</v>
      </c>
      <c r="AA559" s="59">
        <v>1</v>
      </c>
      <c r="AC559" s="48">
        <v>8</v>
      </c>
      <c r="AD559" s="48">
        <v>497</v>
      </c>
      <c r="AE559" s="48">
        <v>235</v>
      </c>
      <c r="AF559" s="59">
        <v>1</v>
      </c>
    </row>
    <row r="560" spans="1:32" x14ac:dyDescent="0.25">
      <c r="A560" s="2" t="s">
        <v>393</v>
      </c>
      <c r="B560" s="2" t="s">
        <v>67</v>
      </c>
      <c r="C560" s="2" t="s">
        <v>364</v>
      </c>
      <c r="D560" s="3">
        <v>22</v>
      </c>
      <c r="E560" s="3">
        <v>510</v>
      </c>
      <c r="F560" s="2" t="s">
        <v>30</v>
      </c>
      <c r="G560" s="3">
        <v>2016</v>
      </c>
      <c r="H560" s="3">
        <v>5</v>
      </c>
      <c r="I560" s="49">
        <v>6</v>
      </c>
      <c r="J560" s="49">
        <v>4</v>
      </c>
      <c r="K560" s="2" t="s">
        <v>343</v>
      </c>
      <c r="L560" s="2">
        <v>7</v>
      </c>
      <c r="M560" s="48">
        <f t="shared" si="8"/>
        <v>7.166666666666667</v>
      </c>
      <c r="N560" s="3">
        <v>3</v>
      </c>
      <c r="O560" s="2" t="s">
        <v>14</v>
      </c>
      <c r="P560" s="2" t="s">
        <v>15</v>
      </c>
      <c r="Q560" s="3">
        <v>12</v>
      </c>
      <c r="S560" s="48">
        <v>7</v>
      </c>
      <c r="T560" s="48">
        <v>510</v>
      </c>
      <c r="U560" s="48">
        <v>235</v>
      </c>
      <c r="V560" s="59">
        <v>1</v>
      </c>
      <c r="X560" s="48">
        <v>5</v>
      </c>
      <c r="Y560" s="48">
        <v>480</v>
      </c>
      <c r="Z560" s="48">
        <v>250</v>
      </c>
      <c r="AA560" s="59">
        <v>1</v>
      </c>
      <c r="AC560" s="48">
        <v>7</v>
      </c>
      <c r="AD560" s="48">
        <v>510</v>
      </c>
      <c r="AE560" s="48">
        <v>235</v>
      </c>
      <c r="AF560" s="59">
        <v>1</v>
      </c>
    </row>
    <row r="561" spans="1:32" x14ac:dyDescent="0.25">
      <c r="A561" s="2" t="s">
        <v>393</v>
      </c>
      <c r="B561" s="2" t="s">
        <v>175</v>
      </c>
      <c r="C561" s="2" t="s">
        <v>364</v>
      </c>
      <c r="D561" s="3">
        <v>23</v>
      </c>
      <c r="E561" s="3">
        <v>480</v>
      </c>
      <c r="F561" s="2" t="s">
        <v>11</v>
      </c>
      <c r="G561" s="3">
        <v>2016</v>
      </c>
      <c r="H561" s="3">
        <v>5</v>
      </c>
      <c r="I561" s="49">
        <v>5</v>
      </c>
      <c r="J561" s="49">
        <v>2</v>
      </c>
      <c r="K561" s="2" t="s">
        <v>342</v>
      </c>
      <c r="L561" s="2">
        <v>5</v>
      </c>
      <c r="M561" s="48">
        <f t="shared" si="8"/>
        <v>5.166666666666667</v>
      </c>
      <c r="N561" s="3">
        <v>3</v>
      </c>
      <c r="O561" s="2" t="s">
        <v>14</v>
      </c>
      <c r="P561" s="2" t="s">
        <v>15</v>
      </c>
      <c r="Q561" s="3">
        <v>12</v>
      </c>
      <c r="S561" s="48">
        <v>5</v>
      </c>
      <c r="T561" s="48">
        <v>480</v>
      </c>
      <c r="U561" s="48">
        <v>235</v>
      </c>
      <c r="V561" s="59">
        <v>1</v>
      </c>
      <c r="X561" s="48">
        <v>5</v>
      </c>
      <c r="Y561" s="48">
        <v>390</v>
      </c>
      <c r="Z561" s="48">
        <v>250</v>
      </c>
      <c r="AA561" s="59">
        <v>1</v>
      </c>
      <c r="AC561" s="48">
        <v>5</v>
      </c>
      <c r="AD561" s="48">
        <v>480</v>
      </c>
      <c r="AE561" s="48">
        <v>235</v>
      </c>
      <c r="AF561" s="59">
        <v>1</v>
      </c>
    </row>
    <row r="562" spans="1:32" x14ac:dyDescent="0.25">
      <c r="A562" s="2" t="s">
        <v>393</v>
      </c>
      <c r="B562" s="2" t="s">
        <v>394</v>
      </c>
      <c r="C562" s="2" t="s">
        <v>364</v>
      </c>
      <c r="D562" s="3">
        <v>24</v>
      </c>
      <c r="E562" s="3">
        <v>390</v>
      </c>
      <c r="F562" s="2" t="s">
        <v>11</v>
      </c>
      <c r="G562" s="3">
        <v>2016</v>
      </c>
      <c r="H562" s="3">
        <v>5</v>
      </c>
      <c r="I562" s="49">
        <v>4</v>
      </c>
      <c r="J562" s="49">
        <v>3</v>
      </c>
      <c r="K562" s="2" t="s">
        <v>343</v>
      </c>
      <c r="L562" s="2">
        <v>5</v>
      </c>
      <c r="M562" s="48">
        <f t="shared" si="8"/>
        <v>5.166666666666667</v>
      </c>
      <c r="N562" s="3">
        <v>3</v>
      </c>
      <c r="O562" s="2" t="s">
        <v>14</v>
      </c>
      <c r="P562" s="2" t="s">
        <v>15</v>
      </c>
      <c r="Q562" s="3">
        <v>12</v>
      </c>
      <c r="S562" s="48">
        <v>5</v>
      </c>
      <c r="T562" s="48">
        <v>390</v>
      </c>
      <c r="U562" s="48">
        <v>235</v>
      </c>
      <c r="V562" s="59">
        <v>1</v>
      </c>
      <c r="X562" s="48">
        <v>4</v>
      </c>
      <c r="Y562" s="48">
        <v>470</v>
      </c>
      <c r="Z562" s="48">
        <v>250</v>
      </c>
      <c r="AA562" s="59">
        <v>1</v>
      </c>
      <c r="AC562" s="48">
        <v>5</v>
      </c>
      <c r="AD562" s="48">
        <v>390</v>
      </c>
      <c r="AE562" s="48">
        <v>235</v>
      </c>
      <c r="AF562" s="59">
        <v>1</v>
      </c>
    </row>
    <row r="563" spans="1:32" x14ac:dyDescent="0.25">
      <c r="A563" s="2" t="s">
        <v>393</v>
      </c>
      <c r="B563" s="2" t="s">
        <v>395</v>
      </c>
      <c r="C563" s="2" t="s">
        <v>364</v>
      </c>
      <c r="D563" s="3">
        <v>25</v>
      </c>
      <c r="E563" s="3">
        <v>470</v>
      </c>
      <c r="F563" s="2" t="s">
        <v>11</v>
      </c>
      <c r="G563" s="3">
        <v>2016</v>
      </c>
      <c r="H563" s="3">
        <v>5</v>
      </c>
      <c r="I563" s="49">
        <v>3</v>
      </c>
      <c r="J563" s="49">
        <v>4</v>
      </c>
      <c r="K563" s="2" t="s">
        <v>342</v>
      </c>
      <c r="L563" s="2">
        <v>4</v>
      </c>
      <c r="M563" s="48">
        <f t="shared" si="8"/>
        <v>4.166666666666667</v>
      </c>
      <c r="N563" s="3">
        <v>3</v>
      </c>
      <c r="O563" s="2" t="s">
        <v>14</v>
      </c>
      <c r="P563" s="2" t="s">
        <v>15</v>
      </c>
      <c r="Q563" s="3">
        <v>12</v>
      </c>
      <c r="S563" s="48">
        <v>4</v>
      </c>
      <c r="T563" s="48">
        <v>470</v>
      </c>
      <c r="U563" s="48">
        <v>235</v>
      </c>
      <c r="V563" s="59">
        <v>1</v>
      </c>
      <c r="X563" s="48">
        <v>3</v>
      </c>
      <c r="Y563" s="48">
        <v>335</v>
      </c>
      <c r="Z563" s="48">
        <v>250</v>
      </c>
      <c r="AA563" s="59">
        <v>1</v>
      </c>
      <c r="AC563" s="48">
        <v>4</v>
      </c>
      <c r="AD563" s="48">
        <v>470</v>
      </c>
      <c r="AE563" s="48">
        <v>235</v>
      </c>
      <c r="AF563" s="59">
        <v>1</v>
      </c>
    </row>
    <row r="564" spans="1:32" x14ac:dyDescent="0.25">
      <c r="A564" s="2" t="s">
        <v>396</v>
      </c>
      <c r="B564" s="2" t="s">
        <v>397</v>
      </c>
      <c r="C564" s="2" t="s">
        <v>364</v>
      </c>
      <c r="D564" s="3">
        <v>26</v>
      </c>
      <c r="E564" s="3">
        <v>335</v>
      </c>
      <c r="F564" s="2" t="s">
        <v>11</v>
      </c>
      <c r="G564" s="3">
        <v>2016</v>
      </c>
      <c r="H564" s="3">
        <v>5</v>
      </c>
      <c r="I564" s="49">
        <v>3</v>
      </c>
      <c r="J564" s="49">
        <v>1</v>
      </c>
      <c r="K564" s="2" t="s">
        <v>342</v>
      </c>
      <c r="L564" s="2">
        <v>3</v>
      </c>
      <c r="M564" s="48">
        <f t="shared" si="8"/>
        <v>3.1666666666666665</v>
      </c>
      <c r="N564" s="3">
        <v>3</v>
      </c>
      <c r="O564" s="2" t="s">
        <v>14</v>
      </c>
      <c r="P564" s="2" t="s">
        <v>15</v>
      </c>
      <c r="Q564" s="3">
        <v>12</v>
      </c>
      <c r="S564" s="48">
        <v>3</v>
      </c>
      <c r="T564" s="48">
        <v>335</v>
      </c>
      <c r="U564" s="48">
        <v>235</v>
      </c>
      <c r="V564" s="59">
        <v>1</v>
      </c>
      <c r="X564" s="48">
        <v>4</v>
      </c>
      <c r="Y564" s="48">
        <v>410</v>
      </c>
      <c r="Z564" s="48">
        <v>250</v>
      </c>
      <c r="AA564" s="59">
        <v>1</v>
      </c>
      <c r="AC564" s="48">
        <v>3</v>
      </c>
      <c r="AD564" s="48">
        <v>335</v>
      </c>
      <c r="AE564" s="48">
        <v>235</v>
      </c>
      <c r="AF564" s="59">
        <v>1</v>
      </c>
    </row>
    <row r="565" spans="1:32" x14ac:dyDescent="0.25">
      <c r="A565" s="2" t="s">
        <v>398</v>
      </c>
      <c r="B565" s="2" t="s">
        <v>59</v>
      </c>
      <c r="C565" s="2" t="s">
        <v>364</v>
      </c>
      <c r="D565" s="3">
        <v>27</v>
      </c>
      <c r="E565" s="3">
        <v>410</v>
      </c>
      <c r="F565" s="2" t="s">
        <v>11</v>
      </c>
      <c r="G565" s="3">
        <v>2016</v>
      </c>
      <c r="H565" s="3">
        <v>5</v>
      </c>
      <c r="I565" s="49">
        <v>4</v>
      </c>
      <c r="J565" s="49">
        <v>2</v>
      </c>
      <c r="K565" s="2" t="s">
        <v>342</v>
      </c>
      <c r="L565" s="2">
        <v>4</v>
      </c>
      <c r="M565" s="48">
        <f t="shared" si="8"/>
        <v>4.166666666666667</v>
      </c>
      <c r="N565" s="3">
        <v>3</v>
      </c>
      <c r="O565" s="2" t="s">
        <v>14</v>
      </c>
      <c r="P565" s="2" t="s">
        <v>15</v>
      </c>
      <c r="Q565" s="3">
        <v>12</v>
      </c>
      <c r="S565" s="48">
        <v>4</v>
      </c>
      <c r="T565" s="48">
        <v>410</v>
      </c>
      <c r="U565" s="48">
        <v>235</v>
      </c>
      <c r="V565" s="59">
        <v>1</v>
      </c>
      <c r="X565" s="48">
        <v>3</v>
      </c>
      <c r="Y565" s="48">
        <v>357</v>
      </c>
      <c r="Z565" s="48">
        <v>250</v>
      </c>
      <c r="AA565" s="59">
        <v>1</v>
      </c>
      <c r="AC565" s="48">
        <v>4</v>
      </c>
      <c r="AD565" s="48">
        <v>410</v>
      </c>
      <c r="AE565" s="48">
        <v>235</v>
      </c>
      <c r="AF565" s="59">
        <v>1</v>
      </c>
    </row>
    <row r="566" spans="1:32" x14ac:dyDescent="0.25">
      <c r="A566" s="2" t="s">
        <v>399</v>
      </c>
      <c r="B566" s="2" t="s">
        <v>75</v>
      </c>
      <c r="C566" s="2" t="s">
        <v>364</v>
      </c>
      <c r="D566" s="3">
        <v>28</v>
      </c>
      <c r="E566" s="3">
        <v>357</v>
      </c>
      <c r="F566" s="2" t="s">
        <v>11</v>
      </c>
      <c r="G566" s="3">
        <v>2016</v>
      </c>
      <c r="H566" s="3">
        <v>5</v>
      </c>
      <c r="I566" s="49">
        <v>2</v>
      </c>
      <c r="J566" s="49">
        <v>4</v>
      </c>
      <c r="K566" s="2" t="s">
        <v>342</v>
      </c>
      <c r="L566" s="2">
        <v>3</v>
      </c>
      <c r="M566" s="48">
        <f t="shared" si="8"/>
        <v>3.1666666666666665</v>
      </c>
      <c r="N566" s="3">
        <v>3</v>
      </c>
      <c r="O566" s="2" t="s">
        <v>14</v>
      </c>
      <c r="P566" s="2" t="s">
        <v>15</v>
      </c>
      <c r="Q566" s="3">
        <v>12</v>
      </c>
      <c r="S566" s="48">
        <v>3</v>
      </c>
      <c r="T566" s="48">
        <v>357</v>
      </c>
      <c r="U566" s="48">
        <v>235</v>
      </c>
      <c r="V566" s="59">
        <v>1</v>
      </c>
      <c r="X566" s="48">
        <v>3</v>
      </c>
      <c r="Y566" s="48">
        <v>345</v>
      </c>
      <c r="Z566" s="48">
        <v>250</v>
      </c>
      <c r="AA566" s="59">
        <v>1</v>
      </c>
      <c r="AC566" s="48">
        <v>3</v>
      </c>
      <c r="AD566" s="48">
        <v>357</v>
      </c>
      <c r="AE566" s="48">
        <v>235</v>
      </c>
      <c r="AF566" s="59">
        <v>1</v>
      </c>
    </row>
    <row r="567" spans="1:32" x14ac:dyDescent="0.25">
      <c r="A567" s="2" t="s">
        <v>399</v>
      </c>
      <c r="B567" s="2" t="s">
        <v>43</v>
      </c>
      <c r="C567" s="2" t="s">
        <v>364</v>
      </c>
      <c r="D567" s="3">
        <v>29</v>
      </c>
      <c r="E567" s="3">
        <v>345</v>
      </c>
      <c r="F567" s="2" t="s">
        <v>11</v>
      </c>
      <c r="G567" s="3">
        <v>2016</v>
      </c>
      <c r="H567" s="3">
        <v>5</v>
      </c>
      <c r="I567" s="49">
        <v>3</v>
      </c>
      <c r="J567" s="49">
        <v>2</v>
      </c>
      <c r="K567" s="2" t="s">
        <v>342</v>
      </c>
      <c r="L567" s="2">
        <v>3</v>
      </c>
      <c r="M567" s="48">
        <f t="shared" si="8"/>
        <v>3.1666666666666665</v>
      </c>
      <c r="N567" s="3">
        <v>3</v>
      </c>
      <c r="O567" s="2" t="s">
        <v>14</v>
      </c>
      <c r="P567" s="2" t="s">
        <v>15</v>
      </c>
      <c r="Q567" s="3">
        <v>12</v>
      </c>
      <c r="S567" s="48">
        <v>3</v>
      </c>
      <c r="T567" s="48">
        <v>345</v>
      </c>
      <c r="U567" s="48">
        <v>235</v>
      </c>
      <c r="V567" s="59">
        <v>1</v>
      </c>
      <c r="X567" s="48">
        <v>2</v>
      </c>
      <c r="Y567" s="48">
        <v>252</v>
      </c>
      <c r="Z567" s="48">
        <v>250</v>
      </c>
      <c r="AA567" s="59">
        <v>1</v>
      </c>
      <c r="AC567" s="48">
        <v>3</v>
      </c>
      <c r="AD567" s="48">
        <v>345</v>
      </c>
      <c r="AE567" s="48">
        <v>235</v>
      </c>
      <c r="AF567" s="59">
        <v>1</v>
      </c>
    </row>
    <row r="568" spans="1:32" x14ac:dyDescent="0.25">
      <c r="A568" s="2" t="s">
        <v>400</v>
      </c>
      <c r="B568" s="2" t="s">
        <v>47</v>
      </c>
      <c r="C568" s="2" t="s">
        <v>364</v>
      </c>
      <c r="D568" s="3">
        <v>30</v>
      </c>
      <c r="E568" s="3">
        <v>252</v>
      </c>
      <c r="F568" s="2" t="s">
        <v>11</v>
      </c>
      <c r="G568" s="3">
        <v>2016</v>
      </c>
      <c r="H568" s="3">
        <v>5</v>
      </c>
      <c r="I568" s="49">
        <v>1</v>
      </c>
      <c r="J568" s="49">
        <v>4</v>
      </c>
      <c r="K568" s="2" t="s">
        <v>343</v>
      </c>
      <c r="L568" s="2">
        <v>2</v>
      </c>
      <c r="M568" s="48">
        <f t="shared" si="8"/>
        <v>2.1666666666666665</v>
      </c>
      <c r="N568" s="3">
        <v>3</v>
      </c>
      <c r="O568" s="2" t="s">
        <v>14</v>
      </c>
      <c r="P568" s="2" t="s">
        <v>15</v>
      </c>
      <c r="Q568" s="3">
        <v>12</v>
      </c>
      <c r="S568" s="48">
        <v>2</v>
      </c>
      <c r="T568" s="48">
        <v>252</v>
      </c>
      <c r="U568" s="48">
        <v>235</v>
      </c>
      <c r="V568" s="59">
        <v>1</v>
      </c>
      <c r="X568" s="48">
        <v>6</v>
      </c>
      <c r="Y568" s="48">
        <v>467</v>
      </c>
      <c r="Z568" s="48">
        <v>250</v>
      </c>
      <c r="AA568" s="59">
        <v>1</v>
      </c>
      <c r="AC568" s="48">
        <v>2</v>
      </c>
      <c r="AD568" s="48">
        <v>252</v>
      </c>
      <c r="AE568" s="48">
        <v>235</v>
      </c>
      <c r="AF568" s="59">
        <v>1</v>
      </c>
    </row>
    <row r="569" spans="1:32" x14ac:dyDescent="0.25">
      <c r="A569" s="2" t="s">
        <v>401</v>
      </c>
      <c r="B569" s="2" t="s">
        <v>56</v>
      </c>
      <c r="C569" s="2" t="s">
        <v>364</v>
      </c>
      <c r="D569" s="3">
        <v>31</v>
      </c>
      <c r="E569" s="3">
        <v>467</v>
      </c>
      <c r="F569" s="2" t="s">
        <v>11</v>
      </c>
      <c r="G569" s="3">
        <v>2016</v>
      </c>
      <c r="H569" s="3">
        <v>5</v>
      </c>
      <c r="I569" s="49">
        <v>6</v>
      </c>
      <c r="J569" s="49">
        <v>1</v>
      </c>
      <c r="K569" s="2" t="s">
        <v>343</v>
      </c>
      <c r="L569" s="2">
        <v>6</v>
      </c>
      <c r="M569" s="48">
        <f t="shared" si="8"/>
        <v>6.166666666666667</v>
      </c>
      <c r="N569" s="3">
        <v>3</v>
      </c>
      <c r="O569" s="2" t="s">
        <v>14</v>
      </c>
      <c r="P569" s="2" t="s">
        <v>15</v>
      </c>
      <c r="Q569" s="3">
        <v>12</v>
      </c>
      <c r="S569" s="48">
        <v>6</v>
      </c>
      <c r="T569" s="48">
        <v>467</v>
      </c>
      <c r="U569" s="48">
        <v>235</v>
      </c>
      <c r="V569" s="59">
        <v>1</v>
      </c>
      <c r="X569" s="48">
        <v>3</v>
      </c>
      <c r="Y569" s="48">
        <v>382</v>
      </c>
      <c r="Z569" s="48">
        <v>250</v>
      </c>
      <c r="AA569" s="59">
        <v>1</v>
      </c>
      <c r="AC569" s="48">
        <v>6</v>
      </c>
      <c r="AD569" s="48">
        <v>467</v>
      </c>
      <c r="AE569" s="48">
        <v>235</v>
      </c>
      <c r="AF569" s="59">
        <v>1</v>
      </c>
    </row>
    <row r="570" spans="1:32" x14ac:dyDescent="0.25">
      <c r="A570" s="2" t="s">
        <v>402</v>
      </c>
      <c r="B570" s="2" t="s">
        <v>59</v>
      </c>
      <c r="C570" s="2" t="s">
        <v>364</v>
      </c>
      <c r="D570" s="3">
        <v>32</v>
      </c>
      <c r="E570" s="3">
        <v>382</v>
      </c>
      <c r="F570" s="2" t="s">
        <v>11</v>
      </c>
      <c r="G570" s="3">
        <v>2016</v>
      </c>
      <c r="H570" s="3">
        <v>5</v>
      </c>
      <c r="I570" s="49">
        <v>2</v>
      </c>
      <c r="J570" s="49">
        <v>4</v>
      </c>
      <c r="K570" s="2" t="s">
        <v>342</v>
      </c>
      <c r="L570" s="2">
        <v>3</v>
      </c>
      <c r="M570" s="48">
        <f t="shared" si="8"/>
        <v>3.1666666666666665</v>
      </c>
      <c r="N570" s="3">
        <v>3</v>
      </c>
      <c r="O570" s="2" t="s">
        <v>14</v>
      </c>
      <c r="P570" s="2" t="s">
        <v>15</v>
      </c>
      <c r="Q570" s="3">
        <v>12</v>
      </c>
      <c r="S570" s="48">
        <v>3</v>
      </c>
      <c r="T570" s="48">
        <v>382</v>
      </c>
      <c r="U570" s="48">
        <v>235</v>
      </c>
      <c r="V570" s="59">
        <v>1</v>
      </c>
      <c r="X570" s="48">
        <v>2</v>
      </c>
      <c r="Y570" s="48">
        <v>382</v>
      </c>
      <c r="Z570" s="48">
        <v>250</v>
      </c>
      <c r="AA570" s="59">
        <v>1</v>
      </c>
      <c r="AC570" s="48">
        <v>3</v>
      </c>
      <c r="AD570" s="48">
        <v>382</v>
      </c>
      <c r="AE570" s="48">
        <v>235</v>
      </c>
      <c r="AF570" s="59">
        <v>1</v>
      </c>
    </row>
    <row r="571" spans="1:32" x14ac:dyDescent="0.25">
      <c r="A571" s="2" t="s">
        <v>403</v>
      </c>
      <c r="B571" s="2" t="s">
        <v>59</v>
      </c>
      <c r="C571" s="2" t="s">
        <v>364</v>
      </c>
      <c r="D571" s="3">
        <v>33</v>
      </c>
      <c r="E571" s="3">
        <v>382</v>
      </c>
      <c r="F571" s="2" t="s">
        <v>11</v>
      </c>
      <c r="G571" s="3">
        <v>2016</v>
      </c>
      <c r="H571" s="3">
        <v>5</v>
      </c>
      <c r="I571" s="49">
        <v>1</v>
      </c>
      <c r="J571" s="49">
        <v>4</v>
      </c>
      <c r="K571" s="2" t="s">
        <v>342</v>
      </c>
      <c r="L571" s="2">
        <v>2</v>
      </c>
      <c r="M571" s="48">
        <f t="shared" si="8"/>
        <v>2.1666666666666665</v>
      </c>
      <c r="N571" s="3">
        <v>3</v>
      </c>
      <c r="O571" s="2" t="s">
        <v>14</v>
      </c>
      <c r="P571" s="2" t="s">
        <v>15</v>
      </c>
      <c r="Q571" s="3">
        <v>11</v>
      </c>
      <c r="S571" s="48">
        <v>2</v>
      </c>
      <c r="T571" s="48">
        <v>382</v>
      </c>
      <c r="U571" s="48">
        <v>235</v>
      </c>
      <c r="V571" s="59">
        <v>1</v>
      </c>
      <c r="X571" s="48">
        <v>4</v>
      </c>
      <c r="Y571" s="48">
        <v>420</v>
      </c>
      <c r="Z571" s="48">
        <v>250</v>
      </c>
      <c r="AA571" s="59">
        <v>1</v>
      </c>
      <c r="AC571" s="48">
        <v>2</v>
      </c>
      <c r="AD571" s="48">
        <v>382</v>
      </c>
      <c r="AE571" s="48">
        <v>235</v>
      </c>
      <c r="AF571" s="59">
        <v>1</v>
      </c>
    </row>
    <row r="572" spans="1:32" x14ac:dyDescent="0.25">
      <c r="A572" s="2" t="s">
        <v>403</v>
      </c>
      <c r="B572" s="2" t="s">
        <v>21</v>
      </c>
      <c r="C572" s="2" t="s">
        <v>364</v>
      </c>
      <c r="D572" s="3">
        <v>34</v>
      </c>
      <c r="E572" s="3">
        <v>420</v>
      </c>
      <c r="F572" s="2" t="s">
        <v>11</v>
      </c>
      <c r="G572" s="3">
        <v>2016</v>
      </c>
      <c r="H572" s="3">
        <v>5</v>
      </c>
      <c r="I572" s="49">
        <v>4</v>
      </c>
      <c r="J572" s="49">
        <v>1</v>
      </c>
      <c r="K572" s="2" t="s">
        <v>342</v>
      </c>
      <c r="L572" s="2">
        <v>4</v>
      </c>
      <c r="M572" s="48">
        <f t="shared" si="8"/>
        <v>4.166666666666667</v>
      </c>
      <c r="N572" s="3">
        <v>3</v>
      </c>
      <c r="O572" s="2" t="s">
        <v>14</v>
      </c>
      <c r="P572" s="2" t="s">
        <v>15</v>
      </c>
      <c r="Q572" s="3">
        <v>11</v>
      </c>
      <c r="S572" s="48">
        <v>4</v>
      </c>
      <c r="T572" s="48">
        <v>420</v>
      </c>
      <c r="U572" s="48">
        <v>235</v>
      </c>
      <c r="V572" s="59">
        <v>1</v>
      </c>
      <c r="X572" s="48">
        <v>2</v>
      </c>
      <c r="Y572" s="48">
        <v>327</v>
      </c>
      <c r="Z572" s="48">
        <v>250</v>
      </c>
      <c r="AA572" s="59">
        <v>1</v>
      </c>
      <c r="AC572" s="48">
        <v>4</v>
      </c>
      <c r="AD572" s="48">
        <v>420</v>
      </c>
      <c r="AE572" s="48">
        <v>235</v>
      </c>
      <c r="AF572" s="59">
        <v>1</v>
      </c>
    </row>
    <row r="573" spans="1:32" x14ac:dyDescent="0.25">
      <c r="A573" s="2" t="s">
        <v>404</v>
      </c>
      <c r="B573" s="2" t="s">
        <v>51</v>
      </c>
      <c r="C573" s="2" t="s">
        <v>364</v>
      </c>
      <c r="D573" s="3">
        <v>35</v>
      </c>
      <c r="E573" s="3">
        <v>327</v>
      </c>
      <c r="F573" s="2" t="s">
        <v>11</v>
      </c>
      <c r="G573" s="3">
        <v>2016</v>
      </c>
      <c r="H573" s="3">
        <v>5</v>
      </c>
      <c r="I573" s="49">
        <v>2</v>
      </c>
      <c r="J573" s="49">
        <v>2</v>
      </c>
      <c r="K573" s="2" t="s">
        <v>342</v>
      </c>
      <c r="L573" s="2">
        <v>2</v>
      </c>
      <c r="M573" s="48">
        <f t="shared" si="8"/>
        <v>2.1666666666666665</v>
      </c>
      <c r="N573" s="3">
        <v>3</v>
      </c>
      <c r="O573" s="2" t="s">
        <v>14</v>
      </c>
      <c r="P573" s="2" t="s">
        <v>15</v>
      </c>
      <c r="Q573" s="3">
        <v>12</v>
      </c>
      <c r="S573" s="48">
        <v>2</v>
      </c>
      <c r="T573" s="48">
        <v>327</v>
      </c>
      <c r="U573" s="48">
        <v>235</v>
      </c>
      <c r="V573" s="59">
        <v>1</v>
      </c>
      <c r="X573" s="48">
        <v>6</v>
      </c>
      <c r="Y573" s="48">
        <v>485</v>
      </c>
      <c r="Z573" s="48">
        <v>250</v>
      </c>
      <c r="AA573" s="59">
        <v>1</v>
      </c>
      <c r="AC573" s="48">
        <v>2</v>
      </c>
      <c r="AD573" s="48">
        <v>327</v>
      </c>
      <c r="AE573" s="48">
        <v>235</v>
      </c>
      <c r="AF573" s="59">
        <v>1</v>
      </c>
    </row>
    <row r="574" spans="1:32" x14ac:dyDescent="0.25">
      <c r="A574" s="2" t="s">
        <v>405</v>
      </c>
      <c r="B574" s="2" t="s">
        <v>75</v>
      </c>
      <c r="C574" s="2" t="s">
        <v>364</v>
      </c>
      <c r="D574" s="3">
        <v>36</v>
      </c>
      <c r="E574" s="3">
        <v>485</v>
      </c>
      <c r="F574" s="2" t="s">
        <v>30</v>
      </c>
      <c r="G574" s="3">
        <v>2016</v>
      </c>
      <c r="H574" s="3">
        <v>6</v>
      </c>
      <c r="I574" s="49">
        <v>6</v>
      </c>
      <c r="J574" s="49">
        <v>2</v>
      </c>
      <c r="K574" s="2" t="s">
        <v>343</v>
      </c>
      <c r="L574" s="2">
        <v>6</v>
      </c>
      <c r="M574" s="48">
        <f t="shared" si="8"/>
        <v>6.25</v>
      </c>
      <c r="N574" s="3">
        <v>3</v>
      </c>
      <c r="O574" s="2" t="s">
        <v>14</v>
      </c>
      <c r="P574" s="2" t="s">
        <v>15</v>
      </c>
      <c r="Q574" s="3">
        <v>12</v>
      </c>
      <c r="S574" s="48">
        <v>6</v>
      </c>
      <c r="T574" s="48">
        <v>485</v>
      </c>
      <c r="U574" s="48">
        <v>235</v>
      </c>
      <c r="V574" s="59">
        <v>1</v>
      </c>
      <c r="X574" s="48">
        <v>3</v>
      </c>
      <c r="Y574" s="48">
        <v>355</v>
      </c>
      <c r="Z574" s="48">
        <v>250</v>
      </c>
      <c r="AA574" s="59">
        <v>1</v>
      </c>
      <c r="AC574" s="48">
        <v>6</v>
      </c>
      <c r="AD574" s="48">
        <v>485</v>
      </c>
      <c r="AE574" s="48">
        <v>235</v>
      </c>
      <c r="AF574" s="59">
        <v>1</v>
      </c>
    </row>
    <row r="575" spans="1:32" x14ac:dyDescent="0.25">
      <c r="A575" s="2" t="s">
        <v>405</v>
      </c>
      <c r="B575" s="2" t="s">
        <v>21</v>
      </c>
      <c r="C575" s="2" t="s">
        <v>364</v>
      </c>
      <c r="D575" s="3">
        <v>37</v>
      </c>
      <c r="E575" s="3">
        <v>355</v>
      </c>
      <c r="F575" s="2" t="s">
        <v>11</v>
      </c>
      <c r="G575" s="3">
        <v>2016</v>
      </c>
      <c r="H575" s="3">
        <v>6</v>
      </c>
      <c r="I575" s="49">
        <v>2</v>
      </c>
      <c r="J575" s="49">
        <v>4</v>
      </c>
      <c r="K575" s="2" t="s">
        <v>342</v>
      </c>
      <c r="L575" s="2">
        <v>3</v>
      </c>
      <c r="M575" s="48">
        <f t="shared" si="8"/>
        <v>3.25</v>
      </c>
      <c r="N575" s="3">
        <v>3</v>
      </c>
      <c r="O575" s="2" t="s">
        <v>14</v>
      </c>
      <c r="P575" s="2" t="s">
        <v>15</v>
      </c>
      <c r="Q575" s="3">
        <v>12</v>
      </c>
      <c r="S575" s="48">
        <v>3</v>
      </c>
      <c r="T575" s="48">
        <v>355</v>
      </c>
      <c r="U575" s="48">
        <v>235</v>
      </c>
      <c r="V575" s="59">
        <v>1</v>
      </c>
      <c r="X575" s="48">
        <v>3</v>
      </c>
      <c r="Y575" s="48">
        <v>350</v>
      </c>
      <c r="Z575" s="48">
        <v>250</v>
      </c>
      <c r="AA575" s="59">
        <v>1</v>
      </c>
      <c r="AC575" s="48">
        <v>3</v>
      </c>
      <c r="AD575" s="48">
        <v>355</v>
      </c>
      <c r="AE575" s="48">
        <v>235</v>
      </c>
      <c r="AF575" s="59">
        <v>1</v>
      </c>
    </row>
    <row r="576" spans="1:32" x14ac:dyDescent="0.25">
      <c r="A576" s="2" t="s">
        <v>405</v>
      </c>
      <c r="B576" s="2" t="s">
        <v>26</v>
      </c>
      <c r="C576" s="2" t="s">
        <v>364</v>
      </c>
      <c r="D576" s="3">
        <v>38</v>
      </c>
      <c r="E576" s="3">
        <v>350</v>
      </c>
      <c r="F576" s="2" t="s">
        <v>11</v>
      </c>
      <c r="G576" s="3">
        <v>2016</v>
      </c>
      <c r="H576" s="3">
        <v>6</v>
      </c>
      <c r="I576" s="49">
        <v>2</v>
      </c>
      <c r="J576" s="49">
        <v>4</v>
      </c>
      <c r="K576" s="2" t="s">
        <v>342</v>
      </c>
      <c r="L576" s="2">
        <v>3</v>
      </c>
      <c r="M576" s="48">
        <f t="shared" si="8"/>
        <v>3.25</v>
      </c>
      <c r="N576" s="3">
        <v>3</v>
      </c>
      <c r="O576" s="2" t="s">
        <v>14</v>
      </c>
      <c r="P576" s="2" t="s">
        <v>15</v>
      </c>
      <c r="Q576" s="3">
        <v>12</v>
      </c>
      <c r="S576" s="48">
        <v>3</v>
      </c>
      <c r="T576" s="48">
        <v>350</v>
      </c>
      <c r="U576" s="48">
        <v>235</v>
      </c>
      <c r="V576" s="59">
        <v>1</v>
      </c>
      <c r="X576" s="48">
        <v>4</v>
      </c>
      <c r="Y576" s="48">
        <v>375</v>
      </c>
      <c r="Z576" s="48">
        <v>250</v>
      </c>
      <c r="AA576" s="59">
        <v>1</v>
      </c>
      <c r="AC576" s="48">
        <v>3</v>
      </c>
      <c r="AD576" s="48">
        <v>350</v>
      </c>
      <c r="AE576" s="48">
        <v>235</v>
      </c>
      <c r="AF576" s="59">
        <v>1</v>
      </c>
    </row>
    <row r="577" spans="1:32" x14ac:dyDescent="0.25">
      <c r="A577" s="2" t="s">
        <v>405</v>
      </c>
      <c r="B577" s="2" t="s">
        <v>27</v>
      </c>
      <c r="C577" s="2" t="s">
        <v>364</v>
      </c>
      <c r="D577" s="3">
        <v>39</v>
      </c>
      <c r="E577" s="3">
        <v>375</v>
      </c>
      <c r="F577" s="2" t="s">
        <v>11</v>
      </c>
      <c r="G577" s="3">
        <v>2016</v>
      </c>
      <c r="H577" s="3">
        <v>6</v>
      </c>
      <c r="I577" s="49">
        <v>3</v>
      </c>
      <c r="J577" s="49">
        <v>3</v>
      </c>
      <c r="K577" s="2" t="s">
        <v>343</v>
      </c>
      <c r="L577" s="2">
        <v>4</v>
      </c>
      <c r="M577" s="48">
        <f t="shared" si="8"/>
        <v>4.25</v>
      </c>
      <c r="N577" s="3">
        <v>3</v>
      </c>
      <c r="O577" s="2" t="s">
        <v>14</v>
      </c>
      <c r="P577" s="2" t="s">
        <v>15</v>
      </c>
      <c r="Q577" s="3">
        <v>12</v>
      </c>
      <c r="S577" s="48">
        <v>4</v>
      </c>
      <c r="T577" s="48">
        <v>375</v>
      </c>
      <c r="U577" s="48">
        <v>235</v>
      </c>
      <c r="V577" s="59">
        <v>1</v>
      </c>
      <c r="X577" s="48">
        <v>2</v>
      </c>
      <c r="Y577" s="48">
        <v>340</v>
      </c>
      <c r="Z577" s="48">
        <v>250</v>
      </c>
      <c r="AA577" s="59">
        <v>1</v>
      </c>
      <c r="AC577" s="48">
        <v>4</v>
      </c>
      <c r="AD577" s="48">
        <v>375</v>
      </c>
      <c r="AE577" s="48">
        <v>235</v>
      </c>
      <c r="AF577" s="59">
        <v>1</v>
      </c>
    </row>
    <row r="578" spans="1:32" x14ac:dyDescent="0.25">
      <c r="A578" s="2" t="s">
        <v>405</v>
      </c>
      <c r="B578" s="2" t="s">
        <v>50</v>
      </c>
      <c r="C578" s="2" t="s">
        <v>364</v>
      </c>
      <c r="D578" s="3">
        <v>40</v>
      </c>
      <c r="E578" s="3">
        <v>340</v>
      </c>
      <c r="F578" s="2" t="s">
        <v>11</v>
      </c>
      <c r="G578" s="3">
        <v>2016</v>
      </c>
      <c r="H578" s="3">
        <v>6</v>
      </c>
      <c r="I578" s="49">
        <v>2</v>
      </c>
      <c r="J578" s="49">
        <v>2</v>
      </c>
      <c r="K578" s="2" t="s">
        <v>342</v>
      </c>
      <c r="L578" s="2">
        <v>2</v>
      </c>
      <c r="M578" s="48">
        <f t="shared" ref="M578:M636" si="9">L578+(H578-3)/12</f>
        <v>2.25</v>
      </c>
      <c r="N578" s="3">
        <v>3</v>
      </c>
      <c r="O578" s="2" t="s">
        <v>14</v>
      </c>
      <c r="P578" s="2" t="s">
        <v>15</v>
      </c>
      <c r="Q578" s="3">
        <v>12</v>
      </c>
      <c r="S578" s="48">
        <v>2</v>
      </c>
      <c r="T578" s="48">
        <v>340</v>
      </c>
      <c r="U578" s="48">
        <v>235</v>
      </c>
      <c r="V578" s="59">
        <v>1</v>
      </c>
      <c r="X578" s="48">
        <v>2</v>
      </c>
      <c r="Y578" s="48">
        <v>346</v>
      </c>
      <c r="Z578" s="48">
        <v>250</v>
      </c>
      <c r="AA578" s="59">
        <v>1</v>
      </c>
      <c r="AC578" s="48">
        <v>2</v>
      </c>
      <c r="AD578" s="48">
        <v>340</v>
      </c>
      <c r="AE578" s="48">
        <v>235</v>
      </c>
      <c r="AF578" s="59">
        <v>1</v>
      </c>
    </row>
    <row r="579" spans="1:32" x14ac:dyDescent="0.25">
      <c r="A579" s="2" t="s">
        <v>406</v>
      </c>
      <c r="B579" s="2" t="s">
        <v>36</v>
      </c>
      <c r="C579" s="2" t="s">
        <v>364</v>
      </c>
      <c r="D579" s="3">
        <v>41</v>
      </c>
      <c r="E579" s="3">
        <v>346</v>
      </c>
      <c r="F579" s="2" t="s">
        <v>11</v>
      </c>
      <c r="G579" s="3">
        <v>2016</v>
      </c>
      <c r="H579" s="3">
        <v>6</v>
      </c>
      <c r="I579" s="49">
        <v>2</v>
      </c>
      <c r="J579" s="49">
        <v>2</v>
      </c>
      <c r="K579" s="2" t="s">
        <v>342</v>
      </c>
      <c r="L579" s="2">
        <v>2</v>
      </c>
      <c r="M579" s="48">
        <f t="shared" si="9"/>
        <v>2.25</v>
      </c>
      <c r="N579" s="3">
        <v>3</v>
      </c>
      <c r="O579" s="2" t="s">
        <v>14</v>
      </c>
      <c r="P579" s="2" t="s">
        <v>15</v>
      </c>
      <c r="Q579" s="3">
        <v>12</v>
      </c>
      <c r="S579" s="48">
        <v>2</v>
      </c>
      <c r="T579" s="48">
        <v>346</v>
      </c>
      <c r="U579" s="48">
        <v>235</v>
      </c>
      <c r="V579" s="59">
        <v>1</v>
      </c>
      <c r="X579" s="48">
        <v>2</v>
      </c>
      <c r="Y579" s="48">
        <v>305</v>
      </c>
      <c r="Z579" s="48">
        <v>250</v>
      </c>
      <c r="AA579" s="59">
        <v>1</v>
      </c>
      <c r="AC579" s="48">
        <v>2</v>
      </c>
      <c r="AD579" s="48">
        <v>346</v>
      </c>
      <c r="AE579" s="48">
        <v>235</v>
      </c>
      <c r="AF579" s="59">
        <v>1</v>
      </c>
    </row>
    <row r="580" spans="1:32" x14ac:dyDescent="0.25">
      <c r="A580" s="2" t="s">
        <v>406</v>
      </c>
      <c r="B580" s="2" t="s">
        <v>51</v>
      </c>
      <c r="C580" s="2" t="s">
        <v>364</v>
      </c>
      <c r="D580" s="3">
        <v>42</v>
      </c>
      <c r="E580" s="3">
        <v>305</v>
      </c>
      <c r="F580" s="2" t="s">
        <v>11</v>
      </c>
      <c r="G580" s="3">
        <v>2016</v>
      </c>
      <c r="H580" s="3">
        <v>6</v>
      </c>
      <c r="I580" s="49">
        <v>1</v>
      </c>
      <c r="J580" s="49">
        <v>4</v>
      </c>
      <c r="K580" s="2" t="s">
        <v>342</v>
      </c>
      <c r="L580" s="2">
        <v>2</v>
      </c>
      <c r="M580" s="48">
        <f t="shared" si="9"/>
        <v>2.25</v>
      </c>
      <c r="N580" s="3">
        <v>3</v>
      </c>
      <c r="O580" s="2" t="s">
        <v>14</v>
      </c>
      <c r="P580" s="2" t="s">
        <v>15</v>
      </c>
      <c r="Q580" s="3">
        <v>12</v>
      </c>
      <c r="S580" s="48">
        <v>2</v>
      </c>
      <c r="T580" s="48">
        <v>305</v>
      </c>
      <c r="U580" s="48">
        <v>235</v>
      </c>
      <c r="V580" s="59">
        <v>1</v>
      </c>
      <c r="X580" s="48">
        <v>2</v>
      </c>
      <c r="Y580" s="48">
        <v>292</v>
      </c>
      <c r="Z580" s="48">
        <v>250</v>
      </c>
      <c r="AA580" s="59">
        <v>1</v>
      </c>
      <c r="AC580" s="48">
        <v>2</v>
      </c>
      <c r="AD580" s="48">
        <v>305</v>
      </c>
      <c r="AE580" s="48">
        <v>235</v>
      </c>
      <c r="AF580" s="59">
        <v>1</v>
      </c>
    </row>
    <row r="581" spans="1:32" x14ac:dyDescent="0.25">
      <c r="A581" s="2" t="s">
        <v>407</v>
      </c>
      <c r="B581" s="2" t="s">
        <v>75</v>
      </c>
      <c r="C581" s="2" t="s">
        <v>364</v>
      </c>
      <c r="D581" s="3">
        <v>43</v>
      </c>
      <c r="E581" s="3">
        <v>292</v>
      </c>
      <c r="F581" s="2" t="s">
        <v>11</v>
      </c>
      <c r="G581" s="3">
        <v>2016</v>
      </c>
      <c r="H581" s="3">
        <v>6</v>
      </c>
      <c r="I581" s="49">
        <v>2</v>
      </c>
      <c r="J581" s="49">
        <v>1</v>
      </c>
      <c r="K581" s="2" t="s">
        <v>342</v>
      </c>
      <c r="L581" s="2">
        <v>2</v>
      </c>
      <c r="M581" s="48">
        <f t="shared" si="9"/>
        <v>2.25</v>
      </c>
      <c r="N581" s="3">
        <v>3</v>
      </c>
      <c r="O581" s="2" t="s">
        <v>14</v>
      </c>
      <c r="P581" s="2" t="s">
        <v>15</v>
      </c>
      <c r="Q581" s="3">
        <v>12</v>
      </c>
      <c r="S581" s="48">
        <v>2</v>
      </c>
      <c r="T581" s="48">
        <v>292</v>
      </c>
      <c r="U581" s="48">
        <v>235</v>
      </c>
      <c r="V581" s="59">
        <v>1</v>
      </c>
      <c r="X581" s="48">
        <v>3</v>
      </c>
      <c r="Y581" s="48">
        <v>344</v>
      </c>
      <c r="Z581" s="48">
        <v>250</v>
      </c>
      <c r="AA581" s="59">
        <v>1</v>
      </c>
      <c r="AC581" s="48">
        <v>2</v>
      </c>
      <c r="AD581" s="48">
        <v>292</v>
      </c>
      <c r="AE581" s="48">
        <v>235</v>
      </c>
      <c r="AF581" s="59">
        <v>1</v>
      </c>
    </row>
    <row r="582" spans="1:32" x14ac:dyDescent="0.25">
      <c r="A582" s="2" t="s">
        <v>407</v>
      </c>
      <c r="B582" s="2" t="s">
        <v>21</v>
      </c>
      <c r="C582" s="2" t="s">
        <v>364</v>
      </c>
      <c r="D582" s="3">
        <v>44</v>
      </c>
      <c r="E582" s="3">
        <v>344</v>
      </c>
      <c r="F582" s="2" t="s">
        <v>11</v>
      </c>
      <c r="G582" s="3">
        <v>2016</v>
      </c>
      <c r="H582" s="3">
        <v>6</v>
      </c>
      <c r="I582" s="49">
        <v>3</v>
      </c>
      <c r="J582" s="49">
        <v>2</v>
      </c>
      <c r="K582" s="2" t="s">
        <v>343</v>
      </c>
      <c r="L582" s="2">
        <v>3</v>
      </c>
      <c r="M582" s="48">
        <f t="shared" si="9"/>
        <v>3.25</v>
      </c>
      <c r="N582" s="3">
        <v>3</v>
      </c>
      <c r="O582" s="2" t="s">
        <v>14</v>
      </c>
      <c r="P582" s="2" t="s">
        <v>15</v>
      </c>
      <c r="Q582" s="3">
        <v>12</v>
      </c>
      <c r="S582" s="48">
        <v>3</v>
      </c>
      <c r="T582" s="48">
        <v>344</v>
      </c>
      <c r="U582" s="48">
        <v>235</v>
      </c>
      <c r="V582" s="59">
        <v>1</v>
      </c>
      <c r="X582" s="48">
        <v>2</v>
      </c>
      <c r="Y582" s="48">
        <v>295</v>
      </c>
      <c r="Z582" s="48">
        <v>250</v>
      </c>
      <c r="AA582" s="59">
        <v>1</v>
      </c>
      <c r="AC582" s="48">
        <v>3</v>
      </c>
      <c r="AD582" s="48">
        <v>344</v>
      </c>
      <c r="AE582" s="48">
        <v>235</v>
      </c>
      <c r="AF582" s="59">
        <v>1</v>
      </c>
    </row>
    <row r="583" spans="1:32" x14ac:dyDescent="0.25">
      <c r="A583" s="2" t="s">
        <v>407</v>
      </c>
      <c r="B583" s="2" t="s">
        <v>34</v>
      </c>
      <c r="C583" s="2" t="s">
        <v>364</v>
      </c>
      <c r="D583" s="3">
        <v>45</v>
      </c>
      <c r="E583" s="3">
        <v>295</v>
      </c>
      <c r="F583" s="2" t="s">
        <v>11</v>
      </c>
      <c r="G583" s="3">
        <v>2016</v>
      </c>
      <c r="H583" s="3">
        <v>6</v>
      </c>
      <c r="I583" s="49">
        <v>2</v>
      </c>
      <c r="J583" s="49">
        <v>2</v>
      </c>
      <c r="K583" s="2" t="s">
        <v>343</v>
      </c>
      <c r="L583" s="2">
        <v>2</v>
      </c>
      <c r="M583" s="48">
        <f t="shared" si="9"/>
        <v>2.25</v>
      </c>
      <c r="N583" s="3">
        <v>3</v>
      </c>
      <c r="O583" s="2" t="s">
        <v>14</v>
      </c>
      <c r="P583" s="2" t="s">
        <v>15</v>
      </c>
      <c r="Q583" s="3">
        <v>12</v>
      </c>
      <c r="S583" s="48">
        <v>2</v>
      </c>
      <c r="T583" s="48">
        <v>295</v>
      </c>
      <c r="U583" s="48">
        <v>235</v>
      </c>
      <c r="V583" s="59">
        <v>1</v>
      </c>
      <c r="X583" s="48">
        <v>2</v>
      </c>
      <c r="Y583" s="48">
        <v>287</v>
      </c>
      <c r="Z583" s="48">
        <v>250</v>
      </c>
      <c r="AA583" s="59">
        <v>1</v>
      </c>
      <c r="AC583" s="48">
        <v>2</v>
      </c>
      <c r="AD583" s="48">
        <v>295</v>
      </c>
      <c r="AE583" s="48">
        <v>235</v>
      </c>
      <c r="AF583" s="59">
        <v>1</v>
      </c>
    </row>
    <row r="584" spans="1:32" x14ac:dyDescent="0.25">
      <c r="A584" s="2" t="s">
        <v>399</v>
      </c>
      <c r="B584" s="2" t="s">
        <v>36</v>
      </c>
      <c r="C584" s="2" t="s">
        <v>364</v>
      </c>
      <c r="D584" s="3">
        <v>46</v>
      </c>
      <c r="E584" s="3">
        <v>287</v>
      </c>
      <c r="F584" s="2" t="s">
        <v>11</v>
      </c>
      <c r="G584" s="3">
        <v>2016</v>
      </c>
      <c r="H584" s="3">
        <v>5</v>
      </c>
      <c r="I584" s="49">
        <v>2</v>
      </c>
      <c r="J584" s="49">
        <v>1</v>
      </c>
      <c r="K584" s="2" t="s">
        <v>342</v>
      </c>
      <c r="L584" s="2">
        <v>2</v>
      </c>
      <c r="M584" s="48">
        <f t="shared" si="9"/>
        <v>2.1666666666666665</v>
      </c>
      <c r="N584" s="3">
        <v>3</v>
      </c>
      <c r="O584" s="2" t="s">
        <v>14</v>
      </c>
      <c r="P584" s="2" t="s">
        <v>15</v>
      </c>
      <c r="Q584" s="3">
        <v>12</v>
      </c>
      <c r="S584" s="48">
        <v>2</v>
      </c>
      <c r="T584" s="48">
        <v>287</v>
      </c>
      <c r="U584" s="48">
        <v>235</v>
      </c>
      <c r="V584" s="59">
        <v>1</v>
      </c>
      <c r="X584" s="48">
        <v>6</v>
      </c>
      <c r="Y584" s="48">
        <v>480</v>
      </c>
      <c r="Z584" s="48">
        <v>250</v>
      </c>
      <c r="AA584" s="59">
        <v>1</v>
      </c>
      <c r="AC584" s="48">
        <v>2</v>
      </c>
      <c r="AD584" s="48">
        <v>287</v>
      </c>
      <c r="AE584" s="48">
        <v>235</v>
      </c>
      <c r="AF584" s="59">
        <v>1</v>
      </c>
    </row>
    <row r="585" spans="1:32" x14ac:dyDescent="0.25">
      <c r="A585" s="2" t="s">
        <v>408</v>
      </c>
      <c r="B585" s="2" t="s">
        <v>56</v>
      </c>
      <c r="C585" s="2" t="s">
        <v>364</v>
      </c>
      <c r="D585" s="3">
        <v>47</v>
      </c>
      <c r="E585" s="3">
        <v>480</v>
      </c>
      <c r="F585" s="2" t="s">
        <v>11</v>
      </c>
      <c r="G585" s="3">
        <v>2016</v>
      </c>
      <c r="H585" s="3">
        <v>6</v>
      </c>
      <c r="I585" s="49">
        <v>6</v>
      </c>
      <c r="J585" s="49">
        <v>2</v>
      </c>
      <c r="K585" s="2" t="s">
        <v>342</v>
      </c>
      <c r="L585" s="2">
        <v>6</v>
      </c>
      <c r="M585" s="48">
        <f t="shared" si="9"/>
        <v>6.25</v>
      </c>
      <c r="N585" s="3">
        <v>3</v>
      </c>
      <c r="O585" s="2" t="s">
        <v>14</v>
      </c>
      <c r="P585" s="2" t="s">
        <v>15</v>
      </c>
      <c r="Q585" s="3">
        <v>12</v>
      </c>
      <c r="S585" s="48">
        <v>6</v>
      </c>
      <c r="T585" s="48">
        <v>480</v>
      </c>
      <c r="U585" s="48">
        <v>235</v>
      </c>
      <c r="V585" s="59">
        <v>1</v>
      </c>
      <c r="X585" s="48">
        <v>9</v>
      </c>
      <c r="Y585" s="48">
        <v>475</v>
      </c>
      <c r="Z585" s="48">
        <v>250</v>
      </c>
      <c r="AA585" s="59">
        <v>1</v>
      </c>
      <c r="AC585" s="48">
        <v>6</v>
      </c>
      <c r="AD585" s="48">
        <v>480</v>
      </c>
      <c r="AE585" s="48">
        <v>235</v>
      </c>
      <c r="AF585" s="59">
        <v>1</v>
      </c>
    </row>
    <row r="586" spans="1:32" x14ac:dyDescent="0.25">
      <c r="A586" s="2" t="s">
        <v>408</v>
      </c>
      <c r="B586" s="2" t="s">
        <v>82</v>
      </c>
      <c r="C586" s="2" t="s">
        <v>364</v>
      </c>
      <c r="D586" s="3">
        <v>48</v>
      </c>
      <c r="E586" s="3">
        <v>475</v>
      </c>
      <c r="F586" s="2" t="s">
        <v>30</v>
      </c>
      <c r="G586" s="3">
        <v>2016</v>
      </c>
      <c r="H586" s="3">
        <v>6</v>
      </c>
      <c r="I586" s="49">
        <v>9</v>
      </c>
      <c r="J586" s="49">
        <v>2</v>
      </c>
      <c r="K586" s="2" t="s">
        <v>343</v>
      </c>
      <c r="L586" s="2">
        <v>9</v>
      </c>
      <c r="M586" s="48">
        <f t="shared" si="9"/>
        <v>9.25</v>
      </c>
      <c r="N586" s="3">
        <v>3</v>
      </c>
      <c r="O586" s="2" t="s">
        <v>14</v>
      </c>
      <c r="P586" s="2" t="s">
        <v>15</v>
      </c>
      <c r="Q586" s="3">
        <v>12</v>
      </c>
      <c r="S586" s="48">
        <v>9</v>
      </c>
      <c r="T586" s="48">
        <v>475</v>
      </c>
      <c r="U586" s="48">
        <v>235</v>
      </c>
      <c r="V586" s="59">
        <v>1</v>
      </c>
      <c r="X586" s="48">
        <v>7</v>
      </c>
      <c r="Y586" s="48">
        <v>440</v>
      </c>
      <c r="Z586" s="48">
        <v>250</v>
      </c>
      <c r="AA586" s="59">
        <v>1</v>
      </c>
      <c r="AC586" s="48">
        <v>9</v>
      </c>
      <c r="AD586" s="48">
        <v>475</v>
      </c>
      <c r="AE586" s="48">
        <v>235</v>
      </c>
      <c r="AF586" s="59">
        <v>1</v>
      </c>
    </row>
    <row r="587" spans="1:32" x14ac:dyDescent="0.25">
      <c r="A587" s="2" t="s">
        <v>408</v>
      </c>
      <c r="B587" s="2" t="s">
        <v>84</v>
      </c>
      <c r="C587" s="2" t="s">
        <v>364</v>
      </c>
      <c r="D587" s="3">
        <v>49</v>
      </c>
      <c r="E587" s="3">
        <v>440</v>
      </c>
      <c r="F587" s="2" t="s">
        <v>11</v>
      </c>
      <c r="G587" s="3">
        <v>2016</v>
      </c>
      <c r="H587" s="3">
        <v>6</v>
      </c>
      <c r="I587" s="49">
        <v>7</v>
      </c>
      <c r="J587" s="49">
        <v>2</v>
      </c>
      <c r="K587" s="2" t="s">
        <v>343</v>
      </c>
      <c r="L587" s="2">
        <v>7</v>
      </c>
      <c r="M587" s="48">
        <f t="shared" si="9"/>
        <v>7.25</v>
      </c>
      <c r="N587" s="3">
        <v>3</v>
      </c>
      <c r="O587" s="2" t="s">
        <v>14</v>
      </c>
      <c r="P587" s="2" t="s">
        <v>15</v>
      </c>
      <c r="Q587" s="3">
        <v>12</v>
      </c>
      <c r="S587" s="48">
        <v>7</v>
      </c>
      <c r="T587" s="48">
        <v>440</v>
      </c>
      <c r="U587" s="48">
        <v>235</v>
      </c>
      <c r="V587" s="59">
        <v>1</v>
      </c>
      <c r="X587" s="48">
        <v>2</v>
      </c>
      <c r="Y587" s="48">
        <v>328</v>
      </c>
      <c r="Z587" s="48">
        <v>250</v>
      </c>
      <c r="AA587" s="59">
        <v>1</v>
      </c>
      <c r="AC587" s="48">
        <v>7</v>
      </c>
      <c r="AD587" s="48">
        <v>440</v>
      </c>
      <c r="AE587" s="48">
        <v>235</v>
      </c>
      <c r="AF587" s="59">
        <v>1</v>
      </c>
    </row>
    <row r="588" spans="1:32" x14ac:dyDescent="0.25">
      <c r="A588" s="2" t="s">
        <v>409</v>
      </c>
      <c r="B588" s="2" t="s">
        <v>75</v>
      </c>
      <c r="C588" s="2" t="s">
        <v>364</v>
      </c>
      <c r="D588" s="3">
        <v>50</v>
      </c>
      <c r="E588" s="3">
        <v>328</v>
      </c>
      <c r="F588" s="2" t="s">
        <v>11</v>
      </c>
      <c r="G588" s="3">
        <v>2016</v>
      </c>
      <c r="H588" s="3">
        <v>6</v>
      </c>
      <c r="I588" s="49">
        <v>2</v>
      </c>
      <c r="J588" s="49">
        <v>2</v>
      </c>
      <c r="K588" s="2" t="s">
        <v>345</v>
      </c>
      <c r="L588" s="2">
        <v>2</v>
      </c>
      <c r="M588" s="48">
        <f t="shared" si="9"/>
        <v>2.25</v>
      </c>
      <c r="N588" s="3">
        <v>3</v>
      </c>
      <c r="O588" s="2" t="s">
        <v>14</v>
      </c>
      <c r="P588" s="2" t="s">
        <v>15</v>
      </c>
      <c r="Q588" s="3">
        <v>12</v>
      </c>
      <c r="S588" s="48">
        <v>2</v>
      </c>
      <c r="T588" s="48">
        <v>328</v>
      </c>
      <c r="U588" s="48">
        <v>235</v>
      </c>
      <c r="V588" s="59">
        <v>1</v>
      </c>
      <c r="X588" s="48">
        <v>2</v>
      </c>
      <c r="Y588" s="48">
        <v>304</v>
      </c>
      <c r="Z588" s="48">
        <v>250</v>
      </c>
      <c r="AA588" s="59">
        <v>1</v>
      </c>
      <c r="AC588" s="48">
        <v>2</v>
      </c>
      <c r="AD588" s="48">
        <v>328</v>
      </c>
      <c r="AE588" s="48">
        <v>235</v>
      </c>
      <c r="AF588" s="59">
        <v>1</v>
      </c>
    </row>
    <row r="589" spans="1:32" x14ac:dyDescent="0.25">
      <c r="A589" s="2" t="s">
        <v>409</v>
      </c>
      <c r="B589" s="2" t="s">
        <v>21</v>
      </c>
      <c r="C589" s="2" t="s">
        <v>364</v>
      </c>
      <c r="D589" s="3">
        <v>51</v>
      </c>
      <c r="E589" s="3">
        <v>304</v>
      </c>
      <c r="F589" s="2" t="s">
        <v>11</v>
      </c>
      <c r="G589" s="3">
        <v>2016</v>
      </c>
      <c r="H589" s="3">
        <v>6</v>
      </c>
      <c r="I589" s="49">
        <v>1</v>
      </c>
      <c r="J589" s="49">
        <v>4</v>
      </c>
      <c r="K589" s="2" t="s">
        <v>342</v>
      </c>
      <c r="L589" s="2">
        <v>2</v>
      </c>
      <c r="M589" s="48">
        <f t="shared" si="9"/>
        <v>2.25</v>
      </c>
      <c r="N589" s="3">
        <v>3</v>
      </c>
      <c r="O589" s="2" t="s">
        <v>14</v>
      </c>
      <c r="P589" s="2" t="s">
        <v>15</v>
      </c>
      <c r="Q589" s="3">
        <v>12</v>
      </c>
      <c r="S589" s="48">
        <v>2</v>
      </c>
      <c r="T589" s="48">
        <v>304</v>
      </c>
      <c r="U589" s="48">
        <v>235</v>
      </c>
      <c r="V589" s="59">
        <v>1</v>
      </c>
      <c r="X589" s="48">
        <v>2</v>
      </c>
      <c r="Y589" s="48">
        <v>304</v>
      </c>
      <c r="Z589" s="48">
        <v>250</v>
      </c>
      <c r="AA589" s="59">
        <v>1</v>
      </c>
      <c r="AC589" s="48">
        <v>2</v>
      </c>
      <c r="AD589" s="48">
        <v>304</v>
      </c>
      <c r="AE589" s="48">
        <v>235</v>
      </c>
      <c r="AF589" s="59">
        <v>1</v>
      </c>
    </row>
    <row r="590" spans="1:32" x14ac:dyDescent="0.25">
      <c r="A590" s="2" t="s">
        <v>409</v>
      </c>
      <c r="B590" s="2" t="s">
        <v>34</v>
      </c>
      <c r="C590" s="2" t="s">
        <v>364</v>
      </c>
      <c r="D590" s="3">
        <v>52</v>
      </c>
      <c r="E590" s="3">
        <v>304</v>
      </c>
      <c r="F590" s="2" t="s">
        <v>11</v>
      </c>
      <c r="G590" s="3">
        <v>2016</v>
      </c>
      <c r="H590" s="3">
        <v>6</v>
      </c>
      <c r="I590" s="49">
        <v>2</v>
      </c>
      <c r="J590" s="49">
        <v>2</v>
      </c>
      <c r="K590" s="2" t="s">
        <v>342</v>
      </c>
      <c r="L590" s="2">
        <v>2</v>
      </c>
      <c r="M590" s="48">
        <f t="shared" si="9"/>
        <v>2.25</v>
      </c>
      <c r="N590" s="3">
        <v>3</v>
      </c>
      <c r="O590" s="2" t="s">
        <v>14</v>
      </c>
      <c r="P590" s="2" t="s">
        <v>15</v>
      </c>
      <c r="Q590" s="3">
        <v>12</v>
      </c>
      <c r="S590" s="48">
        <v>2</v>
      </c>
      <c r="T590" s="48">
        <v>304</v>
      </c>
      <c r="U590" s="48">
        <v>235</v>
      </c>
      <c r="V590" s="59">
        <v>1</v>
      </c>
      <c r="X590" s="48">
        <v>2</v>
      </c>
      <c r="Y590" s="48">
        <v>312</v>
      </c>
      <c r="Z590" s="48">
        <v>250</v>
      </c>
      <c r="AA590" s="59">
        <v>1</v>
      </c>
      <c r="AC590" s="48">
        <v>2</v>
      </c>
      <c r="AD590" s="48">
        <v>304</v>
      </c>
      <c r="AE590" s="48">
        <v>235</v>
      </c>
      <c r="AF590" s="59">
        <v>1</v>
      </c>
    </row>
    <row r="591" spans="1:32" x14ac:dyDescent="0.25">
      <c r="A591" s="2" t="s">
        <v>409</v>
      </c>
      <c r="B591" s="2" t="s">
        <v>26</v>
      </c>
      <c r="C591" s="2" t="s">
        <v>364</v>
      </c>
      <c r="D591" s="3">
        <v>53</v>
      </c>
      <c r="E591" s="3">
        <v>312</v>
      </c>
      <c r="F591" s="2" t="s">
        <v>11</v>
      </c>
      <c r="G591" s="3">
        <v>2016</v>
      </c>
      <c r="H591" s="3">
        <v>6</v>
      </c>
      <c r="I591" s="49">
        <v>2</v>
      </c>
      <c r="J591" s="49">
        <v>1</v>
      </c>
      <c r="K591" s="2" t="s">
        <v>342</v>
      </c>
      <c r="L591" s="2">
        <v>2</v>
      </c>
      <c r="M591" s="48">
        <f t="shared" si="9"/>
        <v>2.25</v>
      </c>
      <c r="N591" s="3">
        <v>3</v>
      </c>
      <c r="O591" s="2" t="s">
        <v>14</v>
      </c>
      <c r="P591" s="2" t="s">
        <v>15</v>
      </c>
      <c r="Q591" s="3">
        <v>12</v>
      </c>
      <c r="S591" s="48">
        <v>2</v>
      </c>
      <c r="T591" s="48">
        <v>312</v>
      </c>
      <c r="U591" s="48">
        <v>235</v>
      </c>
      <c r="V591" s="59">
        <v>1</v>
      </c>
      <c r="X591" s="48">
        <v>2</v>
      </c>
      <c r="Y591" s="48">
        <v>325</v>
      </c>
      <c r="Z591" s="48">
        <v>250</v>
      </c>
      <c r="AA591" s="59">
        <v>1</v>
      </c>
      <c r="AC591" s="48">
        <v>2</v>
      </c>
      <c r="AD591" s="48">
        <v>312</v>
      </c>
      <c r="AE591" s="48">
        <v>235</v>
      </c>
      <c r="AF591" s="59">
        <v>1</v>
      </c>
    </row>
    <row r="592" spans="1:32" x14ac:dyDescent="0.25">
      <c r="A592" s="2" t="s">
        <v>409</v>
      </c>
      <c r="B592" s="2" t="s">
        <v>76</v>
      </c>
      <c r="C592" s="2" t="s">
        <v>364</v>
      </c>
      <c r="D592" s="3">
        <v>54</v>
      </c>
      <c r="E592" s="3">
        <v>325</v>
      </c>
      <c r="F592" s="2" t="s">
        <v>11</v>
      </c>
      <c r="G592" s="3">
        <v>2016</v>
      </c>
      <c r="H592" s="3">
        <v>6</v>
      </c>
      <c r="I592" s="49">
        <v>1</v>
      </c>
      <c r="J592" s="49">
        <v>4</v>
      </c>
      <c r="K592" s="2" t="s">
        <v>342</v>
      </c>
      <c r="L592" s="2">
        <v>2</v>
      </c>
      <c r="M592" s="48">
        <f t="shared" si="9"/>
        <v>2.25</v>
      </c>
      <c r="N592" s="3">
        <v>3</v>
      </c>
      <c r="O592" s="2" t="s">
        <v>14</v>
      </c>
      <c r="P592" s="2" t="s">
        <v>15</v>
      </c>
      <c r="Q592" s="3">
        <v>12</v>
      </c>
      <c r="S592" s="48">
        <v>2</v>
      </c>
      <c r="T592" s="48">
        <v>325</v>
      </c>
      <c r="U592" s="48">
        <v>235</v>
      </c>
      <c r="V592" s="59">
        <v>1</v>
      </c>
      <c r="X592" s="48">
        <v>2</v>
      </c>
      <c r="Y592" s="48">
        <v>325</v>
      </c>
      <c r="Z592" s="48">
        <v>250</v>
      </c>
      <c r="AA592" s="59">
        <v>1</v>
      </c>
      <c r="AC592" s="48">
        <v>2</v>
      </c>
      <c r="AD592" s="48">
        <v>325</v>
      </c>
      <c r="AE592" s="48">
        <v>235</v>
      </c>
      <c r="AF592" s="59">
        <v>1</v>
      </c>
    </row>
    <row r="593" spans="1:32" x14ac:dyDescent="0.25">
      <c r="A593" s="2" t="s">
        <v>410</v>
      </c>
      <c r="B593" s="2" t="s">
        <v>40</v>
      </c>
      <c r="C593" s="2" t="s">
        <v>364</v>
      </c>
      <c r="D593" s="3">
        <v>55</v>
      </c>
      <c r="E593" s="3">
        <v>325</v>
      </c>
      <c r="F593" s="2" t="s">
        <v>11</v>
      </c>
      <c r="G593" s="3">
        <v>2016</v>
      </c>
      <c r="H593" s="3">
        <v>6</v>
      </c>
      <c r="I593" s="49">
        <v>1</v>
      </c>
      <c r="J593" s="49">
        <v>4</v>
      </c>
      <c r="K593" s="2" t="s">
        <v>345</v>
      </c>
      <c r="L593" s="2">
        <v>2</v>
      </c>
      <c r="M593" s="48">
        <f t="shared" si="9"/>
        <v>2.25</v>
      </c>
      <c r="N593" s="3">
        <v>3</v>
      </c>
      <c r="O593" s="2" t="s">
        <v>14</v>
      </c>
      <c r="P593" s="2" t="s">
        <v>15</v>
      </c>
      <c r="Q593" s="3">
        <v>11</v>
      </c>
      <c r="S593" s="48">
        <v>2</v>
      </c>
      <c r="T593" s="48">
        <v>325</v>
      </c>
      <c r="U593" s="48">
        <v>235</v>
      </c>
      <c r="V593" s="59">
        <v>1</v>
      </c>
      <c r="X593" s="48">
        <v>2</v>
      </c>
      <c r="Y593" s="48">
        <v>342</v>
      </c>
      <c r="Z593" s="48">
        <v>250</v>
      </c>
      <c r="AA593" s="59">
        <v>1</v>
      </c>
      <c r="AC593" s="48">
        <v>2</v>
      </c>
      <c r="AD593" s="48">
        <v>325</v>
      </c>
      <c r="AE593" s="48">
        <v>235</v>
      </c>
      <c r="AF593" s="59">
        <v>1</v>
      </c>
    </row>
    <row r="594" spans="1:32" x14ac:dyDescent="0.25">
      <c r="A594" s="2" t="s">
        <v>411</v>
      </c>
      <c r="B594" s="2" t="s">
        <v>21</v>
      </c>
      <c r="C594" s="2" t="s">
        <v>364</v>
      </c>
      <c r="D594" s="3">
        <v>56</v>
      </c>
      <c r="E594" s="3">
        <v>342</v>
      </c>
      <c r="F594" s="2" t="s">
        <v>11</v>
      </c>
      <c r="G594" s="3">
        <v>2016</v>
      </c>
      <c r="H594" s="3">
        <v>7</v>
      </c>
      <c r="I594" s="49">
        <v>2</v>
      </c>
      <c r="J594" s="49">
        <v>2</v>
      </c>
      <c r="K594" s="2" t="s">
        <v>342</v>
      </c>
      <c r="L594" s="2">
        <v>2</v>
      </c>
      <c r="M594" s="48">
        <f t="shared" si="9"/>
        <v>2.3333333333333335</v>
      </c>
      <c r="N594" s="3">
        <v>3</v>
      </c>
      <c r="O594" s="2" t="s">
        <v>14</v>
      </c>
      <c r="P594" s="2" t="s">
        <v>15</v>
      </c>
      <c r="Q594" s="3">
        <v>12</v>
      </c>
      <c r="S594" s="48">
        <v>2</v>
      </c>
      <c r="T594" s="48">
        <v>342</v>
      </c>
      <c r="U594" s="48">
        <v>235</v>
      </c>
      <c r="V594" s="59">
        <v>1</v>
      </c>
      <c r="X594" s="48">
        <v>2</v>
      </c>
      <c r="Y594" s="48">
        <v>348</v>
      </c>
      <c r="Z594" s="48">
        <v>250</v>
      </c>
      <c r="AA594" s="59">
        <v>1</v>
      </c>
      <c r="AC594" s="48">
        <v>2</v>
      </c>
      <c r="AD594" s="48">
        <v>342</v>
      </c>
      <c r="AE594" s="48">
        <v>235</v>
      </c>
      <c r="AF594" s="59">
        <v>1</v>
      </c>
    </row>
    <row r="595" spans="1:32" x14ac:dyDescent="0.25">
      <c r="A595" s="2" t="s">
        <v>412</v>
      </c>
      <c r="B595" s="2" t="s">
        <v>75</v>
      </c>
      <c r="C595" s="2" t="s">
        <v>364</v>
      </c>
      <c r="D595" s="3">
        <v>57</v>
      </c>
      <c r="E595" s="3">
        <v>348</v>
      </c>
      <c r="F595" s="2" t="s">
        <v>11</v>
      </c>
      <c r="G595" s="3">
        <v>2016</v>
      </c>
      <c r="H595" s="3">
        <v>7</v>
      </c>
      <c r="I595" s="49">
        <v>2</v>
      </c>
      <c r="J595" s="49">
        <v>2</v>
      </c>
      <c r="K595" s="2" t="s">
        <v>342</v>
      </c>
      <c r="L595" s="2">
        <v>2</v>
      </c>
      <c r="M595" s="48">
        <f t="shared" si="9"/>
        <v>2.3333333333333335</v>
      </c>
      <c r="N595" s="3">
        <v>3</v>
      </c>
      <c r="O595" s="2" t="s">
        <v>14</v>
      </c>
      <c r="P595" s="2" t="s">
        <v>15</v>
      </c>
      <c r="Q595" s="3">
        <v>11</v>
      </c>
      <c r="S595" s="48">
        <v>2</v>
      </c>
      <c r="T595" s="48">
        <v>348</v>
      </c>
      <c r="U595" s="48">
        <v>235</v>
      </c>
      <c r="V595" s="59">
        <v>1</v>
      </c>
      <c r="X595" s="48">
        <v>2</v>
      </c>
      <c r="Y595" s="48">
        <v>313</v>
      </c>
      <c r="Z595" s="48">
        <v>250</v>
      </c>
      <c r="AA595" s="59">
        <v>1</v>
      </c>
      <c r="AC595" s="48">
        <v>2</v>
      </c>
      <c r="AD595" s="48">
        <v>348</v>
      </c>
      <c r="AE595" s="48">
        <v>235</v>
      </c>
      <c r="AF595" s="59">
        <v>1</v>
      </c>
    </row>
    <row r="596" spans="1:32" x14ac:dyDescent="0.25">
      <c r="A596" s="2" t="s">
        <v>413</v>
      </c>
      <c r="B596" s="2" t="s">
        <v>414</v>
      </c>
      <c r="C596" s="2" t="s">
        <v>364</v>
      </c>
      <c r="D596" s="3">
        <v>58</v>
      </c>
      <c r="E596" s="3">
        <v>313</v>
      </c>
      <c r="F596" s="2" t="s">
        <v>11</v>
      </c>
      <c r="G596" s="3">
        <v>2016</v>
      </c>
      <c r="H596" s="3">
        <v>7</v>
      </c>
      <c r="I596" s="49">
        <v>2</v>
      </c>
      <c r="J596" s="49">
        <v>2</v>
      </c>
      <c r="K596" s="2" t="s">
        <v>343</v>
      </c>
      <c r="L596" s="2">
        <v>2</v>
      </c>
      <c r="M596" s="48">
        <f t="shared" si="9"/>
        <v>2.3333333333333335</v>
      </c>
      <c r="N596" s="3">
        <v>3</v>
      </c>
      <c r="O596" s="2" t="s">
        <v>14</v>
      </c>
      <c r="P596" s="2" t="s">
        <v>15</v>
      </c>
      <c r="Q596" s="3">
        <v>11</v>
      </c>
      <c r="S596" s="48">
        <v>2</v>
      </c>
      <c r="T596" s="48">
        <v>313</v>
      </c>
      <c r="U596" s="48">
        <v>235</v>
      </c>
      <c r="V596" s="59">
        <v>1</v>
      </c>
      <c r="X596" s="48">
        <v>2</v>
      </c>
      <c r="Y596" s="48">
        <v>311</v>
      </c>
      <c r="Z596" s="48">
        <v>250</v>
      </c>
      <c r="AA596" s="59">
        <v>1</v>
      </c>
      <c r="AC596" s="48">
        <v>2</v>
      </c>
      <c r="AD596" s="48">
        <v>313</v>
      </c>
      <c r="AE596" s="48">
        <v>235</v>
      </c>
      <c r="AF596" s="59">
        <v>1</v>
      </c>
    </row>
    <row r="597" spans="1:32" x14ac:dyDescent="0.25">
      <c r="A597" s="2" t="s">
        <v>416</v>
      </c>
      <c r="B597" s="2" t="s">
        <v>40</v>
      </c>
      <c r="C597" s="2" t="s">
        <v>364</v>
      </c>
      <c r="D597" s="3">
        <v>59</v>
      </c>
      <c r="E597" s="3">
        <v>311</v>
      </c>
      <c r="F597" s="2" t="s">
        <v>11</v>
      </c>
      <c r="G597" s="3">
        <v>2016</v>
      </c>
      <c r="H597" s="3">
        <v>8</v>
      </c>
      <c r="I597" s="49">
        <v>2</v>
      </c>
      <c r="J597" s="49">
        <v>2</v>
      </c>
      <c r="K597" s="2" t="s">
        <v>343</v>
      </c>
      <c r="L597" s="2">
        <v>2</v>
      </c>
      <c r="M597" s="48">
        <f t="shared" si="9"/>
        <v>2.4166666666666665</v>
      </c>
      <c r="N597" s="3">
        <v>3</v>
      </c>
      <c r="O597" s="2" t="s">
        <v>14</v>
      </c>
      <c r="P597" s="2" t="s">
        <v>15</v>
      </c>
      <c r="Q597" s="3">
        <v>11</v>
      </c>
      <c r="S597" s="48">
        <v>2</v>
      </c>
      <c r="T597" s="48">
        <v>311</v>
      </c>
      <c r="U597" s="48">
        <v>235</v>
      </c>
      <c r="V597" s="59">
        <v>1</v>
      </c>
      <c r="X597" s="48">
        <v>2</v>
      </c>
      <c r="Y597" s="48">
        <v>347</v>
      </c>
      <c r="Z597" s="48">
        <v>250</v>
      </c>
      <c r="AA597" s="59">
        <v>1</v>
      </c>
      <c r="AC597" s="48">
        <v>2</v>
      </c>
      <c r="AD597" s="48">
        <v>311</v>
      </c>
      <c r="AE597" s="48">
        <v>235</v>
      </c>
      <c r="AF597" s="59">
        <v>1</v>
      </c>
    </row>
    <row r="598" spans="1:32" x14ac:dyDescent="0.25">
      <c r="A598" s="2" t="s">
        <v>416</v>
      </c>
      <c r="B598" s="2" t="s">
        <v>75</v>
      </c>
      <c r="C598" s="2" t="s">
        <v>364</v>
      </c>
      <c r="D598" s="3">
        <v>60</v>
      </c>
      <c r="E598" s="3">
        <v>347</v>
      </c>
      <c r="F598" s="2" t="s">
        <v>11</v>
      </c>
      <c r="G598" s="3">
        <v>2016</v>
      </c>
      <c r="H598" s="3">
        <v>8</v>
      </c>
      <c r="I598" s="49">
        <v>2</v>
      </c>
      <c r="J598" s="49">
        <v>2</v>
      </c>
      <c r="K598" s="2" t="s">
        <v>342</v>
      </c>
      <c r="L598" s="2">
        <v>2</v>
      </c>
      <c r="M598" s="48">
        <f t="shared" si="9"/>
        <v>2.4166666666666665</v>
      </c>
      <c r="N598" s="3">
        <v>3</v>
      </c>
      <c r="O598" s="2" t="s">
        <v>14</v>
      </c>
      <c r="P598" s="2" t="s">
        <v>15</v>
      </c>
      <c r="Q598" s="3">
        <v>11</v>
      </c>
      <c r="S598" s="48">
        <v>2</v>
      </c>
      <c r="T598" s="48">
        <v>347</v>
      </c>
      <c r="U598" s="48">
        <v>235</v>
      </c>
      <c r="V598" s="59">
        <v>1</v>
      </c>
      <c r="X598" s="48">
        <v>4</v>
      </c>
      <c r="Y598" s="48">
        <v>280</v>
      </c>
      <c r="Z598" s="48">
        <v>250</v>
      </c>
      <c r="AA598" s="59">
        <v>1</v>
      </c>
      <c r="AC598" s="48">
        <v>2</v>
      </c>
      <c r="AD598" s="48">
        <v>347</v>
      </c>
      <c r="AE598" s="48">
        <v>235</v>
      </c>
      <c r="AF598" s="59">
        <v>1</v>
      </c>
    </row>
    <row r="599" spans="1:32" x14ac:dyDescent="0.25">
      <c r="A599" s="2" t="s">
        <v>418</v>
      </c>
      <c r="B599" s="2" t="s">
        <v>77</v>
      </c>
      <c r="C599" s="2" t="s">
        <v>364</v>
      </c>
      <c r="D599" s="3">
        <v>61</v>
      </c>
      <c r="E599" s="3">
        <v>280</v>
      </c>
      <c r="F599" s="2" t="s">
        <v>30</v>
      </c>
      <c r="G599" s="3">
        <v>2016</v>
      </c>
      <c r="H599" s="3">
        <v>8</v>
      </c>
      <c r="I599" s="49">
        <v>4</v>
      </c>
      <c r="J599" s="49">
        <v>3</v>
      </c>
      <c r="K599" s="2" t="s">
        <v>343</v>
      </c>
      <c r="L599" s="2">
        <v>4</v>
      </c>
      <c r="M599" s="48">
        <f t="shared" si="9"/>
        <v>4.416666666666667</v>
      </c>
      <c r="N599" s="3">
        <v>3</v>
      </c>
      <c r="O599" s="2" t="s">
        <v>14</v>
      </c>
      <c r="P599" s="2" t="s">
        <v>15</v>
      </c>
      <c r="Q599" s="3">
        <v>11</v>
      </c>
      <c r="S599" s="48">
        <v>4</v>
      </c>
      <c r="T599" s="48">
        <v>280</v>
      </c>
      <c r="U599" s="48">
        <v>235</v>
      </c>
      <c r="V599" s="59">
        <v>1</v>
      </c>
      <c r="X599" s="48">
        <v>3</v>
      </c>
      <c r="Y599" s="48">
        <v>348</v>
      </c>
      <c r="Z599" s="48">
        <v>250</v>
      </c>
      <c r="AA599" s="59">
        <v>1</v>
      </c>
      <c r="AC599" s="48">
        <v>4</v>
      </c>
      <c r="AD599" s="48">
        <v>280</v>
      </c>
      <c r="AE599" s="48">
        <v>235</v>
      </c>
      <c r="AF599" s="59">
        <v>1</v>
      </c>
    </row>
    <row r="600" spans="1:32" x14ac:dyDescent="0.25">
      <c r="A600" s="2" t="s">
        <v>419</v>
      </c>
      <c r="B600" s="2" t="s">
        <v>36</v>
      </c>
      <c r="C600" s="2" t="s">
        <v>364</v>
      </c>
      <c r="D600" s="3">
        <v>62</v>
      </c>
      <c r="E600" s="3">
        <v>348</v>
      </c>
      <c r="F600" s="2" t="s">
        <v>11</v>
      </c>
      <c r="G600" s="3">
        <v>2016</v>
      </c>
      <c r="H600" s="3">
        <v>8</v>
      </c>
      <c r="I600" s="49">
        <v>3</v>
      </c>
      <c r="J600" s="49">
        <v>2</v>
      </c>
      <c r="K600" s="2" t="s">
        <v>343</v>
      </c>
      <c r="L600" s="2">
        <v>3</v>
      </c>
      <c r="M600" s="48">
        <f t="shared" si="9"/>
        <v>3.4166666666666665</v>
      </c>
      <c r="N600" s="3">
        <v>3</v>
      </c>
      <c r="O600" s="2" t="s">
        <v>14</v>
      </c>
      <c r="P600" s="2" t="s">
        <v>15</v>
      </c>
      <c r="Q600" s="3">
        <v>11</v>
      </c>
      <c r="S600" s="48">
        <v>3</v>
      </c>
      <c r="T600" s="48">
        <v>348</v>
      </c>
      <c r="U600" s="48">
        <v>235</v>
      </c>
      <c r="V600" s="59">
        <v>1</v>
      </c>
      <c r="X600" s="48">
        <v>2</v>
      </c>
      <c r="Y600" s="48">
        <v>355</v>
      </c>
      <c r="Z600" s="48">
        <v>250</v>
      </c>
      <c r="AA600" s="59">
        <v>1</v>
      </c>
      <c r="AC600" s="48">
        <v>3</v>
      </c>
      <c r="AD600" s="48">
        <v>348</v>
      </c>
      <c r="AE600" s="48">
        <v>235</v>
      </c>
      <c r="AF600" s="59">
        <v>1</v>
      </c>
    </row>
    <row r="601" spans="1:32" x14ac:dyDescent="0.25">
      <c r="A601" s="2" t="s">
        <v>419</v>
      </c>
      <c r="B601" s="2" t="s">
        <v>77</v>
      </c>
      <c r="C601" s="2" t="s">
        <v>364</v>
      </c>
      <c r="D601" s="3">
        <v>63</v>
      </c>
      <c r="E601" s="3">
        <v>355</v>
      </c>
      <c r="F601" s="2" t="s">
        <v>11</v>
      </c>
      <c r="G601" s="3">
        <v>2016</v>
      </c>
      <c r="H601" s="3">
        <v>8</v>
      </c>
      <c r="I601" s="49">
        <v>2</v>
      </c>
      <c r="J601" s="49">
        <v>4</v>
      </c>
      <c r="K601" s="2" t="s">
        <v>343</v>
      </c>
      <c r="L601" s="2">
        <v>2</v>
      </c>
      <c r="M601" s="48">
        <f t="shared" si="9"/>
        <v>2.4166666666666665</v>
      </c>
      <c r="N601" s="3">
        <v>3</v>
      </c>
      <c r="O601" s="2" t="s">
        <v>14</v>
      </c>
      <c r="P601" s="2" t="s">
        <v>15</v>
      </c>
      <c r="Q601" s="3">
        <v>11</v>
      </c>
      <c r="S601" s="48">
        <v>2</v>
      </c>
      <c r="T601" s="48">
        <v>355</v>
      </c>
      <c r="U601" s="48">
        <v>235</v>
      </c>
      <c r="V601" s="59">
        <v>1</v>
      </c>
      <c r="X601" s="48">
        <v>2</v>
      </c>
      <c r="Y601" s="48">
        <v>317</v>
      </c>
      <c r="Z601" s="48">
        <v>250</v>
      </c>
      <c r="AA601" s="59">
        <v>1</v>
      </c>
      <c r="AC601" s="48">
        <v>2</v>
      </c>
      <c r="AD601" s="48">
        <v>355</v>
      </c>
      <c r="AE601" s="48">
        <v>235</v>
      </c>
      <c r="AF601" s="59">
        <v>1</v>
      </c>
    </row>
    <row r="602" spans="1:32" x14ac:dyDescent="0.25">
      <c r="A602" s="2" t="s">
        <v>420</v>
      </c>
      <c r="B602" s="2" t="s">
        <v>21</v>
      </c>
      <c r="C602" s="2" t="s">
        <v>364</v>
      </c>
      <c r="D602" s="3">
        <v>64</v>
      </c>
      <c r="E602" s="3">
        <v>317</v>
      </c>
      <c r="F602" s="2" t="s">
        <v>11</v>
      </c>
      <c r="G602" s="3">
        <v>2016</v>
      </c>
      <c r="H602" s="3">
        <v>8</v>
      </c>
      <c r="I602" s="49">
        <v>2</v>
      </c>
      <c r="J602" s="49">
        <v>2</v>
      </c>
      <c r="K602" s="2" t="s">
        <v>343</v>
      </c>
      <c r="L602" s="2">
        <v>2</v>
      </c>
      <c r="M602" s="48">
        <f t="shared" si="9"/>
        <v>2.4166666666666665</v>
      </c>
      <c r="N602" s="3">
        <v>3</v>
      </c>
      <c r="O602" s="2" t="s">
        <v>14</v>
      </c>
      <c r="P602" s="2" t="s">
        <v>15</v>
      </c>
      <c r="Q602" s="3">
        <v>11</v>
      </c>
      <c r="S602" s="48">
        <v>2</v>
      </c>
      <c r="T602" s="48">
        <v>317</v>
      </c>
      <c r="U602" s="48">
        <v>235</v>
      </c>
      <c r="V602" s="59">
        <v>1</v>
      </c>
      <c r="X602" s="48">
        <v>4</v>
      </c>
      <c r="Y602" s="48">
        <v>375</v>
      </c>
      <c r="Z602" s="48">
        <v>250</v>
      </c>
      <c r="AA602" s="59">
        <v>1</v>
      </c>
      <c r="AC602" s="48">
        <v>2</v>
      </c>
      <c r="AD602" s="48">
        <v>317</v>
      </c>
      <c r="AE602" s="48">
        <v>235</v>
      </c>
      <c r="AF602" s="59">
        <v>1</v>
      </c>
    </row>
    <row r="603" spans="1:32" x14ac:dyDescent="0.25">
      <c r="A603" s="2" t="s">
        <v>421</v>
      </c>
      <c r="B603" s="2" t="s">
        <v>50</v>
      </c>
      <c r="C603" s="2" t="s">
        <v>364</v>
      </c>
      <c r="D603" s="3">
        <v>65</v>
      </c>
      <c r="E603" s="3">
        <v>375</v>
      </c>
      <c r="F603" s="2" t="s">
        <v>11</v>
      </c>
      <c r="G603" s="3">
        <v>2016</v>
      </c>
      <c r="H603" s="3">
        <v>8</v>
      </c>
      <c r="I603" s="49">
        <v>4</v>
      </c>
      <c r="J603" s="49">
        <v>2</v>
      </c>
      <c r="K603" s="2" t="s">
        <v>343</v>
      </c>
      <c r="L603" s="2">
        <v>4</v>
      </c>
      <c r="M603" s="48">
        <f t="shared" si="9"/>
        <v>4.416666666666667</v>
      </c>
      <c r="N603" s="3">
        <v>3</v>
      </c>
      <c r="O603" s="2" t="s">
        <v>14</v>
      </c>
      <c r="P603" s="2" t="s">
        <v>15</v>
      </c>
      <c r="Q603" s="3">
        <v>11</v>
      </c>
      <c r="S603" s="48">
        <v>4</v>
      </c>
      <c r="T603" s="48">
        <v>375</v>
      </c>
      <c r="U603" s="48">
        <v>235</v>
      </c>
      <c r="V603" s="59">
        <v>1</v>
      </c>
      <c r="X603" s="48">
        <v>2</v>
      </c>
      <c r="Y603" s="48">
        <v>316</v>
      </c>
      <c r="Z603" s="48">
        <v>250</v>
      </c>
      <c r="AA603" s="59">
        <v>1</v>
      </c>
      <c r="AC603" s="48">
        <v>4</v>
      </c>
      <c r="AD603" s="48">
        <v>375</v>
      </c>
      <c r="AE603" s="48">
        <v>235</v>
      </c>
      <c r="AF603" s="59">
        <v>1</v>
      </c>
    </row>
    <row r="604" spans="1:32" x14ac:dyDescent="0.25">
      <c r="A604" s="2" t="s">
        <v>422</v>
      </c>
      <c r="B604" s="2" t="s">
        <v>56</v>
      </c>
      <c r="C604" s="2" t="s">
        <v>364</v>
      </c>
      <c r="D604" s="3">
        <v>66</v>
      </c>
      <c r="E604" s="3">
        <v>316</v>
      </c>
      <c r="F604" s="2" t="s">
        <v>11</v>
      </c>
      <c r="G604" s="3">
        <v>2016</v>
      </c>
      <c r="H604" s="3">
        <v>8</v>
      </c>
      <c r="I604" s="49">
        <v>2</v>
      </c>
      <c r="J604" s="49">
        <v>2</v>
      </c>
      <c r="K604" s="2" t="s">
        <v>345</v>
      </c>
      <c r="L604" s="2">
        <v>2</v>
      </c>
      <c r="M604" s="48">
        <f t="shared" si="9"/>
        <v>2.4166666666666665</v>
      </c>
      <c r="N604" s="3">
        <v>3</v>
      </c>
      <c r="O604" s="2" t="s">
        <v>14</v>
      </c>
      <c r="P604" s="2" t="s">
        <v>15</v>
      </c>
      <c r="Q604" s="3">
        <v>11</v>
      </c>
      <c r="S604" s="48">
        <v>2</v>
      </c>
      <c r="T604" s="48">
        <v>316</v>
      </c>
      <c r="U604" s="48">
        <v>235</v>
      </c>
      <c r="V604" s="59">
        <v>1</v>
      </c>
      <c r="X604" s="48">
        <v>2</v>
      </c>
      <c r="Y604" s="48">
        <v>314</v>
      </c>
      <c r="Z604" s="48">
        <v>250</v>
      </c>
      <c r="AA604" s="59">
        <v>1</v>
      </c>
      <c r="AC604" s="48">
        <v>2</v>
      </c>
      <c r="AD604" s="48">
        <v>316</v>
      </c>
      <c r="AE604" s="48">
        <v>235</v>
      </c>
      <c r="AF604" s="59">
        <v>1</v>
      </c>
    </row>
    <row r="605" spans="1:32" x14ac:dyDescent="0.25">
      <c r="A605" s="2" t="s">
        <v>422</v>
      </c>
      <c r="B605" s="2" t="s">
        <v>21</v>
      </c>
      <c r="C605" s="2" t="s">
        <v>364</v>
      </c>
      <c r="D605" s="3">
        <v>67</v>
      </c>
      <c r="E605" s="3">
        <v>314</v>
      </c>
      <c r="F605" s="2" t="s">
        <v>11</v>
      </c>
      <c r="G605" s="3">
        <v>2016</v>
      </c>
      <c r="H605" s="3">
        <v>8</v>
      </c>
      <c r="I605" s="49">
        <v>2</v>
      </c>
      <c r="J605" s="49">
        <v>3</v>
      </c>
      <c r="K605" s="2" t="s">
        <v>342</v>
      </c>
      <c r="L605" s="2">
        <v>2</v>
      </c>
      <c r="M605" s="48">
        <f t="shared" si="9"/>
        <v>2.4166666666666665</v>
      </c>
      <c r="N605" s="3">
        <v>3</v>
      </c>
      <c r="O605" s="2" t="s">
        <v>14</v>
      </c>
      <c r="P605" s="2" t="s">
        <v>15</v>
      </c>
      <c r="Q605" s="3">
        <v>11</v>
      </c>
      <c r="S605" s="48">
        <v>2</v>
      </c>
      <c r="T605" s="48">
        <v>314</v>
      </c>
      <c r="U605" s="48">
        <v>235</v>
      </c>
      <c r="V605" s="59">
        <v>1</v>
      </c>
      <c r="X605" s="48">
        <v>2</v>
      </c>
      <c r="Y605" s="48">
        <v>306</v>
      </c>
      <c r="Z605" s="48">
        <v>250</v>
      </c>
      <c r="AA605" s="59">
        <v>1</v>
      </c>
      <c r="AC605" s="48">
        <v>2</v>
      </c>
      <c r="AD605" s="48">
        <v>314</v>
      </c>
      <c r="AE605" s="48">
        <v>235</v>
      </c>
      <c r="AF605" s="59">
        <v>1</v>
      </c>
    </row>
    <row r="606" spans="1:32" x14ac:dyDescent="0.25">
      <c r="A606" s="2" t="s">
        <v>422</v>
      </c>
      <c r="B606" s="2" t="s">
        <v>43</v>
      </c>
      <c r="C606" s="2" t="s">
        <v>364</v>
      </c>
      <c r="D606" s="3">
        <v>68</v>
      </c>
      <c r="E606" s="3">
        <v>306</v>
      </c>
      <c r="F606" s="2" t="s">
        <v>11</v>
      </c>
      <c r="G606" s="3">
        <v>2016</v>
      </c>
      <c r="H606" s="3">
        <v>8</v>
      </c>
      <c r="I606" s="49">
        <v>2</v>
      </c>
      <c r="J606" s="49">
        <v>2</v>
      </c>
      <c r="K606" s="2" t="s">
        <v>342</v>
      </c>
      <c r="L606" s="2">
        <v>2</v>
      </c>
      <c r="M606" s="48">
        <f t="shared" si="9"/>
        <v>2.4166666666666665</v>
      </c>
      <c r="N606" s="3">
        <v>3</v>
      </c>
      <c r="O606" s="2" t="s">
        <v>14</v>
      </c>
      <c r="P606" s="2" t="s">
        <v>15</v>
      </c>
      <c r="Q606" s="3">
        <v>11</v>
      </c>
      <c r="S606" s="48">
        <v>2</v>
      </c>
      <c r="T606" s="48">
        <v>306</v>
      </c>
      <c r="U606" s="48">
        <v>235</v>
      </c>
      <c r="V606" s="59">
        <v>1</v>
      </c>
      <c r="X606" s="48">
        <v>2</v>
      </c>
      <c r="Y606" s="48">
        <v>311</v>
      </c>
      <c r="Z606" s="48">
        <v>250</v>
      </c>
      <c r="AA606" s="59">
        <v>1</v>
      </c>
      <c r="AC606" s="48">
        <v>2</v>
      </c>
      <c r="AD606" s="48">
        <v>306</v>
      </c>
      <c r="AE606" s="48">
        <v>235</v>
      </c>
      <c r="AF606" s="59">
        <v>1</v>
      </c>
    </row>
    <row r="607" spans="1:32" x14ac:dyDescent="0.25">
      <c r="A607" s="2" t="s">
        <v>423</v>
      </c>
      <c r="B607" s="2" t="s">
        <v>32</v>
      </c>
      <c r="C607" s="2" t="s">
        <v>364</v>
      </c>
      <c r="D607" s="3">
        <v>69</v>
      </c>
      <c r="E607" s="3">
        <v>311</v>
      </c>
      <c r="F607" s="2" t="s">
        <v>11</v>
      </c>
      <c r="G607" s="3">
        <v>2016</v>
      </c>
      <c r="H607" s="3">
        <v>8</v>
      </c>
      <c r="I607" s="49">
        <v>2</v>
      </c>
      <c r="J607" s="49">
        <v>2</v>
      </c>
      <c r="K607" s="2" t="s">
        <v>342</v>
      </c>
      <c r="L607" s="2">
        <v>2</v>
      </c>
      <c r="M607" s="48">
        <f t="shared" si="9"/>
        <v>2.4166666666666665</v>
      </c>
      <c r="N607" s="3">
        <v>3</v>
      </c>
      <c r="O607" s="2" t="s">
        <v>14</v>
      </c>
      <c r="P607" s="2" t="s">
        <v>15</v>
      </c>
      <c r="Q607" s="3">
        <v>11</v>
      </c>
      <c r="S607" s="48">
        <v>2</v>
      </c>
      <c r="T607" s="48">
        <v>311</v>
      </c>
      <c r="U607" s="48">
        <v>235</v>
      </c>
      <c r="V607" s="59">
        <v>1</v>
      </c>
      <c r="X607" s="48">
        <v>3</v>
      </c>
      <c r="Y607" s="48">
        <v>316</v>
      </c>
      <c r="Z607" s="48">
        <v>250</v>
      </c>
      <c r="AA607" s="59">
        <v>1</v>
      </c>
      <c r="AC607" s="48">
        <v>2</v>
      </c>
      <c r="AD607" s="48">
        <v>311</v>
      </c>
      <c r="AE607" s="48">
        <v>235</v>
      </c>
      <c r="AF607" s="59">
        <v>1</v>
      </c>
    </row>
    <row r="608" spans="1:32" x14ac:dyDescent="0.25">
      <c r="A608" s="2" t="s">
        <v>423</v>
      </c>
      <c r="B608" s="2" t="s">
        <v>106</v>
      </c>
      <c r="C608" s="2" t="s">
        <v>364</v>
      </c>
      <c r="D608" s="3">
        <v>70</v>
      </c>
      <c r="E608" s="3">
        <v>316</v>
      </c>
      <c r="F608" s="2" t="s">
        <v>11</v>
      </c>
      <c r="G608" s="3">
        <v>2016</v>
      </c>
      <c r="H608" s="3">
        <v>8</v>
      </c>
      <c r="I608" s="49">
        <v>3</v>
      </c>
      <c r="J608" s="49">
        <v>2</v>
      </c>
      <c r="K608" s="2" t="s">
        <v>342</v>
      </c>
      <c r="L608" s="2">
        <v>3</v>
      </c>
      <c r="M608" s="48">
        <f t="shared" si="9"/>
        <v>3.4166666666666665</v>
      </c>
      <c r="N608" s="3">
        <v>3</v>
      </c>
      <c r="O608" s="2" t="s">
        <v>14</v>
      </c>
      <c r="P608" s="2" t="s">
        <v>15</v>
      </c>
      <c r="Q608" s="3">
        <v>11</v>
      </c>
      <c r="S608" s="48">
        <v>3</v>
      </c>
      <c r="T608" s="48">
        <v>316</v>
      </c>
      <c r="U608" s="48">
        <v>235</v>
      </c>
      <c r="V608" s="59">
        <v>1</v>
      </c>
      <c r="X608" s="48">
        <v>1</v>
      </c>
      <c r="Y608" s="48">
        <v>332</v>
      </c>
      <c r="Z608" s="48">
        <v>250</v>
      </c>
      <c r="AA608" s="59">
        <v>1</v>
      </c>
      <c r="AC608" s="48">
        <v>3</v>
      </c>
      <c r="AD608" s="48">
        <v>316</v>
      </c>
      <c r="AE608" s="48">
        <v>235</v>
      </c>
      <c r="AF608" s="59">
        <v>1</v>
      </c>
    </row>
    <row r="609" spans="1:32" x14ac:dyDescent="0.25">
      <c r="A609" s="2" t="s">
        <v>424</v>
      </c>
      <c r="B609" s="2" t="s">
        <v>34</v>
      </c>
      <c r="C609" s="2" t="s">
        <v>364</v>
      </c>
      <c r="D609" s="3">
        <v>71</v>
      </c>
      <c r="E609" s="3">
        <v>332</v>
      </c>
      <c r="F609" s="2" t="s">
        <v>11</v>
      </c>
      <c r="G609" s="3">
        <v>2016</v>
      </c>
      <c r="H609" s="3">
        <v>8</v>
      </c>
      <c r="I609" s="50">
        <v>1</v>
      </c>
      <c r="J609" s="50">
        <v>4</v>
      </c>
      <c r="K609" s="2" t="s">
        <v>342</v>
      </c>
      <c r="L609" s="2">
        <v>1</v>
      </c>
      <c r="M609" s="48">
        <f t="shared" si="9"/>
        <v>1.4166666666666667</v>
      </c>
      <c r="N609" s="3">
        <v>3</v>
      </c>
      <c r="O609" s="2" t="s">
        <v>14</v>
      </c>
      <c r="P609" s="2" t="s">
        <v>15</v>
      </c>
      <c r="Q609" s="3">
        <v>11</v>
      </c>
      <c r="S609" s="48">
        <v>1</v>
      </c>
      <c r="T609" s="48">
        <v>332</v>
      </c>
      <c r="U609" s="48">
        <v>235</v>
      </c>
      <c r="V609" s="59">
        <v>1</v>
      </c>
      <c r="X609" s="48">
        <v>2</v>
      </c>
      <c r="Y609" s="48">
        <v>309.52099999999996</v>
      </c>
      <c r="Z609" s="48">
        <v>250</v>
      </c>
      <c r="AA609" s="59">
        <v>1</v>
      </c>
      <c r="AC609" s="48">
        <v>1</v>
      </c>
      <c r="AD609" s="48">
        <v>332</v>
      </c>
      <c r="AE609" s="48">
        <v>235</v>
      </c>
      <c r="AF609" s="59">
        <v>1</v>
      </c>
    </row>
    <row r="610" spans="1:32" x14ac:dyDescent="0.25">
      <c r="A610" s="2" t="s">
        <v>424</v>
      </c>
      <c r="B610" s="2" t="s">
        <v>26</v>
      </c>
      <c r="C610" s="2" t="s">
        <v>364</v>
      </c>
      <c r="D610" s="3">
        <v>72</v>
      </c>
      <c r="E610" s="81">
        <v>309.52099999999996</v>
      </c>
      <c r="F610" s="2" t="s">
        <v>11</v>
      </c>
      <c r="G610" s="3">
        <v>2016</v>
      </c>
      <c r="H610" s="3">
        <v>8</v>
      </c>
      <c r="I610" s="49">
        <v>2</v>
      </c>
      <c r="J610" s="49">
        <v>2</v>
      </c>
      <c r="K610" s="2" t="s">
        <v>342</v>
      </c>
      <c r="L610" s="2">
        <v>2</v>
      </c>
      <c r="M610" s="48">
        <f t="shared" si="9"/>
        <v>2.4166666666666665</v>
      </c>
      <c r="N610" s="3">
        <v>3</v>
      </c>
      <c r="O610" s="2" t="s">
        <v>14</v>
      </c>
      <c r="P610" s="2" t="s">
        <v>15</v>
      </c>
      <c r="Q610" s="3">
        <v>11</v>
      </c>
      <c r="S610" s="48">
        <v>2</v>
      </c>
      <c r="T610" s="48">
        <v>309.52099999999996</v>
      </c>
      <c r="U610" s="48">
        <v>235</v>
      </c>
      <c r="V610" s="59">
        <v>1</v>
      </c>
      <c r="X610" s="48">
        <v>2</v>
      </c>
      <c r="Y610" s="48">
        <v>341</v>
      </c>
      <c r="Z610" s="48">
        <v>250</v>
      </c>
      <c r="AA610" s="59">
        <v>1</v>
      </c>
      <c r="AC610" s="48">
        <v>2</v>
      </c>
      <c r="AD610" s="48">
        <v>309.52099999999996</v>
      </c>
      <c r="AE610" s="48">
        <v>235</v>
      </c>
      <c r="AF610" s="59">
        <v>1</v>
      </c>
    </row>
    <row r="611" spans="1:32" x14ac:dyDescent="0.25">
      <c r="A611" s="2" t="s">
        <v>424</v>
      </c>
      <c r="B611" s="2" t="s">
        <v>32</v>
      </c>
      <c r="C611" s="2" t="s">
        <v>364</v>
      </c>
      <c r="D611" s="3">
        <v>73</v>
      </c>
      <c r="E611" s="3">
        <v>341</v>
      </c>
      <c r="F611" s="2" t="s">
        <v>11</v>
      </c>
      <c r="G611" s="3">
        <v>2016</v>
      </c>
      <c r="H611" s="3">
        <v>8</v>
      </c>
      <c r="I611" s="49">
        <v>2</v>
      </c>
      <c r="J611" s="49">
        <v>3</v>
      </c>
      <c r="K611" s="2" t="s">
        <v>343</v>
      </c>
      <c r="L611" s="2">
        <v>2</v>
      </c>
      <c r="M611" s="48">
        <f t="shared" si="9"/>
        <v>2.4166666666666665</v>
      </c>
      <c r="N611" s="3">
        <v>3</v>
      </c>
      <c r="O611" s="2" t="s">
        <v>14</v>
      </c>
      <c r="P611" s="2" t="s">
        <v>15</v>
      </c>
      <c r="Q611" s="3">
        <v>11</v>
      </c>
      <c r="S611" s="48">
        <v>2</v>
      </c>
      <c r="T611" s="48">
        <v>341</v>
      </c>
      <c r="U611" s="48">
        <v>235</v>
      </c>
      <c r="V611" s="59">
        <v>1</v>
      </c>
      <c r="X611" s="48">
        <v>2</v>
      </c>
      <c r="Y611" s="48">
        <v>371</v>
      </c>
      <c r="Z611" s="48">
        <v>250</v>
      </c>
      <c r="AA611" s="59">
        <v>1</v>
      </c>
      <c r="AC611" s="48">
        <v>2</v>
      </c>
      <c r="AD611" s="48">
        <v>341</v>
      </c>
      <c r="AE611" s="48">
        <v>235</v>
      </c>
      <c r="AF611" s="59">
        <v>1</v>
      </c>
    </row>
    <row r="612" spans="1:32" x14ac:dyDescent="0.25">
      <c r="A612" s="2" t="s">
        <v>424</v>
      </c>
      <c r="B612" s="2" t="s">
        <v>45</v>
      </c>
      <c r="C612" s="2" t="s">
        <v>364</v>
      </c>
      <c r="D612" s="3">
        <v>74</v>
      </c>
      <c r="E612" s="3">
        <v>371</v>
      </c>
      <c r="F612" s="2" t="s">
        <v>11</v>
      </c>
      <c r="G612" s="3">
        <v>2016</v>
      </c>
      <c r="H612" s="3">
        <v>8</v>
      </c>
      <c r="I612" s="49">
        <v>2</v>
      </c>
      <c r="J612" s="49">
        <v>3</v>
      </c>
      <c r="K612" s="2" t="s">
        <v>342</v>
      </c>
      <c r="L612" s="2">
        <v>2</v>
      </c>
      <c r="M612" s="48">
        <f t="shared" si="9"/>
        <v>2.4166666666666665</v>
      </c>
      <c r="N612" s="3">
        <v>3</v>
      </c>
      <c r="O612" s="2" t="s">
        <v>14</v>
      </c>
      <c r="P612" s="2" t="s">
        <v>15</v>
      </c>
      <c r="Q612" s="3">
        <v>11</v>
      </c>
      <c r="S612" s="48">
        <v>2</v>
      </c>
      <c r="T612" s="48">
        <v>371</v>
      </c>
      <c r="U612" s="48">
        <v>235</v>
      </c>
      <c r="V612" s="59">
        <v>1</v>
      </c>
      <c r="X612" s="48">
        <v>2</v>
      </c>
      <c r="Y612" s="48">
        <v>327</v>
      </c>
      <c r="Z612" s="48">
        <v>250</v>
      </c>
      <c r="AA612" s="59">
        <v>1</v>
      </c>
      <c r="AC612" s="48">
        <v>2</v>
      </c>
      <c r="AD612" s="48">
        <v>371</v>
      </c>
      <c r="AE612" s="48">
        <v>235</v>
      </c>
      <c r="AF612" s="59">
        <v>1</v>
      </c>
    </row>
    <row r="613" spans="1:32" x14ac:dyDescent="0.25">
      <c r="A613" s="2" t="s">
        <v>425</v>
      </c>
      <c r="B613" s="2" t="s">
        <v>50</v>
      </c>
      <c r="C613" s="2" t="s">
        <v>364</v>
      </c>
      <c r="D613" s="3">
        <v>75</v>
      </c>
      <c r="E613" s="3">
        <v>327</v>
      </c>
      <c r="F613" s="2" t="s">
        <v>11</v>
      </c>
      <c r="G613" s="3">
        <v>2016</v>
      </c>
      <c r="H613" s="3">
        <v>8</v>
      </c>
      <c r="I613" s="49">
        <v>2</v>
      </c>
      <c r="J613" s="49">
        <v>2</v>
      </c>
      <c r="K613" s="2" t="s">
        <v>343</v>
      </c>
      <c r="L613" s="2">
        <v>2</v>
      </c>
      <c r="M613" s="48">
        <f t="shared" si="9"/>
        <v>2.4166666666666665</v>
      </c>
      <c r="N613" s="3">
        <v>3</v>
      </c>
      <c r="O613" s="2" t="s">
        <v>14</v>
      </c>
      <c r="P613" s="2" t="s">
        <v>15</v>
      </c>
      <c r="Q613" s="3">
        <v>11</v>
      </c>
      <c r="S613" s="48">
        <v>2</v>
      </c>
      <c r="T613" s="48">
        <v>327</v>
      </c>
      <c r="U613" s="48">
        <v>235</v>
      </c>
      <c r="V613" s="59">
        <v>1</v>
      </c>
      <c r="X613" s="48">
        <v>3</v>
      </c>
      <c r="Y613" s="48">
        <v>385</v>
      </c>
      <c r="Z613" s="48">
        <v>250</v>
      </c>
      <c r="AA613" s="59">
        <v>1</v>
      </c>
      <c r="AC613" s="48">
        <v>2</v>
      </c>
      <c r="AD613" s="48">
        <v>327</v>
      </c>
      <c r="AE613" s="48">
        <v>235</v>
      </c>
      <c r="AF613" s="59">
        <v>1</v>
      </c>
    </row>
    <row r="614" spans="1:32" x14ac:dyDescent="0.25">
      <c r="A614" s="2" t="s">
        <v>425</v>
      </c>
      <c r="B614" s="2" t="s">
        <v>15</v>
      </c>
      <c r="C614" s="2" t="s">
        <v>364</v>
      </c>
      <c r="D614" s="3">
        <v>76</v>
      </c>
      <c r="E614" s="3">
        <v>385</v>
      </c>
      <c r="F614" s="2" t="s">
        <v>11</v>
      </c>
      <c r="G614" s="3">
        <v>2016</v>
      </c>
      <c r="H614" s="3">
        <v>8</v>
      </c>
      <c r="I614" s="49">
        <v>3</v>
      </c>
      <c r="J614" s="49">
        <v>2</v>
      </c>
      <c r="K614" s="2" t="s">
        <v>343</v>
      </c>
      <c r="L614" s="2">
        <v>3</v>
      </c>
      <c r="M614" s="48">
        <f t="shared" si="9"/>
        <v>3.4166666666666665</v>
      </c>
      <c r="N614" s="3">
        <v>3</v>
      </c>
      <c r="O614" s="2" t="s">
        <v>14</v>
      </c>
      <c r="P614" s="2" t="s">
        <v>15</v>
      </c>
      <c r="Q614" s="3">
        <v>11</v>
      </c>
      <c r="S614" s="48">
        <v>3</v>
      </c>
      <c r="T614" s="48">
        <v>385</v>
      </c>
      <c r="U614" s="48">
        <v>235</v>
      </c>
      <c r="V614" s="59">
        <v>1</v>
      </c>
      <c r="X614" s="48">
        <v>2</v>
      </c>
      <c r="Y614" s="48">
        <v>349</v>
      </c>
      <c r="Z614" s="48">
        <v>250</v>
      </c>
      <c r="AA614" s="59">
        <v>1</v>
      </c>
      <c r="AC614" s="48">
        <v>3</v>
      </c>
      <c r="AD614" s="48">
        <v>385</v>
      </c>
      <c r="AE614" s="48">
        <v>235</v>
      </c>
      <c r="AF614" s="59">
        <v>1</v>
      </c>
    </row>
    <row r="615" spans="1:32" x14ac:dyDescent="0.25">
      <c r="A615" s="2" t="s">
        <v>426</v>
      </c>
      <c r="B615" s="2" t="s">
        <v>21</v>
      </c>
      <c r="C615" s="2" t="s">
        <v>364</v>
      </c>
      <c r="D615" s="3">
        <v>77</v>
      </c>
      <c r="E615" s="3">
        <v>349</v>
      </c>
      <c r="F615" s="2" t="s">
        <v>11</v>
      </c>
      <c r="G615" s="3">
        <v>2016</v>
      </c>
      <c r="H615" s="3">
        <v>9</v>
      </c>
      <c r="I615" s="49">
        <v>2</v>
      </c>
      <c r="J615" s="49">
        <v>2</v>
      </c>
      <c r="K615" s="2" t="s">
        <v>343</v>
      </c>
      <c r="L615" s="2">
        <v>2</v>
      </c>
      <c r="M615" s="48">
        <f t="shared" si="9"/>
        <v>2.5</v>
      </c>
      <c r="N615" s="3">
        <v>3</v>
      </c>
      <c r="O615" s="2" t="s">
        <v>14</v>
      </c>
      <c r="P615" s="2" t="s">
        <v>15</v>
      </c>
      <c r="Q615" s="3">
        <v>11</v>
      </c>
      <c r="S615" s="48">
        <v>2</v>
      </c>
      <c r="T615" s="48">
        <v>349</v>
      </c>
      <c r="U615" s="48">
        <v>235</v>
      </c>
      <c r="V615" s="59">
        <v>1</v>
      </c>
      <c r="X615" s="48">
        <v>2</v>
      </c>
      <c r="Y615" s="48">
        <v>326</v>
      </c>
      <c r="Z615" s="48">
        <v>250</v>
      </c>
      <c r="AA615" s="59">
        <v>1</v>
      </c>
      <c r="AC615" s="48">
        <v>2</v>
      </c>
      <c r="AD615" s="48">
        <v>349</v>
      </c>
      <c r="AE615" s="48">
        <v>235</v>
      </c>
      <c r="AF615" s="59">
        <v>1</v>
      </c>
    </row>
    <row r="616" spans="1:32" x14ac:dyDescent="0.25">
      <c r="A616" s="2" t="s">
        <v>427</v>
      </c>
      <c r="B616" s="2" t="s">
        <v>102</v>
      </c>
      <c r="C616" s="2" t="s">
        <v>364</v>
      </c>
      <c r="D616" s="3">
        <v>78</v>
      </c>
      <c r="E616" s="3">
        <v>326</v>
      </c>
      <c r="F616" s="2" t="s">
        <v>11</v>
      </c>
      <c r="G616" s="3">
        <v>2016</v>
      </c>
      <c r="H616" s="3">
        <v>9</v>
      </c>
      <c r="I616" s="49">
        <v>2</v>
      </c>
      <c r="J616" s="49">
        <v>2</v>
      </c>
      <c r="K616" s="2" t="s">
        <v>343</v>
      </c>
      <c r="L616" s="2">
        <v>2</v>
      </c>
      <c r="M616" s="48">
        <f t="shared" si="9"/>
        <v>2.5</v>
      </c>
      <c r="N616" s="3">
        <v>3</v>
      </c>
      <c r="O616" s="2" t="s">
        <v>14</v>
      </c>
      <c r="P616" s="2" t="s">
        <v>15</v>
      </c>
      <c r="Q616" s="3">
        <v>11</v>
      </c>
      <c r="S616" s="48">
        <v>2</v>
      </c>
      <c r="T616" s="48">
        <v>326</v>
      </c>
      <c r="U616" s="48">
        <v>235</v>
      </c>
      <c r="V616" s="59">
        <v>1</v>
      </c>
      <c r="X616" s="48">
        <v>6</v>
      </c>
      <c r="Y616" s="48">
        <v>485</v>
      </c>
      <c r="Z616" s="48">
        <v>250</v>
      </c>
      <c r="AA616" s="59">
        <v>1</v>
      </c>
      <c r="AC616" s="48">
        <v>2</v>
      </c>
      <c r="AD616" s="48">
        <v>326</v>
      </c>
      <c r="AE616" s="48">
        <v>235</v>
      </c>
      <c r="AF616" s="59">
        <v>1</v>
      </c>
    </row>
    <row r="617" spans="1:32" x14ac:dyDescent="0.25">
      <c r="A617" s="2" t="s">
        <v>362</v>
      </c>
      <c r="B617" s="2" t="s">
        <v>363</v>
      </c>
      <c r="C617" s="2" t="s">
        <v>364</v>
      </c>
      <c r="D617" s="3">
        <v>79</v>
      </c>
      <c r="E617" s="3">
        <v>485</v>
      </c>
      <c r="F617" s="2" t="s">
        <v>30</v>
      </c>
      <c r="G617" s="3">
        <v>2008</v>
      </c>
      <c r="H617" s="3">
        <v>4</v>
      </c>
      <c r="I617" s="49">
        <v>5</v>
      </c>
      <c r="J617" s="49">
        <v>4</v>
      </c>
      <c r="K617" s="2" t="s">
        <v>343</v>
      </c>
      <c r="L617" s="2">
        <v>6</v>
      </c>
      <c r="M617" s="48">
        <f t="shared" si="9"/>
        <v>6.083333333333333</v>
      </c>
      <c r="N617" s="3">
        <v>1</v>
      </c>
      <c r="O617" s="2" t="s">
        <v>222</v>
      </c>
      <c r="P617" s="2" t="s">
        <v>358</v>
      </c>
      <c r="Q617" s="3">
        <v>11</v>
      </c>
      <c r="S617" s="48">
        <v>6</v>
      </c>
      <c r="T617" s="48">
        <v>485</v>
      </c>
      <c r="U617" s="48">
        <v>235</v>
      </c>
      <c r="V617" s="59">
        <v>1</v>
      </c>
      <c r="X617" s="48">
        <v>7</v>
      </c>
      <c r="Y617" s="48">
        <v>522</v>
      </c>
      <c r="Z617" s="48">
        <v>250</v>
      </c>
      <c r="AA617" s="59">
        <v>1</v>
      </c>
      <c r="AC617" s="48">
        <v>6</v>
      </c>
      <c r="AD617" s="48">
        <v>485</v>
      </c>
      <c r="AE617" s="48">
        <v>235</v>
      </c>
      <c r="AF617" s="59">
        <v>1</v>
      </c>
    </row>
    <row r="618" spans="1:32" x14ac:dyDescent="0.25">
      <c r="A618" s="2" t="s">
        <v>362</v>
      </c>
      <c r="B618" s="2" t="s">
        <v>365</v>
      </c>
      <c r="C618" s="2" t="s">
        <v>364</v>
      </c>
      <c r="D618" s="3">
        <v>80</v>
      </c>
      <c r="E618" s="3">
        <v>522</v>
      </c>
      <c r="F618" s="2" t="s">
        <v>30</v>
      </c>
      <c r="G618" s="3">
        <v>2008</v>
      </c>
      <c r="H618" s="3">
        <v>4</v>
      </c>
      <c r="I618" s="49">
        <v>6</v>
      </c>
      <c r="J618" s="49">
        <v>3</v>
      </c>
      <c r="K618" s="2" t="s">
        <v>344</v>
      </c>
      <c r="L618" s="2">
        <v>7</v>
      </c>
      <c r="M618" s="48">
        <f t="shared" si="9"/>
        <v>7.083333333333333</v>
      </c>
      <c r="N618" s="3">
        <v>1</v>
      </c>
      <c r="O618" s="2" t="s">
        <v>222</v>
      </c>
      <c r="P618" s="2" t="s">
        <v>358</v>
      </c>
      <c r="Q618" s="3">
        <v>11</v>
      </c>
      <c r="S618" s="48">
        <v>7</v>
      </c>
      <c r="T618" s="48">
        <v>522</v>
      </c>
      <c r="U618" s="48">
        <v>235</v>
      </c>
      <c r="V618" s="59">
        <v>1</v>
      </c>
      <c r="X618" s="48">
        <v>5</v>
      </c>
      <c r="Y618" s="48">
        <v>435</v>
      </c>
      <c r="Z618" s="48">
        <v>250</v>
      </c>
      <c r="AA618" s="59">
        <v>1</v>
      </c>
      <c r="AC618" s="48">
        <v>7</v>
      </c>
      <c r="AD618" s="48">
        <v>522</v>
      </c>
      <c r="AE618" s="48">
        <v>235</v>
      </c>
      <c r="AF618" s="59">
        <v>1</v>
      </c>
    </row>
    <row r="619" spans="1:32" x14ac:dyDescent="0.25">
      <c r="A619" s="2" t="s">
        <v>362</v>
      </c>
      <c r="B619" s="2" t="s">
        <v>366</v>
      </c>
      <c r="C619" s="2" t="s">
        <v>364</v>
      </c>
      <c r="D619" s="3">
        <v>81</v>
      </c>
      <c r="E619" s="3">
        <v>435</v>
      </c>
      <c r="F619" s="2" t="s">
        <v>30</v>
      </c>
      <c r="G619" s="3">
        <v>2008</v>
      </c>
      <c r="H619" s="3">
        <v>4</v>
      </c>
      <c r="I619" s="49">
        <v>4</v>
      </c>
      <c r="J619" s="49">
        <v>4</v>
      </c>
      <c r="K619" s="2" t="s">
        <v>342</v>
      </c>
      <c r="L619" s="2">
        <v>5</v>
      </c>
      <c r="M619" s="48">
        <f t="shared" si="9"/>
        <v>5.083333333333333</v>
      </c>
      <c r="N619" s="3">
        <v>1</v>
      </c>
      <c r="O619" s="2" t="s">
        <v>222</v>
      </c>
      <c r="P619" s="2" t="s">
        <v>358</v>
      </c>
      <c r="Q619" s="3">
        <v>11</v>
      </c>
      <c r="S619" s="48">
        <v>5</v>
      </c>
      <c r="T619" s="48">
        <v>435</v>
      </c>
      <c r="U619" s="48">
        <v>235</v>
      </c>
      <c r="V619" s="59">
        <v>1</v>
      </c>
      <c r="X619" s="48">
        <v>3</v>
      </c>
      <c r="Y619" s="48">
        <v>362</v>
      </c>
      <c r="Z619" s="48">
        <v>250</v>
      </c>
      <c r="AA619" s="59">
        <v>1</v>
      </c>
      <c r="AC619" s="48">
        <v>5</v>
      </c>
      <c r="AD619" s="48">
        <v>435</v>
      </c>
      <c r="AE619" s="48">
        <v>235</v>
      </c>
      <c r="AF619" s="59">
        <v>1</v>
      </c>
    </row>
    <row r="620" spans="1:32" x14ac:dyDescent="0.25">
      <c r="A620" s="2" t="s">
        <v>362</v>
      </c>
      <c r="B620" s="2" t="s">
        <v>367</v>
      </c>
      <c r="C620" s="2" t="s">
        <v>364</v>
      </c>
      <c r="D620" s="3">
        <v>82</v>
      </c>
      <c r="E620" s="3">
        <v>362</v>
      </c>
      <c r="F620" s="2" t="s">
        <v>11</v>
      </c>
      <c r="G620" s="3">
        <v>2008</v>
      </c>
      <c r="H620" s="3">
        <v>4</v>
      </c>
      <c r="I620" s="49">
        <v>2</v>
      </c>
      <c r="J620" s="49">
        <v>3</v>
      </c>
      <c r="K620" s="2" t="s">
        <v>343</v>
      </c>
      <c r="L620" s="2">
        <v>3</v>
      </c>
      <c r="M620" s="48">
        <f t="shared" si="9"/>
        <v>3.0833333333333335</v>
      </c>
      <c r="N620" s="3">
        <v>1</v>
      </c>
      <c r="O620" s="2" t="s">
        <v>222</v>
      </c>
      <c r="P620" s="2" t="s">
        <v>358</v>
      </c>
      <c r="Q620" s="3">
        <v>11</v>
      </c>
      <c r="S620" s="48">
        <v>3</v>
      </c>
      <c r="T620" s="48">
        <v>362</v>
      </c>
      <c r="U620" s="48">
        <v>235</v>
      </c>
      <c r="V620" s="59">
        <v>1</v>
      </c>
      <c r="X620" s="48">
        <v>6</v>
      </c>
      <c r="Y620" s="48">
        <v>490</v>
      </c>
      <c r="Z620" s="48">
        <v>250</v>
      </c>
      <c r="AA620" s="59">
        <v>1</v>
      </c>
      <c r="AC620" s="48">
        <v>3</v>
      </c>
      <c r="AD620" s="48">
        <v>362</v>
      </c>
      <c r="AE620" s="48">
        <v>235</v>
      </c>
      <c r="AF620" s="59">
        <v>1</v>
      </c>
    </row>
    <row r="621" spans="1:32" x14ac:dyDescent="0.25">
      <c r="A621" s="2" t="s">
        <v>368</v>
      </c>
      <c r="B621" s="2" t="s">
        <v>369</v>
      </c>
      <c r="C621" s="2" t="s">
        <v>364</v>
      </c>
      <c r="D621" s="3">
        <v>83</v>
      </c>
      <c r="E621" s="3">
        <v>490</v>
      </c>
      <c r="F621" s="2" t="s">
        <v>30</v>
      </c>
      <c r="G621" s="3">
        <v>2008</v>
      </c>
      <c r="H621" s="3">
        <v>4</v>
      </c>
      <c r="I621" s="49">
        <v>6</v>
      </c>
      <c r="J621" s="49">
        <v>2</v>
      </c>
      <c r="K621" s="2" t="s">
        <v>343</v>
      </c>
      <c r="L621" s="2">
        <v>6</v>
      </c>
      <c r="M621" s="48">
        <f t="shared" si="9"/>
        <v>6.083333333333333</v>
      </c>
      <c r="N621" s="3">
        <v>1</v>
      </c>
      <c r="O621" s="2" t="s">
        <v>222</v>
      </c>
      <c r="P621" s="2" t="s">
        <v>358</v>
      </c>
      <c r="Q621" s="3">
        <v>11</v>
      </c>
      <c r="S621" s="48">
        <v>6</v>
      </c>
      <c r="T621" s="48">
        <v>490</v>
      </c>
      <c r="U621" s="48">
        <v>235</v>
      </c>
      <c r="V621" s="59">
        <v>1</v>
      </c>
      <c r="X621" s="48">
        <v>5</v>
      </c>
      <c r="Y621" s="48">
        <v>455.15599999999995</v>
      </c>
      <c r="Z621" s="48">
        <v>250</v>
      </c>
      <c r="AA621" s="59">
        <v>1</v>
      </c>
      <c r="AC621" s="48">
        <v>6</v>
      </c>
      <c r="AD621" s="48">
        <v>490</v>
      </c>
      <c r="AE621" s="48">
        <v>235</v>
      </c>
      <c r="AF621" s="59">
        <v>1</v>
      </c>
    </row>
    <row r="622" spans="1:32" x14ac:dyDescent="0.25">
      <c r="A622" s="51">
        <v>345190</v>
      </c>
      <c r="B622" s="51">
        <v>20161830997</v>
      </c>
      <c r="C622" s="51" t="s">
        <v>357</v>
      </c>
      <c r="D622" s="51">
        <v>84</v>
      </c>
      <c r="E622" s="53">
        <v>455.15599999999995</v>
      </c>
      <c r="F622" s="51" t="s">
        <v>343</v>
      </c>
      <c r="G622" s="82">
        <v>2016</v>
      </c>
      <c r="H622" s="82">
        <v>5</v>
      </c>
      <c r="I622" s="58">
        <v>5</v>
      </c>
      <c r="J622" s="58">
        <v>2</v>
      </c>
      <c r="K622" s="82" t="s">
        <v>343</v>
      </c>
      <c r="L622" s="82">
        <v>5</v>
      </c>
      <c r="M622" s="48">
        <f t="shared" si="9"/>
        <v>5.166666666666667</v>
      </c>
      <c r="N622" s="51">
        <v>1</v>
      </c>
      <c r="O622" s="51">
        <v>610</v>
      </c>
      <c r="P622" s="51" t="s">
        <v>358</v>
      </c>
      <c r="Q622" s="51">
        <v>11</v>
      </c>
      <c r="S622" s="48">
        <v>5</v>
      </c>
      <c r="T622" s="48">
        <v>455.15599999999995</v>
      </c>
      <c r="U622" s="48">
        <v>235</v>
      </c>
      <c r="V622" s="59">
        <v>1</v>
      </c>
      <c r="X622" s="48">
        <v>3</v>
      </c>
      <c r="Y622" s="48">
        <v>364.27099999999996</v>
      </c>
      <c r="Z622" s="48">
        <v>250</v>
      </c>
      <c r="AA622" s="59">
        <v>1</v>
      </c>
      <c r="AC622" s="48">
        <v>5</v>
      </c>
      <c r="AD622" s="48">
        <v>455.15599999999995</v>
      </c>
      <c r="AE622" s="48">
        <v>235</v>
      </c>
      <c r="AF622" s="59">
        <v>1</v>
      </c>
    </row>
    <row r="623" spans="1:32" x14ac:dyDescent="0.25">
      <c r="A623" s="51">
        <v>345190</v>
      </c>
      <c r="B623" s="51">
        <v>20161830998</v>
      </c>
      <c r="C623" s="51" t="s">
        <v>357</v>
      </c>
      <c r="D623" s="51">
        <v>85</v>
      </c>
      <c r="E623" s="53">
        <v>364.27099999999996</v>
      </c>
      <c r="F623" s="51" t="s">
        <v>343</v>
      </c>
      <c r="G623" s="82">
        <v>2016</v>
      </c>
      <c r="H623" s="82">
        <v>5</v>
      </c>
      <c r="I623" s="58">
        <v>2</v>
      </c>
      <c r="J623" s="58">
        <v>4</v>
      </c>
      <c r="K623" s="82" t="s">
        <v>343</v>
      </c>
      <c r="L623" s="58">
        <v>3</v>
      </c>
      <c r="M623" s="48">
        <f t="shared" si="9"/>
        <v>3.1666666666666665</v>
      </c>
      <c r="N623" s="51">
        <v>1</v>
      </c>
      <c r="O623" s="51">
        <v>610</v>
      </c>
      <c r="P623" s="51" t="s">
        <v>358</v>
      </c>
      <c r="Q623" s="51">
        <v>11</v>
      </c>
      <c r="S623" s="48">
        <v>3</v>
      </c>
      <c r="T623" s="48">
        <v>364.27099999999996</v>
      </c>
      <c r="U623" s="48">
        <v>235</v>
      </c>
      <c r="V623" s="59">
        <v>1</v>
      </c>
      <c r="X623" s="48">
        <v>4</v>
      </c>
      <c r="Y623" s="48">
        <v>467.20099999999996</v>
      </c>
      <c r="Z623" s="48">
        <v>250</v>
      </c>
      <c r="AA623" s="59">
        <v>1</v>
      </c>
      <c r="AC623" s="48">
        <v>3</v>
      </c>
      <c r="AD623" s="48">
        <v>364.27099999999996</v>
      </c>
      <c r="AE623" s="48">
        <v>235</v>
      </c>
      <c r="AF623" s="59">
        <v>1</v>
      </c>
    </row>
    <row r="624" spans="1:32" x14ac:dyDescent="0.25">
      <c r="A624" s="51">
        <v>345190</v>
      </c>
      <c r="B624" s="51">
        <v>20161830999</v>
      </c>
      <c r="C624" s="51" t="s">
        <v>357</v>
      </c>
      <c r="D624" s="51">
        <v>86</v>
      </c>
      <c r="E624" s="53">
        <v>467.20099999999996</v>
      </c>
      <c r="F624" s="51" t="s">
        <v>343</v>
      </c>
      <c r="G624" s="82">
        <v>2016</v>
      </c>
      <c r="H624" s="82">
        <v>5</v>
      </c>
      <c r="I624" s="58">
        <v>4</v>
      </c>
      <c r="J624" s="58">
        <v>2</v>
      </c>
      <c r="K624" s="82" t="s">
        <v>343</v>
      </c>
      <c r="L624" s="82">
        <v>4</v>
      </c>
      <c r="M624" s="48">
        <f t="shared" si="9"/>
        <v>4.166666666666667</v>
      </c>
      <c r="N624" s="51">
        <v>1</v>
      </c>
      <c r="O624" s="51">
        <v>610</v>
      </c>
      <c r="P624" s="51" t="s">
        <v>358</v>
      </c>
      <c r="Q624" s="51">
        <v>11</v>
      </c>
      <c r="S624" s="48">
        <v>4</v>
      </c>
      <c r="T624" s="48">
        <v>467.20099999999996</v>
      </c>
      <c r="U624" s="48">
        <v>235</v>
      </c>
      <c r="V624" s="59">
        <v>1</v>
      </c>
      <c r="X624" s="48">
        <v>2</v>
      </c>
      <c r="Y624" s="48">
        <v>373.03099999999995</v>
      </c>
      <c r="Z624" s="48">
        <v>250</v>
      </c>
      <c r="AA624" s="59">
        <v>1</v>
      </c>
      <c r="AC624" s="48">
        <v>4</v>
      </c>
      <c r="AD624" s="48">
        <v>467.20099999999996</v>
      </c>
      <c r="AE624" s="48">
        <v>235</v>
      </c>
      <c r="AF624" s="59">
        <v>1</v>
      </c>
    </row>
    <row r="625" spans="1:32" x14ac:dyDescent="0.25">
      <c r="A625" s="51">
        <v>345190</v>
      </c>
      <c r="B625" s="51">
        <v>20161831000</v>
      </c>
      <c r="C625" s="51" t="s">
        <v>357</v>
      </c>
      <c r="D625" s="51">
        <v>87</v>
      </c>
      <c r="E625" s="53">
        <v>373.03099999999995</v>
      </c>
      <c r="F625" s="51" t="s">
        <v>343</v>
      </c>
      <c r="G625" s="82">
        <v>2016</v>
      </c>
      <c r="H625" s="82">
        <v>5</v>
      </c>
      <c r="I625" s="58">
        <v>2</v>
      </c>
      <c r="J625" s="58">
        <v>2</v>
      </c>
      <c r="K625" s="82" t="s">
        <v>342</v>
      </c>
      <c r="L625" s="58">
        <v>2</v>
      </c>
      <c r="M625" s="48">
        <f t="shared" si="9"/>
        <v>2.1666666666666665</v>
      </c>
      <c r="N625" s="51">
        <v>1</v>
      </c>
      <c r="O625" s="51">
        <v>610</v>
      </c>
      <c r="P625" s="51" t="s">
        <v>358</v>
      </c>
      <c r="Q625" s="51">
        <v>11</v>
      </c>
      <c r="S625" s="48">
        <v>2</v>
      </c>
      <c r="T625" s="48">
        <v>373.03099999999995</v>
      </c>
      <c r="U625" s="48">
        <v>235</v>
      </c>
      <c r="V625" s="59">
        <v>1</v>
      </c>
      <c r="X625" s="48">
        <v>2</v>
      </c>
      <c r="Y625" s="48">
        <v>359.89099999999996</v>
      </c>
      <c r="Z625" s="48">
        <v>250</v>
      </c>
      <c r="AA625" s="59">
        <v>1</v>
      </c>
      <c r="AC625" s="48">
        <v>2</v>
      </c>
      <c r="AD625" s="48">
        <v>373.03099999999995</v>
      </c>
      <c r="AE625" s="48">
        <v>235</v>
      </c>
      <c r="AF625" s="59">
        <v>1</v>
      </c>
    </row>
    <row r="626" spans="1:32" x14ac:dyDescent="0.25">
      <c r="A626" s="51">
        <v>345190</v>
      </c>
      <c r="B626" s="51">
        <v>20161831001</v>
      </c>
      <c r="C626" s="51" t="s">
        <v>357</v>
      </c>
      <c r="D626" s="51">
        <v>88</v>
      </c>
      <c r="E626" s="53">
        <v>359.89099999999996</v>
      </c>
      <c r="F626" s="51" t="s">
        <v>343</v>
      </c>
      <c r="G626" s="82">
        <v>2016</v>
      </c>
      <c r="H626" s="82">
        <v>5</v>
      </c>
      <c r="I626" s="58">
        <v>2</v>
      </c>
      <c r="J626" s="58">
        <v>1</v>
      </c>
      <c r="K626" s="82" t="s">
        <v>342</v>
      </c>
      <c r="L626" s="58">
        <v>2</v>
      </c>
      <c r="M626" s="48">
        <f t="shared" si="9"/>
        <v>2.1666666666666665</v>
      </c>
      <c r="N626" s="51">
        <v>1</v>
      </c>
      <c r="O626" s="51">
        <v>610</v>
      </c>
      <c r="P626" s="51" t="s">
        <v>358</v>
      </c>
      <c r="Q626" s="51">
        <v>11</v>
      </c>
      <c r="S626" s="48">
        <v>2</v>
      </c>
      <c r="T626" s="48">
        <v>359.89099999999996</v>
      </c>
      <c r="U626" s="48">
        <v>235</v>
      </c>
      <c r="V626" s="59">
        <v>1</v>
      </c>
      <c r="X626" s="48">
        <v>2</v>
      </c>
      <c r="Y626" s="48">
        <v>365.36599999999999</v>
      </c>
      <c r="Z626" s="48">
        <v>250</v>
      </c>
      <c r="AA626" s="59">
        <v>1</v>
      </c>
      <c r="AC626" s="48">
        <v>2</v>
      </c>
      <c r="AD626" s="48">
        <v>359.89099999999996</v>
      </c>
      <c r="AE626" s="48">
        <v>235</v>
      </c>
      <c r="AF626" s="59">
        <v>1</v>
      </c>
    </row>
    <row r="627" spans="1:32" x14ac:dyDescent="0.25">
      <c r="A627" s="51">
        <v>345190</v>
      </c>
      <c r="B627" s="51">
        <v>20161831002</v>
      </c>
      <c r="C627" s="51" t="s">
        <v>357</v>
      </c>
      <c r="D627" s="51">
        <v>89</v>
      </c>
      <c r="E627" s="53">
        <v>365.36599999999999</v>
      </c>
      <c r="F627" s="51" t="s">
        <v>343</v>
      </c>
      <c r="G627" s="82">
        <v>2016</v>
      </c>
      <c r="H627" s="82">
        <v>5</v>
      </c>
      <c r="I627" s="58">
        <v>2</v>
      </c>
      <c r="J627" s="58">
        <v>1</v>
      </c>
      <c r="K627" s="82" t="s">
        <v>342</v>
      </c>
      <c r="L627" s="58">
        <v>2</v>
      </c>
      <c r="M627" s="48">
        <f t="shared" si="9"/>
        <v>2.1666666666666665</v>
      </c>
      <c r="N627" s="51">
        <v>1</v>
      </c>
      <c r="O627" s="51">
        <v>610</v>
      </c>
      <c r="P627" s="51" t="s">
        <v>358</v>
      </c>
      <c r="Q627" s="51">
        <v>11</v>
      </c>
      <c r="S627" s="48">
        <v>2</v>
      </c>
      <c r="T627" s="48">
        <v>365.36599999999999</v>
      </c>
      <c r="U627" s="48">
        <v>235</v>
      </c>
      <c r="V627" s="59">
        <v>1</v>
      </c>
      <c r="X627" s="48">
        <v>4</v>
      </c>
      <c r="Y627" s="48">
        <v>423.40099999999995</v>
      </c>
      <c r="Z627" s="48">
        <v>250</v>
      </c>
      <c r="AA627" s="59">
        <v>1</v>
      </c>
      <c r="AC627" s="48">
        <v>2</v>
      </c>
      <c r="AD627" s="48">
        <v>365.36599999999999</v>
      </c>
      <c r="AE627" s="48">
        <v>235</v>
      </c>
      <c r="AF627" s="59">
        <v>1</v>
      </c>
    </row>
    <row r="628" spans="1:32" x14ac:dyDescent="0.25">
      <c r="A628" s="51">
        <v>345235</v>
      </c>
      <c r="B628" s="51">
        <v>20161831003</v>
      </c>
      <c r="C628" s="51" t="s">
        <v>357</v>
      </c>
      <c r="D628" s="51">
        <v>90</v>
      </c>
      <c r="E628" s="53">
        <v>423.40099999999995</v>
      </c>
      <c r="F628" s="51" t="s">
        <v>343</v>
      </c>
      <c r="G628" s="82">
        <v>2016</v>
      </c>
      <c r="H628" s="82">
        <v>5</v>
      </c>
      <c r="I628" s="58">
        <v>4</v>
      </c>
      <c r="J628" s="58">
        <v>2</v>
      </c>
      <c r="K628" s="82" t="s">
        <v>344</v>
      </c>
      <c r="L628" s="82">
        <v>4</v>
      </c>
      <c r="M628" s="48">
        <f t="shared" si="9"/>
        <v>4.166666666666667</v>
      </c>
      <c r="N628" s="51">
        <v>1</v>
      </c>
      <c r="O628" s="51">
        <v>760</v>
      </c>
      <c r="P628" s="51" t="s">
        <v>358</v>
      </c>
      <c r="Q628" s="51">
        <v>12</v>
      </c>
      <c r="S628" s="48">
        <v>4</v>
      </c>
      <c r="T628" s="48">
        <v>423.40099999999995</v>
      </c>
      <c r="U628" s="48">
        <v>235</v>
      </c>
      <c r="V628" s="59">
        <v>1</v>
      </c>
      <c r="X628" s="48">
        <v>2</v>
      </c>
      <c r="Y628" s="48">
        <v>308.42599999999999</v>
      </c>
      <c r="Z628" s="48">
        <v>250</v>
      </c>
      <c r="AA628" s="59">
        <v>1</v>
      </c>
      <c r="AC628" s="48">
        <v>4</v>
      </c>
      <c r="AD628" s="48">
        <v>423.40099999999995</v>
      </c>
      <c r="AE628" s="48">
        <v>235</v>
      </c>
      <c r="AF628" s="59">
        <v>1</v>
      </c>
    </row>
    <row r="629" spans="1:32" x14ac:dyDescent="0.25">
      <c r="A629" s="51">
        <v>345171</v>
      </c>
      <c r="B629" s="51">
        <v>20161830869</v>
      </c>
      <c r="C629" s="51" t="s">
        <v>359</v>
      </c>
      <c r="D629" s="51">
        <v>1</v>
      </c>
      <c r="E629" s="53">
        <v>308.42599999999999</v>
      </c>
      <c r="F629" s="51" t="s">
        <v>343</v>
      </c>
      <c r="G629" s="82">
        <v>2016</v>
      </c>
      <c r="H629" s="82">
        <v>5</v>
      </c>
      <c r="I629" s="58">
        <v>2</v>
      </c>
      <c r="J629" s="58">
        <v>2</v>
      </c>
      <c r="K629" s="82" t="s">
        <v>345</v>
      </c>
      <c r="L629" s="58">
        <v>2</v>
      </c>
      <c r="M629" s="48">
        <f t="shared" si="9"/>
        <v>2.1666666666666665</v>
      </c>
      <c r="N629" s="51">
        <v>1</v>
      </c>
      <c r="O629" s="51">
        <v>611</v>
      </c>
      <c r="P629" s="51" t="s">
        <v>358</v>
      </c>
      <c r="Q629" s="51">
        <v>12</v>
      </c>
      <c r="S629" s="48">
        <v>2</v>
      </c>
      <c r="T629" s="48">
        <v>308.42599999999999</v>
      </c>
      <c r="U629" s="48">
        <v>235</v>
      </c>
      <c r="V629" s="59">
        <v>1</v>
      </c>
      <c r="X629" s="48">
        <v>3</v>
      </c>
      <c r="Y629" s="48">
        <v>325.94599999999997</v>
      </c>
      <c r="Z629" s="48">
        <v>250</v>
      </c>
      <c r="AA629" s="59">
        <v>1</v>
      </c>
      <c r="AC629" s="48">
        <v>2</v>
      </c>
      <c r="AD629" s="48">
        <v>308.42599999999999</v>
      </c>
      <c r="AE629" s="48">
        <v>235</v>
      </c>
      <c r="AF629" s="59">
        <v>1</v>
      </c>
    </row>
    <row r="630" spans="1:32" x14ac:dyDescent="0.25">
      <c r="A630" s="51">
        <v>345171</v>
      </c>
      <c r="B630" s="51">
        <v>20161830870</v>
      </c>
      <c r="C630" s="51" t="s">
        <v>359</v>
      </c>
      <c r="D630" s="51">
        <v>2</v>
      </c>
      <c r="E630" s="53">
        <v>325.94599999999997</v>
      </c>
      <c r="F630" s="51" t="s">
        <v>343</v>
      </c>
      <c r="G630" s="82">
        <v>2016</v>
      </c>
      <c r="H630" s="82">
        <v>5</v>
      </c>
      <c r="I630" s="58">
        <v>3</v>
      </c>
      <c r="J630" s="58">
        <v>2</v>
      </c>
      <c r="K630" s="82" t="s">
        <v>342</v>
      </c>
      <c r="L630" s="58">
        <v>3</v>
      </c>
      <c r="M630" s="48">
        <f t="shared" si="9"/>
        <v>3.1666666666666665</v>
      </c>
      <c r="N630" s="51">
        <v>1</v>
      </c>
      <c r="O630" s="51">
        <v>611</v>
      </c>
      <c r="P630" s="51" t="s">
        <v>358</v>
      </c>
      <c r="Q630" s="51">
        <v>12</v>
      </c>
      <c r="S630" s="48">
        <v>3</v>
      </c>
      <c r="T630" s="48">
        <v>325.94599999999997</v>
      </c>
      <c r="U630" s="48">
        <v>235</v>
      </c>
      <c r="V630" s="59">
        <v>1</v>
      </c>
      <c r="X630" s="48">
        <v>2</v>
      </c>
      <c r="Y630" s="48">
        <v>308.42599999999999</v>
      </c>
      <c r="Z630" s="48">
        <v>250</v>
      </c>
      <c r="AA630" s="59">
        <v>1</v>
      </c>
      <c r="AC630" s="48">
        <v>3</v>
      </c>
      <c r="AD630" s="48">
        <v>325.94599999999997</v>
      </c>
      <c r="AE630" s="48">
        <v>235</v>
      </c>
      <c r="AF630" s="59">
        <v>1</v>
      </c>
    </row>
    <row r="631" spans="1:32" x14ac:dyDescent="0.25">
      <c r="A631" s="51">
        <v>345171</v>
      </c>
      <c r="B631" s="51">
        <v>20161830871</v>
      </c>
      <c r="C631" s="51" t="s">
        <v>359</v>
      </c>
      <c r="D631" s="51">
        <v>3</v>
      </c>
      <c r="E631" s="53">
        <v>308.42599999999999</v>
      </c>
      <c r="F631" s="51" t="s">
        <v>343</v>
      </c>
      <c r="G631" s="82">
        <v>2016</v>
      </c>
      <c r="H631" s="82">
        <v>5</v>
      </c>
      <c r="I631" s="58">
        <v>2</v>
      </c>
      <c r="J631" s="58">
        <v>2</v>
      </c>
      <c r="K631" s="82" t="s">
        <v>343</v>
      </c>
      <c r="L631" s="58">
        <v>2</v>
      </c>
      <c r="M631" s="48">
        <f t="shared" si="9"/>
        <v>2.1666666666666665</v>
      </c>
      <c r="N631" s="51">
        <v>1</v>
      </c>
      <c r="O631" s="51">
        <v>611</v>
      </c>
      <c r="P631" s="51" t="s">
        <v>358</v>
      </c>
      <c r="Q631" s="51">
        <v>12</v>
      </c>
      <c r="S631" s="48">
        <v>2</v>
      </c>
      <c r="T631" s="48">
        <v>308.42599999999999</v>
      </c>
      <c r="U631" s="48">
        <v>235</v>
      </c>
      <c r="V631" s="59">
        <v>1</v>
      </c>
      <c r="X631" s="48">
        <v>2</v>
      </c>
      <c r="Y631" s="48">
        <v>294.19099999999997</v>
      </c>
      <c r="Z631" s="48">
        <v>250</v>
      </c>
      <c r="AA631" s="59">
        <v>1</v>
      </c>
      <c r="AC631" s="48">
        <v>2</v>
      </c>
      <c r="AD631" s="48">
        <v>308.42599999999999</v>
      </c>
      <c r="AE631" s="48">
        <v>235</v>
      </c>
      <c r="AF631" s="59">
        <v>1</v>
      </c>
    </row>
    <row r="632" spans="1:32" x14ac:dyDescent="0.25">
      <c r="A632" s="51">
        <v>345171</v>
      </c>
      <c r="B632" s="51">
        <v>20161830872</v>
      </c>
      <c r="C632" s="51" t="s">
        <v>359</v>
      </c>
      <c r="D632" s="51">
        <v>4</v>
      </c>
      <c r="E632" s="53">
        <v>294.19099999999997</v>
      </c>
      <c r="F632" s="51" t="s">
        <v>343</v>
      </c>
      <c r="G632" s="82">
        <v>2016</v>
      </c>
      <c r="H632" s="82">
        <v>5</v>
      </c>
      <c r="I632" s="58">
        <v>2</v>
      </c>
      <c r="J632" s="58">
        <v>1</v>
      </c>
      <c r="K632" s="82" t="s">
        <v>343</v>
      </c>
      <c r="L632" s="58">
        <v>2</v>
      </c>
      <c r="M632" s="48">
        <f t="shared" si="9"/>
        <v>2.1666666666666665</v>
      </c>
      <c r="N632" s="51">
        <v>1</v>
      </c>
      <c r="O632" s="51">
        <v>611</v>
      </c>
      <c r="P632" s="51" t="s">
        <v>358</v>
      </c>
      <c r="Q632" s="51">
        <v>12</v>
      </c>
      <c r="S632" s="48">
        <v>2</v>
      </c>
      <c r="T632" s="48">
        <v>294.19099999999997</v>
      </c>
      <c r="U632" s="48">
        <v>235</v>
      </c>
      <c r="V632" s="59">
        <v>1</v>
      </c>
      <c r="X632" s="48">
        <v>2</v>
      </c>
      <c r="Y632" s="48">
        <v>364.27099999999996</v>
      </c>
      <c r="Z632" s="48">
        <v>250</v>
      </c>
      <c r="AA632" s="59">
        <v>1</v>
      </c>
      <c r="AC632" s="48">
        <v>2</v>
      </c>
      <c r="AD632" s="48">
        <v>294.19099999999997</v>
      </c>
      <c r="AE632" s="48">
        <v>235</v>
      </c>
      <c r="AF632" s="59">
        <v>1</v>
      </c>
    </row>
    <row r="633" spans="1:32" x14ac:dyDescent="0.25">
      <c r="A633" s="51">
        <v>345171</v>
      </c>
      <c r="B633" s="51">
        <v>20161830873</v>
      </c>
      <c r="C633" s="51" t="s">
        <v>359</v>
      </c>
      <c r="D633" s="51">
        <v>5</v>
      </c>
      <c r="E633" s="53">
        <v>364.27099999999996</v>
      </c>
      <c r="F633" s="51" t="s">
        <v>343</v>
      </c>
      <c r="G633" s="82">
        <v>2016</v>
      </c>
      <c r="H633" s="82">
        <v>5</v>
      </c>
      <c r="I633" s="58">
        <v>2</v>
      </c>
      <c r="J633" s="58">
        <v>2</v>
      </c>
      <c r="K633" s="82" t="s">
        <v>342</v>
      </c>
      <c r="L633" s="58">
        <v>2</v>
      </c>
      <c r="M633" s="48">
        <f t="shared" si="9"/>
        <v>2.1666666666666665</v>
      </c>
      <c r="N633" s="51">
        <v>1</v>
      </c>
      <c r="O633" s="51">
        <v>611</v>
      </c>
      <c r="P633" s="51" t="s">
        <v>358</v>
      </c>
      <c r="Q633" s="51">
        <v>12</v>
      </c>
      <c r="S633" s="48">
        <v>2</v>
      </c>
      <c r="T633" s="48">
        <v>364.27099999999996</v>
      </c>
      <c r="U633" s="48">
        <v>235</v>
      </c>
      <c r="V633" s="59">
        <v>1</v>
      </c>
      <c r="X633" s="48">
        <v>3</v>
      </c>
      <c r="Y633" s="48">
        <v>383.98099999999994</v>
      </c>
      <c r="Z633" s="48">
        <v>250</v>
      </c>
      <c r="AA633" s="59">
        <v>1</v>
      </c>
      <c r="AC633" s="48">
        <v>2</v>
      </c>
      <c r="AD633" s="48">
        <v>364.27099999999996</v>
      </c>
      <c r="AE633" s="48">
        <v>235</v>
      </c>
      <c r="AF633" s="59">
        <v>1</v>
      </c>
    </row>
    <row r="634" spans="1:32" x14ac:dyDescent="0.25">
      <c r="A634" s="51">
        <v>345171</v>
      </c>
      <c r="B634" s="51">
        <v>20161830874</v>
      </c>
      <c r="C634" s="51" t="s">
        <v>359</v>
      </c>
      <c r="D634" s="51">
        <v>6</v>
      </c>
      <c r="E634" s="53">
        <v>383.98099999999994</v>
      </c>
      <c r="F634" s="51" t="s">
        <v>343</v>
      </c>
      <c r="G634" s="82">
        <v>2016</v>
      </c>
      <c r="H634" s="82">
        <v>5</v>
      </c>
      <c r="I634" s="58">
        <v>2</v>
      </c>
      <c r="J634" s="58">
        <v>3</v>
      </c>
      <c r="K634" s="82" t="s">
        <v>342</v>
      </c>
      <c r="L634" s="58">
        <v>3</v>
      </c>
      <c r="M634" s="48">
        <f t="shared" si="9"/>
        <v>3.1666666666666665</v>
      </c>
      <c r="N634" s="51">
        <v>1</v>
      </c>
      <c r="O634" s="51">
        <v>611</v>
      </c>
      <c r="P634" s="51" t="s">
        <v>358</v>
      </c>
      <c r="Q634" s="51">
        <v>12</v>
      </c>
      <c r="S634" s="48">
        <v>3</v>
      </c>
      <c r="T634" s="48">
        <v>383.98099999999994</v>
      </c>
      <c r="U634" s="48">
        <v>235</v>
      </c>
      <c r="V634" s="59">
        <v>1</v>
      </c>
      <c r="X634" s="48">
        <v>2</v>
      </c>
      <c r="Y634" s="48">
        <v>310.61599999999999</v>
      </c>
      <c r="Z634" s="48">
        <v>250</v>
      </c>
      <c r="AA634" s="59">
        <v>1</v>
      </c>
      <c r="AC634" s="48">
        <v>3</v>
      </c>
      <c r="AD634" s="48">
        <v>383.98099999999994</v>
      </c>
      <c r="AE634" s="48">
        <v>235</v>
      </c>
      <c r="AF634" s="59">
        <v>1</v>
      </c>
    </row>
    <row r="635" spans="1:32" x14ac:dyDescent="0.25">
      <c r="A635" s="51">
        <v>345171</v>
      </c>
      <c r="B635" s="51">
        <v>20161830875</v>
      </c>
      <c r="C635" s="51" t="s">
        <v>359</v>
      </c>
      <c r="D635" s="51">
        <v>7</v>
      </c>
      <c r="E635" s="53">
        <v>310.61599999999999</v>
      </c>
      <c r="F635" s="51" t="s">
        <v>343</v>
      </c>
      <c r="G635" s="82">
        <v>2016</v>
      </c>
      <c r="H635" s="82">
        <v>5</v>
      </c>
      <c r="I635" s="58">
        <v>2</v>
      </c>
      <c r="J635" s="58">
        <v>2</v>
      </c>
      <c r="K635" s="82" t="s">
        <v>345</v>
      </c>
      <c r="L635" s="58">
        <v>2</v>
      </c>
      <c r="M635" s="48">
        <f t="shared" si="9"/>
        <v>2.1666666666666665</v>
      </c>
      <c r="N635" s="51">
        <v>1</v>
      </c>
      <c r="O635" s="51">
        <v>611</v>
      </c>
      <c r="P635" s="51" t="s">
        <v>358</v>
      </c>
      <c r="Q635" s="51">
        <v>12</v>
      </c>
      <c r="S635" s="48">
        <v>2</v>
      </c>
      <c r="T635" s="48">
        <v>310.61599999999999</v>
      </c>
      <c r="U635" s="48">
        <v>235</v>
      </c>
      <c r="V635" s="59">
        <v>1</v>
      </c>
      <c r="X635" s="48">
        <v>3</v>
      </c>
      <c r="Y635" s="48">
        <v>300.76099999999997</v>
      </c>
      <c r="Z635" s="48">
        <v>250</v>
      </c>
      <c r="AA635" s="59">
        <v>1</v>
      </c>
      <c r="AC635" s="48">
        <v>2</v>
      </c>
      <c r="AD635" s="48">
        <v>310.61599999999999</v>
      </c>
      <c r="AE635" s="48">
        <v>235</v>
      </c>
      <c r="AF635" s="59">
        <v>1</v>
      </c>
    </row>
    <row r="636" spans="1:32" x14ac:dyDescent="0.25">
      <c r="A636" s="51">
        <v>345171</v>
      </c>
      <c r="B636" s="51">
        <v>20161830876</v>
      </c>
      <c r="C636" s="51" t="s">
        <v>359</v>
      </c>
      <c r="D636" s="51">
        <v>8</v>
      </c>
      <c r="E636" s="53">
        <v>300.76099999999997</v>
      </c>
      <c r="F636" s="51" t="s">
        <v>343</v>
      </c>
      <c r="G636" s="82">
        <v>2016</v>
      </c>
      <c r="H636" s="82">
        <v>5</v>
      </c>
      <c r="I636" s="58">
        <v>3</v>
      </c>
      <c r="J636" s="58">
        <v>2</v>
      </c>
      <c r="K636" s="82" t="s">
        <v>342</v>
      </c>
      <c r="L636" s="58">
        <v>3</v>
      </c>
      <c r="M636" s="48">
        <f t="shared" si="9"/>
        <v>3.1666666666666665</v>
      </c>
      <c r="N636" s="51">
        <v>1</v>
      </c>
      <c r="O636" s="51">
        <v>611</v>
      </c>
      <c r="P636" s="51" t="s">
        <v>358</v>
      </c>
      <c r="Q636" s="51">
        <v>12</v>
      </c>
      <c r="S636" s="48">
        <v>3</v>
      </c>
      <c r="T636" s="48">
        <v>300.76099999999997</v>
      </c>
      <c r="U636" s="48">
        <v>235</v>
      </c>
      <c r="V636" s="59">
        <v>1</v>
      </c>
      <c r="AC636" s="48">
        <v>3</v>
      </c>
      <c r="AD636" s="48">
        <v>300.76099999999997</v>
      </c>
      <c r="AE636" s="48">
        <v>235</v>
      </c>
      <c r="AF636" s="59">
        <v>1</v>
      </c>
    </row>
  </sheetData>
  <sortState ref="A2:Q636">
    <sortCondition ref="C2:C636"/>
    <sortCondition ref="D2:D63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6"/>
  <sheetViews>
    <sheetView topLeftCell="E1" workbookViewId="0">
      <selection activeCell="AB19" sqref="AB19"/>
    </sheetView>
  </sheetViews>
  <sheetFormatPr defaultRowHeight="15" x14ac:dyDescent="0.25"/>
  <cols>
    <col min="1" max="1" width="19.140625" style="39" bestFit="1" customWidth="1"/>
    <col min="2" max="2" width="13.42578125" style="39" bestFit="1" customWidth="1"/>
    <col min="3" max="3" width="14.42578125" style="39" bestFit="1" customWidth="1"/>
    <col min="4" max="4" width="5.7109375" style="39" bestFit="1" customWidth="1"/>
    <col min="5" max="5" width="4.140625" style="39" bestFit="1" customWidth="1"/>
    <col min="6" max="6" width="5" style="39" bestFit="1" customWidth="1"/>
    <col min="7" max="7" width="7.85546875" style="39" bestFit="1" customWidth="1"/>
    <col min="8" max="8" width="9.140625" style="39"/>
    <col min="9" max="9" width="10.140625" style="39" bestFit="1" customWidth="1"/>
    <col min="10" max="10" width="9.5703125" style="39" bestFit="1" customWidth="1"/>
    <col min="11" max="11" width="7.85546875" style="39" bestFit="1" customWidth="1"/>
    <col min="12" max="12" width="12" style="39" bestFit="1" customWidth="1"/>
    <col min="13" max="13" width="8" style="39" bestFit="1" customWidth="1"/>
    <col min="14" max="14" width="17.7109375" style="39" bestFit="1" customWidth="1"/>
    <col min="15" max="15" width="11.5703125" style="39" bestFit="1" customWidth="1"/>
    <col min="16" max="16" width="27.5703125" style="39" bestFit="1" customWidth="1"/>
    <col min="17" max="17" width="8.5703125" style="39" bestFit="1" customWidth="1"/>
    <col min="18" max="16384" width="9.140625" style="39"/>
  </cols>
  <sheetData>
    <row r="1" spans="1:17" x14ac:dyDescent="0.25">
      <c r="A1" s="1" t="s">
        <v>0</v>
      </c>
      <c r="B1" s="1" t="s">
        <v>1</v>
      </c>
      <c r="C1" s="1" t="s">
        <v>3</v>
      </c>
      <c r="D1" s="1" t="s">
        <v>312</v>
      </c>
      <c r="E1" s="1" t="s">
        <v>2</v>
      </c>
      <c r="F1" s="13" t="s">
        <v>318</v>
      </c>
      <c r="G1" s="13" t="s">
        <v>319</v>
      </c>
      <c r="H1" s="14" t="s">
        <v>320</v>
      </c>
      <c r="I1" s="14" t="s">
        <v>321</v>
      </c>
      <c r="J1" s="13" t="s">
        <v>322</v>
      </c>
      <c r="K1" s="13" t="s">
        <v>323</v>
      </c>
      <c r="L1" s="14" t="s">
        <v>324</v>
      </c>
      <c r="M1" s="1" t="s">
        <v>314</v>
      </c>
      <c r="N1" s="1" t="s">
        <v>4</v>
      </c>
      <c r="O1" s="1" t="s">
        <v>5</v>
      </c>
      <c r="P1" s="1" t="s">
        <v>6</v>
      </c>
      <c r="Q1" s="1" t="s">
        <v>7</v>
      </c>
    </row>
    <row r="2" spans="1:17" x14ac:dyDescent="0.25">
      <c r="A2" s="32" t="s">
        <v>20</v>
      </c>
      <c r="B2" s="32" t="s">
        <v>21</v>
      </c>
      <c r="C2" s="32" t="s">
        <v>22</v>
      </c>
      <c r="D2" s="33">
        <v>1</v>
      </c>
      <c r="E2" s="32" t="s">
        <v>11</v>
      </c>
      <c r="F2" s="33">
        <v>2015</v>
      </c>
      <c r="G2" s="33">
        <v>2</v>
      </c>
      <c r="H2" s="70">
        <v>1</v>
      </c>
      <c r="I2" s="70">
        <v>3</v>
      </c>
      <c r="J2" s="32" t="s">
        <v>336</v>
      </c>
      <c r="K2" s="35">
        <v>2</v>
      </c>
      <c r="L2" s="39">
        <f t="shared" ref="L2:L65" si="0">K2+(G2-3)/12</f>
        <v>1.9166666666666667</v>
      </c>
      <c r="M2" s="33">
        <v>289</v>
      </c>
      <c r="N2" s="33">
        <v>3</v>
      </c>
      <c r="O2" s="32" t="s">
        <v>14</v>
      </c>
      <c r="P2" s="32" t="s">
        <v>15</v>
      </c>
      <c r="Q2" s="33">
        <v>11</v>
      </c>
    </row>
    <row r="3" spans="1:17" x14ac:dyDescent="0.25">
      <c r="A3" s="32" t="s">
        <v>23</v>
      </c>
      <c r="B3" s="32" t="s">
        <v>24</v>
      </c>
      <c r="C3" s="32" t="s">
        <v>22</v>
      </c>
      <c r="D3" s="33">
        <v>2</v>
      </c>
      <c r="E3" s="32" t="s">
        <v>11</v>
      </c>
      <c r="F3" s="33">
        <v>2015</v>
      </c>
      <c r="G3" s="33">
        <v>2</v>
      </c>
      <c r="H3" s="70">
        <v>2</v>
      </c>
      <c r="I3" s="70">
        <v>4</v>
      </c>
      <c r="J3" s="32" t="s">
        <v>336</v>
      </c>
      <c r="K3" s="35">
        <v>2</v>
      </c>
      <c r="L3" s="39">
        <f t="shared" si="0"/>
        <v>1.9166666666666667</v>
      </c>
      <c r="M3" s="33">
        <v>290</v>
      </c>
      <c r="N3" s="33">
        <v>3</v>
      </c>
      <c r="O3" s="32" t="s">
        <v>14</v>
      </c>
      <c r="P3" s="32" t="s">
        <v>15</v>
      </c>
      <c r="Q3" s="33">
        <v>11</v>
      </c>
    </row>
    <row r="4" spans="1:17" x14ac:dyDescent="0.25">
      <c r="A4" s="32" t="s">
        <v>25</v>
      </c>
      <c r="B4" s="32" t="s">
        <v>26</v>
      </c>
      <c r="C4" s="32" t="s">
        <v>22</v>
      </c>
      <c r="D4" s="33">
        <v>3</v>
      </c>
      <c r="E4" s="32" t="s">
        <v>11</v>
      </c>
      <c r="F4" s="33">
        <v>2015</v>
      </c>
      <c r="G4" s="33">
        <v>2</v>
      </c>
      <c r="H4" s="70">
        <v>1</v>
      </c>
      <c r="I4" s="70">
        <v>4</v>
      </c>
      <c r="J4" s="32" t="s">
        <v>337</v>
      </c>
      <c r="K4" s="35">
        <v>2</v>
      </c>
      <c r="L4" s="39">
        <f t="shared" si="0"/>
        <v>1.9166666666666667</v>
      </c>
      <c r="M4" s="33">
        <v>309</v>
      </c>
      <c r="N4" s="33">
        <v>3</v>
      </c>
      <c r="O4" s="32" t="s">
        <v>14</v>
      </c>
      <c r="P4" s="32" t="s">
        <v>15</v>
      </c>
      <c r="Q4" s="33">
        <v>11</v>
      </c>
    </row>
    <row r="5" spans="1:17" x14ac:dyDescent="0.25">
      <c r="A5" s="32" t="s">
        <v>25</v>
      </c>
      <c r="B5" s="32" t="s">
        <v>27</v>
      </c>
      <c r="C5" s="32" t="s">
        <v>22</v>
      </c>
      <c r="D5" s="33">
        <v>4</v>
      </c>
      <c r="E5" s="32" t="s">
        <v>11</v>
      </c>
      <c r="F5" s="33">
        <v>2015</v>
      </c>
      <c r="G5" s="33">
        <v>2</v>
      </c>
      <c r="H5" s="36">
        <v>1</v>
      </c>
      <c r="I5" s="36">
        <v>4</v>
      </c>
      <c r="J5" s="32" t="s">
        <v>337</v>
      </c>
      <c r="K5" s="35">
        <v>2</v>
      </c>
      <c r="L5" s="39">
        <f t="shared" si="0"/>
        <v>1.9166666666666667</v>
      </c>
      <c r="M5" s="33">
        <v>260</v>
      </c>
      <c r="N5" s="33">
        <v>3</v>
      </c>
      <c r="O5" s="32" t="s">
        <v>14</v>
      </c>
      <c r="P5" s="32" t="s">
        <v>15</v>
      </c>
      <c r="Q5" s="33">
        <v>11</v>
      </c>
    </row>
    <row r="6" spans="1:17" x14ac:dyDescent="0.25">
      <c r="A6" s="32" t="s">
        <v>28</v>
      </c>
      <c r="B6" s="32" t="s">
        <v>29</v>
      </c>
      <c r="C6" s="32" t="s">
        <v>22</v>
      </c>
      <c r="D6" s="36">
        <v>5</v>
      </c>
      <c r="E6" s="32" t="s">
        <v>30</v>
      </c>
      <c r="F6" s="33">
        <v>2015</v>
      </c>
      <c r="G6" s="33">
        <v>3</v>
      </c>
      <c r="H6" s="36">
        <v>2</v>
      </c>
      <c r="I6" s="36">
        <v>4</v>
      </c>
      <c r="J6" s="32" t="s">
        <v>338</v>
      </c>
      <c r="K6" s="35">
        <v>3</v>
      </c>
      <c r="L6" s="39">
        <f t="shared" si="0"/>
        <v>3</v>
      </c>
      <c r="M6" s="33">
        <v>310</v>
      </c>
      <c r="N6" s="33">
        <v>3</v>
      </c>
      <c r="O6" s="32" t="s">
        <v>14</v>
      </c>
      <c r="P6" s="32" t="s">
        <v>15</v>
      </c>
      <c r="Q6" s="33">
        <v>11</v>
      </c>
    </row>
    <row r="7" spans="1:17" x14ac:dyDescent="0.25">
      <c r="A7" s="32" t="s">
        <v>31</v>
      </c>
      <c r="B7" s="32" t="s">
        <v>32</v>
      </c>
      <c r="C7" s="32" t="s">
        <v>22</v>
      </c>
      <c r="D7" s="33">
        <v>6</v>
      </c>
      <c r="E7" s="32" t="s">
        <v>11</v>
      </c>
      <c r="F7" s="33">
        <v>2015</v>
      </c>
      <c r="G7" s="33">
        <v>3</v>
      </c>
      <c r="H7" s="36">
        <v>4</v>
      </c>
      <c r="I7" s="36">
        <v>1</v>
      </c>
      <c r="J7" s="32" t="s">
        <v>338</v>
      </c>
      <c r="K7" s="35">
        <v>4</v>
      </c>
      <c r="L7" s="39">
        <f t="shared" si="0"/>
        <v>4</v>
      </c>
      <c r="M7" s="33">
        <v>392</v>
      </c>
      <c r="N7" s="33">
        <v>3</v>
      </c>
      <c r="O7" s="32" t="s">
        <v>14</v>
      </c>
      <c r="P7" s="32" t="s">
        <v>15</v>
      </c>
      <c r="Q7" s="33">
        <v>11</v>
      </c>
    </row>
    <row r="8" spans="1:17" x14ac:dyDescent="0.25">
      <c r="A8" s="32" t="s">
        <v>33</v>
      </c>
      <c r="B8" s="32" t="s">
        <v>34</v>
      </c>
      <c r="C8" s="32" t="s">
        <v>22</v>
      </c>
      <c r="D8" s="33">
        <v>7</v>
      </c>
      <c r="E8" s="32" t="s">
        <v>11</v>
      </c>
      <c r="F8" s="33">
        <v>2015</v>
      </c>
      <c r="G8" s="33">
        <v>3</v>
      </c>
      <c r="H8" s="36">
        <v>2</v>
      </c>
      <c r="I8" s="36">
        <v>2</v>
      </c>
      <c r="J8" s="32" t="s">
        <v>338</v>
      </c>
      <c r="K8" s="35">
        <v>2</v>
      </c>
      <c r="L8" s="39">
        <f t="shared" si="0"/>
        <v>2</v>
      </c>
      <c r="M8" s="33">
        <v>309</v>
      </c>
      <c r="N8" s="33">
        <v>3</v>
      </c>
      <c r="O8" s="32" t="s">
        <v>14</v>
      </c>
      <c r="P8" s="32" t="s">
        <v>15</v>
      </c>
      <c r="Q8" s="33">
        <v>11</v>
      </c>
    </row>
    <row r="9" spans="1:17" x14ac:dyDescent="0.25">
      <c r="A9" s="32" t="s">
        <v>35</v>
      </c>
      <c r="B9" s="32" t="s">
        <v>36</v>
      </c>
      <c r="C9" s="32" t="s">
        <v>22</v>
      </c>
      <c r="D9" s="33">
        <v>8</v>
      </c>
      <c r="E9" s="32" t="s">
        <v>11</v>
      </c>
      <c r="F9" s="33">
        <v>2015</v>
      </c>
      <c r="G9" s="33">
        <v>3</v>
      </c>
      <c r="H9" s="36">
        <v>3</v>
      </c>
      <c r="I9" s="36">
        <v>3</v>
      </c>
      <c r="J9" s="32" t="s">
        <v>338</v>
      </c>
      <c r="K9" s="35">
        <v>4</v>
      </c>
      <c r="L9" s="39">
        <f t="shared" si="0"/>
        <v>4</v>
      </c>
      <c r="M9" s="33">
        <v>353</v>
      </c>
      <c r="N9" s="33">
        <v>3</v>
      </c>
      <c r="O9" s="32" t="s">
        <v>14</v>
      </c>
      <c r="P9" s="32" t="s">
        <v>15</v>
      </c>
      <c r="Q9" s="33">
        <v>11</v>
      </c>
    </row>
    <row r="10" spans="1:17" x14ac:dyDescent="0.25">
      <c r="A10" s="32" t="s">
        <v>37</v>
      </c>
      <c r="B10" s="32" t="s">
        <v>34</v>
      </c>
      <c r="C10" s="32" t="s">
        <v>22</v>
      </c>
      <c r="D10" s="33">
        <v>9</v>
      </c>
      <c r="E10" s="32" t="s">
        <v>11</v>
      </c>
      <c r="F10" s="33">
        <v>2015</v>
      </c>
      <c r="G10" s="33">
        <v>3</v>
      </c>
      <c r="H10" s="36">
        <v>7</v>
      </c>
      <c r="I10" s="36">
        <v>2</v>
      </c>
      <c r="J10" s="32" t="s">
        <v>338</v>
      </c>
      <c r="K10" s="43">
        <v>6</v>
      </c>
      <c r="L10" s="39">
        <f t="shared" si="0"/>
        <v>6</v>
      </c>
      <c r="M10" s="33">
        <v>456</v>
      </c>
      <c r="N10" s="33">
        <v>3</v>
      </c>
      <c r="O10" s="32" t="s">
        <v>14</v>
      </c>
      <c r="P10" s="32" t="s">
        <v>15</v>
      </c>
      <c r="Q10" s="33">
        <v>11</v>
      </c>
    </row>
    <row r="11" spans="1:17" x14ac:dyDescent="0.25">
      <c r="A11" s="32" t="s">
        <v>38</v>
      </c>
      <c r="B11" s="32" t="s">
        <v>15</v>
      </c>
      <c r="C11" s="32" t="s">
        <v>22</v>
      </c>
      <c r="D11" s="33">
        <v>10</v>
      </c>
      <c r="E11" s="32" t="s">
        <v>11</v>
      </c>
      <c r="F11" s="33">
        <v>2015</v>
      </c>
      <c r="G11" s="33">
        <v>4</v>
      </c>
      <c r="H11" s="36">
        <v>4</v>
      </c>
      <c r="I11" s="36">
        <v>1</v>
      </c>
      <c r="J11" s="32" t="s">
        <v>338</v>
      </c>
      <c r="K11" s="35">
        <v>4</v>
      </c>
      <c r="L11" s="39">
        <f t="shared" si="0"/>
        <v>4.083333333333333</v>
      </c>
      <c r="M11" s="33">
        <v>399</v>
      </c>
      <c r="N11" s="33">
        <v>3</v>
      </c>
      <c r="O11" s="32" t="s">
        <v>14</v>
      </c>
      <c r="P11" s="32" t="s">
        <v>15</v>
      </c>
      <c r="Q11" s="33">
        <v>11</v>
      </c>
    </row>
    <row r="12" spans="1:17" x14ac:dyDescent="0.25">
      <c r="A12" s="32" t="s">
        <v>54</v>
      </c>
      <c r="B12" s="32" t="s">
        <v>40</v>
      </c>
      <c r="C12" s="32" t="s">
        <v>22</v>
      </c>
      <c r="D12" s="33">
        <v>28</v>
      </c>
      <c r="E12" s="32" t="s">
        <v>11</v>
      </c>
      <c r="F12" s="33">
        <v>2015</v>
      </c>
      <c r="G12" s="33">
        <v>1</v>
      </c>
      <c r="H12" s="36">
        <v>4</v>
      </c>
      <c r="I12" s="36">
        <v>4</v>
      </c>
      <c r="J12" s="32" t="s">
        <v>337</v>
      </c>
      <c r="K12" s="35">
        <v>4</v>
      </c>
      <c r="L12" s="39">
        <f t="shared" si="0"/>
        <v>3.8333333333333335</v>
      </c>
      <c r="M12" s="33">
        <v>360</v>
      </c>
      <c r="N12" s="33">
        <v>3</v>
      </c>
      <c r="O12" s="32" t="s">
        <v>14</v>
      </c>
      <c r="P12" s="32" t="s">
        <v>15</v>
      </c>
      <c r="Q12" s="33">
        <v>11</v>
      </c>
    </row>
    <row r="13" spans="1:17" x14ac:dyDescent="0.25">
      <c r="A13" s="32" t="s">
        <v>55</v>
      </c>
      <c r="B13" s="32" t="s">
        <v>56</v>
      </c>
      <c r="C13" s="32" t="s">
        <v>22</v>
      </c>
      <c r="D13" s="33">
        <v>29</v>
      </c>
      <c r="E13" s="32" t="s">
        <v>11</v>
      </c>
      <c r="F13" s="33">
        <v>2015</v>
      </c>
      <c r="G13" s="33">
        <v>1</v>
      </c>
      <c r="H13" s="36">
        <v>3</v>
      </c>
      <c r="I13" s="36">
        <v>3</v>
      </c>
      <c r="J13" s="32" t="s">
        <v>338</v>
      </c>
      <c r="K13" s="35">
        <v>4</v>
      </c>
      <c r="L13" s="39">
        <f t="shared" si="0"/>
        <v>3.8333333333333335</v>
      </c>
      <c r="M13" s="33">
        <v>425</v>
      </c>
      <c r="N13" s="33">
        <v>3</v>
      </c>
      <c r="O13" s="32" t="s">
        <v>14</v>
      </c>
      <c r="P13" s="32" t="s">
        <v>15</v>
      </c>
      <c r="Q13" s="33">
        <v>11</v>
      </c>
    </row>
    <row r="14" spans="1:17" x14ac:dyDescent="0.25">
      <c r="A14" s="32" t="s">
        <v>55</v>
      </c>
      <c r="B14" s="32" t="s">
        <v>40</v>
      </c>
      <c r="C14" s="32" t="s">
        <v>22</v>
      </c>
      <c r="D14" s="36">
        <v>30</v>
      </c>
      <c r="E14" s="32" t="s">
        <v>30</v>
      </c>
      <c r="F14" s="33">
        <v>2015</v>
      </c>
      <c r="G14" s="33">
        <v>1</v>
      </c>
      <c r="H14" s="36">
        <v>5</v>
      </c>
      <c r="I14" s="36">
        <v>2</v>
      </c>
      <c r="J14" s="32" t="s">
        <v>338</v>
      </c>
      <c r="K14" s="43">
        <v>5</v>
      </c>
      <c r="L14" s="39">
        <f t="shared" si="0"/>
        <v>4.833333333333333</v>
      </c>
      <c r="M14" s="33">
        <v>600</v>
      </c>
      <c r="N14" s="33">
        <v>3</v>
      </c>
      <c r="O14" s="32" t="s">
        <v>14</v>
      </c>
      <c r="P14" s="32" t="s">
        <v>15</v>
      </c>
      <c r="Q14" s="33">
        <v>11</v>
      </c>
    </row>
    <row r="15" spans="1:17" x14ac:dyDescent="0.25">
      <c r="A15" s="32" t="s">
        <v>57</v>
      </c>
      <c r="B15" s="32" t="s">
        <v>26</v>
      </c>
      <c r="C15" s="32" t="s">
        <v>22</v>
      </c>
      <c r="D15" s="33">
        <v>31</v>
      </c>
      <c r="E15" s="32" t="s">
        <v>11</v>
      </c>
      <c r="F15" s="33">
        <v>2015</v>
      </c>
      <c r="G15" s="33">
        <v>1</v>
      </c>
      <c r="H15" s="36">
        <v>3</v>
      </c>
      <c r="I15" s="36">
        <v>2</v>
      </c>
      <c r="J15" s="32" t="s">
        <v>337</v>
      </c>
      <c r="K15" s="35">
        <v>4</v>
      </c>
      <c r="L15" s="39">
        <f t="shared" si="0"/>
        <v>3.8333333333333335</v>
      </c>
      <c r="M15" s="33">
        <v>465</v>
      </c>
      <c r="N15" s="33">
        <v>3</v>
      </c>
      <c r="O15" s="32" t="s">
        <v>14</v>
      </c>
      <c r="P15" s="32" t="s">
        <v>15</v>
      </c>
      <c r="Q15" s="33">
        <v>11</v>
      </c>
    </row>
    <row r="16" spans="1:17" x14ac:dyDescent="0.25">
      <c r="A16" s="32" t="s">
        <v>89</v>
      </c>
      <c r="B16" s="32" t="s">
        <v>59</v>
      </c>
      <c r="C16" s="32" t="s">
        <v>88</v>
      </c>
      <c r="D16" s="33">
        <v>16</v>
      </c>
      <c r="E16" s="32" t="s">
        <v>11</v>
      </c>
      <c r="F16" s="33">
        <v>2015</v>
      </c>
      <c r="G16" s="33">
        <v>3</v>
      </c>
      <c r="H16" s="36">
        <v>3</v>
      </c>
      <c r="I16" s="36">
        <v>4</v>
      </c>
      <c r="J16" s="32" t="s">
        <v>342</v>
      </c>
      <c r="K16" s="35">
        <v>4</v>
      </c>
      <c r="L16" s="39">
        <f t="shared" si="0"/>
        <v>4</v>
      </c>
      <c r="M16" s="33">
        <v>410</v>
      </c>
      <c r="N16" s="33">
        <v>3</v>
      </c>
      <c r="O16" s="32" t="s">
        <v>14</v>
      </c>
      <c r="P16" s="32" t="s">
        <v>15</v>
      </c>
      <c r="Q16" s="33">
        <v>11</v>
      </c>
    </row>
    <row r="17" spans="1:17" x14ac:dyDescent="0.25">
      <c r="A17" s="32" t="s">
        <v>89</v>
      </c>
      <c r="B17" s="32" t="s">
        <v>56</v>
      </c>
      <c r="C17" s="32" t="s">
        <v>88</v>
      </c>
      <c r="D17" s="33">
        <v>17</v>
      </c>
      <c r="E17" s="32" t="s">
        <v>30</v>
      </c>
      <c r="F17" s="33">
        <v>2015</v>
      </c>
      <c r="G17" s="33">
        <v>3</v>
      </c>
      <c r="H17" s="36">
        <v>3</v>
      </c>
      <c r="I17" s="36">
        <v>4</v>
      </c>
      <c r="J17" s="32" t="s">
        <v>343</v>
      </c>
      <c r="K17" s="35">
        <v>4</v>
      </c>
      <c r="L17" s="39">
        <f t="shared" si="0"/>
        <v>4</v>
      </c>
      <c r="M17" s="33">
        <v>420</v>
      </c>
      <c r="N17" s="33">
        <v>3</v>
      </c>
      <c r="O17" s="32" t="s">
        <v>14</v>
      </c>
      <c r="P17" s="32" t="s">
        <v>15</v>
      </c>
      <c r="Q17" s="33">
        <v>11</v>
      </c>
    </row>
    <row r="18" spans="1:17" x14ac:dyDescent="0.25">
      <c r="A18" s="32" t="s">
        <v>89</v>
      </c>
      <c r="B18" s="32" t="s">
        <v>40</v>
      </c>
      <c r="C18" s="32" t="s">
        <v>88</v>
      </c>
      <c r="D18" s="33">
        <v>18</v>
      </c>
      <c r="E18" s="32" t="s">
        <v>11</v>
      </c>
      <c r="F18" s="33">
        <v>2015</v>
      </c>
      <c r="G18" s="33">
        <v>3</v>
      </c>
      <c r="H18" s="36">
        <v>2</v>
      </c>
      <c r="I18" s="36">
        <v>4</v>
      </c>
      <c r="J18" s="32" t="s">
        <v>342</v>
      </c>
      <c r="K18" s="35">
        <v>2</v>
      </c>
      <c r="L18" s="39">
        <f t="shared" si="0"/>
        <v>2</v>
      </c>
      <c r="M18" s="33">
        <v>310</v>
      </c>
      <c r="N18" s="33">
        <v>3</v>
      </c>
      <c r="O18" s="32" t="s">
        <v>14</v>
      </c>
      <c r="P18" s="32" t="s">
        <v>15</v>
      </c>
      <c r="Q18" s="33">
        <v>11</v>
      </c>
    </row>
    <row r="19" spans="1:17" x14ac:dyDescent="0.25">
      <c r="A19" s="32" t="s">
        <v>89</v>
      </c>
      <c r="B19" s="32" t="s">
        <v>21</v>
      </c>
      <c r="C19" s="32" t="s">
        <v>88</v>
      </c>
      <c r="D19" s="33">
        <v>19</v>
      </c>
      <c r="E19" s="32" t="s">
        <v>11</v>
      </c>
      <c r="F19" s="33">
        <v>2015</v>
      </c>
      <c r="G19" s="33">
        <v>3</v>
      </c>
      <c r="H19" s="36">
        <v>3</v>
      </c>
      <c r="I19" s="36">
        <v>3</v>
      </c>
      <c r="J19" s="32" t="s">
        <v>342</v>
      </c>
      <c r="K19" s="35">
        <v>3</v>
      </c>
      <c r="L19" s="39">
        <f t="shared" si="0"/>
        <v>3</v>
      </c>
      <c r="M19" s="33">
        <v>402</v>
      </c>
      <c r="N19" s="33">
        <v>3</v>
      </c>
      <c r="O19" s="32" t="s">
        <v>14</v>
      </c>
      <c r="P19" s="32" t="s">
        <v>15</v>
      </c>
      <c r="Q19" s="33">
        <v>11</v>
      </c>
    </row>
    <row r="20" spans="1:17" x14ac:dyDescent="0.25">
      <c r="A20" s="32" t="s">
        <v>129</v>
      </c>
      <c r="B20" s="32" t="s">
        <v>26</v>
      </c>
      <c r="C20" s="32" t="s">
        <v>88</v>
      </c>
      <c r="D20" s="33">
        <v>89</v>
      </c>
      <c r="E20" s="32" t="s">
        <v>30</v>
      </c>
      <c r="F20" s="33">
        <v>2015</v>
      </c>
      <c r="G20" s="33">
        <v>4</v>
      </c>
      <c r="H20" s="36">
        <v>4</v>
      </c>
      <c r="I20" s="36">
        <v>2</v>
      </c>
      <c r="J20" s="32" t="s">
        <v>343</v>
      </c>
      <c r="K20" s="35">
        <v>4</v>
      </c>
      <c r="L20" s="39">
        <f t="shared" si="0"/>
        <v>4.083333333333333</v>
      </c>
      <c r="M20" s="33">
        <v>455</v>
      </c>
      <c r="N20" s="33">
        <v>3</v>
      </c>
      <c r="O20" s="32" t="s">
        <v>14</v>
      </c>
      <c r="P20" s="32" t="s">
        <v>15</v>
      </c>
      <c r="Q20" s="33">
        <v>11</v>
      </c>
    </row>
    <row r="21" spans="1:17" x14ac:dyDescent="0.25">
      <c r="A21" s="32" t="s">
        <v>130</v>
      </c>
      <c r="B21" s="32" t="s">
        <v>21</v>
      </c>
      <c r="C21" s="32" t="s">
        <v>88</v>
      </c>
      <c r="D21" s="33">
        <v>90</v>
      </c>
      <c r="E21" s="32" t="s">
        <v>11</v>
      </c>
      <c r="F21" s="33">
        <v>2015</v>
      </c>
      <c r="G21" s="33">
        <v>4</v>
      </c>
      <c r="H21" s="36">
        <v>1</v>
      </c>
      <c r="I21" s="36">
        <v>4</v>
      </c>
      <c r="J21" s="32" t="s">
        <v>342</v>
      </c>
      <c r="K21" s="35">
        <v>2</v>
      </c>
      <c r="L21" s="39">
        <f t="shared" si="0"/>
        <v>2.0833333333333335</v>
      </c>
      <c r="M21" s="33">
        <v>331</v>
      </c>
      <c r="N21" s="33">
        <v>3</v>
      </c>
      <c r="O21" s="32" t="s">
        <v>14</v>
      </c>
      <c r="P21" s="32" t="s">
        <v>15</v>
      </c>
      <c r="Q21" s="33">
        <v>11</v>
      </c>
    </row>
    <row r="22" spans="1:17" x14ac:dyDescent="0.25">
      <c r="A22" s="32" t="s">
        <v>131</v>
      </c>
      <c r="B22" s="32" t="s">
        <v>15</v>
      </c>
      <c r="C22" s="32" t="s">
        <v>132</v>
      </c>
      <c r="D22" s="33">
        <v>1</v>
      </c>
      <c r="E22" s="32" t="s">
        <v>30</v>
      </c>
      <c r="F22" s="33">
        <v>2015</v>
      </c>
      <c r="G22" s="33">
        <v>5</v>
      </c>
      <c r="H22" s="36">
        <v>3</v>
      </c>
      <c r="I22" s="36">
        <v>1</v>
      </c>
      <c r="J22" s="32" t="s">
        <v>343</v>
      </c>
      <c r="K22" s="35">
        <v>3</v>
      </c>
      <c r="L22" s="39">
        <f t="shared" si="0"/>
        <v>3.1666666666666665</v>
      </c>
      <c r="M22" s="33">
        <v>370</v>
      </c>
      <c r="N22" s="33">
        <v>3</v>
      </c>
      <c r="O22" s="32" t="s">
        <v>14</v>
      </c>
      <c r="P22" s="32" t="s">
        <v>15</v>
      </c>
      <c r="Q22" s="33">
        <v>11</v>
      </c>
    </row>
    <row r="23" spans="1:17" x14ac:dyDescent="0.25">
      <c r="A23" s="32" t="s">
        <v>133</v>
      </c>
      <c r="B23" s="32" t="s">
        <v>51</v>
      </c>
      <c r="C23" s="32" t="s">
        <v>132</v>
      </c>
      <c r="D23" s="33">
        <v>2</v>
      </c>
      <c r="E23" s="32" t="s">
        <v>11</v>
      </c>
      <c r="F23" s="33">
        <v>2015</v>
      </c>
      <c r="G23" s="33">
        <v>6</v>
      </c>
      <c r="H23" s="36">
        <v>2</v>
      </c>
      <c r="I23" s="36">
        <v>2</v>
      </c>
      <c r="J23" s="32" t="s">
        <v>342</v>
      </c>
      <c r="K23" s="35">
        <v>2</v>
      </c>
      <c r="L23" s="39">
        <f t="shared" si="0"/>
        <v>2.25</v>
      </c>
      <c r="M23" s="33">
        <v>325</v>
      </c>
      <c r="N23" s="33">
        <v>3</v>
      </c>
      <c r="O23" s="32" t="s">
        <v>14</v>
      </c>
      <c r="P23" s="32" t="s">
        <v>15</v>
      </c>
      <c r="Q23" s="33">
        <v>11</v>
      </c>
    </row>
    <row r="24" spans="1:17" x14ac:dyDescent="0.25">
      <c r="A24" s="32" t="s">
        <v>134</v>
      </c>
      <c r="B24" s="32" t="s">
        <v>45</v>
      </c>
      <c r="C24" s="32" t="s">
        <v>132</v>
      </c>
      <c r="D24" s="33">
        <v>3</v>
      </c>
      <c r="E24" s="32" t="s">
        <v>11</v>
      </c>
      <c r="F24" s="33">
        <v>2015</v>
      </c>
      <c r="G24" s="33">
        <v>6</v>
      </c>
      <c r="H24" s="36">
        <v>2</v>
      </c>
      <c r="I24" s="36">
        <v>2</v>
      </c>
      <c r="J24" s="32" t="s">
        <v>342</v>
      </c>
      <c r="K24" s="35">
        <v>2</v>
      </c>
      <c r="L24" s="39">
        <f t="shared" si="0"/>
        <v>2.25</v>
      </c>
      <c r="M24" s="33">
        <v>323</v>
      </c>
      <c r="N24" s="33">
        <v>3</v>
      </c>
      <c r="O24" s="32" t="s">
        <v>14</v>
      </c>
      <c r="P24" s="32" t="s">
        <v>15</v>
      </c>
      <c r="Q24" s="33">
        <v>11</v>
      </c>
    </row>
    <row r="25" spans="1:17" x14ac:dyDescent="0.25">
      <c r="A25" s="32" t="s">
        <v>135</v>
      </c>
      <c r="B25" s="32" t="s">
        <v>77</v>
      </c>
      <c r="C25" s="32" t="s">
        <v>132</v>
      </c>
      <c r="D25" s="33">
        <v>4</v>
      </c>
      <c r="E25" s="32" t="s">
        <v>11</v>
      </c>
      <c r="F25" s="33">
        <v>2015</v>
      </c>
      <c r="G25" s="33">
        <v>7</v>
      </c>
      <c r="H25" s="36">
        <v>2</v>
      </c>
      <c r="I25" s="36">
        <v>2</v>
      </c>
      <c r="J25" s="32" t="s">
        <v>343</v>
      </c>
      <c r="K25" s="35">
        <v>2</v>
      </c>
      <c r="L25" s="39">
        <f t="shared" si="0"/>
        <v>2.3333333333333335</v>
      </c>
      <c r="M25" s="33">
        <v>324</v>
      </c>
      <c r="N25" s="33">
        <v>3</v>
      </c>
      <c r="O25" s="32" t="s">
        <v>14</v>
      </c>
      <c r="P25" s="32" t="s">
        <v>15</v>
      </c>
      <c r="Q25" s="33">
        <v>11</v>
      </c>
    </row>
    <row r="26" spans="1:17" x14ac:dyDescent="0.25">
      <c r="A26" s="32" t="s">
        <v>135</v>
      </c>
      <c r="B26" s="32" t="s">
        <v>24</v>
      </c>
      <c r="C26" s="32" t="s">
        <v>132</v>
      </c>
      <c r="D26" s="33">
        <v>5</v>
      </c>
      <c r="E26" s="32" t="s">
        <v>11</v>
      </c>
      <c r="F26" s="33">
        <v>2015</v>
      </c>
      <c r="G26" s="33">
        <v>7</v>
      </c>
      <c r="H26" s="36">
        <v>4</v>
      </c>
      <c r="I26" s="36">
        <v>2</v>
      </c>
      <c r="J26" s="32" t="s">
        <v>343</v>
      </c>
      <c r="K26" s="35">
        <v>4</v>
      </c>
      <c r="L26" s="39">
        <f t="shared" si="0"/>
        <v>4.333333333333333</v>
      </c>
      <c r="M26" s="33">
        <v>472</v>
      </c>
      <c r="N26" s="33">
        <v>3</v>
      </c>
      <c r="O26" s="32" t="s">
        <v>14</v>
      </c>
      <c r="P26" s="32" t="s">
        <v>15</v>
      </c>
      <c r="Q26" s="33">
        <v>11</v>
      </c>
    </row>
    <row r="27" spans="1:17" x14ac:dyDescent="0.25">
      <c r="A27" s="32" t="s">
        <v>136</v>
      </c>
      <c r="B27" s="32" t="s">
        <v>34</v>
      </c>
      <c r="C27" s="32" t="s">
        <v>132</v>
      </c>
      <c r="D27" s="33">
        <v>6</v>
      </c>
      <c r="E27" s="32" t="s">
        <v>11</v>
      </c>
      <c r="F27" s="33">
        <v>2015</v>
      </c>
      <c r="G27" s="33">
        <v>7</v>
      </c>
      <c r="H27" s="36">
        <v>2</v>
      </c>
      <c r="I27" s="36">
        <v>2</v>
      </c>
      <c r="J27" s="32" t="s">
        <v>343</v>
      </c>
      <c r="K27" s="35">
        <v>2</v>
      </c>
      <c r="L27" s="39">
        <f t="shared" si="0"/>
        <v>2.3333333333333335</v>
      </c>
      <c r="M27" s="33">
        <v>316</v>
      </c>
      <c r="N27" s="33">
        <v>3</v>
      </c>
      <c r="O27" s="32" t="s">
        <v>14</v>
      </c>
      <c r="P27" s="32" t="s">
        <v>15</v>
      </c>
      <c r="Q27" s="33">
        <v>11</v>
      </c>
    </row>
    <row r="28" spans="1:17" x14ac:dyDescent="0.25">
      <c r="A28" s="32" t="s">
        <v>137</v>
      </c>
      <c r="B28" s="32" t="s">
        <v>36</v>
      </c>
      <c r="C28" s="32" t="s">
        <v>132</v>
      </c>
      <c r="D28" s="33">
        <v>7</v>
      </c>
      <c r="E28" s="32" t="s">
        <v>11</v>
      </c>
      <c r="F28" s="33">
        <v>2015</v>
      </c>
      <c r="G28" s="33">
        <v>7</v>
      </c>
      <c r="H28" s="36">
        <v>2</v>
      </c>
      <c r="I28" s="36">
        <v>2</v>
      </c>
      <c r="J28" s="32" t="s">
        <v>343</v>
      </c>
      <c r="K28" s="35">
        <v>2</v>
      </c>
      <c r="L28" s="39">
        <f t="shared" si="0"/>
        <v>2.3333333333333335</v>
      </c>
      <c r="M28" s="33">
        <v>342</v>
      </c>
      <c r="N28" s="33">
        <v>3</v>
      </c>
      <c r="O28" s="32" t="s">
        <v>14</v>
      </c>
      <c r="P28" s="32" t="s">
        <v>15</v>
      </c>
      <c r="Q28" s="33">
        <v>11</v>
      </c>
    </row>
    <row r="29" spans="1:17" x14ac:dyDescent="0.25">
      <c r="A29" s="32" t="s">
        <v>138</v>
      </c>
      <c r="B29" s="32" t="s">
        <v>29</v>
      </c>
      <c r="C29" s="32" t="s">
        <v>132</v>
      </c>
      <c r="D29" s="33">
        <v>8</v>
      </c>
      <c r="E29" s="32" t="s">
        <v>11</v>
      </c>
      <c r="F29" s="33">
        <v>2015</v>
      </c>
      <c r="G29" s="33">
        <v>7</v>
      </c>
      <c r="H29" s="36">
        <v>2</v>
      </c>
      <c r="I29" s="36">
        <v>2</v>
      </c>
      <c r="J29" s="32" t="s">
        <v>343</v>
      </c>
      <c r="K29" s="35">
        <v>2</v>
      </c>
      <c r="L29" s="39">
        <f t="shared" si="0"/>
        <v>2.3333333333333335</v>
      </c>
      <c r="M29" s="33">
        <v>327</v>
      </c>
      <c r="N29" s="33">
        <v>3</v>
      </c>
      <c r="O29" s="32" t="s">
        <v>14</v>
      </c>
      <c r="P29" s="32" t="s">
        <v>15</v>
      </c>
      <c r="Q29" s="33">
        <v>11</v>
      </c>
    </row>
    <row r="30" spans="1:17" x14ac:dyDescent="0.25">
      <c r="A30" s="32" t="s">
        <v>139</v>
      </c>
      <c r="B30" s="32" t="s">
        <v>15</v>
      </c>
      <c r="C30" s="32" t="s">
        <v>132</v>
      </c>
      <c r="D30" s="33">
        <v>9</v>
      </c>
      <c r="E30" s="32" t="s">
        <v>11</v>
      </c>
      <c r="F30" s="33">
        <v>2015</v>
      </c>
      <c r="G30" s="33">
        <v>7</v>
      </c>
      <c r="H30" s="36">
        <v>2</v>
      </c>
      <c r="I30" s="36">
        <v>3</v>
      </c>
      <c r="J30" s="32" t="s">
        <v>343</v>
      </c>
      <c r="K30" s="35">
        <v>2</v>
      </c>
      <c r="L30" s="39">
        <f t="shared" si="0"/>
        <v>2.3333333333333335</v>
      </c>
      <c r="M30" s="33">
        <v>405</v>
      </c>
      <c r="N30" s="33">
        <v>3</v>
      </c>
      <c r="O30" s="32" t="s">
        <v>14</v>
      </c>
      <c r="P30" s="32" t="s">
        <v>15</v>
      </c>
      <c r="Q30" s="33">
        <v>11</v>
      </c>
    </row>
    <row r="31" spans="1:17" x14ac:dyDescent="0.25">
      <c r="A31" s="32" t="s">
        <v>140</v>
      </c>
      <c r="B31" s="32" t="s">
        <v>21</v>
      </c>
      <c r="C31" s="32" t="s">
        <v>132</v>
      </c>
      <c r="D31" s="33">
        <v>10</v>
      </c>
      <c r="E31" s="32" t="s">
        <v>11</v>
      </c>
      <c r="F31" s="33">
        <v>2015</v>
      </c>
      <c r="G31" s="33">
        <v>8</v>
      </c>
      <c r="H31" s="36">
        <v>2</v>
      </c>
      <c r="I31" s="36">
        <v>2</v>
      </c>
      <c r="J31" s="32" t="s">
        <v>342</v>
      </c>
      <c r="K31" s="35">
        <v>2</v>
      </c>
      <c r="L31" s="39">
        <f t="shared" si="0"/>
        <v>2.4166666666666665</v>
      </c>
      <c r="M31" s="33">
        <v>356</v>
      </c>
      <c r="N31" s="33">
        <v>3</v>
      </c>
      <c r="O31" s="32" t="s">
        <v>14</v>
      </c>
      <c r="P31" s="32" t="s">
        <v>15</v>
      </c>
      <c r="Q31" s="33">
        <v>11</v>
      </c>
    </row>
    <row r="32" spans="1:17" x14ac:dyDescent="0.25">
      <c r="A32" s="32" t="s">
        <v>141</v>
      </c>
      <c r="B32" s="32" t="s">
        <v>142</v>
      </c>
      <c r="C32" s="32" t="s">
        <v>132</v>
      </c>
      <c r="D32" s="33">
        <v>11</v>
      </c>
      <c r="E32" s="32" t="s">
        <v>11</v>
      </c>
      <c r="F32" s="33">
        <v>2015</v>
      </c>
      <c r="G32" s="33">
        <v>8</v>
      </c>
      <c r="H32" s="36">
        <v>3</v>
      </c>
      <c r="I32" s="36">
        <v>2</v>
      </c>
      <c r="J32" s="32" t="s">
        <v>344</v>
      </c>
      <c r="K32" s="43">
        <v>3</v>
      </c>
      <c r="L32" s="39">
        <f t="shared" si="0"/>
        <v>3.4166666666666665</v>
      </c>
      <c r="M32" s="33">
        <v>339</v>
      </c>
      <c r="N32" s="33">
        <v>3</v>
      </c>
      <c r="O32" s="32" t="s">
        <v>14</v>
      </c>
      <c r="P32" s="32" t="s">
        <v>15</v>
      </c>
      <c r="Q32" s="33">
        <v>11</v>
      </c>
    </row>
    <row r="33" spans="1:17" x14ac:dyDescent="0.25">
      <c r="A33" s="32" t="s">
        <v>143</v>
      </c>
      <c r="B33" s="32" t="s">
        <v>45</v>
      </c>
      <c r="C33" s="32" t="s">
        <v>132</v>
      </c>
      <c r="D33" s="33">
        <v>12</v>
      </c>
      <c r="E33" s="32" t="s">
        <v>11</v>
      </c>
      <c r="F33" s="33">
        <v>2015</v>
      </c>
      <c r="G33" s="33">
        <v>8</v>
      </c>
      <c r="H33" s="36">
        <v>2</v>
      </c>
      <c r="I33" s="36">
        <v>2</v>
      </c>
      <c r="J33" s="32" t="s">
        <v>343</v>
      </c>
      <c r="K33" s="35">
        <v>2</v>
      </c>
      <c r="L33" s="39">
        <f t="shared" si="0"/>
        <v>2.4166666666666665</v>
      </c>
      <c r="M33" s="93">
        <v>333.61099999999999</v>
      </c>
      <c r="N33" s="33">
        <v>3</v>
      </c>
      <c r="O33" s="32" t="s">
        <v>14</v>
      </c>
      <c r="P33" s="32" t="s">
        <v>15</v>
      </c>
      <c r="Q33" s="33">
        <v>11</v>
      </c>
    </row>
    <row r="34" spans="1:17" x14ac:dyDescent="0.25">
      <c r="A34" s="32" t="s">
        <v>144</v>
      </c>
      <c r="B34" s="32" t="s">
        <v>32</v>
      </c>
      <c r="C34" s="32" t="s">
        <v>132</v>
      </c>
      <c r="D34" s="33">
        <v>13</v>
      </c>
      <c r="E34" s="32" t="s">
        <v>11</v>
      </c>
      <c r="F34" s="33">
        <v>2015</v>
      </c>
      <c r="G34" s="33">
        <v>8</v>
      </c>
      <c r="H34" s="36">
        <v>2</v>
      </c>
      <c r="I34" s="36">
        <v>2</v>
      </c>
      <c r="J34" s="32" t="s">
        <v>343</v>
      </c>
      <c r="K34" s="35">
        <v>2</v>
      </c>
      <c r="L34" s="39">
        <f t="shared" si="0"/>
        <v>2.4166666666666665</v>
      </c>
      <c r="M34" s="33">
        <v>332</v>
      </c>
      <c r="N34" s="33">
        <v>3</v>
      </c>
      <c r="O34" s="32" t="s">
        <v>14</v>
      </c>
      <c r="P34" s="32" t="s">
        <v>15</v>
      </c>
      <c r="Q34" s="33">
        <v>11</v>
      </c>
    </row>
    <row r="35" spans="1:17" x14ac:dyDescent="0.25">
      <c r="A35" s="32" t="s">
        <v>145</v>
      </c>
      <c r="B35" s="32" t="s">
        <v>69</v>
      </c>
      <c r="C35" s="32" t="s">
        <v>132</v>
      </c>
      <c r="D35" s="33">
        <v>14</v>
      </c>
      <c r="E35" s="32" t="s">
        <v>44</v>
      </c>
      <c r="F35" s="33">
        <v>2015</v>
      </c>
      <c r="G35" s="33">
        <v>8</v>
      </c>
      <c r="H35" s="36">
        <v>3</v>
      </c>
      <c r="I35" s="36">
        <v>3</v>
      </c>
      <c r="J35" s="32" t="s">
        <v>343</v>
      </c>
      <c r="K35" s="43">
        <v>4</v>
      </c>
      <c r="L35" s="39">
        <f t="shared" si="0"/>
        <v>4.416666666666667</v>
      </c>
      <c r="M35" s="33">
        <v>422</v>
      </c>
      <c r="N35" s="33">
        <v>3</v>
      </c>
      <c r="O35" s="32" t="s">
        <v>14</v>
      </c>
      <c r="P35" s="32" t="s">
        <v>15</v>
      </c>
      <c r="Q35" s="33">
        <v>11</v>
      </c>
    </row>
    <row r="36" spans="1:17" x14ac:dyDescent="0.25">
      <c r="A36" s="32" t="s">
        <v>146</v>
      </c>
      <c r="B36" s="32" t="s">
        <v>34</v>
      </c>
      <c r="C36" s="32" t="s">
        <v>132</v>
      </c>
      <c r="D36" s="33">
        <v>15</v>
      </c>
      <c r="E36" s="32" t="s">
        <v>11</v>
      </c>
      <c r="F36" s="33">
        <v>2015</v>
      </c>
      <c r="G36" s="33">
        <v>8</v>
      </c>
      <c r="H36" s="36">
        <v>3</v>
      </c>
      <c r="I36" s="36">
        <v>3</v>
      </c>
      <c r="J36" s="32" t="s">
        <v>342</v>
      </c>
      <c r="K36" s="43">
        <v>3</v>
      </c>
      <c r="L36" s="39">
        <f t="shared" si="0"/>
        <v>3.4166666666666665</v>
      </c>
      <c r="M36" s="33">
        <v>444</v>
      </c>
      <c r="N36" s="33">
        <v>3</v>
      </c>
      <c r="O36" s="32" t="s">
        <v>14</v>
      </c>
      <c r="P36" s="32" t="s">
        <v>15</v>
      </c>
      <c r="Q36" s="33">
        <v>11</v>
      </c>
    </row>
    <row r="37" spans="1:17" x14ac:dyDescent="0.25">
      <c r="A37" s="32" t="s">
        <v>147</v>
      </c>
      <c r="B37" s="32" t="s">
        <v>32</v>
      </c>
      <c r="C37" s="32" t="s">
        <v>132</v>
      </c>
      <c r="D37" s="33">
        <v>16</v>
      </c>
      <c r="E37" s="32" t="s">
        <v>11</v>
      </c>
      <c r="F37" s="33">
        <v>2015</v>
      </c>
      <c r="G37" s="33">
        <v>9</v>
      </c>
      <c r="H37" s="36">
        <v>5</v>
      </c>
      <c r="I37" s="36">
        <v>2</v>
      </c>
      <c r="J37" s="32" t="s">
        <v>343</v>
      </c>
      <c r="K37" s="43">
        <v>5</v>
      </c>
      <c r="L37" s="39">
        <f t="shared" si="0"/>
        <v>5.5</v>
      </c>
      <c r="M37" s="33">
        <v>485</v>
      </c>
      <c r="N37" s="33">
        <v>3</v>
      </c>
      <c r="O37" s="32" t="s">
        <v>14</v>
      </c>
      <c r="P37" s="32" t="s">
        <v>15</v>
      </c>
      <c r="Q37" s="33">
        <v>11</v>
      </c>
    </row>
    <row r="38" spans="1:17" x14ac:dyDescent="0.25">
      <c r="A38" s="32" t="s">
        <v>148</v>
      </c>
      <c r="B38" s="32" t="s">
        <v>26</v>
      </c>
      <c r="C38" s="32" t="s">
        <v>132</v>
      </c>
      <c r="D38" s="33">
        <v>17</v>
      </c>
      <c r="E38" s="32" t="s">
        <v>11</v>
      </c>
      <c r="F38" s="33">
        <v>2015</v>
      </c>
      <c r="G38" s="33">
        <v>9</v>
      </c>
      <c r="H38" s="36">
        <v>2</v>
      </c>
      <c r="I38" s="36">
        <v>2</v>
      </c>
      <c r="J38" s="32" t="s">
        <v>343</v>
      </c>
      <c r="K38" s="43">
        <v>2</v>
      </c>
      <c r="L38" s="39">
        <f t="shared" si="0"/>
        <v>2.5</v>
      </c>
      <c r="M38" s="33">
        <v>291</v>
      </c>
      <c r="N38" s="33">
        <v>3</v>
      </c>
      <c r="O38" s="32" t="s">
        <v>14</v>
      </c>
      <c r="P38" s="32" t="s">
        <v>15</v>
      </c>
      <c r="Q38" s="33">
        <v>11</v>
      </c>
    </row>
    <row r="39" spans="1:17" x14ac:dyDescent="0.25">
      <c r="A39" s="32" t="s">
        <v>149</v>
      </c>
      <c r="B39" s="32" t="s">
        <v>27</v>
      </c>
      <c r="C39" s="32" t="s">
        <v>132</v>
      </c>
      <c r="D39" s="33">
        <v>18</v>
      </c>
      <c r="E39" s="32" t="s">
        <v>11</v>
      </c>
      <c r="F39" s="33">
        <v>2015</v>
      </c>
      <c r="G39" s="33">
        <v>9</v>
      </c>
      <c r="H39" s="36">
        <v>2</v>
      </c>
      <c r="I39" s="36">
        <v>3</v>
      </c>
      <c r="J39" s="32" t="s">
        <v>343</v>
      </c>
      <c r="K39" s="43">
        <v>2</v>
      </c>
      <c r="L39" s="39">
        <f t="shared" si="0"/>
        <v>2.5</v>
      </c>
      <c r="M39" s="33">
        <v>338</v>
      </c>
      <c r="N39" s="33">
        <v>3</v>
      </c>
      <c r="O39" s="32" t="s">
        <v>14</v>
      </c>
      <c r="P39" s="32" t="s">
        <v>15</v>
      </c>
      <c r="Q39" s="33">
        <v>11</v>
      </c>
    </row>
    <row r="40" spans="1:17" x14ac:dyDescent="0.25">
      <c r="A40" s="32" t="s">
        <v>152</v>
      </c>
      <c r="B40" s="32" t="s">
        <v>59</v>
      </c>
      <c r="C40" s="32" t="s">
        <v>132</v>
      </c>
      <c r="D40" s="33">
        <v>21</v>
      </c>
      <c r="E40" s="32" t="s">
        <v>11</v>
      </c>
      <c r="F40" s="33">
        <v>2015</v>
      </c>
      <c r="G40" s="33">
        <v>6</v>
      </c>
      <c r="H40" s="36">
        <v>3</v>
      </c>
      <c r="I40" s="36">
        <v>2</v>
      </c>
      <c r="J40" s="32" t="s">
        <v>343</v>
      </c>
      <c r="K40" s="35">
        <v>4</v>
      </c>
      <c r="L40" s="39">
        <f t="shared" si="0"/>
        <v>4.25</v>
      </c>
      <c r="M40" s="33">
        <v>455</v>
      </c>
      <c r="N40" s="33">
        <v>3</v>
      </c>
      <c r="O40" s="32" t="s">
        <v>14</v>
      </c>
      <c r="P40" s="32" t="s">
        <v>15</v>
      </c>
      <c r="Q40" s="33">
        <v>11</v>
      </c>
    </row>
    <row r="41" spans="1:17" x14ac:dyDescent="0.25">
      <c r="A41" s="32" t="s">
        <v>152</v>
      </c>
      <c r="B41" s="32" t="s">
        <v>75</v>
      </c>
      <c r="C41" s="32" t="s">
        <v>132</v>
      </c>
      <c r="D41" s="33">
        <v>22</v>
      </c>
      <c r="E41" s="32" t="s">
        <v>11</v>
      </c>
      <c r="F41" s="33">
        <v>2015</v>
      </c>
      <c r="G41" s="33">
        <v>6</v>
      </c>
      <c r="H41" s="36">
        <v>3</v>
      </c>
      <c r="I41" s="36">
        <v>1</v>
      </c>
      <c r="J41" s="32" t="s">
        <v>343</v>
      </c>
      <c r="K41" s="35">
        <v>3</v>
      </c>
      <c r="L41" s="39">
        <f t="shared" si="0"/>
        <v>3.25</v>
      </c>
      <c r="M41" s="33">
        <v>365</v>
      </c>
      <c r="N41" s="33">
        <v>3</v>
      </c>
      <c r="O41" s="32" t="s">
        <v>14</v>
      </c>
      <c r="P41" s="32" t="s">
        <v>15</v>
      </c>
      <c r="Q41" s="33">
        <v>11</v>
      </c>
    </row>
    <row r="42" spans="1:17" x14ac:dyDescent="0.25">
      <c r="A42" s="32" t="s">
        <v>152</v>
      </c>
      <c r="B42" s="32" t="s">
        <v>26</v>
      </c>
      <c r="C42" s="32" t="s">
        <v>132</v>
      </c>
      <c r="D42" s="33">
        <v>23</v>
      </c>
      <c r="E42" s="32" t="s">
        <v>11</v>
      </c>
      <c r="F42" s="33">
        <v>2015</v>
      </c>
      <c r="G42" s="33">
        <v>6</v>
      </c>
      <c r="H42" s="36">
        <v>3</v>
      </c>
      <c r="I42" s="36">
        <v>2</v>
      </c>
      <c r="J42" s="32" t="s">
        <v>343</v>
      </c>
      <c r="K42" s="35">
        <v>4</v>
      </c>
      <c r="L42" s="39">
        <f t="shared" si="0"/>
        <v>4.25</v>
      </c>
      <c r="M42" s="33">
        <v>415</v>
      </c>
      <c r="N42" s="33">
        <v>3</v>
      </c>
      <c r="O42" s="32" t="s">
        <v>14</v>
      </c>
      <c r="P42" s="32" t="s">
        <v>15</v>
      </c>
      <c r="Q42" s="33">
        <v>11</v>
      </c>
    </row>
    <row r="43" spans="1:17" x14ac:dyDescent="0.25">
      <c r="A43" s="32" t="s">
        <v>162</v>
      </c>
      <c r="B43" s="32" t="s">
        <v>26</v>
      </c>
      <c r="C43" s="32" t="s">
        <v>132</v>
      </c>
      <c r="D43" s="33">
        <v>35</v>
      </c>
      <c r="E43" s="32" t="s">
        <v>11</v>
      </c>
      <c r="F43" s="33">
        <v>2015</v>
      </c>
      <c r="G43" s="33">
        <v>8</v>
      </c>
      <c r="H43" s="36">
        <v>3</v>
      </c>
      <c r="I43" s="36">
        <v>2</v>
      </c>
      <c r="J43" s="32" t="s">
        <v>343</v>
      </c>
      <c r="K43" s="35">
        <v>3</v>
      </c>
      <c r="L43" s="39">
        <f t="shared" si="0"/>
        <v>3.4166666666666665</v>
      </c>
      <c r="M43" s="33">
        <v>405</v>
      </c>
      <c r="N43" s="33">
        <v>3</v>
      </c>
      <c r="O43" s="32" t="s">
        <v>14</v>
      </c>
      <c r="P43" s="32" t="s">
        <v>15</v>
      </c>
      <c r="Q43" s="33">
        <v>11</v>
      </c>
    </row>
    <row r="44" spans="1:17" x14ac:dyDescent="0.25">
      <c r="A44" s="32" t="s">
        <v>163</v>
      </c>
      <c r="B44" s="32" t="s">
        <v>21</v>
      </c>
      <c r="C44" s="32" t="s">
        <v>132</v>
      </c>
      <c r="D44" s="33">
        <v>36</v>
      </c>
      <c r="E44" s="32" t="s">
        <v>11</v>
      </c>
      <c r="F44" s="33">
        <v>2015</v>
      </c>
      <c r="G44" s="33">
        <v>8</v>
      </c>
      <c r="H44" s="36">
        <v>4</v>
      </c>
      <c r="I44" s="36">
        <v>4</v>
      </c>
      <c r="J44" s="32" t="s">
        <v>343</v>
      </c>
      <c r="K44" s="43">
        <v>4</v>
      </c>
      <c r="L44" s="39">
        <f t="shared" si="0"/>
        <v>4.416666666666667</v>
      </c>
      <c r="M44" s="33">
        <v>472</v>
      </c>
      <c r="N44" s="33">
        <v>3</v>
      </c>
      <c r="O44" s="32" t="s">
        <v>14</v>
      </c>
      <c r="P44" s="32" t="s">
        <v>15</v>
      </c>
      <c r="Q44" s="33">
        <v>11</v>
      </c>
    </row>
    <row r="45" spans="1:17" x14ac:dyDescent="0.25">
      <c r="A45" s="32" t="s">
        <v>164</v>
      </c>
      <c r="B45" s="32" t="s">
        <v>123</v>
      </c>
      <c r="C45" s="32" t="s">
        <v>132</v>
      </c>
      <c r="D45" s="33">
        <v>37</v>
      </c>
      <c r="E45" s="32" t="s">
        <v>11</v>
      </c>
      <c r="F45" s="33">
        <v>2015</v>
      </c>
      <c r="G45" s="33">
        <v>8</v>
      </c>
      <c r="H45" s="36">
        <v>2</v>
      </c>
      <c r="I45" s="36">
        <v>2</v>
      </c>
      <c r="J45" s="32" t="s">
        <v>343</v>
      </c>
      <c r="K45" s="35">
        <v>2</v>
      </c>
      <c r="L45" s="39">
        <f t="shared" si="0"/>
        <v>2.4166666666666665</v>
      </c>
      <c r="M45" s="33">
        <v>330</v>
      </c>
      <c r="N45" s="33">
        <v>3</v>
      </c>
      <c r="O45" s="32" t="s">
        <v>14</v>
      </c>
      <c r="P45" s="32" t="s">
        <v>15</v>
      </c>
      <c r="Q45" s="33">
        <v>11</v>
      </c>
    </row>
    <row r="46" spans="1:17" x14ac:dyDescent="0.25">
      <c r="A46" s="32" t="s">
        <v>173</v>
      </c>
      <c r="B46" s="32" t="s">
        <v>56</v>
      </c>
      <c r="C46" s="32" t="s">
        <v>132</v>
      </c>
      <c r="D46" s="33">
        <v>53</v>
      </c>
      <c r="E46" s="32" t="s">
        <v>11</v>
      </c>
      <c r="F46" s="33">
        <v>2015</v>
      </c>
      <c r="G46" s="33">
        <v>9</v>
      </c>
      <c r="H46" s="36">
        <v>3</v>
      </c>
      <c r="I46" s="36">
        <v>2</v>
      </c>
      <c r="J46" s="32" t="s">
        <v>343</v>
      </c>
      <c r="K46" s="43">
        <v>3</v>
      </c>
      <c r="L46" s="39">
        <f t="shared" si="0"/>
        <v>3.5</v>
      </c>
      <c r="M46" s="33">
        <v>445</v>
      </c>
      <c r="N46" s="33">
        <v>3</v>
      </c>
      <c r="O46" s="32" t="s">
        <v>14</v>
      </c>
      <c r="P46" s="32" t="s">
        <v>15</v>
      </c>
      <c r="Q46" s="33">
        <v>11</v>
      </c>
    </row>
    <row r="47" spans="1:17" x14ac:dyDescent="0.25">
      <c r="A47" s="32" t="s">
        <v>201</v>
      </c>
      <c r="B47" s="32" t="s">
        <v>34</v>
      </c>
      <c r="C47" s="32" t="s">
        <v>197</v>
      </c>
      <c r="D47" s="33">
        <v>8</v>
      </c>
      <c r="E47" s="32" t="s">
        <v>11</v>
      </c>
      <c r="F47" s="33">
        <v>2015</v>
      </c>
      <c r="G47" s="33">
        <v>11</v>
      </c>
      <c r="H47" s="36">
        <v>2</v>
      </c>
      <c r="I47" s="36">
        <v>3</v>
      </c>
      <c r="J47" s="32" t="s">
        <v>342</v>
      </c>
      <c r="K47" s="43">
        <v>2</v>
      </c>
      <c r="L47" s="39">
        <f t="shared" si="0"/>
        <v>2.6666666666666665</v>
      </c>
      <c r="M47" s="33">
        <v>345</v>
      </c>
      <c r="N47" s="33">
        <v>3</v>
      </c>
      <c r="O47" s="32" t="s">
        <v>14</v>
      </c>
      <c r="P47" s="32" t="s">
        <v>15</v>
      </c>
      <c r="Q47" s="33">
        <v>11</v>
      </c>
    </row>
    <row r="48" spans="1:17" x14ac:dyDescent="0.25">
      <c r="A48" s="32" t="s">
        <v>203</v>
      </c>
      <c r="B48" s="32" t="s">
        <v>59</v>
      </c>
      <c r="C48" s="32" t="s">
        <v>197</v>
      </c>
      <c r="D48" s="33">
        <v>11</v>
      </c>
      <c r="E48" s="32" t="s">
        <v>11</v>
      </c>
      <c r="F48" s="33">
        <v>2015</v>
      </c>
      <c r="G48" s="33">
        <v>9</v>
      </c>
      <c r="H48" s="36">
        <v>2</v>
      </c>
      <c r="I48" s="36">
        <v>3</v>
      </c>
      <c r="J48" s="32" t="s">
        <v>342</v>
      </c>
      <c r="K48" s="43">
        <v>2</v>
      </c>
      <c r="L48" s="39">
        <f t="shared" si="0"/>
        <v>2.5</v>
      </c>
      <c r="M48" s="33">
        <v>332</v>
      </c>
      <c r="N48" s="33">
        <v>3</v>
      </c>
      <c r="O48" s="32" t="s">
        <v>14</v>
      </c>
      <c r="P48" s="32" t="s">
        <v>15</v>
      </c>
      <c r="Q48" s="33">
        <v>11</v>
      </c>
    </row>
    <row r="49" spans="1:17" x14ac:dyDescent="0.25">
      <c r="A49" s="32" t="s">
        <v>203</v>
      </c>
      <c r="B49" s="32" t="s">
        <v>56</v>
      </c>
      <c r="C49" s="32" t="s">
        <v>197</v>
      </c>
      <c r="D49" s="33">
        <v>12</v>
      </c>
      <c r="E49" s="32" t="s">
        <v>11</v>
      </c>
      <c r="F49" s="33">
        <v>2015</v>
      </c>
      <c r="G49" s="33">
        <v>9</v>
      </c>
      <c r="H49" s="36">
        <v>2</v>
      </c>
      <c r="I49" s="36">
        <v>2</v>
      </c>
      <c r="J49" s="32" t="s">
        <v>343</v>
      </c>
      <c r="K49" s="43">
        <v>2</v>
      </c>
      <c r="L49" s="39">
        <f t="shared" si="0"/>
        <v>2.5</v>
      </c>
      <c r="M49" s="33">
        <v>354</v>
      </c>
      <c r="N49" s="33">
        <v>3</v>
      </c>
      <c r="O49" s="32" t="s">
        <v>14</v>
      </c>
      <c r="P49" s="32" t="s">
        <v>15</v>
      </c>
      <c r="Q49" s="33">
        <v>11</v>
      </c>
    </row>
    <row r="50" spans="1:17" x14ac:dyDescent="0.25">
      <c r="A50" s="32" t="s">
        <v>204</v>
      </c>
      <c r="B50" s="32" t="s">
        <v>36</v>
      </c>
      <c r="C50" s="32" t="s">
        <v>197</v>
      </c>
      <c r="D50" s="33">
        <v>13</v>
      </c>
      <c r="E50" s="32" t="s">
        <v>11</v>
      </c>
      <c r="F50" s="33">
        <v>2015</v>
      </c>
      <c r="G50" s="33">
        <v>10</v>
      </c>
      <c r="H50" s="36">
        <v>2</v>
      </c>
      <c r="I50" s="36">
        <v>3</v>
      </c>
      <c r="J50" s="32" t="s">
        <v>343</v>
      </c>
      <c r="K50" s="43">
        <v>2</v>
      </c>
      <c r="L50" s="39">
        <f t="shared" si="0"/>
        <v>2.5833333333333335</v>
      </c>
      <c r="M50" s="33">
        <v>352</v>
      </c>
      <c r="N50" s="33">
        <v>3</v>
      </c>
      <c r="O50" s="32" t="s">
        <v>14</v>
      </c>
      <c r="P50" s="32" t="s">
        <v>15</v>
      </c>
      <c r="Q50" s="33">
        <v>11</v>
      </c>
    </row>
    <row r="51" spans="1:17" x14ac:dyDescent="0.25">
      <c r="A51" s="32" t="s">
        <v>205</v>
      </c>
      <c r="B51" s="32" t="s">
        <v>43</v>
      </c>
      <c r="C51" s="32" t="s">
        <v>197</v>
      </c>
      <c r="D51" s="33">
        <v>14</v>
      </c>
      <c r="E51" s="32" t="s">
        <v>11</v>
      </c>
      <c r="F51" s="33">
        <v>2015</v>
      </c>
      <c r="G51" s="33">
        <v>10</v>
      </c>
      <c r="H51" s="36">
        <v>2</v>
      </c>
      <c r="I51" s="36">
        <v>3</v>
      </c>
      <c r="J51" s="32" t="s">
        <v>343</v>
      </c>
      <c r="K51" s="43">
        <v>2</v>
      </c>
      <c r="L51" s="39">
        <f t="shared" si="0"/>
        <v>2.5833333333333335</v>
      </c>
      <c r="M51" s="33">
        <v>339</v>
      </c>
      <c r="N51" s="33">
        <v>3</v>
      </c>
      <c r="O51" s="32" t="s">
        <v>14</v>
      </c>
      <c r="P51" s="32" t="s">
        <v>15</v>
      </c>
      <c r="Q51" s="33">
        <v>11</v>
      </c>
    </row>
    <row r="52" spans="1:17" x14ac:dyDescent="0.25">
      <c r="A52" s="32" t="s">
        <v>206</v>
      </c>
      <c r="B52" s="32" t="s">
        <v>26</v>
      </c>
      <c r="C52" s="32" t="s">
        <v>197</v>
      </c>
      <c r="D52" s="33">
        <v>15</v>
      </c>
      <c r="E52" s="32" t="s">
        <v>11</v>
      </c>
      <c r="F52" s="33">
        <v>2015</v>
      </c>
      <c r="G52" s="33">
        <v>11</v>
      </c>
      <c r="H52" s="36">
        <v>2</v>
      </c>
      <c r="I52" s="36">
        <v>3</v>
      </c>
      <c r="J52" s="32" t="s">
        <v>343</v>
      </c>
      <c r="K52" s="43">
        <v>2</v>
      </c>
      <c r="L52" s="39">
        <f t="shared" si="0"/>
        <v>2.6666666666666665</v>
      </c>
      <c r="M52" s="33">
        <v>322</v>
      </c>
      <c r="N52" s="33">
        <v>3</v>
      </c>
      <c r="O52" s="32" t="s">
        <v>14</v>
      </c>
      <c r="P52" s="32" t="s">
        <v>15</v>
      </c>
      <c r="Q52" s="33">
        <v>11</v>
      </c>
    </row>
    <row r="53" spans="1:17" x14ac:dyDescent="0.25">
      <c r="A53" s="32" t="s">
        <v>207</v>
      </c>
      <c r="B53" s="32" t="s">
        <v>40</v>
      </c>
      <c r="C53" s="32" t="s">
        <v>197</v>
      </c>
      <c r="D53" s="33">
        <v>16</v>
      </c>
      <c r="E53" s="32" t="s">
        <v>11</v>
      </c>
      <c r="F53" s="33">
        <v>2015</v>
      </c>
      <c r="G53" s="33">
        <v>12</v>
      </c>
      <c r="H53" s="36">
        <v>2</v>
      </c>
      <c r="I53" s="36">
        <v>4</v>
      </c>
      <c r="J53" s="32" t="s">
        <v>343</v>
      </c>
      <c r="K53" s="35">
        <v>2</v>
      </c>
      <c r="L53" s="39">
        <f t="shared" si="0"/>
        <v>2.75</v>
      </c>
      <c r="M53" s="33">
        <v>323</v>
      </c>
      <c r="N53" s="33">
        <v>3</v>
      </c>
      <c r="O53" s="32" t="s">
        <v>14</v>
      </c>
      <c r="P53" s="32" t="s">
        <v>15</v>
      </c>
      <c r="Q53" s="33">
        <v>11</v>
      </c>
    </row>
    <row r="54" spans="1:17" x14ac:dyDescent="0.25">
      <c r="A54" s="32" t="s">
        <v>208</v>
      </c>
      <c r="B54" s="32" t="s">
        <v>32</v>
      </c>
      <c r="C54" s="32" t="s">
        <v>197</v>
      </c>
      <c r="D54" s="33">
        <v>17</v>
      </c>
      <c r="E54" s="32" t="s">
        <v>11</v>
      </c>
      <c r="F54" s="33">
        <v>2015</v>
      </c>
      <c r="G54" s="33">
        <v>12</v>
      </c>
      <c r="H54" s="36">
        <v>2</v>
      </c>
      <c r="I54" s="36">
        <v>3</v>
      </c>
      <c r="J54" s="32" t="s">
        <v>343</v>
      </c>
      <c r="K54" s="43">
        <v>2</v>
      </c>
      <c r="L54" s="39">
        <f t="shared" si="0"/>
        <v>2.75</v>
      </c>
      <c r="M54" s="33">
        <v>329</v>
      </c>
      <c r="N54" s="33">
        <v>3</v>
      </c>
      <c r="O54" s="32" t="s">
        <v>14</v>
      </c>
      <c r="P54" s="32" t="s">
        <v>15</v>
      </c>
      <c r="Q54" s="33">
        <v>11</v>
      </c>
    </row>
    <row r="55" spans="1:17" x14ac:dyDescent="0.25">
      <c r="A55" s="32" t="s">
        <v>209</v>
      </c>
      <c r="B55" s="32" t="s">
        <v>76</v>
      </c>
      <c r="C55" s="32" t="s">
        <v>197</v>
      </c>
      <c r="D55" s="33">
        <v>18</v>
      </c>
      <c r="E55" s="32" t="s">
        <v>11</v>
      </c>
      <c r="F55" s="33">
        <v>2015</v>
      </c>
      <c r="G55" s="33">
        <v>12</v>
      </c>
      <c r="H55" s="36">
        <v>2</v>
      </c>
      <c r="I55" s="36">
        <v>3</v>
      </c>
      <c r="J55" s="32" t="s">
        <v>342</v>
      </c>
      <c r="K55" s="43">
        <v>2</v>
      </c>
      <c r="L55" s="39">
        <f t="shared" si="0"/>
        <v>2.75</v>
      </c>
      <c r="M55" s="33">
        <v>367</v>
      </c>
      <c r="N55" s="33">
        <v>3</v>
      </c>
      <c r="O55" s="32" t="s">
        <v>14</v>
      </c>
      <c r="P55" s="32" t="s">
        <v>15</v>
      </c>
      <c r="Q55" s="33">
        <v>11</v>
      </c>
    </row>
    <row r="56" spans="1:17" x14ac:dyDescent="0.25">
      <c r="A56" s="32" t="s">
        <v>210</v>
      </c>
      <c r="B56" s="32" t="s">
        <v>32</v>
      </c>
      <c r="C56" s="32" t="s">
        <v>197</v>
      </c>
      <c r="D56" s="33">
        <v>19</v>
      </c>
      <c r="E56" s="32" t="s">
        <v>11</v>
      </c>
      <c r="F56" s="33">
        <v>2015</v>
      </c>
      <c r="G56" s="33">
        <v>12</v>
      </c>
      <c r="H56" s="36">
        <v>2</v>
      </c>
      <c r="I56" s="36">
        <v>2</v>
      </c>
      <c r="J56" s="32" t="s">
        <v>343</v>
      </c>
      <c r="K56" s="43">
        <v>2</v>
      </c>
      <c r="L56" s="39">
        <f t="shared" si="0"/>
        <v>2.75</v>
      </c>
      <c r="M56" s="33">
        <v>347</v>
      </c>
      <c r="N56" s="33">
        <v>3</v>
      </c>
      <c r="O56" s="32" t="s">
        <v>14</v>
      </c>
      <c r="P56" s="32" t="s">
        <v>15</v>
      </c>
      <c r="Q56" s="33">
        <v>11</v>
      </c>
    </row>
    <row r="57" spans="1:17" x14ac:dyDescent="0.25">
      <c r="A57" s="32" t="s">
        <v>211</v>
      </c>
      <c r="B57" s="32" t="s">
        <v>69</v>
      </c>
      <c r="C57" s="32" t="s">
        <v>197</v>
      </c>
      <c r="D57" s="33">
        <v>20</v>
      </c>
      <c r="E57" s="32" t="s">
        <v>11</v>
      </c>
      <c r="F57" s="33">
        <v>2015</v>
      </c>
      <c r="G57" s="33">
        <v>12</v>
      </c>
      <c r="H57" s="36">
        <v>3</v>
      </c>
      <c r="I57" s="36">
        <v>3</v>
      </c>
      <c r="J57" s="32" t="s">
        <v>343</v>
      </c>
      <c r="K57" s="43">
        <v>3</v>
      </c>
      <c r="L57" s="39">
        <f t="shared" si="0"/>
        <v>3.75</v>
      </c>
      <c r="M57" s="33">
        <v>413</v>
      </c>
      <c r="N57" s="33">
        <v>3</v>
      </c>
      <c r="O57" s="32" t="s">
        <v>14</v>
      </c>
      <c r="P57" s="32" t="s">
        <v>15</v>
      </c>
      <c r="Q57" s="33">
        <v>11</v>
      </c>
    </row>
    <row r="58" spans="1:17" x14ac:dyDescent="0.25">
      <c r="A58" s="32" t="s">
        <v>212</v>
      </c>
      <c r="B58" s="32" t="s">
        <v>40</v>
      </c>
      <c r="C58" s="32" t="s">
        <v>197</v>
      </c>
      <c r="D58" s="33">
        <v>21</v>
      </c>
      <c r="E58" s="32" t="s">
        <v>11</v>
      </c>
      <c r="F58" s="33">
        <v>2015</v>
      </c>
      <c r="G58" s="33">
        <v>12</v>
      </c>
      <c r="H58" s="36">
        <v>2</v>
      </c>
      <c r="I58" s="36">
        <v>3</v>
      </c>
      <c r="J58" s="32" t="s">
        <v>342</v>
      </c>
      <c r="K58" s="43">
        <v>2</v>
      </c>
      <c r="L58" s="39">
        <f t="shared" si="0"/>
        <v>2.75</v>
      </c>
      <c r="M58" s="33">
        <v>283</v>
      </c>
      <c r="N58" s="33">
        <v>3</v>
      </c>
      <c r="O58" s="32" t="s">
        <v>14</v>
      </c>
      <c r="P58" s="32" t="s">
        <v>15</v>
      </c>
      <c r="Q58" s="33">
        <v>11</v>
      </c>
    </row>
    <row r="59" spans="1:17" x14ac:dyDescent="0.25">
      <c r="A59" s="32" t="s">
        <v>212</v>
      </c>
      <c r="B59" s="32" t="s">
        <v>75</v>
      </c>
      <c r="C59" s="32" t="s">
        <v>197</v>
      </c>
      <c r="D59" s="33">
        <v>22</v>
      </c>
      <c r="E59" s="32" t="s">
        <v>11</v>
      </c>
      <c r="F59" s="33">
        <v>2015</v>
      </c>
      <c r="G59" s="33">
        <v>12</v>
      </c>
      <c r="H59" s="36">
        <v>1</v>
      </c>
      <c r="I59" s="36">
        <v>4</v>
      </c>
      <c r="J59" s="32" t="s">
        <v>342</v>
      </c>
      <c r="K59" s="35">
        <v>1</v>
      </c>
      <c r="L59" s="39">
        <f t="shared" si="0"/>
        <v>1.75</v>
      </c>
      <c r="M59" s="33">
        <v>349</v>
      </c>
      <c r="N59" s="33">
        <v>3</v>
      </c>
      <c r="O59" s="32" t="s">
        <v>14</v>
      </c>
      <c r="P59" s="32" t="s">
        <v>15</v>
      </c>
      <c r="Q59" s="33">
        <v>11</v>
      </c>
    </row>
    <row r="60" spans="1:17" x14ac:dyDescent="0.25">
      <c r="A60" s="32" t="s">
        <v>224</v>
      </c>
      <c r="B60" s="32" t="s">
        <v>175</v>
      </c>
      <c r="C60" s="32" t="s">
        <v>197</v>
      </c>
      <c r="D60" s="33">
        <v>37</v>
      </c>
      <c r="E60" s="32" t="s">
        <v>44</v>
      </c>
      <c r="F60" s="33">
        <v>2016</v>
      </c>
      <c r="G60" s="33">
        <v>1</v>
      </c>
      <c r="H60" s="36">
        <v>1</v>
      </c>
      <c r="I60" s="36">
        <v>4</v>
      </c>
      <c r="J60" s="32" t="s">
        <v>343</v>
      </c>
      <c r="K60" s="35">
        <v>2</v>
      </c>
      <c r="L60" s="39">
        <f t="shared" si="0"/>
        <v>1.8333333333333333</v>
      </c>
      <c r="M60" s="33">
        <v>289</v>
      </c>
      <c r="N60" s="33">
        <v>3</v>
      </c>
      <c r="O60" s="32" t="s">
        <v>14</v>
      </c>
      <c r="P60" s="32" t="s">
        <v>15</v>
      </c>
      <c r="Q60" s="33">
        <v>11</v>
      </c>
    </row>
    <row r="61" spans="1:17" x14ac:dyDescent="0.25">
      <c r="A61" s="32" t="s">
        <v>227</v>
      </c>
      <c r="B61" s="32" t="s">
        <v>51</v>
      </c>
      <c r="C61" s="32" t="s">
        <v>197</v>
      </c>
      <c r="D61" s="33">
        <v>38</v>
      </c>
      <c r="E61" s="32" t="s">
        <v>11</v>
      </c>
      <c r="F61" s="33">
        <v>2016</v>
      </c>
      <c r="G61" s="33">
        <v>1</v>
      </c>
      <c r="H61" s="36">
        <v>2</v>
      </c>
      <c r="I61" s="36">
        <v>3</v>
      </c>
      <c r="J61" s="32" t="s">
        <v>342</v>
      </c>
      <c r="K61" s="35">
        <v>2</v>
      </c>
      <c r="L61" s="39">
        <f t="shared" si="0"/>
        <v>1.8333333333333333</v>
      </c>
      <c r="M61" s="33">
        <v>337</v>
      </c>
      <c r="N61" s="33">
        <v>3</v>
      </c>
      <c r="O61" s="32" t="s">
        <v>14</v>
      </c>
      <c r="P61" s="32" t="s">
        <v>15</v>
      </c>
      <c r="Q61" s="33">
        <v>11</v>
      </c>
    </row>
    <row r="62" spans="1:17" x14ac:dyDescent="0.25">
      <c r="A62" s="32" t="s">
        <v>231</v>
      </c>
      <c r="B62" s="32" t="s">
        <v>40</v>
      </c>
      <c r="C62" s="32" t="s">
        <v>197</v>
      </c>
      <c r="D62" s="33">
        <v>39</v>
      </c>
      <c r="E62" s="32" t="s">
        <v>11</v>
      </c>
      <c r="F62" s="33">
        <v>2016</v>
      </c>
      <c r="G62" s="33">
        <v>2</v>
      </c>
      <c r="H62" s="36">
        <v>1</v>
      </c>
      <c r="I62" s="36">
        <v>4</v>
      </c>
      <c r="J62" s="32" t="s">
        <v>343</v>
      </c>
      <c r="K62" s="35">
        <v>2</v>
      </c>
      <c r="L62" s="39">
        <f t="shared" si="0"/>
        <v>1.9166666666666667</v>
      </c>
      <c r="M62" s="33">
        <v>278</v>
      </c>
      <c r="N62" s="33">
        <v>3</v>
      </c>
      <c r="O62" s="32" t="s">
        <v>14</v>
      </c>
      <c r="P62" s="32" t="s">
        <v>15</v>
      </c>
      <c r="Q62" s="33">
        <v>11</v>
      </c>
    </row>
    <row r="63" spans="1:17" x14ac:dyDescent="0.25">
      <c r="A63" s="32" t="s">
        <v>235</v>
      </c>
      <c r="B63" s="32" t="s">
        <v>34</v>
      </c>
      <c r="C63" s="32" t="s">
        <v>197</v>
      </c>
      <c r="D63" s="33">
        <v>40</v>
      </c>
      <c r="E63" s="32" t="s">
        <v>11</v>
      </c>
      <c r="F63" s="33">
        <v>2016</v>
      </c>
      <c r="G63" s="33">
        <v>2</v>
      </c>
      <c r="H63" s="36">
        <v>2</v>
      </c>
      <c r="I63" s="36">
        <v>3</v>
      </c>
      <c r="J63" s="32" t="s">
        <v>343</v>
      </c>
      <c r="K63" s="35">
        <v>3</v>
      </c>
      <c r="L63" s="39">
        <f t="shared" si="0"/>
        <v>2.9166666666666665</v>
      </c>
      <c r="M63" s="33">
        <v>359</v>
      </c>
      <c r="N63" s="33">
        <v>3</v>
      </c>
      <c r="O63" s="32" t="s">
        <v>14</v>
      </c>
      <c r="P63" s="32" t="s">
        <v>15</v>
      </c>
      <c r="Q63" s="33">
        <v>11</v>
      </c>
    </row>
    <row r="64" spans="1:17" x14ac:dyDescent="0.25">
      <c r="A64" s="32" t="s">
        <v>235</v>
      </c>
      <c r="B64" s="32" t="s">
        <v>24</v>
      </c>
      <c r="C64" s="32" t="s">
        <v>197</v>
      </c>
      <c r="D64" s="33">
        <v>41</v>
      </c>
      <c r="E64" s="32" t="s">
        <v>11</v>
      </c>
      <c r="F64" s="33">
        <v>2016</v>
      </c>
      <c r="G64" s="33">
        <v>2</v>
      </c>
      <c r="H64" s="36">
        <v>2</v>
      </c>
      <c r="I64" s="36">
        <v>4</v>
      </c>
      <c r="J64" s="32" t="s">
        <v>343</v>
      </c>
      <c r="K64" s="35">
        <v>3</v>
      </c>
      <c r="L64" s="39">
        <f t="shared" si="0"/>
        <v>2.9166666666666665</v>
      </c>
      <c r="M64" s="33">
        <v>351</v>
      </c>
      <c r="N64" s="33">
        <v>3</v>
      </c>
      <c r="O64" s="32" t="s">
        <v>14</v>
      </c>
      <c r="P64" s="32" t="s">
        <v>15</v>
      </c>
      <c r="Q64" s="33">
        <v>11</v>
      </c>
    </row>
    <row r="65" spans="1:17" x14ac:dyDescent="0.25">
      <c r="A65" s="32" t="s">
        <v>236</v>
      </c>
      <c r="B65" s="32" t="s">
        <v>15</v>
      </c>
      <c r="C65" s="32" t="s">
        <v>197</v>
      </c>
      <c r="D65" s="33">
        <v>42</v>
      </c>
      <c r="E65" s="32" t="s">
        <v>11</v>
      </c>
      <c r="F65" s="33">
        <v>2016</v>
      </c>
      <c r="G65" s="33">
        <v>2</v>
      </c>
      <c r="H65" s="36">
        <v>2</v>
      </c>
      <c r="I65" s="36">
        <v>4</v>
      </c>
      <c r="J65" s="32" t="s">
        <v>344</v>
      </c>
      <c r="K65" s="43">
        <v>3</v>
      </c>
      <c r="L65" s="39">
        <f t="shared" si="0"/>
        <v>2.9166666666666665</v>
      </c>
      <c r="M65" s="33">
        <v>370</v>
      </c>
      <c r="N65" s="33">
        <v>3</v>
      </c>
      <c r="O65" s="32" t="s">
        <v>14</v>
      </c>
      <c r="P65" s="32" t="s">
        <v>15</v>
      </c>
      <c r="Q65" s="33">
        <v>11</v>
      </c>
    </row>
    <row r="66" spans="1:17" x14ac:dyDescent="0.25">
      <c r="A66" s="32" t="s">
        <v>236</v>
      </c>
      <c r="B66" s="32" t="s">
        <v>36</v>
      </c>
      <c r="C66" s="32" t="s">
        <v>197</v>
      </c>
      <c r="D66" s="33">
        <v>43</v>
      </c>
      <c r="E66" s="32" t="s">
        <v>30</v>
      </c>
      <c r="F66" s="33">
        <v>2016</v>
      </c>
      <c r="G66" s="33">
        <v>2</v>
      </c>
      <c r="H66" s="36">
        <v>5</v>
      </c>
      <c r="I66" s="36">
        <v>4</v>
      </c>
      <c r="J66" s="32" t="s">
        <v>344</v>
      </c>
      <c r="K66" s="43">
        <v>6</v>
      </c>
      <c r="L66" s="39">
        <f t="shared" ref="L66:L129" si="1">K66+(G66-3)/12</f>
        <v>5.916666666666667</v>
      </c>
      <c r="M66" s="33">
        <v>490</v>
      </c>
      <c r="N66" s="33">
        <v>3</v>
      </c>
      <c r="O66" s="32" t="s">
        <v>14</v>
      </c>
      <c r="P66" s="32" t="s">
        <v>15</v>
      </c>
      <c r="Q66" s="33">
        <v>11</v>
      </c>
    </row>
    <row r="67" spans="1:17" x14ac:dyDescent="0.25">
      <c r="A67" s="32" t="s">
        <v>264</v>
      </c>
      <c r="B67" s="32" t="s">
        <v>27</v>
      </c>
      <c r="C67" s="32" t="s">
        <v>197</v>
      </c>
      <c r="D67" s="33">
        <v>90</v>
      </c>
      <c r="E67" s="32" t="s">
        <v>11</v>
      </c>
      <c r="F67" s="33">
        <v>2016</v>
      </c>
      <c r="G67" s="33">
        <v>3</v>
      </c>
      <c r="H67" s="36">
        <v>1</v>
      </c>
      <c r="I67" s="36">
        <v>4</v>
      </c>
      <c r="J67" s="32" t="s">
        <v>343</v>
      </c>
      <c r="K67" s="35">
        <v>2</v>
      </c>
      <c r="L67" s="39">
        <f t="shared" si="1"/>
        <v>2</v>
      </c>
      <c r="M67" s="33">
        <v>293</v>
      </c>
      <c r="N67" s="33">
        <v>3</v>
      </c>
      <c r="O67" s="32" t="s">
        <v>14</v>
      </c>
      <c r="P67" s="32" t="s">
        <v>15</v>
      </c>
      <c r="Q67" s="33">
        <v>11</v>
      </c>
    </row>
    <row r="68" spans="1:17" x14ac:dyDescent="0.25">
      <c r="A68" s="32" t="s">
        <v>265</v>
      </c>
      <c r="B68" s="32" t="s">
        <v>76</v>
      </c>
      <c r="C68" s="32" t="s">
        <v>12</v>
      </c>
      <c r="D68" s="33">
        <v>1</v>
      </c>
      <c r="E68" s="32" t="s">
        <v>30</v>
      </c>
      <c r="F68" s="33">
        <v>2016</v>
      </c>
      <c r="G68" s="33">
        <v>3</v>
      </c>
      <c r="H68" s="36">
        <v>2</v>
      </c>
      <c r="I68" s="36">
        <v>4</v>
      </c>
      <c r="J68" s="32" t="s">
        <v>338</v>
      </c>
      <c r="K68" s="35">
        <v>3</v>
      </c>
      <c r="L68" s="39">
        <f t="shared" si="1"/>
        <v>3</v>
      </c>
      <c r="M68" s="33">
        <v>284</v>
      </c>
      <c r="N68" s="33">
        <v>3</v>
      </c>
      <c r="O68" s="32" t="s">
        <v>14</v>
      </c>
      <c r="P68" s="32" t="s">
        <v>15</v>
      </c>
      <c r="Q68" s="33">
        <v>11</v>
      </c>
    </row>
    <row r="69" spans="1:17" x14ac:dyDescent="0.25">
      <c r="A69" s="32" t="s">
        <v>266</v>
      </c>
      <c r="B69" s="32" t="s">
        <v>59</v>
      </c>
      <c r="C69" s="32" t="s">
        <v>12</v>
      </c>
      <c r="D69" s="33">
        <v>2</v>
      </c>
      <c r="E69" s="32" t="s">
        <v>11</v>
      </c>
      <c r="F69" s="33">
        <v>2016</v>
      </c>
      <c r="G69" s="33">
        <v>3</v>
      </c>
      <c r="H69" s="36">
        <v>1</v>
      </c>
      <c r="I69" s="36">
        <v>4</v>
      </c>
      <c r="J69" s="32" t="s">
        <v>342</v>
      </c>
      <c r="K69" s="35">
        <v>2</v>
      </c>
      <c r="L69" s="39">
        <f t="shared" si="1"/>
        <v>2</v>
      </c>
      <c r="M69" s="33">
        <v>256</v>
      </c>
      <c r="N69" s="33">
        <v>3</v>
      </c>
      <c r="O69" s="32" t="s">
        <v>14</v>
      </c>
      <c r="P69" s="32" t="s">
        <v>15</v>
      </c>
      <c r="Q69" s="33">
        <v>11</v>
      </c>
    </row>
    <row r="70" spans="1:17" x14ac:dyDescent="0.25">
      <c r="A70" s="32" t="s">
        <v>267</v>
      </c>
      <c r="B70" s="32" t="s">
        <v>75</v>
      </c>
      <c r="C70" s="32" t="s">
        <v>12</v>
      </c>
      <c r="D70" s="33">
        <v>3</v>
      </c>
      <c r="E70" s="32" t="s">
        <v>11</v>
      </c>
      <c r="F70" s="33">
        <v>2016</v>
      </c>
      <c r="G70" s="33">
        <v>3</v>
      </c>
      <c r="H70" s="36">
        <v>2</v>
      </c>
      <c r="I70" s="36">
        <v>4</v>
      </c>
      <c r="J70" s="32" t="s">
        <v>343</v>
      </c>
      <c r="K70" s="35">
        <v>3</v>
      </c>
      <c r="L70" s="39">
        <f t="shared" si="1"/>
        <v>3</v>
      </c>
      <c r="M70" s="33">
        <v>316</v>
      </c>
      <c r="N70" s="33">
        <v>3</v>
      </c>
      <c r="O70" s="32" t="s">
        <v>14</v>
      </c>
      <c r="P70" s="32" t="s">
        <v>15</v>
      </c>
      <c r="Q70" s="33">
        <v>11</v>
      </c>
    </row>
    <row r="71" spans="1:17" x14ac:dyDescent="0.25">
      <c r="A71" s="32" t="s">
        <v>268</v>
      </c>
      <c r="B71" s="32" t="s">
        <v>59</v>
      </c>
      <c r="C71" s="32" t="s">
        <v>12</v>
      </c>
      <c r="D71" s="33">
        <v>4</v>
      </c>
      <c r="E71" s="32" t="s">
        <v>11</v>
      </c>
      <c r="F71" s="33">
        <v>2016</v>
      </c>
      <c r="G71" s="33">
        <v>3</v>
      </c>
      <c r="H71" s="36">
        <v>2</v>
      </c>
      <c r="I71" s="36">
        <v>4</v>
      </c>
      <c r="J71" s="32" t="s">
        <v>343</v>
      </c>
      <c r="K71" s="35">
        <v>3</v>
      </c>
      <c r="L71" s="39">
        <f t="shared" si="1"/>
        <v>3</v>
      </c>
      <c r="M71" s="33">
        <v>325</v>
      </c>
      <c r="N71" s="33">
        <v>3</v>
      </c>
      <c r="O71" s="32" t="s">
        <v>14</v>
      </c>
      <c r="P71" s="32" t="s">
        <v>15</v>
      </c>
      <c r="Q71" s="33">
        <v>11</v>
      </c>
    </row>
    <row r="72" spans="1:17" x14ac:dyDescent="0.25">
      <c r="A72" s="32" t="s">
        <v>268</v>
      </c>
      <c r="B72" s="32" t="s">
        <v>56</v>
      </c>
      <c r="C72" s="32" t="s">
        <v>12</v>
      </c>
      <c r="D72" s="33">
        <v>5</v>
      </c>
      <c r="E72" s="32" t="s">
        <v>11</v>
      </c>
      <c r="F72" s="33">
        <v>2016</v>
      </c>
      <c r="G72" s="33">
        <v>3</v>
      </c>
      <c r="H72" s="36">
        <v>1</v>
      </c>
      <c r="I72" s="36">
        <v>4</v>
      </c>
      <c r="J72" s="32" t="s">
        <v>345</v>
      </c>
      <c r="K72" s="35">
        <v>2</v>
      </c>
      <c r="L72" s="39">
        <f t="shared" si="1"/>
        <v>2</v>
      </c>
      <c r="M72" s="33">
        <v>301</v>
      </c>
      <c r="N72" s="33">
        <v>3</v>
      </c>
      <c r="O72" s="32" t="s">
        <v>14</v>
      </c>
      <c r="P72" s="32" t="s">
        <v>15</v>
      </c>
      <c r="Q72" s="33">
        <v>11</v>
      </c>
    </row>
    <row r="73" spans="1:17" x14ac:dyDescent="0.25">
      <c r="A73" s="32" t="s">
        <v>269</v>
      </c>
      <c r="B73" s="32" t="s">
        <v>24</v>
      </c>
      <c r="C73" s="32" t="s">
        <v>12</v>
      </c>
      <c r="D73" s="33">
        <v>6</v>
      </c>
      <c r="E73" s="32" t="s">
        <v>11</v>
      </c>
      <c r="F73" s="33">
        <v>2016</v>
      </c>
      <c r="G73" s="33">
        <v>3</v>
      </c>
      <c r="H73" s="36">
        <v>3</v>
      </c>
      <c r="I73" s="36">
        <v>4</v>
      </c>
      <c r="J73" s="32" t="s">
        <v>343</v>
      </c>
      <c r="K73" s="35">
        <v>4</v>
      </c>
      <c r="L73" s="39">
        <f t="shared" si="1"/>
        <v>4</v>
      </c>
      <c r="M73" s="33">
        <v>352</v>
      </c>
      <c r="N73" s="33">
        <v>3</v>
      </c>
      <c r="O73" s="32" t="s">
        <v>14</v>
      </c>
      <c r="P73" s="32" t="s">
        <v>15</v>
      </c>
      <c r="Q73" s="33">
        <v>11</v>
      </c>
    </row>
    <row r="74" spans="1:17" x14ac:dyDescent="0.25">
      <c r="A74" s="32" t="s">
        <v>270</v>
      </c>
      <c r="B74" s="32" t="s">
        <v>59</v>
      </c>
      <c r="C74" s="32" t="s">
        <v>12</v>
      </c>
      <c r="D74" s="33">
        <v>7</v>
      </c>
      <c r="E74" s="32" t="s">
        <v>11</v>
      </c>
      <c r="F74" s="33">
        <v>2016</v>
      </c>
      <c r="G74" s="33">
        <v>3</v>
      </c>
      <c r="H74" s="36">
        <v>3</v>
      </c>
      <c r="I74" s="36">
        <v>1</v>
      </c>
      <c r="J74" s="32" t="s">
        <v>343</v>
      </c>
      <c r="K74" s="35">
        <v>3</v>
      </c>
      <c r="L74" s="39">
        <f t="shared" si="1"/>
        <v>3</v>
      </c>
      <c r="M74" s="33">
        <v>316</v>
      </c>
      <c r="N74" s="33">
        <v>3</v>
      </c>
      <c r="O74" s="32" t="s">
        <v>14</v>
      </c>
      <c r="P74" s="32" t="s">
        <v>15</v>
      </c>
      <c r="Q74" s="33">
        <v>11</v>
      </c>
    </row>
    <row r="75" spans="1:17" x14ac:dyDescent="0.25">
      <c r="A75" s="32" t="s">
        <v>270</v>
      </c>
      <c r="B75" s="32" t="s">
        <v>56</v>
      </c>
      <c r="C75" s="32" t="s">
        <v>12</v>
      </c>
      <c r="D75" s="36">
        <v>8</v>
      </c>
      <c r="E75" s="32" t="s">
        <v>11</v>
      </c>
      <c r="F75" s="33">
        <v>2016</v>
      </c>
      <c r="G75" s="33">
        <v>3</v>
      </c>
      <c r="H75" s="36">
        <v>1</v>
      </c>
      <c r="I75" s="36">
        <v>4</v>
      </c>
      <c r="J75" s="32" t="s">
        <v>342</v>
      </c>
      <c r="K75" s="35">
        <v>2</v>
      </c>
      <c r="L75" s="39">
        <f t="shared" si="1"/>
        <v>2</v>
      </c>
      <c r="M75" s="33">
        <v>313</v>
      </c>
      <c r="N75" s="33">
        <v>3</v>
      </c>
      <c r="O75" s="32" t="s">
        <v>14</v>
      </c>
      <c r="P75" s="32" t="s">
        <v>15</v>
      </c>
      <c r="Q75" s="33">
        <v>11</v>
      </c>
    </row>
    <row r="76" spans="1:17" x14ac:dyDescent="0.25">
      <c r="A76" s="32" t="s">
        <v>270</v>
      </c>
      <c r="B76" s="32" t="s">
        <v>21</v>
      </c>
      <c r="C76" s="32" t="s">
        <v>12</v>
      </c>
      <c r="D76" s="36">
        <v>9</v>
      </c>
      <c r="E76" s="32" t="s">
        <v>11</v>
      </c>
      <c r="F76" s="33">
        <v>2016</v>
      </c>
      <c r="G76" s="33">
        <v>3</v>
      </c>
      <c r="H76" s="36">
        <v>1</v>
      </c>
      <c r="I76" s="36">
        <v>4</v>
      </c>
      <c r="J76" s="32" t="s">
        <v>342</v>
      </c>
      <c r="K76" s="35">
        <v>2</v>
      </c>
      <c r="L76" s="39">
        <f t="shared" si="1"/>
        <v>2</v>
      </c>
      <c r="M76" s="33">
        <v>299</v>
      </c>
      <c r="N76" s="33">
        <v>3</v>
      </c>
      <c r="O76" s="32" t="s">
        <v>14</v>
      </c>
      <c r="P76" s="32" t="s">
        <v>15</v>
      </c>
      <c r="Q76" s="33">
        <v>11</v>
      </c>
    </row>
    <row r="77" spans="1:17" x14ac:dyDescent="0.25">
      <c r="A77" s="32" t="s">
        <v>271</v>
      </c>
      <c r="B77" s="32" t="s">
        <v>29</v>
      </c>
      <c r="C77" s="32" t="s">
        <v>12</v>
      </c>
      <c r="D77" s="33">
        <v>10</v>
      </c>
      <c r="E77" s="32" t="s">
        <v>11</v>
      </c>
      <c r="F77" s="33">
        <v>2016</v>
      </c>
      <c r="G77" s="33">
        <v>3</v>
      </c>
      <c r="H77" s="36">
        <v>3</v>
      </c>
      <c r="I77" s="36">
        <v>1</v>
      </c>
      <c r="J77" s="32" t="s">
        <v>342</v>
      </c>
      <c r="K77" s="35">
        <v>3</v>
      </c>
      <c r="L77" s="39">
        <f t="shared" si="1"/>
        <v>3</v>
      </c>
      <c r="M77" s="33">
        <v>365</v>
      </c>
      <c r="N77" s="33">
        <v>3</v>
      </c>
      <c r="O77" s="32" t="s">
        <v>14</v>
      </c>
      <c r="P77" s="32" t="s">
        <v>15</v>
      </c>
      <c r="Q77" s="33">
        <v>11</v>
      </c>
    </row>
    <row r="78" spans="1:17" x14ac:dyDescent="0.25">
      <c r="A78" s="32" t="s">
        <v>272</v>
      </c>
      <c r="B78" s="32" t="s">
        <v>59</v>
      </c>
      <c r="C78" s="32" t="s">
        <v>12</v>
      </c>
      <c r="D78" s="33">
        <v>11</v>
      </c>
      <c r="E78" s="32" t="s">
        <v>11</v>
      </c>
      <c r="F78" s="33">
        <v>2016</v>
      </c>
      <c r="G78" s="33">
        <v>4</v>
      </c>
      <c r="H78" s="36">
        <v>2</v>
      </c>
      <c r="I78" s="36">
        <v>4</v>
      </c>
      <c r="J78" s="32" t="s">
        <v>342</v>
      </c>
      <c r="K78" s="35">
        <v>3</v>
      </c>
      <c r="L78" s="39">
        <f t="shared" si="1"/>
        <v>3.0833333333333335</v>
      </c>
      <c r="M78" s="33">
        <v>380</v>
      </c>
      <c r="N78" s="33">
        <v>3</v>
      </c>
      <c r="O78" s="32" t="s">
        <v>14</v>
      </c>
      <c r="P78" s="32" t="s">
        <v>15</v>
      </c>
      <c r="Q78" s="33">
        <v>11</v>
      </c>
    </row>
    <row r="79" spans="1:17" x14ac:dyDescent="0.25">
      <c r="A79" s="32" t="s">
        <v>273</v>
      </c>
      <c r="B79" s="32" t="s">
        <v>43</v>
      </c>
      <c r="C79" s="32" t="s">
        <v>12</v>
      </c>
      <c r="D79" s="33">
        <v>12</v>
      </c>
      <c r="E79" s="32" t="s">
        <v>11</v>
      </c>
      <c r="F79" s="33">
        <v>2016</v>
      </c>
      <c r="G79" s="33">
        <v>4</v>
      </c>
      <c r="H79" s="36">
        <v>2</v>
      </c>
      <c r="I79" s="36">
        <v>4</v>
      </c>
      <c r="J79" s="32" t="s">
        <v>345</v>
      </c>
      <c r="K79" s="35">
        <v>3</v>
      </c>
      <c r="L79" s="39">
        <f t="shared" si="1"/>
        <v>3.0833333333333335</v>
      </c>
      <c r="M79" s="33">
        <v>357</v>
      </c>
      <c r="N79" s="33">
        <v>3</v>
      </c>
      <c r="O79" s="32" t="s">
        <v>14</v>
      </c>
      <c r="P79" s="32" t="s">
        <v>15</v>
      </c>
      <c r="Q79" s="33">
        <v>11</v>
      </c>
    </row>
    <row r="80" spans="1:17" x14ac:dyDescent="0.25">
      <c r="A80" s="32" t="s">
        <v>274</v>
      </c>
      <c r="B80" s="32" t="s">
        <v>26</v>
      </c>
      <c r="C80" s="32" t="s">
        <v>12</v>
      </c>
      <c r="D80" s="33">
        <v>13</v>
      </c>
      <c r="E80" s="32" t="s">
        <v>11</v>
      </c>
      <c r="F80" s="33">
        <v>2016</v>
      </c>
      <c r="G80" s="33">
        <v>4</v>
      </c>
      <c r="H80" s="36">
        <v>1</v>
      </c>
      <c r="I80" s="36">
        <v>4</v>
      </c>
      <c r="J80" s="32" t="s">
        <v>345</v>
      </c>
      <c r="K80" s="35">
        <v>2</v>
      </c>
      <c r="L80" s="39">
        <f t="shared" si="1"/>
        <v>2.0833333333333335</v>
      </c>
      <c r="M80" s="33">
        <v>305</v>
      </c>
      <c r="N80" s="33">
        <v>3</v>
      </c>
      <c r="O80" s="32" t="s">
        <v>14</v>
      </c>
      <c r="P80" s="32" t="s">
        <v>15</v>
      </c>
      <c r="Q80" s="33">
        <v>11</v>
      </c>
    </row>
    <row r="81" spans="1:17" x14ac:dyDescent="0.25">
      <c r="A81" s="99"/>
      <c r="B81" s="99">
        <v>20151830481</v>
      </c>
      <c r="C81" s="32" t="s">
        <v>12</v>
      </c>
      <c r="D81" s="33">
        <v>21</v>
      </c>
      <c r="E81" s="99"/>
      <c r="F81" s="33">
        <v>2015</v>
      </c>
      <c r="G81" s="33">
        <v>4</v>
      </c>
      <c r="H81" s="36">
        <v>3</v>
      </c>
      <c r="I81" s="36">
        <v>2</v>
      </c>
      <c r="J81" s="32" t="s">
        <v>342</v>
      </c>
      <c r="K81" s="36">
        <v>3</v>
      </c>
      <c r="L81" s="39">
        <f t="shared" si="1"/>
        <v>3.0833333333333335</v>
      </c>
      <c r="M81" s="96">
        <v>469.39099999999996</v>
      </c>
      <c r="N81" s="99" t="s">
        <v>349</v>
      </c>
      <c r="O81" s="99"/>
      <c r="P81" s="99" t="s">
        <v>358</v>
      </c>
      <c r="Q81" s="33">
        <v>11</v>
      </c>
    </row>
    <row r="82" spans="1:17" x14ac:dyDescent="0.25">
      <c r="A82" s="32" t="s">
        <v>225</v>
      </c>
      <c r="B82" s="32" t="s">
        <v>69</v>
      </c>
      <c r="C82" s="32" t="s">
        <v>12</v>
      </c>
      <c r="D82" s="33">
        <v>29</v>
      </c>
      <c r="E82" s="32" t="s">
        <v>11</v>
      </c>
      <c r="F82" s="33">
        <v>2016</v>
      </c>
      <c r="G82" s="33">
        <v>1</v>
      </c>
      <c r="H82" s="36">
        <v>2</v>
      </c>
      <c r="I82" s="36">
        <v>3</v>
      </c>
      <c r="J82" s="32" t="s">
        <v>345</v>
      </c>
      <c r="K82" s="35">
        <v>3</v>
      </c>
      <c r="L82" s="39">
        <f t="shared" si="1"/>
        <v>2.8333333333333335</v>
      </c>
      <c r="M82" s="33">
        <v>345</v>
      </c>
      <c r="N82" s="33">
        <v>3</v>
      </c>
      <c r="O82" s="32" t="s">
        <v>14</v>
      </c>
      <c r="P82" s="32" t="s">
        <v>15</v>
      </c>
      <c r="Q82" s="33">
        <v>11</v>
      </c>
    </row>
    <row r="83" spans="1:17" x14ac:dyDescent="0.25">
      <c r="A83" s="32" t="s">
        <v>226</v>
      </c>
      <c r="B83" s="32" t="s">
        <v>47</v>
      </c>
      <c r="C83" s="32" t="s">
        <v>12</v>
      </c>
      <c r="D83" s="33">
        <v>30</v>
      </c>
      <c r="E83" s="32" t="s">
        <v>30</v>
      </c>
      <c r="F83" s="33">
        <v>2016</v>
      </c>
      <c r="G83" s="33">
        <v>1</v>
      </c>
      <c r="H83" s="36">
        <v>2</v>
      </c>
      <c r="I83" s="36">
        <v>3</v>
      </c>
      <c r="J83" s="32" t="s">
        <v>342</v>
      </c>
      <c r="K83" s="35">
        <v>4</v>
      </c>
      <c r="L83" s="39">
        <f t="shared" si="1"/>
        <v>3.8333333333333335</v>
      </c>
      <c r="M83" s="33">
        <v>320</v>
      </c>
      <c r="N83" s="33">
        <v>3</v>
      </c>
      <c r="O83" s="32" t="s">
        <v>14</v>
      </c>
      <c r="P83" s="32" t="s">
        <v>15</v>
      </c>
      <c r="Q83" s="33">
        <v>11</v>
      </c>
    </row>
    <row r="84" spans="1:17" x14ac:dyDescent="0.25">
      <c r="A84" s="32" t="s">
        <v>228</v>
      </c>
      <c r="B84" s="32" t="s">
        <v>50</v>
      </c>
      <c r="C84" s="32" t="s">
        <v>12</v>
      </c>
      <c r="D84" s="33">
        <v>31</v>
      </c>
      <c r="E84" s="32" t="s">
        <v>11</v>
      </c>
      <c r="F84" s="33">
        <v>2016</v>
      </c>
      <c r="G84" s="33">
        <v>1</v>
      </c>
      <c r="H84" s="36">
        <v>1</v>
      </c>
      <c r="I84" s="36">
        <v>4</v>
      </c>
      <c r="J84" s="32" t="s">
        <v>343</v>
      </c>
      <c r="K84" s="35">
        <v>2</v>
      </c>
      <c r="L84" s="39">
        <f t="shared" si="1"/>
        <v>1.8333333333333333</v>
      </c>
      <c r="M84" s="33">
        <v>286</v>
      </c>
      <c r="N84" s="33">
        <v>3</v>
      </c>
      <c r="O84" s="32" t="s">
        <v>14</v>
      </c>
      <c r="P84" s="32" t="s">
        <v>15</v>
      </c>
      <c r="Q84" s="33">
        <v>11</v>
      </c>
    </row>
    <row r="85" spans="1:17" x14ac:dyDescent="0.25">
      <c r="A85" s="32" t="s">
        <v>229</v>
      </c>
      <c r="B85" s="32" t="s">
        <v>76</v>
      </c>
      <c r="C85" s="32" t="s">
        <v>12</v>
      </c>
      <c r="D85" s="33">
        <v>32</v>
      </c>
      <c r="E85" s="32" t="s">
        <v>11</v>
      </c>
      <c r="F85" s="33">
        <v>2016</v>
      </c>
      <c r="G85" s="33">
        <v>2</v>
      </c>
      <c r="H85" s="36">
        <v>2</v>
      </c>
      <c r="I85" s="36">
        <v>3</v>
      </c>
      <c r="J85" s="32" t="s">
        <v>342</v>
      </c>
      <c r="K85" s="35">
        <v>3</v>
      </c>
      <c r="L85" s="39">
        <f t="shared" si="1"/>
        <v>2.9166666666666665</v>
      </c>
      <c r="M85" s="33">
        <v>391</v>
      </c>
      <c r="N85" s="33">
        <v>3</v>
      </c>
      <c r="O85" s="32" t="s">
        <v>14</v>
      </c>
      <c r="P85" s="32" t="s">
        <v>15</v>
      </c>
      <c r="Q85" s="33">
        <v>11</v>
      </c>
    </row>
    <row r="86" spans="1:17" x14ac:dyDescent="0.25">
      <c r="A86" s="32" t="s">
        <v>230</v>
      </c>
      <c r="B86" s="32" t="s">
        <v>45</v>
      </c>
      <c r="C86" s="32" t="s">
        <v>12</v>
      </c>
      <c r="D86" s="33">
        <v>33</v>
      </c>
      <c r="E86" s="32" t="s">
        <v>11</v>
      </c>
      <c r="F86" s="33">
        <v>2016</v>
      </c>
      <c r="G86" s="33">
        <v>2</v>
      </c>
      <c r="H86" s="36">
        <v>4</v>
      </c>
      <c r="I86" s="36">
        <v>4</v>
      </c>
      <c r="J86" s="32" t="s">
        <v>343</v>
      </c>
      <c r="K86" s="43">
        <v>5</v>
      </c>
      <c r="L86" s="39">
        <f t="shared" si="1"/>
        <v>4.916666666666667</v>
      </c>
      <c r="M86" s="33">
        <v>449</v>
      </c>
      <c r="N86" s="33">
        <v>3</v>
      </c>
      <c r="O86" s="32" t="s">
        <v>14</v>
      </c>
      <c r="P86" s="32" t="s">
        <v>15</v>
      </c>
      <c r="Q86" s="33">
        <v>11</v>
      </c>
    </row>
    <row r="87" spans="1:17" x14ac:dyDescent="0.25">
      <c r="A87" s="32" t="s">
        <v>232</v>
      </c>
      <c r="B87" s="32" t="s">
        <v>47</v>
      </c>
      <c r="C87" s="32" t="s">
        <v>12</v>
      </c>
      <c r="D87" s="33">
        <v>34</v>
      </c>
      <c r="E87" s="32" t="s">
        <v>11</v>
      </c>
      <c r="F87" s="33">
        <v>2016</v>
      </c>
      <c r="G87" s="33">
        <v>2</v>
      </c>
      <c r="H87" s="36">
        <v>1</v>
      </c>
      <c r="I87" s="36">
        <v>4</v>
      </c>
      <c r="J87" s="32" t="s">
        <v>344</v>
      </c>
      <c r="K87" s="43">
        <v>2</v>
      </c>
      <c r="L87" s="39">
        <f t="shared" si="1"/>
        <v>1.9166666666666667</v>
      </c>
      <c r="M87" s="33">
        <v>304</v>
      </c>
      <c r="N87" s="33">
        <v>3</v>
      </c>
      <c r="O87" s="32" t="s">
        <v>14</v>
      </c>
      <c r="P87" s="32" t="s">
        <v>15</v>
      </c>
      <c r="Q87" s="33">
        <v>11</v>
      </c>
    </row>
    <row r="88" spans="1:17" x14ac:dyDescent="0.25">
      <c r="A88" s="32" t="s">
        <v>233</v>
      </c>
      <c r="B88" s="32" t="s">
        <v>21</v>
      </c>
      <c r="C88" s="32" t="s">
        <v>12</v>
      </c>
      <c r="D88" s="33">
        <v>35</v>
      </c>
      <c r="E88" s="32" t="s">
        <v>11</v>
      </c>
      <c r="F88" s="33">
        <v>2016</v>
      </c>
      <c r="G88" s="33">
        <v>2</v>
      </c>
      <c r="H88" s="36">
        <v>3</v>
      </c>
      <c r="I88" s="36">
        <v>4</v>
      </c>
      <c r="J88" s="32" t="s">
        <v>342</v>
      </c>
      <c r="K88" s="35">
        <v>4</v>
      </c>
      <c r="L88" s="39">
        <f t="shared" si="1"/>
        <v>3.9166666666666665</v>
      </c>
      <c r="M88" s="33">
        <v>445</v>
      </c>
      <c r="N88" s="33">
        <v>3</v>
      </c>
      <c r="O88" s="32" t="s">
        <v>14</v>
      </c>
      <c r="P88" s="32" t="s">
        <v>15</v>
      </c>
      <c r="Q88" s="33">
        <v>11</v>
      </c>
    </row>
    <row r="89" spans="1:17" x14ac:dyDescent="0.25">
      <c r="A89" s="32" t="s">
        <v>234</v>
      </c>
      <c r="B89" s="32" t="s">
        <v>26</v>
      </c>
      <c r="C89" s="32" t="s">
        <v>12</v>
      </c>
      <c r="D89" s="33">
        <v>36</v>
      </c>
      <c r="E89" s="32" t="s">
        <v>11</v>
      </c>
      <c r="F89" s="33">
        <v>2016</v>
      </c>
      <c r="G89" s="33">
        <v>2</v>
      </c>
      <c r="H89" s="36">
        <v>1</v>
      </c>
      <c r="I89" s="36">
        <v>3</v>
      </c>
      <c r="J89" s="32" t="s">
        <v>342</v>
      </c>
      <c r="K89" s="35">
        <v>2</v>
      </c>
      <c r="L89" s="39">
        <f t="shared" si="1"/>
        <v>1.9166666666666667</v>
      </c>
      <c r="M89" s="33">
        <v>316</v>
      </c>
      <c r="N89" s="33">
        <v>3</v>
      </c>
      <c r="O89" s="32" t="s">
        <v>14</v>
      </c>
      <c r="P89" s="32" t="s">
        <v>15</v>
      </c>
      <c r="Q89" s="33">
        <v>11</v>
      </c>
    </row>
    <row r="90" spans="1:17" x14ac:dyDescent="0.25">
      <c r="A90" s="32" t="s">
        <v>237</v>
      </c>
      <c r="B90" s="32" t="s">
        <v>56</v>
      </c>
      <c r="C90" s="32" t="s">
        <v>12</v>
      </c>
      <c r="D90" s="33">
        <v>37</v>
      </c>
      <c r="E90" s="32" t="s">
        <v>11</v>
      </c>
      <c r="F90" s="33">
        <v>2016</v>
      </c>
      <c r="G90" s="33">
        <v>2</v>
      </c>
      <c r="H90" s="36">
        <v>1</v>
      </c>
      <c r="I90" s="36">
        <v>4</v>
      </c>
      <c r="J90" s="32" t="s">
        <v>343</v>
      </c>
      <c r="K90" s="35">
        <v>2</v>
      </c>
      <c r="L90" s="39">
        <f t="shared" si="1"/>
        <v>1.9166666666666667</v>
      </c>
      <c r="M90" s="33">
        <v>280</v>
      </c>
      <c r="N90" s="33">
        <v>3</v>
      </c>
      <c r="O90" s="32" t="s">
        <v>14</v>
      </c>
      <c r="P90" s="32" t="s">
        <v>15</v>
      </c>
      <c r="Q90" s="33">
        <v>11</v>
      </c>
    </row>
    <row r="91" spans="1:17" x14ac:dyDescent="0.25">
      <c r="A91" s="32" t="s">
        <v>238</v>
      </c>
      <c r="B91" s="32" t="s">
        <v>76</v>
      </c>
      <c r="C91" s="32" t="s">
        <v>12</v>
      </c>
      <c r="D91" s="33">
        <v>38</v>
      </c>
      <c r="E91" s="32" t="s">
        <v>11</v>
      </c>
      <c r="F91" s="33">
        <v>2016</v>
      </c>
      <c r="G91" s="33">
        <v>2</v>
      </c>
      <c r="H91" s="36">
        <v>2</v>
      </c>
      <c r="I91" s="36">
        <v>4</v>
      </c>
      <c r="J91" s="32" t="s">
        <v>342</v>
      </c>
      <c r="K91" s="35">
        <v>3</v>
      </c>
      <c r="L91" s="39">
        <f t="shared" si="1"/>
        <v>2.9166666666666665</v>
      </c>
      <c r="M91" s="33">
        <v>356</v>
      </c>
      <c r="N91" s="33">
        <v>3</v>
      </c>
      <c r="O91" s="32" t="s">
        <v>14</v>
      </c>
      <c r="P91" s="32" t="s">
        <v>15</v>
      </c>
      <c r="Q91" s="33">
        <v>11</v>
      </c>
    </row>
    <row r="92" spans="1:17" x14ac:dyDescent="0.25">
      <c r="A92" s="32" t="s">
        <v>238</v>
      </c>
      <c r="B92" s="32" t="s">
        <v>27</v>
      </c>
      <c r="C92" s="32" t="s">
        <v>12</v>
      </c>
      <c r="D92" s="33">
        <v>39</v>
      </c>
      <c r="E92" s="32" t="s">
        <v>11</v>
      </c>
      <c r="F92" s="33">
        <v>2016</v>
      </c>
      <c r="G92" s="33">
        <v>2</v>
      </c>
      <c r="H92" s="36">
        <v>1</v>
      </c>
      <c r="I92" s="36">
        <v>4</v>
      </c>
      <c r="J92" s="32" t="s">
        <v>342</v>
      </c>
      <c r="K92" s="35">
        <v>2</v>
      </c>
      <c r="L92" s="39">
        <f t="shared" si="1"/>
        <v>1.9166666666666667</v>
      </c>
      <c r="M92" s="33">
        <v>321</v>
      </c>
      <c r="N92" s="33">
        <v>3</v>
      </c>
      <c r="O92" s="32" t="s">
        <v>14</v>
      </c>
      <c r="P92" s="32" t="s">
        <v>15</v>
      </c>
      <c r="Q92" s="33">
        <v>11</v>
      </c>
    </row>
    <row r="93" spans="1:17" x14ac:dyDescent="0.25">
      <c r="A93" s="32" t="s">
        <v>275</v>
      </c>
      <c r="B93" s="32" t="s">
        <v>47</v>
      </c>
      <c r="C93" s="32" t="s">
        <v>12</v>
      </c>
      <c r="D93" s="33">
        <v>54</v>
      </c>
      <c r="E93" s="32" t="s">
        <v>11</v>
      </c>
      <c r="F93" s="33">
        <v>2016</v>
      </c>
      <c r="G93" s="33">
        <v>5</v>
      </c>
      <c r="H93" s="36">
        <v>1</v>
      </c>
      <c r="I93" s="36">
        <v>4</v>
      </c>
      <c r="J93" s="32" t="s">
        <v>343</v>
      </c>
      <c r="K93" s="35">
        <v>2</v>
      </c>
      <c r="L93" s="39">
        <f t="shared" si="1"/>
        <v>2.1666666666666665</v>
      </c>
      <c r="M93" s="33">
        <v>304</v>
      </c>
      <c r="N93" s="33">
        <v>3</v>
      </c>
      <c r="O93" s="32" t="s">
        <v>14</v>
      </c>
      <c r="P93" s="32" t="s">
        <v>15</v>
      </c>
      <c r="Q93" s="33">
        <v>11</v>
      </c>
    </row>
    <row r="94" spans="1:17" x14ac:dyDescent="0.25">
      <c r="A94" s="32" t="s">
        <v>276</v>
      </c>
      <c r="B94" s="32" t="s">
        <v>29</v>
      </c>
      <c r="C94" s="32" t="s">
        <v>12</v>
      </c>
      <c r="D94" s="33">
        <v>55</v>
      </c>
      <c r="E94" s="32" t="s">
        <v>11</v>
      </c>
      <c r="F94" s="33">
        <v>2016</v>
      </c>
      <c r="G94" s="33">
        <v>5</v>
      </c>
      <c r="H94" s="36">
        <v>1</v>
      </c>
      <c r="I94" s="36">
        <v>4</v>
      </c>
      <c r="J94" s="32" t="s">
        <v>343</v>
      </c>
      <c r="K94" s="35">
        <v>2</v>
      </c>
      <c r="L94" s="39">
        <f t="shared" si="1"/>
        <v>2.1666666666666665</v>
      </c>
      <c r="M94" s="33">
        <v>313</v>
      </c>
      <c r="N94" s="33">
        <v>3</v>
      </c>
      <c r="O94" s="32" t="s">
        <v>14</v>
      </c>
      <c r="P94" s="32" t="s">
        <v>15</v>
      </c>
      <c r="Q94" s="33">
        <v>11</v>
      </c>
    </row>
    <row r="95" spans="1:17" x14ac:dyDescent="0.25">
      <c r="A95" s="32" t="s">
        <v>277</v>
      </c>
      <c r="B95" s="32" t="s">
        <v>50</v>
      </c>
      <c r="C95" s="32" t="s">
        <v>12</v>
      </c>
      <c r="D95" s="33">
        <v>56</v>
      </c>
      <c r="E95" s="32" t="s">
        <v>11</v>
      </c>
      <c r="F95" s="33">
        <v>2016</v>
      </c>
      <c r="G95" s="33">
        <v>5</v>
      </c>
      <c r="H95" s="36">
        <v>2</v>
      </c>
      <c r="I95" s="36">
        <v>1</v>
      </c>
      <c r="J95" s="32" t="s">
        <v>343</v>
      </c>
      <c r="K95" s="35">
        <v>2</v>
      </c>
      <c r="L95" s="39">
        <f t="shared" si="1"/>
        <v>2.1666666666666665</v>
      </c>
      <c r="M95" s="33">
        <v>310</v>
      </c>
      <c r="N95" s="33">
        <v>3</v>
      </c>
      <c r="O95" s="32" t="s">
        <v>14</v>
      </c>
      <c r="P95" s="32" t="s">
        <v>15</v>
      </c>
      <c r="Q95" s="33">
        <v>11</v>
      </c>
    </row>
    <row r="96" spans="1:17" x14ac:dyDescent="0.25">
      <c r="A96" s="32" t="s">
        <v>278</v>
      </c>
      <c r="B96" s="32" t="s">
        <v>15</v>
      </c>
      <c r="C96" s="32" t="s">
        <v>12</v>
      </c>
      <c r="D96" s="33">
        <v>57</v>
      </c>
      <c r="E96" s="32" t="s">
        <v>11</v>
      </c>
      <c r="F96" s="33">
        <v>2016</v>
      </c>
      <c r="G96" s="33">
        <v>5</v>
      </c>
      <c r="H96" s="36">
        <v>2</v>
      </c>
      <c r="I96" s="36">
        <v>1</v>
      </c>
      <c r="J96" s="32" t="s">
        <v>343</v>
      </c>
      <c r="K96" s="35">
        <v>3</v>
      </c>
      <c r="L96" s="39">
        <f t="shared" si="1"/>
        <v>3.1666666666666665</v>
      </c>
      <c r="M96" s="33">
        <v>377</v>
      </c>
      <c r="N96" s="33">
        <v>3</v>
      </c>
      <c r="O96" s="32" t="s">
        <v>14</v>
      </c>
      <c r="P96" s="32" t="s">
        <v>15</v>
      </c>
      <c r="Q96" s="33">
        <v>11</v>
      </c>
    </row>
    <row r="97" spans="1:17" x14ac:dyDescent="0.25">
      <c r="A97" s="32" t="s">
        <v>278</v>
      </c>
      <c r="B97" s="32" t="s">
        <v>47</v>
      </c>
      <c r="C97" s="32" t="s">
        <v>12</v>
      </c>
      <c r="D97" s="33">
        <v>58</v>
      </c>
      <c r="E97" s="32" t="s">
        <v>11</v>
      </c>
      <c r="F97" s="33">
        <v>2016</v>
      </c>
      <c r="G97" s="33">
        <v>5</v>
      </c>
      <c r="H97" s="36">
        <v>3</v>
      </c>
      <c r="I97" s="36">
        <v>2</v>
      </c>
      <c r="J97" s="32" t="s">
        <v>344</v>
      </c>
      <c r="K97" s="43">
        <v>4</v>
      </c>
      <c r="L97" s="39">
        <f t="shared" si="1"/>
        <v>4.166666666666667</v>
      </c>
      <c r="M97" s="33">
        <v>395</v>
      </c>
      <c r="N97" s="33">
        <v>3</v>
      </c>
      <c r="O97" s="32" t="s">
        <v>14</v>
      </c>
      <c r="P97" s="32" t="s">
        <v>15</v>
      </c>
      <c r="Q97" s="33">
        <v>11</v>
      </c>
    </row>
    <row r="98" spans="1:17" x14ac:dyDescent="0.25">
      <c r="A98" s="32" t="s">
        <v>279</v>
      </c>
      <c r="B98" s="32" t="s">
        <v>34</v>
      </c>
      <c r="C98" s="32" t="s">
        <v>12</v>
      </c>
      <c r="D98" s="33">
        <v>59</v>
      </c>
      <c r="E98" s="32" t="s">
        <v>11</v>
      </c>
      <c r="F98" s="33">
        <v>2016</v>
      </c>
      <c r="G98" s="33">
        <v>5</v>
      </c>
      <c r="H98" s="36">
        <v>1</v>
      </c>
      <c r="I98" s="36">
        <v>4</v>
      </c>
      <c r="J98" s="32" t="s">
        <v>342</v>
      </c>
      <c r="K98" s="35">
        <v>2</v>
      </c>
      <c r="L98" s="39">
        <f t="shared" si="1"/>
        <v>2.1666666666666665</v>
      </c>
      <c r="M98" s="33">
        <v>304</v>
      </c>
      <c r="N98" s="33">
        <v>3</v>
      </c>
      <c r="O98" s="32" t="s">
        <v>14</v>
      </c>
      <c r="P98" s="32" t="s">
        <v>15</v>
      </c>
      <c r="Q98" s="33">
        <v>11</v>
      </c>
    </row>
    <row r="99" spans="1:17" x14ac:dyDescent="0.25">
      <c r="A99" s="32" t="s">
        <v>279</v>
      </c>
      <c r="B99" s="32" t="s">
        <v>36</v>
      </c>
      <c r="C99" s="32" t="s">
        <v>12</v>
      </c>
      <c r="D99" s="33">
        <v>60</v>
      </c>
      <c r="E99" s="32" t="s">
        <v>30</v>
      </c>
      <c r="F99" s="33">
        <v>2016</v>
      </c>
      <c r="G99" s="33">
        <v>5</v>
      </c>
      <c r="H99" s="36">
        <v>4</v>
      </c>
      <c r="I99" s="36">
        <v>2</v>
      </c>
      <c r="J99" s="32" t="s">
        <v>343</v>
      </c>
      <c r="K99" s="43">
        <v>5</v>
      </c>
      <c r="L99" s="39">
        <f t="shared" si="1"/>
        <v>5.166666666666667</v>
      </c>
      <c r="M99" s="33">
        <v>393</v>
      </c>
      <c r="N99" s="33">
        <v>3</v>
      </c>
      <c r="O99" s="32" t="s">
        <v>14</v>
      </c>
      <c r="P99" s="32" t="s">
        <v>15</v>
      </c>
      <c r="Q99" s="33">
        <v>11</v>
      </c>
    </row>
    <row r="100" spans="1:17" x14ac:dyDescent="0.25">
      <c r="A100" s="32" t="s">
        <v>279</v>
      </c>
      <c r="B100" s="32" t="s">
        <v>117</v>
      </c>
      <c r="C100" s="32" t="s">
        <v>12</v>
      </c>
      <c r="D100" s="33">
        <v>61</v>
      </c>
      <c r="E100" s="32" t="s">
        <v>11</v>
      </c>
      <c r="F100" s="33">
        <v>2016</v>
      </c>
      <c r="G100" s="33">
        <v>5</v>
      </c>
      <c r="H100" s="36">
        <v>2</v>
      </c>
      <c r="I100" s="36">
        <v>2</v>
      </c>
      <c r="J100" s="32" t="s">
        <v>342</v>
      </c>
      <c r="K100" s="35">
        <v>2</v>
      </c>
      <c r="L100" s="39">
        <f t="shared" si="1"/>
        <v>2.1666666666666665</v>
      </c>
      <c r="M100" s="33">
        <v>290</v>
      </c>
      <c r="N100" s="33">
        <v>3</v>
      </c>
      <c r="O100" s="32" t="s">
        <v>14</v>
      </c>
      <c r="P100" s="32" t="s">
        <v>15</v>
      </c>
      <c r="Q100" s="33">
        <v>11</v>
      </c>
    </row>
    <row r="101" spans="1:17" x14ac:dyDescent="0.25">
      <c r="A101" s="32" t="s">
        <v>280</v>
      </c>
      <c r="B101" s="32" t="s">
        <v>27</v>
      </c>
      <c r="C101" s="32" t="s">
        <v>12</v>
      </c>
      <c r="D101" s="33">
        <v>62</v>
      </c>
      <c r="E101" s="32" t="s">
        <v>11</v>
      </c>
      <c r="F101" s="33">
        <v>2016</v>
      </c>
      <c r="G101" s="33">
        <v>5</v>
      </c>
      <c r="H101" s="36">
        <v>2</v>
      </c>
      <c r="I101" s="36">
        <v>1</v>
      </c>
      <c r="J101" s="32" t="s">
        <v>342</v>
      </c>
      <c r="K101" s="35">
        <v>2</v>
      </c>
      <c r="L101" s="39">
        <f t="shared" si="1"/>
        <v>2.1666666666666665</v>
      </c>
      <c r="M101" s="33">
        <v>327</v>
      </c>
      <c r="N101" s="33">
        <v>3</v>
      </c>
      <c r="O101" s="32" t="s">
        <v>14</v>
      </c>
      <c r="P101" s="32" t="s">
        <v>15</v>
      </c>
      <c r="Q101" s="33">
        <v>11</v>
      </c>
    </row>
    <row r="102" spans="1:17" x14ac:dyDescent="0.25">
      <c r="A102" s="32" t="s">
        <v>281</v>
      </c>
      <c r="B102" s="32" t="s">
        <v>21</v>
      </c>
      <c r="C102" s="32" t="s">
        <v>12</v>
      </c>
      <c r="D102" s="33">
        <v>63</v>
      </c>
      <c r="E102" s="32" t="s">
        <v>11</v>
      </c>
      <c r="F102" s="33">
        <v>2016</v>
      </c>
      <c r="G102" s="33">
        <v>5</v>
      </c>
      <c r="H102" s="36">
        <v>1</v>
      </c>
      <c r="I102" s="36">
        <v>4</v>
      </c>
      <c r="J102" s="32" t="s">
        <v>343</v>
      </c>
      <c r="K102" s="35">
        <v>2</v>
      </c>
      <c r="L102" s="39">
        <f t="shared" si="1"/>
        <v>2.1666666666666665</v>
      </c>
      <c r="M102" s="33">
        <v>340</v>
      </c>
      <c r="N102" s="33">
        <v>3</v>
      </c>
      <c r="O102" s="32" t="s">
        <v>14</v>
      </c>
      <c r="P102" s="32" t="s">
        <v>15</v>
      </c>
      <c r="Q102" s="33">
        <v>11</v>
      </c>
    </row>
    <row r="103" spans="1:17" x14ac:dyDescent="0.25">
      <c r="A103" s="32" t="s">
        <v>281</v>
      </c>
      <c r="B103" s="32" t="s">
        <v>76</v>
      </c>
      <c r="C103" s="32" t="s">
        <v>12</v>
      </c>
      <c r="D103" s="33">
        <v>64</v>
      </c>
      <c r="E103" s="32" t="s">
        <v>11</v>
      </c>
      <c r="F103" s="33">
        <v>2016</v>
      </c>
      <c r="G103" s="33">
        <v>5</v>
      </c>
      <c r="H103" s="36">
        <v>2</v>
      </c>
      <c r="I103" s="36">
        <v>1</v>
      </c>
      <c r="J103" s="32" t="s">
        <v>342</v>
      </c>
      <c r="K103" s="35">
        <v>2</v>
      </c>
      <c r="L103" s="39">
        <f t="shared" si="1"/>
        <v>2.1666666666666665</v>
      </c>
      <c r="M103" s="33">
        <v>317</v>
      </c>
      <c r="N103" s="33">
        <v>3</v>
      </c>
      <c r="O103" s="32" t="s">
        <v>14</v>
      </c>
      <c r="P103" s="32" t="s">
        <v>15</v>
      </c>
      <c r="Q103" s="33">
        <v>11</v>
      </c>
    </row>
    <row r="104" spans="1:17" x14ac:dyDescent="0.25">
      <c r="A104" s="32" t="s">
        <v>282</v>
      </c>
      <c r="B104" s="32" t="s">
        <v>26</v>
      </c>
      <c r="C104" s="32" t="s">
        <v>12</v>
      </c>
      <c r="D104" s="33">
        <v>65</v>
      </c>
      <c r="E104" s="32" t="s">
        <v>11</v>
      </c>
      <c r="F104" s="33">
        <v>2016</v>
      </c>
      <c r="G104" s="33">
        <v>5</v>
      </c>
      <c r="H104" s="36">
        <v>3</v>
      </c>
      <c r="I104" s="36">
        <v>2</v>
      </c>
      <c r="J104" s="32" t="s">
        <v>342</v>
      </c>
      <c r="K104" s="35">
        <v>4</v>
      </c>
      <c r="L104" s="39">
        <f t="shared" si="1"/>
        <v>4.166666666666667</v>
      </c>
      <c r="M104" s="33">
        <v>445</v>
      </c>
      <c r="N104" s="33">
        <v>3</v>
      </c>
      <c r="O104" s="32" t="s">
        <v>14</v>
      </c>
      <c r="P104" s="32" t="s">
        <v>15</v>
      </c>
      <c r="Q104" s="33">
        <v>11</v>
      </c>
    </row>
    <row r="105" spans="1:17" x14ac:dyDescent="0.25">
      <c r="A105" s="32" t="s">
        <v>282</v>
      </c>
      <c r="B105" s="32" t="s">
        <v>73</v>
      </c>
      <c r="C105" s="32" t="s">
        <v>12</v>
      </c>
      <c r="D105" s="33">
        <v>66</v>
      </c>
      <c r="E105" s="32" t="s">
        <v>11</v>
      </c>
      <c r="F105" s="33">
        <v>2016</v>
      </c>
      <c r="G105" s="33">
        <v>5</v>
      </c>
      <c r="H105" s="36">
        <v>1</v>
      </c>
      <c r="I105" s="36">
        <v>4</v>
      </c>
      <c r="J105" s="32" t="s">
        <v>342</v>
      </c>
      <c r="K105" s="35">
        <v>2</v>
      </c>
      <c r="L105" s="39">
        <f t="shared" si="1"/>
        <v>2.1666666666666665</v>
      </c>
      <c r="M105" s="33">
        <v>301</v>
      </c>
      <c r="N105" s="33">
        <v>3</v>
      </c>
      <c r="O105" s="32" t="s">
        <v>14</v>
      </c>
      <c r="P105" s="32" t="s">
        <v>15</v>
      </c>
      <c r="Q105" s="33">
        <v>11</v>
      </c>
    </row>
    <row r="106" spans="1:17" x14ac:dyDescent="0.25">
      <c r="A106" s="32" t="s">
        <v>283</v>
      </c>
      <c r="B106" s="32" t="s">
        <v>34</v>
      </c>
      <c r="C106" s="32" t="s">
        <v>12</v>
      </c>
      <c r="D106" s="33">
        <v>67</v>
      </c>
      <c r="E106" s="32" t="s">
        <v>11</v>
      </c>
      <c r="F106" s="33">
        <v>2016</v>
      </c>
      <c r="G106" s="33">
        <v>5</v>
      </c>
      <c r="H106" s="36">
        <v>2</v>
      </c>
      <c r="I106" s="36">
        <v>2</v>
      </c>
      <c r="J106" s="32" t="s">
        <v>345</v>
      </c>
      <c r="K106" s="35">
        <v>2</v>
      </c>
      <c r="L106" s="39">
        <f t="shared" si="1"/>
        <v>2.1666666666666665</v>
      </c>
      <c r="M106" s="33">
        <v>351</v>
      </c>
      <c r="N106" s="33">
        <v>3</v>
      </c>
      <c r="O106" s="32" t="s">
        <v>14</v>
      </c>
      <c r="P106" s="32" t="s">
        <v>15</v>
      </c>
      <c r="Q106" s="33">
        <v>11</v>
      </c>
    </row>
    <row r="107" spans="1:17" x14ac:dyDescent="0.25">
      <c r="A107" s="32" t="s">
        <v>284</v>
      </c>
      <c r="B107" s="32" t="s">
        <v>59</v>
      </c>
      <c r="C107" s="32" t="s">
        <v>12</v>
      </c>
      <c r="D107" s="33">
        <v>68</v>
      </c>
      <c r="E107" s="32" t="s">
        <v>30</v>
      </c>
      <c r="F107" s="33">
        <v>2016</v>
      </c>
      <c r="G107" s="33">
        <v>5</v>
      </c>
      <c r="H107" s="36">
        <v>6</v>
      </c>
      <c r="I107" s="36">
        <v>2</v>
      </c>
      <c r="J107" s="32" t="s">
        <v>343</v>
      </c>
      <c r="K107" s="43">
        <v>7</v>
      </c>
      <c r="L107" s="39">
        <f t="shared" si="1"/>
        <v>7.166666666666667</v>
      </c>
      <c r="M107" s="33">
        <v>461</v>
      </c>
      <c r="N107" s="33">
        <v>3</v>
      </c>
      <c r="O107" s="32" t="s">
        <v>14</v>
      </c>
      <c r="P107" s="32" t="s">
        <v>15</v>
      </c>
      <c r="Q107" s="33">
        <v>11</v>
      </c>
    </row>
    <row r="108" spans="1:17" x14ac:dyDescent="0.25">
      <c r="A108" s="32" t="s">
        <v>291</v>
      </c>
      <c r="B108" s="32" t="s">
        <v>15</v>
      </c>
      <c r="C108" s="32" t="s">
        <v>12</v>
      </c>
      <c r="D108" s="33">
        <v>80</v>
      </c>
      <c r="E108" s="32" t="s">
        <v>11</v>
      </c>
      <c r="F108" s="33">
        <v>2016</v>
      </c>
      <c r="G108" s="33">
        <v>3</v>
      </c>
      <c r="H108" s="36">
        <v>4</v>
      </c>
      <c r="I108" s="36">
        <v>1</v>
      </c>
      <c r="J108" s="32" t="s">
        <v>342</v>
      </c>
      <c r="K108" s="35">
        <v>4</v>
      </c>
      <c r="L108" s="39">
        <f t="shared" si="1"/>
        <v>4</v>
      </c>
      <c r="M108" s="33">
        <v>447</v>
      </c>
      <c r="N108" s="33">
        <v>3</v>
      </c>
      <c r="O108" s="32" t="s">
        <v>14</v>
      </c>
      <c r="P108" s="32" t="s">
        <v>15</v>
      </c>
      <c r="Q108" s="33">
        <v>11</v>
      </c>
    </row>
    <row r="109" spans="1:17" x14ac:dyDescent="0.25">
      <c r="A109" s="99">
        <v>20161830459</v>
      </c>
      <c r="B109" s="99"/>
      <c r="C109" s="32" t="s">
        <v>298</v>
      </c>
      <c r="D109" s="33">
        <v>48</v>
      </c>
      <c r="E109" s="99"/>
      <c r="F109" s="33">
        <v>2016</v>
      </c>
      <c r="G109" s="33">
        <v>3</v>
      </c>
      <c r="H109" s="36">
        <v>2</v>
      </c>
      <c r="I109" s="36">
        <v>1</v>
      </c>
      <c r="J109" s="32" t="s">
        <v>342</v>
      </c>
      <c r="K109" s="39">
        <v>2</v>
      </c>
      <c r="L109" s="39">
        <f t="shared" si="1"/>
        <v>2</v>
      </c>
      <c r="M109" s="96">
        <v>332.51599999999996</v>
      </c>
      <c r="N109" s="72" t="s">
        <v>335</v>
      </c>
      <c r="O109" s="73">
        <v>612</v>
      </c>
      <c r="P109" s="32" t="s">
        <v>15</v>
      </c>
      <c r="Q109" s="33">
        <v>11</v>
      </c>
    </row>
    <row r="110" spans="1:17" x14ac:dyDescent="0.25">
      <c r="A110" s="99">
        <v>20161830460</v>
      </c>
      <c r="B110" s="99"/>
      <c r="C110" s="32" t="s">
        <v>298</v>
      </c>
      <c r="D110" s="33">
        <v>49</v>
      </c>
      <c r="E110" s="99"/>
      <c r="F110" s="33">
        <v>2016</v>
      </c>
      <c r="G110" s="33">
        <v>3</v>
      </c>
      <c r="H110" s="36">
        <v>1</v>
      </c>
      <c r="I110" s="36">
        <v>4</v>
      </c>
      <c r="J110" s="32" t="s">
        <v>343</v>
      </c>
      <c r="K110" s="39">
        <v>2</v>
      </c>
      <c r="L110" s="39">
        <f t="shared" si="1"/>
        <v>2</v>
      </c>
      <c r="M110" s="96">
        <v>322.66099999999994</v>
      </c>
      <c r="N110" s="72" t="s">
        <v>335</v>
      </c>
      <c r="O110" s="73">
        <v>612</v>
      </c>
      <c r="P110" s="32" t="s">
        <v>15</v>
      </c>
      <c r="Q110" s="33">
        <v>11</v>
      </c>
    </row>
    <row r="111" spans="1:17" x14ac:dyDescent="0.25">
      <c r="A111" s="99">
        <v>20161830461</v>
      </c>
      <c r="B111" s="99"/>
      <c r="C111" s="32" t="s">
        <v>298</v>
      </c>
      <c r="D111" s="33">
        <v>50</v>
      </c>
      <c r="E111" s="99"/>
      <c r="F111" s="33">
        <v>2016</v>
      </c>
      <c r="G111" s="33">
        <v>3</v>
      </c>
      <c r="H111" s="36">
        <v>1</v>
      </c>
      <c r="I111" s="36">
        <v>4</v>
      </c>
      <c r="J111" s="32" t="s">
        <v>343</v>
      </c>
      <c r="K111" s="39">
        <v>2</v>
      </c>
      <c r="L111" s="39">
        <f t="shared" si="1"/>
        <v>2</v>
      </c>
      <c r="M111" s="96">
        <v>306.23599999999999</v>
      </c>
      <c r="N111" s="72" t="s">
        <v>335</v>
      </c>
      <c r="O111" s="73">
        <v>612</v>
      </c>
      <c r="P111" s="32" t="s">
        <v>15</v>
      </c>
      <c r="Q111" s="33">
        <v>11</v>
      </c>
    </row>
    <row r="112" spans="1:17" x14ac:dyDescent="0.25">
      <c r="A112" s="99">
        <v>20161830462</v>
      </c>
      <c r="B112" s="99"/>
      <c r="C112" s="32" t="s">
        <v>298</v>
      </c>
      <c r="D112" s="33">
        <v>51</v>
      </c>
      <c r="E112" s="99"/>
      <c r="F112" s="33">
        <v>2016</v>
      </c>
      <c r="G112" s="33">
        <v>3</v>
      </c>
      <c r="H112" s="36">
        <v>1</v>
      </c>
      <c r="I112" s="36">
        <v>4</v>
      </c>
      <c r="J112" s="32" t="s">
        <v>343</v>
      </c>
      <c r="K112" s="39">
        <v>2</v>
      </c>
      <c r="L112" s="39">
        <f t="shared" si="1"/>
        <v>2</v>
      </c>
      <c r="M112" s="96">
        <v>292.00099999999998</v>
      </c>
      <c r="N112" s="72" t="s">
        <v>335</v>
      </c>
      <c r="O112" s="73">
        <v>612</v>
      </c>
      <c r="P112" s="32" t="s">
        <v>15</v>
      </c>
      <c r="Q112" s="33">
        <v>11</v>
      </c>
    </row>
    <row r="113" spans="1:17" x14ac:dyDescent="0.25">
      <c r="A113" s="99">
        <v>20161830463</v>
      </c>
      <c r="B113" s="99"/>
      <c r="C113" s="32" t="s">
        <v>298</v>
      </c>
      <c r="D113" s="33">
        <v>52</v>
      </c>
      <c r="E113" s="99"/>
      <c r="F113" s="33">
        <v>2016</v>
      </c>
      <c r="G113" s="33">
        <v>3</v>
      </c>
      <c r="H113" s="36">
        <v>1</v>
      </c>
      <c r="I113" s="36">
        <v>4</v>
      </c>
      <c r="J113" s="32" t="s">
        <v>343</v>
      </c>
      <c r="K113" s="39">
        <v>2</v>
      </c>
      <c r="L113" s="39">
        <f t="shared" si="1"/>
        <v>2</v>
      </c>
      <c r="M113" s="96">
        <v>320.47099999999995</v>
      </c>
      <c r="N113" s="72" t="s">
        <v>335</v>
      </c>
      <c r="O113" s="73">
        <v>612</v>
      </c>
      <c r="P113" s="32" t="s">
        <v>15</v>
      </c>
      <c r="Q113" s="33">
        <v>11</v>
      </c>
    </row>
    <row r="114" spans="1:17" x14ac:dyDescent="0.25">
      <c r="A114" s="99">
        <v>20161830465</v>
      </c>
      <c r="B114" s="99"/>
      <c r="C114" s="32" t="s">
        <v>298</v>
      </c>
      <c r="D114" s="33">
        <v>53</v>
      </c>
      <c r="E114" s="99"/>
      <c r="F114" s="33">
        <v>2016</v>
      </c>
      <c r="G114" s="33">
        <v>3</v>
      </c>
      <c r="H114" s="36">
        <v>1</v>
      </c>
      <c r="I114" s="36">
        <v>3</v>
      </c>
      <c r="J114" s="32" t="s">
        <v>342</v>
      </c>
      <c r="K114" s="39">
        <v>2</v>
      </c>
      <c r="L114" s="39">
        <f t="shared" si="1"/>
        <v>2</v>
      </c>
      <c r="M114" s="96">
        <v>305.14099999999996</v>
      </c>
      <c r="N114" s="72" t="s">
        <v>335</v>
      </c>
      <c r="O114" s="73">
        <v>612</v>
      </c>
      <c r="P114" s="32" t="s">
        <v>15</v>
      </c>
      <c r="Q114" s="33">
        <v>11</v>
      </c>
    </row>
    <row r="115" spans="1:17" x14ac:dyDescent="0.25">
      <c r="A115" s="99">
        <v>20161830466</v>
      </c>
      <c r="B115" s="99"/>
      <c r="C115" s="32" t="s">
        <v>298</v>
      </c>
      <c r="D115" s="33">
        <v>54</v>
      </c>
      <c r="E115" s="99"/>
      <c r="F115" s="33">
        <v>2016</v>
      </c>
      <c r="G115" s="33">
        <v>3</v>
      </c>
      <c r="H115" s="36">
        <v>1</v>
      </c>
      <c r="I115" s="36">
        <v>4</v>
      </c>
      <c r="J115" s="32" t="s">
        <v>342</v>
      </c>
      <c r="K115" s="39">
        <v>2</v>
      </c>
      <c r="L115" s="39">
        <f t="shared" si="1"/>
        <v>2</v>
      </c>
      <c r="M115" s="96">
        <v>310.61599999999999</v>
      </c>
      <c r="N115" s="72" t="s">
        <v>335</v>
      </c>
      <c r="O115" s="73">
        <v>612</v>
      </c>
      <c r="P115" s="32" t="s">
        <v>15</v>
      </c>
      <c r="Q115" s="33">
        <v>11</v>
      </c>
    </row>
    <row r="116" spans="1:17" x14ac:dyDescent="0.25">
      <c r="A116" s="99">
        <v>20161830467</v>
      </c>
      <c r="B116" s="99"/>
      <c r="C116" s="32" t="s">
        <v>298</v>
      </c>
      <c r="D116" s="33">
        <v>55</v>
      </c>
      <c r="E116" s="99"/>
      <c r="F116" s="33">
        <v>2016</v>
      </c>
      <c r="G116" s="33">
        <v>3</v>
      </c>
      <c r="H116" s="36">
        <v>3</v>
      </c>
      <c r="I116" s="36">
        <v>3</v>
      </c>
      <c r="J116" s="32" t="s">
        <v>342</v>
      </c>
      <c r="K116" s="39">
        <v>4</v>
      </c>
      <c r="L116" s="39">
        <f t="shared" si="1"/>
        <v>4</v>
      </c>
      <c r="M116" s="96">
        <v>382.88599999999997</v>
      </c>
      <c r="N116" s="72" t="s">
        <v>335</v>
      </c>
      <c r="O116" s="73">
        <v>612</v>
      </c>
      <c r="P116" s="32" t="s">
        <v>15</v>
      </c>
      <c r="Q116" s="33">
        <v>11</v>
      </c>
    </row>
    <row r="117" spans="1:17" x14ac:dyDescent="0.25">
      <c r="A117" s="99">
        <v>20161830468</v>
      </c>
      <c r="B117" s="99"/>
      <c r="C117" s="32" t="s">
        <v>298</v>
      </c>
      <c r="D117" s="33">
        <v>56</v>
      </c>
      <c r="E117" s="99"/>
      <c r="F117" s="33">
        <v>2016</v>
      </c>
      <c r="G117" s="33">
        <v>3</v>
      </c>
      <c r="H117" s="36">
        <v>1</v>
      </c>
      <c r="I117" s="36">
        <v>4</v>
      </c>
      <c r="J117" s="32" t="s">
        <v>344</v>
      </c>
      <c r="K117" s="92">
        <v>2</v>
      </c>
      <c r="L117" s="39">
        <f t="shared" si="1"/>
        <v>2</v>
      </c>
      <c r="M117" s="96">
        <v>322.66099999999994</v>
      </c>
      <c r="N117" s="72" t="s">
        <v>335</v>
      </c>
      <c r="O117" s="73">
        <v>612</v>
      </c>
      <c r="P117" s="32" t="s">
        <v>15</v>
      </c>
      <c r="Q117" s="33">
        <v>11</v>
      </c>
    </row>
    <row r="118" spans="1:17" x14ac:dyDescent="0.25">
      <c r="A118" s="99">
        <v>20161830469</v>
      </c>
      <c r="B118" s="99"/>
      <c r="C118" s="32" t="s">
        <v>298</v>
      </c>
      <c r="D118" s="33">
        <v>57</v>
      </c>
      <c r="E118" s="99"/>
      <c r="F118" s="33">
        <v>2016</v>
      </c>
      <c r="G118" s="33">
        <v>3</v>
      </c>
      <c r="H118" s="36">
        <v>1</v>
      </c>
      <c r="I118" s="36">
        <v>4</v>
      </c>
      <c r="J118" s="32" t="s">
        <v>342</v>
      </c>
      <c r="K118" s="39">
        <v>2</v>
      </c>
      <c r="L118" s="39">
        <f t="shared" si="1"/>
        <v>2</v>
      </c>
      <c r="M118" s="96">
        <v>304.04599999999999</v>
      </c>
      <c r="N118" s="72" t="s">
        <v>335</v>
      </c>
      <c r="O118" s="73">
        <v>612</v>
      </c>
      <c r="P118" s="32" t="s">
        <v>15</v>
      </c>
      <c r="Q118" s="33">
        <v>11</v>
      </c>
    </row>
    <row r="119" spans="1:17" x14ac:dyDescent="0.25">
      <c r="A119" s="99">
        <v>20161830470</v>
      </c>
      <c r="B119" s="99"/>
      <c r="C119" s="32" t="s">
        <v>298</v>
      </c>
      <c r="D119" s="33">
        <v>58</v>
      </c>
      <c r="E119" s="99"/>
      <c r="F119" s="33">
        <v>2016</v>
      </c>
      <c r="G119" s="33">
        <v>3</v>
      </c>
      <c r="H119" s="36">
        <v>1</v>
      </c>
      <c r="I119" s="36">
        <v>4</v>
      </c>
      <c r="J119" s="32" t="s">
        <v>343</v>
      </c>
      <c r="K119" s="39">
        <v>2</v>
      </c>
      <c r="L119" s="39">
        <f t="shared" si="1"/>
        <v>2</v>
      </c>
      <c r="M119" s="96">
        <v>335.80099999999999</v>
      </c>
      <c r="N119" s="72" t="s">
        <v>335</v>
      </c>
      <c r="O119" s="73">
        <v>612</v>
      </c>
      <c r="P119" s="32" t="s">
        <v>15</v>
      </c>
      <c r="Q119" s="33">
        <v>11</v>
      </c>
    </row>
    <row r="120" spans="1:17" x14ac:dyDescent="0.25">
      <c r="A120" s="99">
        <v>20161830471</v>
      </c>
      <c r="B120" s="99"/>
      <c r="C120" s="32" t="s">
        <v>298</v>
      </c>
      <c r="D120" s="33">
        <v>59</v>
      </c>
      <c r="E120" s="99"/>
      <c r="F120" s="33">
        <v>2016</v>
      </c>
      <c r="G120" s="33">
        <v>3</v>
      </c>
      <c r="H120" s="36">
        <v>1</v>
      </c>
      <c r="I120" s="36">
        <v>4</v>
      </c>
      <c r="J120" s="32" t="s">
        <v>343</v>
      </c>
      <c r="K120" s="39">
        <v>2</v>
      </c>
      <c r="L120" s="39">
        <f t="shared" si="1"/>
        <v>2</v>
      </c>
      <c r="M120" s="96">
        <v>336.89599999999996</v>
      </c>
      <c r="N120" s="72" t="s">
        <v>335</v>
      </c>
      <c r="O120" s="73">
        <v>612</v>
      </c>
      <c r="P120" s="32" t="s">
        <v>15</v>
      </c>
      <c r="Q120" s="33">
        <v>11</v>
      </c>
    </row>
    <row r="121" spans="1:17" x14ac:dyDescent="0.25">
      <c r="A121" s="99">
        <v>20161830472</v>
      </c>
      <c r="B121" s="99"/>
      <c r="C121" s="32" t="s">
        <v>298</v>
      </c>
      <c r="D121" s="33">
        <v>60</v>
      </c>
      <c r="E121" s="99"/>
      <c r="F121" s="33">
        <v>2016</v>
      </c>
      <c r="G121" s="33">
        <v>3</v>
      </c>
      <c r="H121" s="36">
        <v>2</v>
      </c>
      <c r="I121" s="36">
        <v>1</v>
      </c>
      <c r="J121" s="32" t="s">
        <v>343</v>
      </c>
      <c r="K121" s="39">
        <v>2</v>
      </c>
      <c r="L121" s="39">
        <f t="shared" si="1"/>
        <v>2</v>
      </c>
      <c r="M121" s="96">
        <v>288.71599999999995</v>
      </c>
      <c r="N121" s="72" t="s">
        <v>335</v>
      </c>
      <c r="O121" s="73">
        <v>612</v>
      </c>
      <c r="P121" s="32" t="s">
        <v>15</v>
      </c>
      <c r="Q121" s="33">
        <v>11</v>
      </c>
    </row>
    <row r="122" spans="1:17" x14ac:dyDescent="0.25">
      <c r="A122" s="99">
        <v>20161830473</v>
      </c>
      <c r="B122" s="99"/>
      <c r="C122" s="32" t="s">
        <v>298</v>
      </c>
      <c r="D122" s="33">
        <v>61</v>
      </c>
      <c r="E122" s="99"/>
      <c r="F122" s="33">
        <v>2016</v>
      </c>
      <c r="G122" s="33">
        <v>3</v>
      </c>
      <c r="H122" s="36">
        <v>1</v>
      </c>
      <c r="I122" s="36">
        <v>4</v>
      </c>
      <c r="J122" s="32" t="s">
        <v>343</v>
      </c>
      <c r="K122" s="39">
        <v>2</v>
      </c>
      <c r="L122" s="39">
        <f t="shared" si="1"/>
        <v>2</v>
      </c>
      <c r="M122" s="96">
        <v>299.66599999999994</v>
      </c>
      <c r="N122" s="72" t="s">
        <v>335</v>
      </c>
      <c r="O122" s="73">
        <v>612</v>
      </c>
      <c r="P122" s="32" t="s">
        <v>15</v>
      </c>
      <c r="Q122" s="33">
        <v>11</v>
      </c>
    </row>
    <row r="123" spans="1:17" x14ac:dyDescent="0.25">
      <c r="A123" s="99">
        <v>20161830497</v>
      </c>
      <c r="B123" s="99"/>
      <c r="C123" s="32" t="s">
        <v>298</v>
      </c>
      <c r="D123" s="33">
        <v>62</v>
      </c>
      <c r="E123" s="99"/>
      <c r="F123" s="33">
        <v>2016</v>
      </c>
      <c r="G123" s="33">
        <v>3</v>
      </c>
      <c r="H123" s="36">
        <v>1</v>
      </c>
      <c r="I123" s="36">
        <v>4</v>
      </c>
      <c r="J123" s="32" t="s">
        <v>343</v>
      </c>
      <c r="K123" s="39">
        <v>2</v>
      </c>
      <c r="L123" s="39">
        <f t="shared" si="1"/>
        <v>2</v>
      </c>
      <c r="M123" s="96">
        <v>292.00099999999998</v>
      </c>
      <c r="N123" s="72" t="s">
        <v>335</v>
      </c>
      <c r="O123" s="73">
        <v>989</v>
      </c>
      <c r="P123" s="32" t="s">
        <v>15</v>
      </c>
      <c r="Q123" s="33">
        <v>11</v>
      </c>
    </row>
    <row r="124" spans="1:17" x14ac:dyDescent="0.25">
      <c r="A124" s="99">
        <v>20161830498</v>
      </c>
      <c r="B124" s="99"/>
      <c r="C124" s="32" t="s">
        <v>298</v>
      </c>
      <c r="D124" s="33">
        <v>63</v>
      </c>
      <c r="E124" s="99"/>
      <c r="F124" s="33">
        <v>2016</v>
      </c>
      <c r="G124" s="33">
        <v>3</v>
      </c>
      <c r="H124" s="36">
        <v>2</v>
      </c>
      <c r="I124" s="36">
        <v>4</v>
      </c>
      <c r="J124" s="32" t="s">
        <v>344</v>
      </c>
      <c r="K124" s="92">
        <v>3</v>
      </c>
      <c r="L124" s="39">
        <f t="shared" si="1"/>
        <v>3</v>
      </c>
      <c r="M124" s="96">
        <v>375.22099999999995</v>
      </c>
      <c r="N124" s="72" t="s">
        <v>335</v>
      </c>
      <c r="O124" s="73">
        <v>989</v>
      </c>
      <c r="P124" s="32" t="s">
        <v>15</v>
      </c>
      <c r="Q124" s="33">
        <v>11</v>
      </c>
    </row>
    <row r="125" spans="1:17" x14ac:dyDescent="0.25">
      <c r="A125" s="99">
        <v>20161830499</v>
      </c>
      <c r="B125" s="99"/>
      <c r="C125" s="32" t="s">
        <v>298</v>
      </c>
      <c r="D125" s="33">
        <v>64</v>
      </c>
      <c r="E125" s="99"/>
      <c r="F125" s="33">
        <v>2016</v>
      </c>
      <c r="G125" s="33">
        <v>3</v>
      </c>
      <c r="H125" s="36">
        <v>3</v>
      </c>
      <c r="I125" s="36">
        <v>1</v>
      </c>
      <c r="J125" s="32" t="s">
        <v>343</v>
      </c>
      <c r="K125" s="39">
        <v>3</v>
      </c>
      <c r="L125" s="39">
        <f t="shared" si="1"/>
        <v>3</v>
      </c>
      <c r="M125" s="96">
        <v>364.27099999999996</v>
      </c>
      <c r="N125" s="72" t="s">
        <v>335</v>
      </c>
      <c r="O125" s="73">
        <v>989</v>
      </c>
      <c r="P125" s="32" t="s">
        <v>15</v>
      </c>
      <c r="Q125" s="33">
        <v>11</v>
      </c>
    </row>
    <row r="126" spans="1:17" x14ac:dyDescent="0.25">
      <c r="A126" s="99">
        <v>20161830500</v>
      </c>
      <c r="B126" s="99"/>
      <c r="C126" s="32" t="s">
        <v>298</v>
      </c>
      <c r="D126" s="33">
        <v>65</v>
      </c>
      <c r="E126" s="99"/>
      <c r="F126" s="33">
        <v>2016</v>
      </c>
      <c r="G126" s="33">
        <v>3</v>
      </c>
      <c r="H126" s="36">
        <v>3</v>
      </c>
      <c r="I126" s="36">
        <v>2</v>
      </c>
      <c r="J126" s="32" t="s">
        <v>343</v>
      </c>
      <c r="K126" s="39">
        <v>3</v>
      </c>
      <c r="L126" s="39">
        <f t="shared" si="1"/>
        <v>3</v>
      </c>
      <c r="M126" s="96">
        <v>366.46099999999996</v>
      </c>
      <c r="N126" s="72" t="s">
        <v>335</v>
      </c>
      <c r="O126" s="73">
        <v>989</v>
      </c>
      <c r="P126" s="32" t="s">
        <v>15</v>
      </c>
      <c r="Q126" s="33">
        <v>11</v>
      </c>
    </row>
    <row r="127" spans="1:17" x14ac:dyDescent="0.25">
      <c r="A127" s="99">
        <v>20161830501</v>
      </c>
      <c r="B127" s="99"/>
      <c r="C127" s="32" t="s">
        <v>298</v>
      </c>
      <c r="D127" s="33">
        <v>66</v>
      </c>
      <c r="E127" s="99"/>
      <c r="F127" s="33">
        <v>2016</v>
      </c>
      <c r="G127" s="33">
        <v>3</v>
      </c>
      <c r="H127" s="36">
        <v>2</v>
      </c>
      <c r="I127" s="36">
        <v>4</v>
      </c>
      <c r="J127" s="32" t="s">
        <v>343</v>
      </c>
      <c r="K127" s="39">
        <v>3</v>
      </c>
      <c r="L127" s="39">
        <f t="shared" si="1"/>
        <v>3</v>
      </c>
      <c r="M127" s="96">
        <v>366.46099999999996</v>
      </c>
      <c r="N127" s="72" t="s">
        <v>335</v>
      </c>
      <c r="O127" s="73">
        <v>989</v>
      </c>
      <c r="P127" s="32" t="s">
        <v>15</v>
      </c>
      <c r="Q127" s="33">
        <v>11</v>
      </c>
    </row>
    <row r="128" spans="1:17" x14ac:dyDescent="0.25">
      <c r="A128" s="99">
        <v>20161830502</v>
      </c>
      <c r="B128" s="99"/>
      <c r="C128" s="32" t="s">
        <v>298</v>
      </c>
      <c r="D128" s="33">
        <v>67</v>
      </c>
      <c r="E128" s="99"/>
      <c r="F128" s="33">
        <v>2016</v>
      </c>
      <c r="G128" s="33">
        <v>3</v>
      </c>
      <c r="H128" s="36">
        <v>2</v>
      </c>
      <c r="I128" s="36">
        <v>4</v>
      </c>
      <c r="J128" s="32" t="s">
        <v>342</v>
      </c>
      <c r="K128" s="39">
        <v>3</v>
      </c>
      <c r="L128" s="39">
        <f t="shared" si="1"/>
        <v>3</v>
      </c>
      <c r="M128" s="96">
        <v>360.98599999999999</v>
      </c>
      <c r="N128" s="72" t="s">
        <v>335</v>
      </c>
      <c r="O128" s="73">
        <v>989</v>
      </c>
      <c r="P128" s="32" t="s">
        <v>15</v>
      </c>
      <c r="Q128" s="33">
        <v>11</v>
      </c>
    </row>
    <row r="129" spans="1:17" x14ac:dyDescent="0.25">
      <c r="A129" s="99">
        <v>20161830503</v>
      </c>
      <c r="B129" s="99"/>
      <c r="C129" s="32" t="s">
        <v>298</v>
      </c>
      <c r="D129" s="33">
        <v>68</v>
      </c>
      <c r="E129" s="99"/>
      <c r="F129" s="33">
        <v>2016</v>
      </c>
      <c r="G129" s="33">
        <v>3</v>
      </c>
      <c r="H129" s="36">
        <v>2</v>
      </c>
      <c r="I129" s="36">
        <v>1</v>
      </c>
      <c r="J129" s="32" t="s">
        <v>343</v>
      </c>
      <c r="K129" s="39">
        <v>2</v>
      </c>
      <c r="L129" s="39">
        <f t="shared" si="1"/>
        <v>2</v>
      </c>
      <c r="M129" s="96">
        <v>341.27599999999995</v>
      </c>
      <c r="N129" s="72" t="s">
        <v>335</v>
      </c>
      <c r="O129" s="73">
        <v>989</v>
      </c>
      <c r="P129" s="32" t="s">
        <v>15</v>
      </c>
      <c r="Q129" s="33">
        <v>11</v>
      </c>
    </row>
    <row r="130" spans="1:17" x14ac:dyDescent="0.25">
      <c r="A130" s="99">
        <v>20161830504</v>
      </c>
      <c r="B130" s="99"/>
      <c r="C130" s="32" t="s">
        <v>298</v>
      </c>
      <c r="D130" s="33">
        <v>69</v>
      </c>
      <c r="E130" s="99"/>
      <c r="F130" s="33">
        <v>2016</v>
      </c>
      <c r="G130" s="33">
        <v>3</v>
      </c>
      <c r="H130" s="36">
        <v>2</v>
      </c>
      <c r="I130" s="36">
        <v>4</v>
      </c>
      <c r="J130" s="32" t="s">
        <v>343</v>
      </c>
      <c r="K130" s="39">
        <v>3</v>
      </c>
      <c r="L130" s="39">
        <f t="shared" ref="L130:L193" si="2">K130+(G130-3)/12</f>
        <v>3</v>
      </c>
      <c r="M130" s="96">
        <v>353.32099999999997</v>
      </c>
      <c r="N130" s="72" t="s">
        <v>335</v>
      </c>
      <c r="O130" s="73">
        <v>989</v>
      </c>
      <c r="P130" s="32" t="s">
        <v>15</v>
      </c>
      <c r="Q130" s="33">
        <v>11</v>
      </c>
    </row>
    <row r="131" spans="1:17" x14ac:dyDescent="0.25">
      <c r="A131" s="99">
        <v>20161830505</v>
      </c>
      <c r="B131" s="99"/>
      <c r="C131" s="32" t="s">
        <v>298</v>
      </c>
      <c r="D131" s="33">
        <v>70</v>
      </c>
      <c r="E131" s="99"/>
      <c r="F131" s="33">
        <v>2016</v>
      </c>
      <c r="G131" s="33">
        <v>3</v>
      </c>
      <c r="H131" s="36">
        <v>2</v>
      </c>
      <c r="I131" s="36">
        <v>4</v>
      </c>
      <c r="J131" s="32" t="s">
        <v>343</v>
      </c>
      <c r="K131" s="39">
        <v>3</v>
      </c>
      <c r="L131" s="39">
        <f t="shared" si="2"/>
        <v>3</v>
      </c>
      <c r="M131" s="96">
        <v>345.65599999999995</v>
      </c>
      <c r="N131" s="72" t="s">
        <v>335</v>
      </c>
      <c r="O131" s="73">
        <v>989</v>
      </c>
      <c r="P131" s="32" t="s">
        <v>15</v>
      </c>
      <c r="Q131" s="33">
        <v>11</v>
      </c>
    </row>
    <row r="132" spans="1:17" x14ac:dyDescent="0.25">
      <c r="A132" s="99">
        <v>20161830506</v>
      </c>
      <c r="B132" s="99"/>
      <c r="C132" s="32" t="s">
        <v>298</v>
      </c>
      <c r="D132" s="33">
        <v>71</v>
      </c>
      <c r="E132" s="99"/>
      <c r="F132" s="33">
        <v>2016</v>
      </c>
      <c r="G132" s="33">
        <v>3</v>
      </c>
      <c r="H132" s="36">
        <v>2</v>
      </c>
      <c r="I132" s="36">
        <v>4</v>
      </c>
      <c r="J132" s="32" t="s">
        <v>11</v>
      </c>
      <c r="K132" s="39">
        <v>3</v>
      </c>
      <c r="L132" s="39">
        <f t="shared" si="2"/>
        <v>3</v>
      </c>
      <c r="M132" s="96">
        <v>364.27099999999996</v>
      </c>
      <c r="N132" s="72" t="s">
        <v>335</v>
      </c>
      <c r="O132" s="73">
        <v>989</v>
      </c>
      <c r="P132" s="32" t="s">
        <v>15</v>
      </c>
      <c r="Q132" s="33">
        <v>11</v>
      </c>
    </row>
    <row r="133" spans="1:17" x14ac:dyDescent="0.25">
      <c r="A133" s="99">
        <v>20161830507</v>
      </c>
      <c r="B133" s="99"/>
      <c r="C133" s="32" t="s">
        <v>298</v>
      </c>
      <c r="D133" s="33">
        <v>72</v>
      </c>
      <c r="E133" s="99"/>
      <c r="F133" s="33">
        <v>2016</v>
      </c>
      <c r="G133" s="33">
        <v>3</v>
      </c>
      <c r="H133" s="36">
        <v>2</v>
      </c>
      <c r="I133" s="36">
        <v>4</v>
      </c>
      <c r="J133" s="32" t="s">
        <v>343</v>
      </c>
      <c r="K133" s="39">
        <v>3</v>
      </c>
      <c r="L133" s="39">
        <f t="shared" si="2"/>
        <v>3</v>
      </c>
      <c r="M133" s="96">
        <v>358.79599999999999</v>
      </c>
      <c r="N133" s="72" t="s">
        <v>335</v>
      </c>
      <c r="O133" s="73">
        <v>989</v>
      </c>
      <c r="P133" s="32" t="s">
        <v>15</v>
      </c>
      <c r="Q133" s="33">
        <v>11</v>
      </c>
    </row>
    <row r="134" spans="1:17" x14ac:dyDescent="0.25">
      <c r="A134" s="99">
        <v>20161830508</v>
      </c>
      <c r="B134" s="99"/>
      <c r="C134" s="32" t="s">
        <v>298</v>
      </c>
      <c r="D134" s="33">
        <v>73</v>
      </c>
      <c r="E134" s="99"/>
      <c r="F134" s="33">
        <v>2016</v>
      </c>
      <c r="G134" s="33">
        <v>3</v>
      </c>
      <c r="H134" s="36">
        <v>3</v>
      </c>
      <c r="I134" s="36">
        <v>4</v>
      </c>
      <c r="J134" s="32" t="s">
        <v>343</v>
      </c>
      <c r="K134" s="92">
        <v>4</v>
      </c>
      <c r="L134" s="39">
        <f t="shared" si="2"/>
        <v>4</v>
      </c>
      <c r="M134" s="96">
        <v>330.32599999999996</v>
      </c>
      <c r="N134" s="72" t="s">
        <v>335</v>
      </c>
      <c r="O134" s="73">
        <v>989</v>
      </c>
      <c r="P134" s="32" t="s">
        <v>15</v>
      </c>
      <c r="Q134" s="33">
        <v>11</v>
      </c>
    </row>
    <row r="135" spans="1:17" x14ac:dyDescent="0.25">
      <c r="A135" s="32" t="s">
        <v>360</v>
      </c>
      <c r="B135" s="32" t="s">
        <v>82</v>
      </c>
      <c r="C135" s="32" t="s">
        <v>298</v>
      </c>
      <c r="D135" s="33">
        <v>74</v>
      </c>
      <c r="E135" s="32" t="s">
        <v>11</v>
      </c>
      <c r="F135" s="33">
        <v>2008</v>
      </c>
      <c r="G135" s="33">
        <v>10</v>
      </c>
      <c r="H135" s="35">
        <v>3</v>
      </c>
      <c r="I135" s="35">
        <v>3</v>
      </c>
      <c r="J135" s="32" t="s">
        <v>342</v>
      </c>
      <c r="K135" s="65">
        <v>3</v>
      </c>
      <c r="L135" s="39">
        <f t="shared" si="2"/>
        <v>3.5833333333333335</v>
      </c>
      <c r="M135" s="33">
        <v>380</v>
      </c>
      <c r="N135" s="33">
        <v>3</v>
      </c>
      <c r="O135" s="32" t="s">
        <v>222</v>
      </c>
      <c r="P135" s="32" t="s">
        <v>15</v>
      </c>
      <c r="Q135" s="33">
        <v>11</v>
      </c>
    </row>
    <row r="136" spans="1:17" x14ac:dyDescent="0.25">
      <c r="A136" s="32" t="s">
        <v>370</v>
      </c>
      <c r="B136" s="32" t="s">
        <v>21</v>
      </c>
      <c r="C136" s="32" t="s">
        <v>298</v>
      </c>
      <c r="D136" s="33">
        <v>75</v>
      </c>
      <c r="E136" s="32" t="s">
        <v>11</v>
      </c>
      <c r="F136" s="33">
        <v>2011</v>
      </c>
      <c r="G136" s="33">
        <v>12</v>
      </c>
      <c r="H136" s="35">
        <v>5</v>
      </c>
      <c r="I136" s="35">
        <v>3</v>
      </c>
      <c r="J136" s="32" t="s">
        <v>342</v>
      </c>
      <c r="K136" s="65">
        <v>5</v>
      </c>
      <c r="L136" s="39">
        <f t="shared" si="2"/>
        <v>5.75</v>
      </c>
      <c r="M136" s="66">
        <v>329.23099999999999</v>
      </c>
      <c r="N136" s="33">
        <v>3</v>
      </c>
      <c r="O136" s="32" t="s">
        <v>14</v>
      </c>
      <c r="P136" s="32" t="s">
        <v>15</v>
      </c>
      <c r="Q136" s="33">
        <v>11</v>
      </c>
    </row>
    <row r="137" spans="1:17" x14ac:dyDescent="0.25">
      <c r="A137" s="32" t="s">
        <v>372</v>
      </c>
      <c r="B137" s="32" t="s">
        <v>59</v>
      </c>
      <c r="C137" s="32" t="s">
        <v>298</v>
      </c>
      <c r="D137" s="33">
        <v>76</v>
      </c>
      <c r="E137" s="32" t="s">
        <v>11</v>
      </c>
      <c r="F137" s="33">
        <v>2011</v>
      </c>
      <c r="G137" s="33">
        <v>12</v>
      </c>
      <c r="H137" s="35">
        <v>4</v>
      </c>
      <c r="I137" s="35">
        <v>4</v>
      </c>
      <c r="J137" s="32" t="s">
        <v>343</v>
      </c>
      <c r="K137" s="65">
        <v>4</v>
      </c>
      <c r="L137" s="39">
        <f t="shared" si="2"/>
        <v>4.75</v>
      </c>
      <c r="M137" s="33">
        <v>431</v>
      </c>
      <c r="N137" s="33">
        <v>3</v>
      </c>
      <c r="O137" s="32" t="s">
        <v>14</v>
      </c>
      <c r="P137" s="32" t="s">
        <v>15</v>
      </c>
      <c r="Q137" s="33">
        <v>11</v>
      </c>
    </row>
    <row r="138" spans="1:17" x14ac:dyDescent="0.25">
      <c r="A138" s="32" t="s">
        <v>374</v>
      </c>
      <c r="B138" s="32" t="s">
        <v>103</v>
      </c>
      <c r="C138" s="32" t="s">
        <v>298</v>
      </c>
      <c r="D138" s="33">
        <v>77</v>
      </c>
      <c r="E138" s="32" t="s">
        <v>11</v>
      </c>
      <c r="F138" s="33">
        <v>2016</v>
      </c>
      <c r="G138" s="33">
        <v>6</v>
      </c>
      <c r="H138" s="35">
        <v>3</v>
      </c>
      <c r="I138" s="35">
        <v>2</v>
      </c>
      <c r="J138" s="32" t="s">
        <v>342</v>
      </c>
      <c r="K138" s="65">
        <v>3</v>
      </c>
      <c r="L138" s="39">
        <f t="shared" si="2"/>
        <v>3.25</v>
      </c>
      <c r="M138" s="33">
        <v>367</v>
      </c>
      <c r="N138" s="33">
        <v>3</v>
      </c>
      <c r="O138" s="32" t="s">
        <v>14</v>
      </c>
      <c r="P138" s="32" t="s">
        <v>15</v>
      </c>
      <c r="Q138" s="33">
        <v>11</v>
      </c>
    </row>
    <row r="139" spans="1:17" x14ac:dyDescent="0.25">
      <c r="A139" s="32" t="s">
        <v>375</v>
      </c>
      <c r="B139" s="32" t="s">
        <v>77</v>
      </c>
      <c r="C139" s="32" t="s">
        <v>298</v>
      </c>
      <c r="D139" s="33">
        <v>78</v>
      </c>
      <c r="E139" s="32" t="s">
        <v>11</v>
      </c>
      <c r="F139" s="33">
        <v>2016</v>
      </c>
      <c r="G139" s="33">
        <v>6</v>
      </c>
      <c r="H139" s="35">
        <v>2</v>
      </c>
      <c r="I139" s="35">
        <v>4</v>
      </c>
      <c r="J139" s="32" t="s">
        <v>342</v>
      </c>
      <c r="K139" s="65">
        <v>3</v>
      </c>
      <c r="L139" s="39">
        <f t="shared" si="2"/>
        <v>3.25</v>
      </c>
      <c r="M139" s="33">
        <v>423</v>
      </c>
      <c r="N139" s="33">
        <v>3</v>
      </c>
      <c r="O139" s="32" t="s">
        <v>14</v>
      </c>
      <c r="P139" s="32" t="s">
        <v>15</v>
      </c>
      <c r="Q139" s="33">
        <v>11</v>
      </c>
    </row>
    <row r="140" spans="1:17" x14ac:dyDescent="0.25">
      <c r="A140" s="32" t="s">
        <v>376</v>
      </c>
      <c r="B140" s="32" t="s">
        <v>56</v>
      </c>
      <c r="C140" s="32" t="s">
        <v>298</v>
      </c>
      <c r="D140" s="33">
        <v>79</v>
      </c>
      <c r="E140" s="32" t="s">
        <v>11</v>
      </c>
      <c r="F140" s="33">
        <v>2016</v>
      </c>
      <c r="G140" s="33">
        <v>6</v>
      </c>
      <c r="H140" s="35">
        <v>2</v>
      </c>
      <c r="I140" s="35">
        <v>3</v>
      </c>
      <c r="J140" s="32" t="s">
        <v>342</v>
      </c>
      <c r="K140" s="65">
        <v>3</v>
      </c>
      <c r="L140" s="39">
        <f t="shared" si="2"/>
        <v>3.25</v>
      </c>
      <c r="M140" s="33">
        <v>315</v>
      </c>
      <c r="N140" s="33">
        <v>3</v>
      </c>
      <c r="O140" s="32" t="s">
        <v>14</v>
      </c>
      <c r="P140" s="32" t="s">
        <v>15</v>
      </c>
      <c r="Q140" s="33">
        <v>11</v>
      </c>
    </row>
    <row r="141" spans="1:17" x14ac:dyDescent="0.25">
      <c r="A141" s="32" t="s">
        <v>377</v>
      </c>
      <c r="B141" s="32" t="s">
        <v>59</v>
      </c>
      <c r="C141" s="32" t="s">
        <v>298</v>
      </c>
      <c r="D141" s="33">
        <v>80</v>
      </c>
      <c r="E141" s="32" t="s">
        <v>11</v>
      </c>
      <c r="F141" s="33">
        <v>2016</v>
      </c>
      <c r="G141" s="33">
        <v>6</v>
      </c>
      <c r="H141" s="35">
        <v>3</v>
      </c>
      <c r="I141" s="35">
        <v>2</v>
      </c>
      <c r="J141" s="32" t="s">
        <v>343</v>
      </c>
      <c r="K141" s="65">
        <v>3</v>
      </c>
      <c r="L141" s="39">
        <f t="shared" si="2"/>
        <v>3.25</v>
      </c>
      <c r="M141" s="33">
        <v>366</v>
      </c>
      <c r="N141" s="33">
        <v>3</v>
      </c>
      <c r="O141" s="32" t="s">
        <v>14</v>
      </c>
      <c r="P141" s="32" t="s">
        <v>15</v>
      </c>
      <c r="Q141" s="33">
        <v>11</v>
      </c>
    </row>
    <row r="142" spans="1:17" x14ac:dyDescent="0.25">
      <c r="A142" s="32" t="s">
        <v>377</v>
      </c>
      <c r="B142" s="32" t="s">
        <v>26</v>
      </c>
      <c r="C142" s="32" t="s">
        <v>298</v>
      </c>
      <c r="D142" s="33">
        <v>81</v>
      </c>
      <c r="E142" s="32" t="s">
        <v>44</v>
      </c>
      <c r="F142" s="33">
        <v>2016</v>
      </c>
      <c r="G142" s="33">
        <v>6</v>
      </c>
      <c r="H142" s="35">
        <v>2</v>
      </c>
      <c r="I142" s="35">
        <v>2</v>
      </c>
      <c r="J142" s="32" t="s">
        <v>343</v>
      </c>
      <c r="K142" s="65">
        <v>2</v>
      </c>
      <c r="L142" s="39">
        <f t="shared" si="2"/>
        <v>2.25</v>
      </c>
      <c r="M142" s="33">
        <v>345</v>
      </c>
      <c r="N142" s="33">
        <v>3</v>
      </c>
      <c r="O142" s="32" t="s">
        <v>14</v>
      </c>
      <c r="P142" s="32" t="s">
        <v>15</v>
      </c>
      <c r="Q142" s="33">
        <v>11</v>
      </c>
    </row>
    <row r="143" spans="1:17" x14ac:dyDescent="0.25">
      <c r="A143" s="32" t="s">
        <v>379</v>
      </c>
      <c r="B143" s="32" t="s">
        <v>21</v>
      </c>
      <c r="C143" s="32" t="s">
        <v>298</v>
      </c>
      <c r="D143" s="33">
        <v>82</v>
      </c>
      <c r="E143" s="32" t="s">
        <v>11</v>
      </c>
      <c r="F143" s="33">
        <v>2016</v>
      </c>
      <c r="G143" s="33">
        <v>7</v>
      </c>
      <c r="H143" s="35">
        <v>2</v>
      </c>
      <c r="I143" s="35">
        <v>2</v>
      </c>
      <c r="J143" s="32" t="s">
        <v>342</v>
      </c>
      <c r="K143" s="65">
        <v>7</v>
      </c>
      <c r="L143" s="39">
        <f t="shared" si="2"/>
        <v>7.333333333333333</v>
      </c>
      <c r="M143" s="33">
        <v>332</v>
      </c>
      <c r="N143" s="33">
        <v>3</v>
      </c>
      <c r="O143" s="32" t="s">
        <v>14</v>
      </c>
      <c r="P143" s="32" t="s">
        <v>15</v>
      </c>
      <c r="Q143" s="33">
        <v>11</v>
      </c>
    </row>
    <row r="144" spans="1:17" x14ac:dyDescent="0.25">
      <c r="A144" s="32" t="s">
        <v>379</v>
      </c>
      <c r="B144" s="32" t="s">
        <v>27</v>
      </c>
      <c r="C144" s="32" t="s">
        <v>298</v>
      </c>
      <c r="D144" s="33">
        <v>83</v>
      </c>
      <c r="E144" s="32" t="s">
        <v>11</v>
      </c>
      <c r="F144" s="33">
        <v>2016</v>
      </c>
      <c r="G144" s="33">
        <v>7</v>
      </c>
      <c r="H144" s="35">
        <v>7</v>
      </c>
      <c r="I144" s="35">
        <v>2</v>
      </c>
      <c r="J144" s="32" t="s">
        <v>342</v>
      </c>
      <c r="K144" s="65">
        <v>7</v>
      </c>
      <c r="L144" s="39">
        <f t="shared" si="2"/>
        <v>7.333333333333333</v>
      </c>
      <c r="M144" s="33">
        <v>467</v>
      </c>
      <c r="N144" s="33">
        <v>3</v>
      </c>
      <c r="O144" s="32" t="s">
        <v>14</v>
      </c>
      <c r="P144" s="32" t="s">
        <v>15</v>
      </c>
      <c r="Q144" s="33">
        <v>11</v>
      </c>
    </row>
    <row r="145" spans="1:17" x14ac:dyDescent="0.25">
      <c r="A145" s="32" t="s">
        <v>379</v>
      </c>
      <c r="B145" s="32" t="s">
        <v>50</v>
      </c>
      <c r="C145" s="32" t="s">
        <v>298</v>
      </c>
      <c r="D145" s="33">
        <v>84</v>
      </c>
      <c r="E145" s="32" t="s">
        <v>11</v>
      </c>
      <c r="F145" s="33">
        <v>2016</v>
      </c>
      <c r="G145" s="33">
        <v>7</v>
      </c>
      <c r="H145" s="35">
        <v>8</v>
      </c>
      <c r="I145" s="35">
        <v>3</v>
      </c>
      <c r="J145" s="32" t="s">
        <v>343</v>
      </c>
      <c r="K145" s="65">
        <v>8</v>
      </c>
      <c r="L145" s="39">
        <f t="shared" si="2"/>
        <v>8.3333333333333339</v>
      </c>
      <c r="M145" s="33">
        <v>539</v>
      </c>
      <c r="N145" s="33">
        <v>3</v>
      </c>
      <c r="O145" s="32" t="s">
        <v>14</v>
      </c>
      <c r="P145" s="32" t="s">
        <v>15</v>
      </c>
      <c r="Q145" s="33">
        <v>11</v>
      </c>
    </row>
    <row r="146" spans="1:17" x14ac:dyDescent="0.25">
      <c r="A146" s="32" t="s">
        <v>379</v>
      </c>
      <c r="B146" s="32" t="s">
        <v>29</v>
      </c>
      <c r="C146" s="32" t="s">
        <v>298</v>
      </c>
      <c r="D146" s="33">
        <v>85</v>
      </c>
      <c r="E146" s="32" t="s">
        <v>30</v>
      </c>
      <c r="F146" s="33">
        <v>2016</v>
      </c>
      <c r="G146" s="33">
        <v>7</v>
      </c>
      <c r="H146" s="35">
        <v>3</v>
      </c>
      <c r="I146" s="35">
        <v>3</v>
      </c>
      <c r="J146" s="32" t="s">
        <v>342</v>
      </c>
      <c r="K146" s="65">
        <v>3</v>
      </c>
      <c r="L146" s="39">
        <f t="shared" si="2"/>
        <v>3.3333333333333335</v>
      </c>
      <c r="M146" s="33">
        <v>370</v>
      </c>
      <c r="N146" s="33">
        <v>3</v>
      </c>
      <c r="O146" s="32" t="s">
        <v>14</v>
      </c>
      <c r="P146" s="32" t="s">
        <v>15</v>
      </c>
      <c r="Q146" s="33">
        <v>11</v>
      </c>
    </row>
    <row r="147" spans="1:17" x14ac:dyDescent="0.25">
      <c r="A147" s="32" t="s">
        <v>382</v>
      </c>
      <c r="B147" s="32" t="s">
        <v>40</v>
      </c>
      <c r="C147" s="32" t="s">
        <v>298</v>
      </c>
      <c r="D147" s="33">
        <v>86</v>
      </c>
      <c r="E147" s="32" t="s">
        <v>11</v>
      </c>
      <c r="F147" s="33">
        <v>2016</v>
      </c>
      <c r="G147" s="33">
        <v>7</v>
      </c>
      <c r="H147" s="35">
        <v>2</v>
      </c>
      <c r="I147" s="35">
        <v>2</v>
      </c>
      <c r="J147" s="32" t="s">
        <v>342</v>
      </c>
      <c r="K147" s="65">
        <v>2</v>
      </c>
      <c r="L147" s="39">
        <f t="shared" si="2"/>
        <v>2.3333333333333335</v>
      </c>
      <c r="M147" s="33">
        <v>317</v>
      </c>
      <c r="N147" s="33">
        <v>3</v>
      </c>
      <c r="O147" s="32" t="s">
        <v>14</v>
      </c>
      <c r="P147" s="32" t="s">
        <v>15</v>
      </c>
      <c r="Q147" s="33">
        <v>11</v>
      </c>
    </row>
    <row r="148" spans="1:17" x14ac:dyDescent="0.25">
      <c r="A148" s="32" t="s">
        <v>382</v>
      </c>
      <c r="B148" s="32" t="s">
        <v>34</v>
      </c>
      <c r="C148" s="32" t="s">
        <v>298</v>
      </c>
      <c r="D148" s="33">
        <v>87</v>
      </c>
      <c r="E148" s="32" t="s">
        <v>11</v>
      </c>
      <c r="F148" s="33">
        <v>2016</v>
      </c>
      <c r="G148" s="33">
        <v>7</v>
      </c>
      <c r="H148" s="35">
        <v>3</v>
      </c>
      <c r="I148" s="35">
        <v>2</v>
      </c>
      <c r="J148" s="32" t="s">
        <v>342</v>
      </c>
      <c r="K148" s="65">
        <v>3</v>
      </c>
      <c r="L148" s="39">
        <f t="shared" si="2"/>
        <v>3.3333333333333335</v>
      </c>
      <c r="M148" s="33">
        <v>331</v>
      </c>
      <c r="N148" s="33">
        <v>3</v>
      </c>
      <c r="O148" s="32" t="s">
        <v>14</v>
      </c>
      <c r="P148" s="32" t="s">
        <v>15</v>
      </c>
      <c r="Q148" s="33">
        <v>11</v>
      </c>
    </row>
    <row r="149" spans="1:17" x14ac:dyDescent="0.25">
      <c r="A149" s="32" t="s">
        <v>383</v>
      </c>
      <c r="B149" s="32" t="s">
        <v>32</v>
      </c>
      <c r="C149" s="32" t="s">
        <v>298</v>
      </c>
      <c r="D149" s="33">
        <v>88</v>
      </c>
      <c r="E149" s="32" t="s">
        <v>11</v>
      </c>
      <c r="F149" s="33">
        <v>2016</v>
      </c>
      <c r="G149" s="33">
        <v>7</v>
      </c>
      <c r="H149" s="35">
        <v>3</v>
      </c>
      <c r="I149" s="35">
        <v>2</v>
      </c>
      <c r="J149" s="32" t="s">
        <v>343</v>
      </c>
      <c r="K149" s="65">
        <v>3</v>
      </c>
      <c r="L149" s="39">
        <f t="shared" si="2"/>
        <v>3.3333333333333335</v>
      </c>
      <c r="M149" s="33">
        <v>385</v>
      </c>
      <c r="N149" s="33">
        <v>3</v>
      </c>
      <c r="O149" s="32" t="s">
        <v>14</v>
      </c>
      <c r="P149" s="32" t="s">
        <v>15</v>
      </c>
      <c r="Q149" s="33">
        <v>11</v>
      </c>
    </row>
    <row r="150" spans="1:17" x14ac:dyDescent="0.25">
      <c r="A150" s="32" t="s">
        <v>383</v>
      </c>
      <c r="B150" s="32" t="s">
        <v>45</v>
      </c>
      <c r="C150" s="32" t="s">
        <v>298</v>
      </c>
      <c r="D150" s="33">
        <v>89</v>
      </c>
      <c r="E150" s="32" t="s">
        <v>11</v>
      </c>
      <c r="F150" s="33">
        <v>2016</v>
      </c>
      <c r="G150" s="33">
        <v>7</v>
      </c>
      <c r="H150" s="35">
        <v>4</v>
      </c>
      <c r="I150" s="35">
        <v>2</v>
      </c>
      <c r="J150" s="32" t="s">
        <v>342</v>
      </c>
      <c r="K150" s="65">
        <v>4</v>
      </c>
      <c r="L150" s="39">
        <f t="shared" si="2"/>
        <v>4.333333333333333</v>
      </c>
      <c r="M150" s="33">
        <v>375</v>
      </c>
      <c r="N150" s="33">
        <v>3</v>
      </c>
      <c r="O150" s="32" t="s">
        <v>14</v>
      </c>
      <c r="P150" s="32" t="s">
        <v>15</v>
      </c>
      <c r="Q150" s="33">
        <v>11</v>
      </c>
    </row>
    <row r="151" spans="1:17" x14ac:dyDescent="0.25">
      <c r="A151" s="32" t="s">
        <v>383</v>
      </c>
      <c r="B151" s="32" t="s">
        <v>47</v>
      </c>
      <c r="C151" s="32" t="s">
        <v>298</v>
      </c>
      <c r="D151" s="33">
        <v>90</v>
      </c>
      <c r="E151" s="32" t="s">
        <v>11</v>
      </c>
      <c r="F151" s="33">
        <v>2016</v>
      </c>
      <c r="G151" s="33">
        <v>7</v>
      </c>
      <c r="H151" s="35">
        <v>3</v>
      </c>
      <c r="I151" s="35">
        <v>3</v>
      </c>
      <c r="J151" s="32" t="s">
        <v>342</v>
      </c>
      <c r="K151" s="65">
        <v>3</v>
      </c>
      <c r="L151" s="39">
        <f t="shared" si="2"/>
        <v>3.3333333333333335</v>
      </c>
      <c r="M151" s="33">
        <v>366</v>
      </c>
      <c r="N151" s="33">
        <v>3</v>
      </c>
      <c r="O151" s="32" t="s">
        <v>14</v>
      </c>
      <c r="P151" s="32" t="s">
        <v>15</v>
      </c>
      <c r="Q151" s="33">
        <v>11</v>
      </c>
    </row>
    <row r="152" spans="1:17" x14ac:dyDescent="0.25">
      <c r="A152" s="32" t="s">
        <v>387</v>
      </c>
      <c r="B152" s="32" t="s">
        <v>59</v>
      </c>
      <c r="C152" s="32" t="s">
        <v>364</v>
      </c>
      <c r="D152" s="33">
        <v>1</v>
      </c>
      <c r="E152" s="32" t="s">
        <v>11</v>
      </c>
      <c r="F152" s="33">
        <v>2016</v>
      </c>
      <c r="G152" s="33">
        <v>7</v>
      </c>
      <c r="H152" s="35">
        <v>2</v>
      </c>
      <c r="I152" s="35">
        <v>2</v>
      </c>
      <c r="J152" s="32" t="s">
        <v>342</v>
      </c>
      <c r="K152" s="65">
        <v>2</v>
      </c>
      <c r="L152" s="39">
        <f t="shared" si="2"/>
        <v>2.3333333333333335</v>
      </c>
      <c r="M152" s="33">
        <v>317</v>
      </c>
      <c r="N152" s="33">
        <v>3</v>
      </c>
      <c r="O152" s="32" t="s">
        <v>14</v>
      </c>
      <c r="P152" s="32" t="s">
        <v>15</v>
      </c>
      <c r="Q152" s="33">
        <v>11</v>
      </c>
    </row>
    <row r="153" spans="1:17" x14ac:dyDescent="0.25">
      <c r="A153" s="32" t="s">
        <v>387</v>
      </c>
      <c r="B153" s="32" t="s">
        <v>15</v>
      </c>
      <c r="C153" s="32" t="s">
        <v>364</v>
      </c>
      <c r="D153" s="33">
        <v>2</v>
      </c>
      <c r="E153" s="32" t="s">
        <v>11</v>
      </c>
      <c r="F153" s="33">
        <v>2016</v>
      </c>
      <c r="G153" s="33">
        <v>7</v>
      </c>
      <c r="H153" s="35">
        <v>2</v>
      </c>
      <c r="I153" s="35">
        <v>2</v>
      </c>
      <c r="J153" s="32" t="s">
        <v>342</v>
      </c>
      <c r="K153" s="65">
        <v>2</v>
      </c>
      <c r="L153" s="39">
        <f t="shared" si="2"/>
        <v>2.3333333333333335</v>
      </c>
      <c r="M153" s="33">
        <v>303</v>
      </c>
      <c r="N153" s="33">
        <v>3</v>
      </c>
      <c r="O153" s="32" t="s">
        <v>14</v>
      </c>
      <c r="P153" s="32" t="s">
        <v>15</v>
      </c>
      <c r="Q153" s="33">
        <v>11</v>
      </c>
    </row>
    <row r="154" spans="1:17" x14ac:dyDescent="0.25">
      <c r="A154" s="32" t="s">
        <v>387</v>
      </c>
      <c r="B154" s="32" t="s">
        <v>43</v>
      </c>
      <c r="C154" s="32" t="s">
        <v>364</v>
      </c>
      <c r="D154" s="33">
        <v>3</v>
      </c>
      <c r="E154" s="32" t="s">
        <v>11</v>
      </c>
      <c r="F154" s="33">
        <v>2016</v>
      </c>
      <c r="G154" s="33">
        <v>7</v>
      </c>
      <c r="H154" s="35">
        <v>2</v>
      </c>
      <c r="I154" s="35">
        <v>3</v>
      </c>
      <c r="J154" s="32" t="s">
        <v>342</v>
      </c>
      <c r="K154" s="65">
        <v>2</v>
      </c>
      <c r="L154" s="39">
        <f t="shared" si="2"/>
        <v>2.3333333333333335</v>
      </c>
      <c r="M154" s="33">
        <v>344</v>
      </c>
      <c r="N154" s="33">
        <v>3</v>
      </c>
      <c r="O154" s="32" t="s">
        <v>14</v>
      </c>
      <c r="P154" s="32" t="s">
        <v>15</v>
      </c>
      <c r="Q154" s="33">
        <v>11</v>
      </c>
    </row>
    <row r="155" spans="1:17" x14ac:dyDescent="0.25">
      <c r="A155" s="32" t="s">
        <v>387</v>
      </c>
      <c r="B155" s="32" t="s">
        <v>32</v>
      </c>
      <c r="C155" s="32" t="s">
        <v>364</v>
      </c>
      <c r="D155" s="33">
        <v>4</v>
      </c>
      <c r="E155" s="32" t="s">
        <v>11</v>
      </c>
      <c r="F155" s="33">
        <v>2016</v>
      </c>
      <c r="G155" s="33">
        <v>7</v>
      </c>
      <c r="H155" s="35">
        <v>2</v>
      </c>
      <c r="I155" s="35">
        <v>2</v>
      </c>
      <c r="J155" s="32" t="s">
        <v>343</v>
      </c>
      <c r="K155" s="65">
        <v>2</v>
      </c>
      <c r="L155" s="39">
        <f t="shared" si="2"/>
        <v>2.3333333333333335</v>
      </c>
      <c r="M155" s="33">
        <v>322</v>
      </c>
      <c r="N155" s="33">
        <v>3</v>
      </c>
      <c r="O155" s="32" t="s">
        <v>14</v>
      </c>
      <c r="P155" s="32" t="s">
        <v>15</v>
      </c>
      <c r="Q155" s="33">
        <v>11</v>
      </c>
    </row>
    <row r="156" spans="1:17" x14ac:dyDescent="0.25">
      <c r="A156" s="32" t="s">
        <v>403</v>
      </c>
      <c r="B156" s="32" t="s">
        <v>59</v>
      </c>
      <c r="C156" s="32" t="s">
        <v>364</v>
      </c>
      <c r="D156" s="33">
        <v>33</v>
      </c>
      <c r="E156" s="32" t="s">
        <v>11</v>
      </c>
      <c r="F156" s="33">
        <v>2016</v>
      </c>
      <c r="G156" s="33">
        <v>5</v>
      </c>
      <c r="H156" s="35">
        <v>1</v>
      </c>
      <c r="I156" s="35">
        <v>4</v>
      </c>
      <c r="J156" s="32" t="s">
        <v>342</v>
      </c>
      <c r="K156" s="65">
        <v>2</v>
      </c>
      <c r="L156" s="39">
        <f t="shared" si="2"/>
        <v>2.1666666666666665</v>
      </c>
      <c r="M156" s="33">
        <v>382</v>
      </c>
      <c r="N156" s="33">
        <v>3</v>
      </c>
      <c r="O156" s="32" t="s">
        <v>14</v>
      </c>
      <c r="P156" s="32" t="s">
        <v>15</v>
      </c>
      <c r="Q156" s="33">
        <v>11</v>
      </c>
    </row>
    <row r="157" spans="1:17" x14ac:dyDescent="0.25">
      <c r="A157" s="32" t="s">
        <v>403</v>
      </c>
      <c r="B157" s="32" t="s">
        <v>21</v>
      </c>
      <c r="C157" s="32" t="s">
        <v>364</v>
      </c>
      <c r="D157" s="33">
        <v>34</v>
      </c>
      <c r="E157" s="32" t="s">
        <v>11</v>
      </c>
      <c r="F157" s="33">
        <v>2016</v>
      </c>
      <c r="G157" s="33">
        <v>5</v>
      </c>
      <c r="H157" s="35">
        <v>4</v>
      </c>
      <c r="I157" s="35">
        <v>1</v>
      </c>
      <c r="J157" s="32" t="s">
        <v>342</v>
      </c>
      <c r="K157" s="65">
        <v>4</v>
      </c>
      <c r="L157" s="39">
        <f t="shared" si="2"/>
        <v>4.166666666666667</v>
      </c>
      <c r="M157" s="33">
        <v>420</v>
      </c>
      <c r="N157" s="33">
        <v>3</v>
      </c>
      <c r="O157" s="32" t="s">
        <v>14</v>
      </c>
      <c r="P157" s="32" t="s">
        <v>15</v>
      </c>
      <c r="Q157" s="33">
        <v>11</v>
      </c>
    </row>
    <row r="158" spans="1:17" x14ac:dyDescent="0.25">
      <c r="A158" s="32" t="s">
        <v>410</v>
      </c>
      <c r="B158" s="32" t="s">
        <v>40</v>
      </c>
      <c r="C158" s="32" t="s">
        <v>364</v>
      </c>
      <c r="D158" s="33">
        <v>55</v>
      </c>
      <c r="E158" s="32" t="s">
        <v>11</v>
      </c>
      <c r="F158" s="33">
        <v>2016</v>
      </c>
      <c r="G158" s="33">
        <v>6</v>
      </c>
      <c r="H158" s="35">
        <v>1</v>
      </c>
      <c r="I158" s="35">
        <v>4</v>
      </c>
      <c r="J158" s="32" t="s">
        <v>345</v>
      </c>
      <c r="K158" s="65">
        <v>2</v>
      </c>
      <c r="L158" s="39">
        <f t="shared" si="2"/>
        <v>2.25</v>
      </c>
      <c r="M158" s="33">
        <v>325</v>
      </c>
      <c r="N158" s="33">
        <v>3</v>
      </c>
      <c r="O158" s="32" t="s">
        <v>14</v>
      </c>
      <c r="P158" s="32" t="s">
        <v>15</v>
      </c>
      <c r="Q158" s="33">
        <v>11</v>
      </c>
    </row>
    <row r="159" spans="1:17" x14ac:dyDescent="0.25">
      <c r="A159" s="32" t="s">
        <v>412</v>
      </c>
      <c r="B159" s="32" t="s">
        <v>75</v>
      </c>
      <c r="C159" s="32" t="s">
        <v>364</v>
      </c>
      <c r="D159" s="33">
        <v>57</v>
      </c>
      <c r="E159" s="32" t="s">
        <v>11</v>
      </c>
      <c r="F159" s="33">
        <v>2016</v>
      </c>
      <c r="G159" s="33">
        <v>7</v>
      </c>
      <c r="H159" s="35">
        <v>2</v>
      </c>
      <c r="I159" s="35">
        <v>2</v>
      </c>
      <c r="J159" s="32" t="s">
        <v>342</v>
      </c>
      <c r="K159" s="65">
        <v>2</v>
      </c>
      <c r="L159" s="39">
        <f t="shared" si="2"/>
        <v>2.3333333333333335</v>
      </c>
      <c r="M159" s="33">
        <v>348</v>
      </c>
      <c r="N159" s="33">
        <v>3</v>
      </c>
      <c r="O159" s="32" t="s">
        <v>14</v>
      </c>
      <c r="P159" s="32" t="s">
        <v>15</v>
      </c>
      <c r="Q159" s="33">
        <v>11</v>
      </c>
    </row>
    <row r="160" spans="1:17" x14ac:dyDescent="0.25">
      <c r="A160" s="32" t="s">
        <v>413</v>
      </c>
      <c r="B160" s="32" t="s">
        <v>414</v>
      </c>
      <c r="C160" s="32" t="s">
        <v>364</v>
      </c>
      <c r="D160" s="33">
        <v>58</v>
      </c>
      <c r="E160" s="32" t="s">
        <v>11</v>
      </c>
      <c r="F160" s="33">
        <v>2016</v>
      </c>
      <c r="G160" s="33">
        <v>7</v>
      </c>
      <c r="H160" s="35">
        <v>2</v>
      </c>
      <c r="I160" s="35">
        <v>2</v>
      </c>
      <c r="J160" s="32" t="s">
        <v>343</v>
      </c>
      <c r="K160" s="65">
        <v>2</v>
      </c>
      <c r="L160" s="39">
        <f t="shared" si="2"/>
        <v>2.3333333333333335</v>
      </c>
      <c r="M160" s="33">
        <v>313</v>
      </c>
      <c r="N160" s="33">
        <v>3</v>
      </c>
      <c r="O160" s="32" t="s">
        <v>14</v>
      </c>
      <c r="P160" s="32" t="s">
        <v>15</v>
      </c>
      <c r="Q160" s="33">
        <v>11</v>
      </c>
    </row>
    <row r="161" spans="1:17" x14ac:dyDescent="0.25">
      <c r="A161" s="32" t="s">
        <v>416</v>
      </c>
      <c r="B161" s="32" t="s">
        <v>40</v>
      </c>
      <c r="C161" s="32" t="s">
        <v>364</v>
      </c>
      <c r="D161" s="33">
        <v>59</v>
      </c>
      <c r="E161" s="32" t="s">
        <v>11</v>
      </c>
      <c r="F161" s="33">
        <v>2016</v>
      </c>
      <c r="G161" s="33">
        <v>8</v>
      </c>
      <c r="H161" s="35">
        <v>2</v>
      </c>
      <c r="I161" s="35">
        <v>2</v>
      </c>
      <c r="J161" s="32" t="s">
        <v>343</v>
      </c>
      <c r="K161" s="65">
        <v>2</v>
      </c>
      <c r="L161" s="39">
        <f t="shared" si="2"/>
        <v>2.4166666666666665</v>
      </c>
      <c r="M161" s="33">
        <v>311</v>
      </c>
      <c r="N161" s="33">
        <v>3</v>
      </c>
      <c r="O161" s="32" t="s">
        <v>14</v>
      </c>
      <c r="P161" s="32" t="s">
        <v>15</v>
      </c>
      <c r="Q161" s="33">
        <v>11</v>
      </c>
    </row>
    <row r="162" spans="1:17" x14ac:dyDescent="0.25">
      <c r="A162" s="32" t="s">
        <v>416</v>
      </c>
      <c r="B162" s="32" t="s">
        <v>75</v>
      </c>
      <c r="C162" s="32" t="s">
        <v>364</v>
      </c>
      <c r="D162" s="33">
        <v>60</v>
      </c>
      <c r="E162" s="32" t="s">
        <v>11</v>
      </c>
      <c r="F162" s="33">
        <v>2016</v>
      </c>
      <c r="G162" s="33">
        <v>8</v>
      </c>
      <c r="H162" s="35">
        <v>2</v>
      </c>
      <c r="I162" s="35">
        <v>2</v>
      </c>
      <c r="J162" s="32" t="s">
        <v>342</v>
      </c>
      <c r="K162" s="65">
        <v>2</v>
      </c>
      <c r="L162" s="39">
        <f t="shared" si="2"/>
        <v>2.4166666666666665</v>
      </c>
      <c r="M162" s="33">
        <v>347</v>
      </c>
      <c r="N162" s="33">
        <v>3</v>
      </c>
      <c r="O162" s="32" t="s">
        <v>14</v>
      </c>
      <c r="P162" s="32" t="s">
        <v>15</v>
      </c>
      <c r="Q162" s="33">
        <v>11</v>
      </c>
    </row>
    <row r="163" spans="1:17" x14ac:dyDescent="0.25">
      <c r="A163" s="32" t="s">
        <v>418</v>
      </c>
      <c r="B163" s="32" t="s">
        <v>77</v>
      </c>
      <c r="C163" s="32" t="s">
        <v>364</v>
      </c>
      <c r="D163" s="33">
        <v>61</v>
      </c>
      <c r="E163" s="32" t="s">
        <v>30</v>
      </c>
      <c r="F163" s="33">
        <v>2016</v>
      </c>
      <c r="G163" s="33">
        <v>8</v>
      </c>
      <c r="H163" s="35">
        <v>4</v>
      </c>
      <c r="I163" s="35">
        <v>3</v>
      </c>
      <c r="J163" s="32" t="s">
        <v>343</v>
      </c>
      <c r="K163" s="65">
        <v>4</v>
      </c>
      <c r="L163" s="39">
        <f t="shared" si="2"/>
        <v>4.416666666666667</v>
      </c>
      <c r="M163" s="33">
        <v>280</v>
      </c>
      <c r="N163" s="33">
        <v>3</v>
      </c>
      <c r="O163" s="32" t="s">
        <v>14</v>
      </c>
      <c r="P163" s="32" t="s">
        <v>15</v>
      </c>
      <c r="Q163" s="33">
        <v>11</v>
      </c>
    </row>
    <row r="164" spans="1:17" x14ac:dyDescent="0.25">
      <c r="A164" s="32" t="s">
        <v>419</v>
      </c>
      <c r="B164" s="32" t="s">
        <v>36</v>
      </c>
      <c r="C164" s="32" t="s">
        <v>364</v>
      </c>
      <c r="D164" s="33">
        <v>62</v>
      </c>
      <c r="E164" s="32" t="s">
        <v>11</v>
      </c>
      <c r="F164" s="33">
        <v>2016</v>
      </c>
      <c r="G164" s="33">
        <v>8</v>
      </c>
      <c r="H164" s="35">
        <v>3</v>
      </c>
      <c r="I164" s="35">
        <v>2</v>
      </c>
      <c r="J164" s="32" t="s">
        <v>343</v>
      </c>
      <c r="K164" s="65">
        <v>3</v>
      </c>
      <c r="L164" s="39">
        <f t="shared" si="2"/>
        <v>3.4166666666666665</v>
      </c>
      <c r="M164" s="33">
        <v>348</v>
      </c>
      <c r="N164" s="33">
        <v>3</v>
      </c>
      <c r="O164" s="32" t="s">
        <v>14</v>
      </c>
      <c r="P164" s="32" t="s">
        <v>15</v>
      </c>
      <c r="Q164" s="33">
        <v>11</v>
      </c>
    </row>
    <row r="165" spans="1:17" x14ac:dyDescent="0.25">
      <c r="A165" s="32" t="s">
        <v>419</v>
      </c>
      <c r="B165" s="32" t="s">
        <v>77</v>
      </c>
      <c r="C165" s="32" t="s">
        <v>364</v>
      </c>
      <c r="D165" s="33">
        <v>63</v>
      </c>
      <c r="E165" s="32" t="s">
        <v>11</v>
      </c>
      <c r="F165" s="33">
        <v>2016</v>
      </c>
      <c r="G165" s="33">
        <v>8</v>
      </c>
      <c r="H165" s="35">
        <v>2</v>
      </c>
      <c r="I165" s="35">
        <v>4</v>
      </c>
      <c r="J165" s="32" t="s">
        <v>343</v>
      </c>
      <c r="K165" s="65">
        <v>2</v>
      </c>
      <c r="L165" s="39">
        <f t="shared" si="2"/>
        <v>2.4166666666666665</v>
      </c>
      <c r="M165" s="33">
        <v>355</v>
      </c>
      <c r="N165" s="33">
        <v>3</v>
      </c>
      <c r="O165" s="32" t="s">
        <v>14</v>
      </c>
      <c r="P165" s="32" t="s">
        <v>15</v>
      </c>
      <c r="Q165" s="33">
        <v>11</v>
      </c>
    </row>
    <row r="166" spans="1:17" x14ac:dyDescent="0.25">
      <c r="A166" s="32" t="s">
        <v>420</v>
      </c>
      <c r="B166" s="32" t="s">
        <v>21</v>
      </c>
      <c r="C166" s="32" t="s">
        <v>364</v>
      </c>
      <c r="D166" s="33">
        <v>64</v>
      </c>
      <c r="E166" s="32" t="s">
        <v>11</v>
      </c>
      <c r="F166" s="33">
        <v>2016</v>
      </c>
      <c r="G166" s="33">
        <v>8</v>
      </c>
      <c r="H166" s="35">
        <v>2</v>
      </c>
      <c r="I166" s="35">
        <v>2</v>
      </c>
      <c r="J166" s="32" t="s">
        <v>343</v>
      </c>
      <c r="K166" s="65">
        <v>2</v>
      </c>
      <c r="L166" s="39">
        <f t="shared" si="2"/>
        <v>2.4166666666666665</v>
      </c>
      <c r="M166" s="33">
        <v>317</v>
      </c>
      <c r="N166" s="33">
        <v>3</v>
      </c>
      <c r="O166" s="32" t="s">
        <v>14</v>
      </c>
      <c r="P166" s="32" t="s">
        <v>15</v>
      </c>
      <c r="Q166" s="33">
        <v>11</v>
      </c>
    </row>
    <row r="167" spans="1:17" x14ac:dyDescent="0.25">
      <c r="A167" s="32" t="s">
        <v>421</v>
      </c>
      <c r="B167" s="32" t="s">
        <v>50</v>
      </c>
      <c r="C167" s="32" t="s">
        <v>364</v>
      </c>
      <c r="D167" s="33">
        <v>65</v>
      </c>
      <c r="E167" s="32" t="s">
        <v>11</v>
      </c>
      <c r="F167" s="33">
        <v>2016</v>
      </c>
      <c r="G167" s="33">
        <v>8</v>
      </c>
      <c r="H167" s="35">
        <v>4</v>
      </c>
      <c r="I167" s="35">
        <v>2</v>
      </c>
      <c r="J167" s="32" t="s">
        <v>343</v>
      </c>
      <c r="K167" s="65">
        <v>4</v>
      </c>
      <c r="L167" s="39">
        <f t="shared" si="2"/>
        <v>4.416666666666667</v>
      </c>
      <c r="M167" s="33">
        <v>375</v>
      </c>
      <c r="N167" s="33">
        <v>3</v>
      </c>
      <c r="O167" s="32" t="s">
        <v>14</v>
      </c>
      <c r="P167" s="32" t="s">
        <v>15</v>
      </c>
      <c r="Q167" s="33">
        <v>11</v>
      </c>
    </row>
    <row r="168" spans="1:17" x14ac:dyDescent="0.25">
      <c r="A168" s="32" t="s">
        <v>422</v>
      </c>
      <c r="B168" s="32" t="s">
        <v>56</v>
      </c>
      <c r="C168" s="32" t="s">
        <v>364</v>
      </c>
      <c r="D168" s="33">
        <v>66</v>
      </c>
      <c r="E168" s="32" t="s">
        <v>11</v>
      </c>
      <c r="F168" s="33">
        <v>2016</v>
      </c>
      <c r="G168" s="33">
        <v>8</v>
      </c>
      <c r="H168" s="35">
        <v>2</v>
      </c>
      <c r="I168" s="35">
        <v>2</v>
      </c>
      <c r="J168" s="32" t="s">
        <v>345</v>
      </c>
      <c r="K168" s="65">
        <v>2</v>
      </c>
      <c r="L168" s="39">
        <f t="shared" si="2"/>
        <v>2.4166666666666665</v>
      </c>
      <c r="M168" s="33">
        <v>316</v>
      </c>
      <c r="N168" s="33">
        <v>3</v>
      </c>
      <c r="O168" s="32" t="s">
        <v>14</v>
      </c>
      <c r="P168" s="32" t="s">
        <v>15</v>
      </c>
      <c r="Q168" s="33">
        <v>11</v>
      </c>
    </row>
    <row r="169" spans="1:17" x14ac:dyDescent="0.25">
      <c r="A169" s="32" t="s">
        <v>422</v>
      </c>
      <c r="B169" s="32" t="s">
        <v>21</v>
      </c>
      <c r="C169" s="32" t="s">
        <v>364</v>
      </c>
      <c r="D169" s="33">
        <v>67</v>
      </c>
      <c r="E169" s="32" t="s">
        <v>11</v>
      </c>
      <c r="F169" s="33">
        <v>2016</v>
      </c>
      <c r="G169" s="33">
        <v>8</v>
      </c>
      <c r="H169" s="35">
        <v>2</v>
      </c>
      <c r="I169" s="35">
        <v>3</v>
      </c>
      <c r="J169" s="32" t="s">
        <v>342</v>
      </c>
      <c r="K169" s="65">
        <v>2</v>
      </c>
      <c r="L169" s="39">
        <f t="shared" si="2"/>
        <v>2.4166666666666665</v>
      </c>
      <c r="M169" s="33">
        <v>314</v>
      </c>
      <c r="N169" s="33">
        <v>3</v>
      </c>
      <c r="O169" s="32" t="s">
        <v>14</v>
      </c>
      <c r="P169" s="32" t="s">
        <v>15</v>
      </c>
      <c r="Q169" s="33">
        <v>11</v>
      </c>
    </row>
    <row r="170" spans="1:17" x14ac:dyDescent="0.25">
      <c r="A170" s="32" t="s">
        <v>422</v>
      </c>
      <c r="B170" s="32" t="s">
        <v>43</v>
      </c>
      <c r="C170" s="32" t="s">
        <v>364</v>
      </c>
      <c r="D170" s="33">
        <v>68</v>
      </c>
      <c r="E170" s="32" t="s">
        <v>11</v>
      </c>
      <c r="F170" s="33">
        <v>2016</v>
      </c>
      <c r="G170" s="33">
        <v>8</v>
      </c>
      <c r="H170" s="35">
        <v>2</v>
      </c>
      <c r="I170" s="35">
        <v>2</v>
      </c>
      <c r="J170" s="32" t="s">
        <v>342</v>
      </c>
      <c r="K170" s="65">
        <v>2</v>
      </c>
      <c r="L170" s="39">
        <f t="shared" si="2"/>
        <v>2.4166666666666665</v>
      </c>
      <c r="M170" s="33">
        <v>306</v>
      </c>
      <c r="N170" s="33">
        <v>3</v>
      </c>
      <c r="O170" s="32" t="s">
        <v>14</v>
      </c>
      <c r="P170" s="32" t="s">
        <v>15</v>
      </c>
      <c r="Q170" s="33">
        <v>11</v>
      </c>
    </row>
    <row r="171" spans="1:17" x14ac:dyDescent="0.25">
      <c r="A171" s="32" t="s">
        <v>423</v>
      </c>
      <c r="B171" s="32" t="s">
        <v>32</v>
      </c>
      <c r="C171" s="32" t="s">
        <v>364</v>
      </c>
      <c r="D171" s="33">
        <v>69</v>
      </c>
      <c r="E171" s="32" t="s">
        <v>11</v>
      </c>
      <c r="F171" s="33">
        <v>2016</v>
      </c>
      <c r="G171" s="33">
        <v>8</v>
      </c>
      <c r="H171" s="35">
        <v>2</v>
      </c>
      <c r="I171" s="35">
        <v>2</v>
      </c>
      <c r="J171" s="32" t="s">
        <v>342</v>
      </c>
      <c r="K171" s="65">
        <v>2</v>
      </c>
      <c r="L171" s="39">
        <f t="shared" si="2"/>
        <v>2.4166666666666665</v>
      </c>
      <c r="M171" s="33">
        <v>311</v>
      </c>
      <c r="N171" s="33">
        <v>3</v>
      </c>
      <c r="O171" s="32" t="s">
        <v>14</v>
      </c>
      <c r="P171" s="32" t="s">
        <v>15</v>
      </c>
      <c r="Q171" s="33">
        <v>11</v>
      </c>
    </row>
    <row r="172" spans="1:17" x14ac:dyDescent="0.25">
      <c r="A172" s="32" t="s">
        <v>423</v>
      </c>
      <c r="B172" s="32" t="s">
        <v>106</v>
      </c>
      <c r="C172" s="32" t="s">
        <v>364</v>
      </c>
      <c r="D172" s="33">
        <v>70</v>
      </c>
      <c r="E172" s="32" t="s">
        <v>11</v>
      </c>
      <c r="F172" s="33">
        <v>2016</v>
      </c>
      <c r="G172" s="33">
        <v>8</v>
      </c>
      <c r="H172" s="35">
        <v>3</v>
      </c>
      <c r="I172" s="35">
        <v>2</v>
      </c>
      <c r="J172" s="32" t="s">
        <v>342</v>
      </c>
      <c r="K172" s="65">
        <v>3</v>
      </c>
      <c r="L172" s="39">
        <f t="shared" si="2"/>
        <v>3.4166666666666665</v>
      </c>
      <c r="M172" s="33">
        <v>316</v>
      </c>
      <c r="N172" s="33">
        <v>3</v>
      </c>
      <c r="O172" s="32" t="s">
        <v>14</v>
      </c>
      <c r="P172" s="32" t="s">
        <v>15</v>
      </c>
      <c r="Q172" s="33">
        <v>11</v>
      </c>
    </row>
    <row r="173" spans="1:17" x14ac:dyDescent="0.25">
      <c r="A173" s="32" t="s">
        <v>424</v>
      </c>
      <c r="B173" s="32" t="s">
        <v>34</v>
      </c>
      <c r="C173" s="32" t="s">
        <v>364</v>
      </c>
      <c r="D173" s="33">
        <v>71</v>
      </c>
      <c r="E173" s="32" t="s">
        <v>11</v>
      </c>
      <c r="F173" s="33">
        <v>2016</v>
      </c>
      <c r="G173" s="33">
        <v>8</v>
      </c>
      <c r="H173" s="43">
        <v>1</v>
      </c>
      <c r="I173" s="43">
        <v>4</v>
      </c>
      <c r="J173" s="32" t="s">
        <v>342</v>
      </c>
      <c r="K173" s="65">
        <v>1</v>
      </c>
      <c r="L173" s="39">
        <f t="shared" si="2"/>
        <v>1.4166666666666667</v>
      </c>
      <c r="M173" s="33">
        <v>332</v>
      </c>
      <c r="N173" s="33">
        <v>3</v>
      </c>
      <c r="O173" s="32" t="s">
        <v>14</v>
      </c>
      <c r="P173" s="32" t="s">
        <v>15</v>
      </c>
      <c r="Q173" s="33">
        <v>11</v>
      </c>
    </row>
    <row r="174" spans="1:17" x14ac:dyDescent="0.25">
      <c r="A174" s="32" t="s">
        <v>424</v>
      </c>
      <c r="B174" s="32" t="s">
        <v>26</v>
      </c>
      <c r="C174" s="32" t="s">
        <v>364</v>
      </c>
      <c r="D174" s="33">
        <v>72</v>
      </c>
      <c r="E174" s="32" t="s">
        <v>11</v>
      </c>
      <c r="F174" s="33">
        <v>2016</v>
      </c>
      <c r="G174" s="33">
        <v>8</v>
      </c>
      <c r="H174" s="35">
        <v>2</v>
      </c>
      <c r="I174" s="35">
        <v>2</v>
      </c>
      <c r="J174" s="32" t="s">
        <v>342</v>
      </c>
      <c r="K174" s="65">
        <v>2</v>
      </c>
      <c r="L174" s="39">
        <f t="shared" si="2"/>
        <v>2.4166666666666665</v>
      </c>
      <c r="M174" s="66">
        <v>309.52099999999996</v>
      </c>
      <c r="N174" s="33">
        <v>3</v>
      </c>
      <c r="O174" s="32" t="s">
        <v>14</v>
      </c>
      <c r="P174" s="32" t="s">
        <v>15</v>
      </c>
      <c r="Q174" s="33">
        <v>11</v>
      </c>
    </row>
    <row r="175" spans="1:17" x14ac:dyDescent="0.25">
      <c r="A175" s="32" t="s">
        <v>424</v>
      </c>
      <c r="B175" s="32" t="s">
        <v>32</v>
      </c>
      <c r="C175" s="32" t="s">
        <v>364</v>
      </c>
      <c r="D175" s="33">
        <v>73</v>
      </c>
      <c r="E175" s="32" t="s">
        <v>11</v>
      </c>
      <c r="F175" s="33">
        <v>2016</v>
      </c>
      <c r="G175" s="33">
        <v>8</v>
      </c>
      <c r="H175" s="35">
        <v>2</v>
      </c>
      <c r="I175" s="35">
        <v>3</v>
      </c>
      <c r="J175" s="32" t="s">
        <v>343</v>
      </c>
      <c r="K175" s="65">
        <v>2</v>
      </c>
      <c r="L175" s="39">
        <f t="shared" si="2"/>
        <v>2.4166666666666665</v>
      </c>
      <c r="M175" s="33">
        <v>341</v>
      </c>
      <c r="N175" s="33">
        <v>3</v>
      </c>
      <c r="O175" s="32" t="s">
        <v>14</v>
      </c>
      <c r="P175" s="32" t="s">
        <v>15</v>
      </c>
      <c r="Q175" s="33">
        <v>11</v>
      </c>
    </row>
    <row r="176" spans="1:17" x14ac:dyDescent="0.25">
      <c r="A176" s="32" t="s">
        <v>424</v>
      </c>
      <c r="B176" s="32" t="s">
        <v>45</v>
      </c>
      <c r="C176" s="32" t="s">
        <v>364</v>
      </c>
      <c r="D176" s="33">
        <v>74</v>
      </c>
      <c r="E176" s="32" t="s">
        <v>11</v>
      </c>
      <c r="F176" s="33">
        <v>2016</v>
      </c>
      <c r="G176" s="33">
        <v>8</v>
      </c>
      <c r="H176" s="35">
        <v>2</v>
      </c>
      <c r="I176" s="35">
        <v>3</v>
      </c>
      <c r="J176" s="32" t="s">
        <v>342</v>
      </c>
      <c r="K176" s="65">
        <v>2</v>
      </c>
      <c r="L176" s="39">
        <f t="shared" si="2"/>
        <v>2.4166666666666665</v>
      </c>
      <c r="M176" s="33">
        <v>371</v>
      </c>
      <c r="N176" s="33">
        <v>3</v>
      </c>
      <c r="O176" s="32" t="s">
        <v>14</v>
      </c>
      <c r="P176" s="32" t="s">
        <v>15</v>
      </c>
      <c r="Q176" s="33">
        <v>11</v>
      </c>
    </row>
    <row r="177" spans="1:17" x14ac:dyDescent="0.25">
      <c r="A177" s="32" t="s">
        <v>425</v>
      </c>
      <c r="B177" s="32" t="s">
        <v>50</v>
      </c>
      <c r="C177" s="32" t="s">
        <v>364</v>
      </c>
      <c r="D177" s="33">
        <v>75</v>
      </c>
      <c r="E177" s="32" t="s">
        <v>11</v>
      </c>
      <c r="F177" s="33">
        <v>2016</v>
      </c>
      <c r="G177" s="33">
        <v>8</v>
      </c>
      <c r="H177" s="35">
        <v>2</v>
      </c>
      <c r="I177" s="35">
        <v>2</v>
      </c>
      <c r="J177" s="32" t="s">
        <v>343</v>
      </c>
      <c r="K177" s="65">
        <v>2</v>
      </c>
      <c r="L177" s="39">
        <f t="shared" si="2"/>
        <v>2.4166666666666665</v>
      </c>
      <c r="M177" s="33">
        <v>327</v>
      </c>
      <c r="N177" s="33">
        <v>3</v>
      </c>
      <c r="O177" s="32" t="s">
        <v>14</v>
      </c>
      <c r="P177" s="32" t="s">
        <v>15</v>
      </c>
      <c r="Q177" s="33">
        <v>11</v>
      </c>
    </row>
    <row r="178" spans="1:17" x14ac:dyDescent="0.25">
      <c r="A178" s="32" t="s">
        <v>425</v>
      </c>
      <c r="B178" s="32" t="s">
        <v>15</v>
      </c>
      <c r="C178" s="32" t="s">
        <v>364</v>
      </c>
      <c r="D178" s="33">
        <v>76</v>
      </c>
      <c r="E178" s="32" t="s">
        <v>11</v>
      </c>
      <c r="F178" s="33">
        <v>2016</v>
      </c>
      <c r="G178" s="33">
        <v>8</v>
      </c>
      <c r="H178" s="35">
        <v>3</v>
      </c>
      <c r="I178" s="35">
        <v>2</v>
      </c>
      <c r="J178" s="32" t="s">
        <v>343</v>
      </c>
      <c r="K178" s="65">
        <v>3</v>
      </c>
      <c r="L178" s="39">
        <f t="shared" si="2"/>
        <v>3.4166666666666665</v>
      </c>
      <c r="M178" s="33">
        <v>385</v>
      </c>
      <c r="N178" s="33">
        <v>3</v>
      </c>
      <c r="O178" s="32" t="s">
        <v>14</v>
      </c>
      <c r="P178" s="32" t="s">
        <v>15</v>
      </c>
      <c r="Q178" s="33">
        <v>11</v>
      </c>
    </row>
    <row r="179" spans="1:17" x14ac:dyDescent="0.25">
      <c r="A179" s="32" t="s">
        <v>426</v>
      </c>
      <c r="B179" s="32" t="s">
        <v>21</v>
      </c>
      <c r="C179" s="32" t="s">
        <v>364</v>
      </c>
      <c r="D179" s="33">
        <v>77</v>
      </c>
      <c r="E179" s="32" t="s">
        <v>11</v>
      </c>
      <c r="F179" s="33">
        <v>2016</v>
      </c>
      <c r="G179" s="33">
        <v>9</v>
      </c>
      <c r="H179" s="35">
        <v>2</v>
      </c>
      <c r="I179" s="35">
        <v>2</v>
      </c>
      <c r="J179" s="32" t="s">
        <v>343</v>
      </c>
      <c r="K179" s="65">
        <v>2</v>
      </c>
      <c r="L179" s="39">
        <f t="shared" si="2"/>
        <v>2.5</v>
      </c>
      <c r="M179" s="33">
        <v>349</v>
      </c>
      <c r="N179" s="33">
        <v>3</v>
      </c>
      <c r="O179" s="32" t="s">
        <v>14</v>
      </c>
      <c r="P179" s="32" t="s">
        <v>15</v>
      </c>
      <c r="Q179" s="33">
        <v>11</v>
      </c>
    </row>
    <row r="180" spans="1:17" x14ac:dyDescent="0.25">
      <c r="A180" s="32" t="s">
        <v>427</v>
      </c>
      <c r="B180" s="32" t="s">
        <v>102</v>
      </c>
      <c r="C180" s="32" t="s">
        <v>364</v>
      </c>
      <c r="D180" s="33">
        <v>78</v>
      </c>
      <c r="E180" s="32" t="s">
        <v>11</v>
      </c>
      <c r="F180" s="33">
        <v>2016</v>
      </c>
      <c r="G180" s="33">
        <v>9</v>
      </c>
      <c r="H180" s="35">
        <v>2</v>
      </c>
      <c r="I180" s="35">
        <v>2</v>
      </c>
      <c r="J180" s="32" t="s">
        <v>343</v>
      </c>
      <c r="K180" s="65">
        <v>2</v>
      </c>
      <c r="L180" s="39">
        <f t="shared" si="2"/>
        <v>2.5</v>
      </c>
      <c r="M180" s="33">
        <v>326</v>
      </c>
      <c r="N180" s="33">
        <v>3</v>
      </c>
      <c r="O180" s="32" t="s">
        <v>14</v>
      </c>
      <c r="P180" s="32" t="s">
        <v>15</v>
      </c>
      <c r="Q180" s="33">
        <v>11</v>
      </c>
    </row>
    <row r="181" spans="1:17" x14ac:dyDescent="0.25">
      <c r="A181" s="32" t="s">
        <v>362</v>
      </c>
      <c r="B181" s="32" t="s">
        <v>363</v>
      </c>
      <c r="C181" s="32" t="s">
        <v>364</v>
      </c>
      <c r="D181" s="33">
        <v>79</v>
      </c>
      <c r="E181" s="32" t="s">
        <v>30</v>
      </c>
      <c r="F181" s="33">
        <v>2008</v>
      </c>
      <c r="G181" s="33">
        <v>4</v>
      </c>
      <c r="H181" s="35">
        <v>5</v>
      </c>
      <c r="I181" s="35">
        <v>4</v>
      </c>
      <c r="J181" s="32" t="s">
        <v>343</v>
      </c>
      <c r="K181" s="65">
        <v>6</v>
      </c>
      <c r="L181" s="39">
        <f t="shared" si="2"/>
        <v>6.083333333333333</v>
      </c>
      <c r="M181" s="33">
        <v>485</v>
      </c>
      <c r="N181" s="33">
        <v>1</v>
      </c>
      <c r="O181" s="32" t="s">
        <v>222</v>
      </c>
      <c r="P181" s="32" t="s">
        <v>358</v>
      </c>
      <c r="Q181" s="33">
        <v>11</v>
      </c>
    </row>
    <row r="182" spans="1:17" x14ac:dyDescent="0.25">
      <c r="A182" s="32" t="s">
        <v>362</v>
      </c>
      <c r="B182" s="32" t="s">
        <v>365</v>
      </c>
      <c r="C182" s="32" t="s">
        <v>364</v>
      </c>
      <c r="D182" s="33">
        <v>80</v>
      </c>
      <c r="E182" s="32" t="s">
        <v>30</v>
      </c>
      <c r="F182" s="33">
        <v>2008</v>
      </c>
      <c r="G182" s="33">
        <v>4</v>
      </c>
      <c r="H182" s="35">
        <v>6</v>
      </c>
      <c r="I182" s="35">
        <v>3</v>
      </c>
      <c r="J182" s="32" t="s">
        <v>344</v>
      </c>
      <c r="K182" s="65">
        <v>7</v>
      </c>
      <c r="L182" s="39">
        <f t="shared" si="2"/>
        <v>7.083333333333333</v>
      </c>
      <c r="M182" s="33">
        <v>522</v>
      </c>
      <c r="N182" s="33">
        <v>1</v>
      </c>
      <c r="O182" s="32" t="s">
        <v>222</v>
      </c>
      <c r="P182" s="32" t="s">
        <v>358</v>
      </c>
      <c r="Q182" s="33">
        <v>11</v>
      </c>
    </row>
    <row r="183" spans="1:17" x14ac:dyDescent="0.25">
      <c r="A183" s="32" t="s">
        <v>362</v>
      </c>
      <c r="B183" s="32" t="s">
        <v>366</v>
      </c>
      <c r="C183" s="32" t="s">
        <v>364</v>
      </c>
      <c r="D183" s="33">
        <v>81</v>
      </c>
      <c r="E183" s="32" t="s">
        <v>30</v>
      </c>
      <c r="F183" s="33">
        <v>2008</v>
      </c>
      <c r="G183" s="33">
        <v>4</v>
      </c>
      <c r="H183" s="35">
        <v>4</v>
      </c>
      <c r="I183" s="35">
        <v>4</v>
      </c>
      <c r="J183" s="32" t="s">
        <v>342</v>
      </c>
      <c r="K183" s="65">
        <v>5</v>
      </c>
      <c r="L183" s="39">
        <f t="shared" si="2"/>
        <v>5.083333333333333</v>
      </c>
      <c r="M183" s="33">
        <v>435</v>
      </c>
      <c r="N183" s="33">
        <v>1</v>
      </c>
      <c r="O183" s="32" t="s">
        <v>222</v>
      </c>
      <c r="P183" s="32" t="s">
        <v>358</v>
      </c>
      <c r="Q183" s="33">
        <v>11</v>
      </c>
    </row>
    <row r="184" spans="1:17" x14ac:dyDescent="0.25">
      <c r="A184" s="32" t="s">
        <v>362</v>
      </c>
      <c r="B184" s="32" t="s">
        <v>367</v>
      </c>
      <c r="C184" s="32" t="s">
        <v>364</v>
      </c>
      <c r="D184" s="33">
        <v>82</v>
      </c>
      <c r="E184" s="32" t="s">
        <v>11</v>
      </c>
      <c r="F184" s="33">
        <v>2008</v>
      </c>
      <c r="G184" s="33">
        <v>4</v>
      </c>
      <c r="H184" s="35">
        <v>2</v>
      </c>
      <c r="I184" s="35">
        <v>3</v>
      </c>
      <c r="J184" s="32" t="s">
        <v>343</v>
      </c>
      <c r="K184" s="65">
        <v>3</v>
      </c>
      <c r="L184" s="39">
        <f t="shared" si="2"/>
        <v>3.0833333333333335</v>
      </c>
      <c r="M184" s="33">
        <v>362</v>
      </c>
      <c r="N184" s="33">
        <v>1</v>
      </c>
      <c r="O184" s="32" t="s">
        <v>222</v>
      </c>
      <c r="P184" s="32" t="s">
        <v>358</v>
      </c>
      <c r="Q184" s="33">
        <v>11</v>
      </c>
    </row>
    <row r="185" spans="1:17" x14ac:dyDescent="0.25">
      <c r="A185" s="32" t="s">
        <v>368</v>
      </c>
      <c r="B185" s="32" t="s">
        <v>369</v>
      </c>
      <c r="C185" s="32" t="s">
        <v>364</v>
      </c>
      <c r="D185" s="33">
        <v>83</v>
      </c>
      <c r="E185" s="32" t="s">
        <v>30</v>
      </c>
      <c r="F185" s="33">
        <v>2008</v>
      </c>
      <c r="G185" s="33">
        <v>4</v>
      </c>
      <c r="H185" s="35">
        <v>6</v>
      </c>
      <c r="I185" s="35">
        <v>2</v>
      </c>
      <c r="J185" s="32" t="s">
        <v>343</v>
      </c>
      <c r="K185" s="65">
        <v>6</v>
      </c>
      <c r="L185" s="39">
        <f t="shared" si="2"/>
        <v>6.083333333333333</v>
      </c>
      <c r="M185" s="33">
        <v>490</v>
      </c>
      <c r="N185" s="33">
        <v>1</v>
      </c>
      <c r="O185" s="32" t="s">
        <v>222</v>
      </c>
      <c r="P185" s="32" t="s">
        <v>358</v>
      </c>
      <c r="Q185" s="33">
        <v>11</v>
      </c>
    </row>
    <row r="186" spans="1:17" x14ac:dyDescent="0.25">
      <c r="A186" s="99">
        <v>345190</v>
      </c>
      <c r="B186" s="99">
        <v>20161830997</v>
      </c>
      <c r="C186" s="99" t="s">
        <v>357</v>
      </c>
      <c r="D186" s="99">
        <v>84</v>
      </c>
      <c r="E186" s="99" t="s">
        <v>343</v>
      </c>
      <c r="F186" s="100">
        <v>2016</v>
      </c>
      <c r="G186" s="100">
        <v>5</v>
      </c>
      <c r="H186" s="98">
        <v>5</v>
      </c>
      <c r="I186" s="98">
        <v>2</v>
      </c>
      <c r="J186" s="100" t="s">
        <v>343</v>
      </c>
      <c r="K186" s="97">
        <v>5</v>
      </c>
      <c r="L186" s="39">
        <f t="shared" si="2"/>
        <v>5.166666666666667</v>
      </c>
      <c r="M186" s="96">
        <v>455.15599999999995</v>
      </c>
      <c r="N186" s="99">
        <v>1</v>
      </c>
      <c r="O186" s="99">
        <v>610</v>
      </c>
      <c r="P186" s="99" t="s">
        <v>358</v>
      </c>
      <c r="Q186" s="99">
        <v>11</v>
      </c>
    </row>
    <row r="187" spans="1:17" x14ac:dyDescent="0.25">
      <c r="A187" s="99">
        <v>345190</v>
      </c>
      <c r="B187" s="99">
        <v>20161830998</v>
      </c>
      <c r="C187" s="99" t="s">
        <v>357</v>
      </c>
      <c r="D187" s="99">
        <v>85</v>
      </c>
      <c r="E187" s="99" t="s">
        <v>343</v>
      </c>
      <c r="F187" s="100">
        <v>2016</v>
      </c>
      <c r="G187" s="100">
        <v>5</v>
      </c>
      <c r="H187" s="98">
        <v>2</v>
      </c>
      <c r="I187" s="98">
        <v>4</v>
      </c>
      <c r="J187" s="100" t="s">
        <v>343</v>
      </c>
      <c r="K187" s="98">
        <v>3</v>
      </c>
      <c r="L187" s="39">
        <f t="shared" si="2"/>
        <v>3.1666666666666665</v>
      </c>
      <c r="M187" s="96">
        <v>364.27099999999996</v>
      </c>
      <c r="N187" s="99">
        <v>1</v>
      </c>
      <c r="O187" s="99">
        <v>610</v>
      </c>
      <c r="P187" s="99" t="s">
        <v>358</v>
      </c>
      <c r="Q187" s="99">
        <v>11</v>
      </c>
    </row>
    <row r="188" spans="1:17" x14ac:dyDescent="0.25">
      <c r="A188" s="99">
        <v>345190</v>
      </c>
      <c r="B188" s="99">
        <v>20161830999</v>
      </c>
      <c r="C188" s="99" t="s">
        <v>357</v>
      </c>
      <c r="D188" s="99">
        <v>86</v>
      </c>
      <c r="E188" s="99" t="s">
        <v>343</v>
      </c>
      <c r="F188" s="100">
        <v>2016</v>
      </c>
      <c r="G188" s="100">
        <v>5</v>
      </c>
      <c r="H188" s="98">
        <v>4</v>
      </c>
      <c r="I188" s="98">
        <v>2</v>
      </c>
      <c r="J188" s="100" t="s">
        <v>343</v>
      </c>
      <c r="K188" s="97">
        <v>4</v>
      </c>
      <c r="L188" s="39">
        <f t="shared" si="2"/>
        <v>4.166666666666667</v>
      </c>
      <c r="M188" s="94">
        <v>467.20099999999996</v>
      </c>
      <c r="N188" s="99">
        <v>1</v>
      </c>
      <c r="O188" s="99">
        <v>610</v>
      </c>
      <c r="P188" s="99" t="s">
        <v>358</v>
      </c>
      <c r="Q188" s="99">
        <v>11</v>
      </c>
    </row>
    <row r="189" spans="1:17" x14ac:dyDescent="0.25">
      <c r="A189" s="99">
        <v>345190</v>
      </c>
      <c r="B189" s="99">
        <v>20161831000</v>
      </c>
      <c r="C189" s="99" t="s">
        <v>357</v>
      </c>
      <c r="D189" s="99">
        <v>87</v>
      </c>
      <c r="E189" s="99" t="s">
        <v>343</v>
      </c>
      <c r="F189" s="100">
        <v>2016</v>
      </c>
      <c r="G189" s="100">
        <v>5</v>
      </c>
      <c r="H189" s="98">
        <v>2</v>
      </c>
      <c r="I189" s="98">
        <v>2</v>
      </c>
      <c r="J189" s="100" t="s">
        <v>342</v>
      </c>
      <c r="K189" s="98">
        <v>2</v>
      </c>
      <c r="L189" s="39">
        <f t="shared" si="2"/>
        <v>2.1666666666666665</v>
      </c>
      <c r="M189" s="96">
        <v>373.03099999999995</v>
      </c>
      <c r="N189" s="99">
        <v>1</v>
      </c>
      <c r="O189" s="99">
        <v>610</v>
      </c>
      <c r="P189" s="99" t="s">
        <v>358</v>
      </c>
      <c r="Q189" s="99">
        <v>11</v>
      </c>
    </row>
    <row r="190" spans="1:17" x14ac:dyDescent="0.25">
      <c r="A190" s="99">
        <v>345190</v>
      </c>
      <c r="B190" s="99">
        <v>20161831001</v>
      </c>
      <c r="C190" s="99" t="s">
        <v>357</v>
      </c>
      <c r="D190" s="99">
        <v>88</v>
      </c>
      <c r="E190" s="99" t="s">
        <v>343</v>
      </c>
      <c r="F190" s="100">
        <v>2016</v>
      </c>
      <c r="G190" s="100">
        <v>5</v>
      </c>
      <c r="H190" s="98">
        <v>2</v>
      </c>
      <c r="I190" s="98">
        <v>1</v>
      </c>
      <c r="J190" s="100" t="s">
        <v>342</v>
      </c>
      <c r="K190" s="98">
        <v>2</v>
      </c>
      <c r="L190" s="39">
        <f t="shared" si="2"/>
        <v>2.1666666666666665</v>
      </c>
      <c r="M190" s="96">
        <v>359.89099999999996</v>
      </c>
      <c r="N190" s="99">
        <v>1</v>
      </c>
      <c r="O190" s="99">
        <v>610</v>
      </c>
      <c r="P190" s="99" t="s">
        <v>358</v>
      </c>
      <c r="Q190" s="99">
        <v>11</v>
      </c>
    </row>
    <row r="191" spans="1:17" x14ac:dyDescent="0.25">
      <c r="A191" s="99">
        <v>345190</v>
      </c>
      <c r="B191" s="99">
        <v>20161831002</v>
      </c>
      <c r="C191" s="99" t="s">
        <v>357</v>
      </c>
      <c r="D191" s="99">
        <v>89</v>
      </c>
      <c r="E191" s="99" t="s">
        <v>343</v>
      </c>
      <c r="F191" s="100">
        <v>2016</v>
      </c>
      <c r="G191" s="100">
        <v>5</v>
      </c>
      <c r="H191" s="98">
        <v>2</v>
      </c>
      <c r="I191" s="98">
        <v>1</v>
      </c>
      <c r="J191" s="100" t="s">
        <v>342</v>
      </c>
      <c r="K191" s="98">
        <v>2</v>
      </c>
      <c r="L191" s="39">
        <f t="shared" si="2"/>
        <v>2.1666666666666665</v>
      </c>
      <c r="M191" s="96">
        <v>365.36599999999999</v>
      </c>
      <c r="N191" s="99">
        <v>1</v>
      </c>
      <c r="O191" s="99">
        <v>610</v>
      </c>
      <c r="P191" s="99" t="s">
        <v>358</v>
      </c>
      <c r="Q191" s="99">
        <v>11</v>
      </c>
    </row>
    <row r="192" spans="1:17" x14ac:dyDescent="0.25">
      <c r="A192" s="32" t="s">
        <v>39</v>
      </c>
      <c r="B192" s="32" t="s">
        <v>40</v>
      </c>
      <c r="C192" s="32" t="s">
        <v>22</v>
      </c>
      <c r="D192" s="33">
        <v>11</v>
      </c>
      <c r="E192" s="32" t="s">
        <v>11</v>
      </c>
      <c r="F192" s="33">
        <v>2015</v>
      </c>
      <c r="G192" s="33">
        <v>2</v>
      </c>
      <c r="H192" s="36">
        <v>4</v>
      </c>
      <c r="I192" s="36">
        <v>4</v>
      </c>
      <c r="J192" s="32" t="s">
        <v>338</v>
      </c>
      <c r="K192" s="35">
        <v>4</v>
      </c>
      <c r="L192" s="39">
        <f t="shared" si="2"/>
        <v>3.9166666666666665</v>
      </c>
      <c r="M192" s="33">
        <v>423</v>
      </c>
      <c r="N192" s="33">
        <v>3</v>
      </c>
      <c r="O192" s="32" t="s">
        <v>14</v>
      </c>
      <c r="P192" s="32" t="s">
        <v>15</v>
      </c>
      <c r="Q192" s="33">
        <v>12</v>
      </c>
    </row>
    <row r="193" spans="1:17" x14ac:dyDescent="0.25">
      <c r="A193" s="32" t="s">
        <v>41</v>
      </c>
      <c r="B193" s="32" t="s">
        <v>26</v>
      </c>
      <c r="C193" s="32" t="s">
        <v>22</v>
      </c>
      <c r="D193" s="33">
        <v>12</v>
      </c>
      <c r="E193" s="32" t="s">
        <v>11</v>
      </c>
      <c r="F193" s="33">
        <v>2015</v>
      </c>
      <c r="G193" s="33">
        <v>3</v>
      </c>
      <c r="H193" s="36">
        <v>3</v>
      </c>
      <c r="I193" s="36">
        <v>4</v>
      </c>
      <c r="J193" s="32" t="s">
        <v>336</v>
      </c>
      <c r="K193" s="35">
        <v>2</v>
      </c>
      <c r="L193" s="39">
        <f t="shared" si="2"/>
        <v>2</v>
      </c>
      <c r="M193" s="33">
        <v>284</v>
      </c>
      <c r="N193" s="33">
        <v>3</v>
      </c>
      <c r="O193" s="32" t="s">
        <v>14</v>
      </c>
      <c r="P193" s="32" t="s">
        <v>15</v>
      </c>
      <c r="Q193" s="33">
        <v>12</v>
      </c>
    </row>
    <row r="194" spans="1:17" x14ac:dyDescent="0.25">
      <c r="A194" s="32" t="s">
        <v>42</v>
      </c>
      <c r="B194" s="32" t="s">
        <v>34</v>
      </c>
      <c r="C194" s="32" t="s">
        <v>22</v>
      </c>
      <c r="D194" s="33">
        <v>13</v>
      </c>
      <c r="E194" s="32" t="s">
        <v>11</v>
      </c>
      <c r="F194" s="33">
        <v>2015</v>
      </c>
      <c r="G194" s="33">
        <v>3</v>
      </c>
      <c r="H194" s="36">
        <v>3</v>
      </c>
      <c r="I194" s="36">
        <v>2</v>
      </c>
      <c r="J194" s="32" t="s">
        <v>337</v>
      </c>
      <c r="K194" s="35">
        <v>3</v>
      </c>
      <c r="L194" s="39">
        <f t="shared" ref="L194:L257" si="3">K194+(G194-3)/12</f>
        <v>3</v>
      </c>
      <c r="M194" s="33">
        <v>372</v>
      </c>
      <c r="N194" s="33">
        <v>3</v>
      </c>
      <c r="O194" s="32" t="s">
        <v>14</v>
      </c>
      <c r="P194" s="32" t="s">
        <v>15</v>
      </c>
      <c r="Q194" s="33">
        <v>12</v>
      </c>
    </row>
    <row r="195" spans="1:17" x14ac:dyDescent="0.25">
      <c r="A195" s="32" t="s">
        <v>42</v>
      </c>
      <c r="B195" s="32" t="s">
        <v>43</v>
      </c>
      <c r="C195" s="32" t="s">
        <v>22</v>
      </c>
      <c r="D195" s="33">
        <v>14</v>
      </c>
      <c r="E195" s="32" t="s">
        <v>44</v>
      </c>
      <c r="F195" s="33">
        <v>2015</v>
      </c>
      <c r="G195" s="33">
        <v>3</v>
      </c>
      <c r="H195" s="36">
        <v>3</v>
      </c>
      <c r="I195" s="36">
        <v>4</v>
      </c>
      <c r="J195" s="32" t="s">
        <v>338</v>
      </c>
      <c r="K195" s="35">
        <v>4</v>
      </c>
      <c r="L195" s="39">
        <f t="shared" si="3"/>
        <v>4</v>
      </c>
      <c r="M195" s="33">
        <v>409</v>
      </c>
      <c r="N195" s="33">
        <v>3</v>
      </c>
      <c r="O195" s="32" t="s">
        <v>14</v>
      </c>
      <c r="P195" s="32" t="s">
        <v>15</v>
      </c>
      <c r="Q195" s="33">
        <v>12</v>
      </c>
    </row>
    <row r="196" spans="1:17" x14ac:dyDescent="0.25">
      <c r="A196" s="32" t="s">
        <v>42</v>
      </c>
      <c r="B196" s="32" t="s">
        <v>32</v>
      </c>
      <c r="C196" s="32" t="s">
        <v>22</v>
      </c>
      <c r="D196" s="33">
        <v>15</v>
      </c>
      <c r="E196" s="32" t="s">
        <v>44</v>
      </c>
      <c r="F196" s="33">
        <v>2015</v>
      </c>
      <c r="G196" s="33">
        <v>3</v>
      </c>
      <c r="H196" s="36">
        <v>1</v>
      </c>
      <c r="I196" s="36">
        <v>3</v>
      </c>
      <c r="J196" s="32" t="s">
        <v>337</v>
      </c>
      <c r="K196" s="35">
        <v>2</v>
      </c>
      <c r="L196" s="39">
        <f t="shared" si="3"/>
        <v>2</v>
      </c>
      <c r="M196" s="33">
        <v>332</v>
      </c>
      <c r="N196" s="33">
        <v>3</v>
      </c>
      <c r="O196" s="32" t="s">
        <v>14</v>
      </c>
      <c r="P196" s="32" t="s">
        <v>15</v>
      </c>
      <c r="Q196" s="33">
        <v>12</v>
      </c>
    </row>
    <row r="197" spans="1:17" x14ac:dyDescent="0.25">
      <c r="A197" s="32" t="s">
        <v>42</v>
      </c>
      <c r="B197" s="32" t="s">
        <v>45</v>
      </c>
      <c r="C197" s="32" t="s">
        <v>22</v>
      </c>
      <c r="D197" s="33">
        <v>16</v>
      </c>
      <c r="E197" s="32" t="s">
        <v>44</v>
      </c>
      <c r="F197" s="33">
        <v>2015</v>
      </c>
      <c r="G197" s="33">
        <v>3</v>
      </c>
      <c r="H197" s="36">
        <v>2</v>
      </c>
      <c r="I197" s="36">
        <v>2</v>
      </c>
      <c r="J197" s="32" t="s">
        <v>337</v>
      </c>
      <c r="K197" s="35">
        <v>2</v>
      </c>
      <c r="L197" s="39">
        <f t="shared" si="3"/>
        <v>2</v>
      </c>
      <c r="M197" s="33">
        <v>306</v>
      </c>
      <c r="N197" s="33">
        <v>3</v>
      </c>
      <c r="O197" s="32" t="s">
        <v>14</v>
      </c>
      <c r="P197" s="32" t="s">
        <v>15</v>
      </c>
      <c r="Q197" s="33">
        <v>12</v>
      </c>
    </row>
    <row r="198" spans="1:17" x14ac:dyDescent="0.25">
      <c r="A198" s="32" t="s">
        <v>46</v>
      </c>
      <c r="B198" s="32" t="s">
        <v>45</v>
      </c>
      <c r="C198" s="32" t="s">
        <v>22</v>
      </c>
      <c r="D198" s="33">
        <v>17</v>
      </c>
      <c r="E198" s="32" t="s">
        <v>11</v>
      </c>
      <c r="F198" s="33">
        <v>2015</v>
      </c>
      <c r="G198" s="33">
        <v>3</v>
      </c>
      <c r="H198" s="36">
        <v>3</v>
      </c>
      <c r="I198" s="36">
        <v>2</v>
      </c>
      <c r="J198" s="32" t="s">
        <v>337</v>
      </c>
      <c r="K198" s="35">
        <v>3</v>
      </c>
      <c r="L198" s="39">
        <f t="shared" si="3"/>
        <v>3</v>
      </c>
      <c r="M198" s="33">
        <v>285</v>
      </c>
      <c r="N198" s="33">
        <v>3</v>
      </c>
      <c r="O198" s="32" t="s">
        <v>14</v>
      </c>
      <c r="P198" s="32" t="s">
        <v>15</v>
      </c>
      <c r="Q198" s="33">
        <v>12</v>
      </c>
    </row>
    <row r="199" spans="1:17" x14ac:dyDescent="0.25">
      <c r="A199" s="32" t="s">
        <v>46</v>
      </c>
      <c r="B199" s="32" t="s">
        <v>47</v>
      </c>
      <c r="C199" s="32" t="s">
        <v>22</v>
      </c>
      <c r="D199" s="33">
        <v>18</v>
      </c>
      <c r="E199" s="32" t="s">
        <v>30</v>
      </c>
      <c r="F199" s="33">
        <v>2015</v>
      </c>
      <c r="G199" s="33">
        <v>3</v>
      </c>
      <c r="H199" s="36">
        <v>3</v>
      </c>
      <c r="I199" s="36">
        <v>4</v>
      </c>
      <c r="J199" s="32" t="s">
        <v>338</v>
      </c>
      <c r="K199" s="35">
        <v>4</v>
      </c>
      <c r="L199" s="39">
        <f t="shared" si="3"/>
        <v>4</v>
      </c>
      <c r="M199" s="33">
        <v>396</v>
      </c>
      <c r="N199" s="33">
        <v>3</v>
      </c>
      <c r="O199" s="32" t="s">
        <v>14</v>
      </c>
      <c r="P199" s="32" t="s">
        <v>15</v>
      </c>
      <c r="Q199" s="33">
        <v>12</v>
      </c>
    </row>
    <row r="200" spans="1:17" x14ac:dyDescent="0.25">
      <c r="A200" s="32" t="s">
        <v>48</v>
      </c>
      <c r="B200" s="32" t="s">
        <v>26</v>
      </c>
      <c r="C200" s="32" t="s">
        <v>22</v>
      </c>
      <c r="D200" s="33">
        <v>19</v>
      </c>
      <c r="E200" s="32" t="s">
        <v>44</v>
      </c>
      <c r="F200" s="33">
        <v>2015</v>
      </c>
      <c r="G200" s="33">
        <v>4</v>
      </c>
      <c r="H200" s="36">
        <v>5</v>
      </c>
      <c r="I200" s="36">
        <v>1</v>
      </c>
      <c r="J200" s="32" t="s">
        <v>338</v>
      </c>
      <c r="K200" s="43">
        <v>5</v>
      </c>
      <c r="L200" s="39">
        <f t="shared" si="3"/>
        <v>5.083333333333333</v>
      </c>
      <c r="M200" s="33">
        <v>480</v>
      </c>
      <c r="N200" s="33">
        <v>3</v>
      </c>
      <c r="O200" s="32" t="s">
        <v>14</v>
      </c>
      <c r="P200" s="32" t="s">
        <v>15</v>
      </c>
      <c r="Q200" s="33">
        <v>12</v>
      </c>
    </row>
    <row r="201" spans="1:17" x14ac:dyDescent="0.25">
      <c r="A201" s="32" t="s">
        <v>49</v>
      </c>
      <c r="B201" s="32" t="s">
        <v>27</v>
      </c>
      <c r="C201" s="32" t="s">
        <v>22</v>
      </c>
      <c r="D201" s="33">
        <v>20</v>
      </c>
      <c r="E201" s="32" t="s">
        <v>44</v>
      </c>
      <c r="F201" s="33">
        <v>2015</v>
      </c>
      <c r="G201" s="33">
        <v>4</v>
      </c>
      <c r="H201" s="36">
        <v>3</v>
      </c>
      <c r="I201" s="36">
        <v>3</v>
      </c>
      <c r="J201" s="32" t="s">
        <v>337</v>
      </c>
      <c r="K201" s="35">
        <v>3</v>
      </c>
      <c r="L201" s="39">
        <f t="shared" si="3"/>
        <v>3.0833333333333335</v>
      </c>
      <c r="M201" s="33">
        <v>349</v>
      </c>
      <c r="N201" s="33">
        <v>3</v>
      </c>
      <c r="O201" s="32" t="s">
        <v>14</v>
      </c>
      <c r="P201" s="32" t="s">
        <v>15</v>
      </c>
      <c r="Q201" s="33">
        <v>12</v>
      </c>
    </row>
    <row r="202" spans="1:17" x14ac:dyDescent="0.25">
      <c r="A202" s="32" t="s">
        <v>49</v>
      </c>
      <c r="B202" s="32" t="s">
        <v>50</v>
      </c>
      <c r="C202" s="32" t="s">
        <v>22</v>
      </c>
      <c r="D202" s="33">
        <v>21</v>
      </c>
      <c r="E202" s="32" t="s">
        <v>44</v>
      </c>
      <c r="F202" s="33">
        <v>2015</v>
      </c>
      <c r="G202" s="33">
        <v>4</v>
      </c>
      <c r="H202" s="36">
        <v>1</v>
      </c>
      <c r="I202" s="36">
        <v>4</v>
      </c>
      <c r="J202" s="32" t="s">
        <v>336</v>
      </c>
      <c r="K202" s="35">
        <v>2</v>
      </c>
      <c r="L202" s="39">
        <f t="shared" si="3"/>
        <v>2.0833333333333335</v>
      </c>
      <c r="M202" s="33">
        <v>310</v>
      </c>
      <c r="N202" s="33">
        <v>3</v>
      </c>
      <c r="O202" s="32" t="s">
        <v>14</v>
      </c>
      <c r="P202" s="32" t="s">
        <v>15</v>
      </c>
      <c r="Q202" s="33">
        <v>12</v>
      </c>
    </row>
    <row r="203" spans="1:17" x14ac:dyDescent="0.25">
      <c r="A203" s="32" t="s">
        <v>49</v>
      </c>
      <c r="B203" s="32" t="s">
        <v>29</v>
      </c>
      <c r="C203" s="32" t="s">
        <v>22</v>
      </c>
      <c r="D203" s="33">
        <v>22</v>
      </c>
      <c r="E203" s="32" t="s">
        <v>44</v>
      </c>
      <c r="F203" s="33">
        <v>2015</v>
      </c>
      <c r="G203" s="33">
        <v>4</v>
      </c>
      <c r="H203" s="36">
        <v>3</v>
      </c>
      <c r="I203" s="36">
        <v>3</v>
      </c>
      <c r="J203" s="32" t="s">
        <v>336</v>
      </c>
      <c r="K203" s="35">
        <v>3</v>
      </c>
      <c r="L203" s="39">
        <f t="shared" si="3"/>
        <v>3.0833333333333335</v>
      </c>
      <c r="M203" s="33">
        <v>362</v>
      </c>
      <c r="N203" s="33">
        <v>3</v>
      </c>
      <c r="O203" s="32" t="s">
        <v>14</v>
      </c>
      <c r="P203" s="32" t="s">
        <v>15</v>
      </c>
      <c r="Q203" s="33">
        <v>12</v>
      </c>
    </row>
    <row r="204" spans="1:17" x14ac:dyDescent="0.25">
      <c r="A204" s="32" t="s">
        <v>49</v>
      </c>
      <c r="B204" s="32" t="s">
        <v>15</v>
      </c>
      <c r="C204" s="32" t="s">
        <v>22</v>
      </c>
      <c r="D204" s="33">
        <v>23</v>
      </c>
      <c r="E204" s="32" t="s">
        <v>44</v>
      </c>
      <c r="F204" s="33">
        <v>2015</v>
      </c>
      <c r="G204" s="33">
        <v>4</v>
      </c>
      <c r="H204" s="36">
        <v>1</v>
      </c>
      <c r="I204" s="36">
        <v>4</v>
      </c>
      <c r="J204" s="32" t="s">
        <v>337</v>
      </c>
      <c r="K204" s="35">
        <v>2</v>
      </c>
      <c r="L204" s="39">
        <f t="shared" si="3"/>
        <v>2.0833333333333335</v>
      </c>
      <c r="M204" s="33">
        <v>299</v>
      </c>
      <c r="N204" s="33">
        <v>3</v>
      </c>
      <c r="O204" s="32" t="s">
        <v>14</v>
      </c>
      <c r="P204" s="32" t="s">
        <v>15</v>
      </c>
      <c r="Q204" s="33">
        <v>12</v>
      </c>
    </row>
    <row r="205" spans="1:17" x14ac:dyDescent="0.25">
      <c r="A205" s="32" t="s">
        <v>49</v>
      </c>
      <c r="B205" s="32" t="s">
        <v>36</v>
      </c>
      <c r="C205" s="32" t="s">
        <v>22</v>
      </c>
      <c r="D205" s="33">
        <v>24</v>
      </c>
      <c r="E205" s="32" t="s">
        <v>11</v>
      </c>
      <c r="F205" s="33">
        <v>2015</v>
      </c>
      <c r="G205" s="33">
        <v>4</v>
      </c>
      <c r="H205" s="36">
        <v>3</v>
      </c>
      <c r="I205" s="92"/>
      <c r="J205" s="32" t="s">
        <v>10</v>
      </c>
      <c r="K205" s="35">
        <v>3</v>
      </c>
      <c r="L205" s="39">
        <f t="shared" si="3"/>
        <v>3.0833333333333335</v>
      </c>
      <c r="M205" s="33">
        <v>318</v>
      </c>
      <c r="N205" s="33">
        <v>3</v>
      </c>
      <c r="O205" s="32" t="s">
        <v>14</v>
      </c>
      <c r="P205" s="32" t="s">
        <v>15</v>
      </c>
      <c r="Q205" s="33">
        <v>12</v>
      </c>
    </row>
    <row r="206" spans="1:17" x14ac:dyDescent="0.25">
      <c r="A206" s="32" t="s">
        <v>49</v>
      </c>
      <c r="B206" s="32" t="s">
        <v>51</v>
      </c>
      <c r="C206" s="32" t="s">
        <v>22</v>
      </c>
      <c r="D206" s="33">
        <v>25</v>
      </c>
      <c r="E206" s="32" t="s">
        <v>44</v>
      </c>
      <c r="F206" s="33">
        <v>2015</v>
      </c>
      <c r="G206" s="33">
        <v>4</v>
      </c>
      <c r="H206" s="36">
        <v>2</v>
      </c>
      <c r="I206" s="36">
        <v>4</v>
      </c>
      <c r="J206" s="32" t="s">
        <v>338</v>
      </c>
      <c r="K206" s="35">
        <v>3</v>
      </c>
      <c r="L206" s="39">
        <f t="shared" si="3"/>
        <v>3.0833333333333335</v>
      </c>
      <c r="M206" s="33">
        <v>363</v>
      </c>
      <c r="N206" s="33">
        <v>3</v>
      </c>
      <c r="O206" s="32" t="s">
        <v>14</v>
      </c>
      <c r="P206" s="32" t="s">
        <v>15</v>
      </c>
      <c r="Q206" s="33">
        <v>12</v>
      </c>
    </row>
    <row r="207" spans="1:17" x14ac:dyDescent="0.25">
      <c r="A207" s="32" t="s">
        <v>52</v>
      </c>
      <c r="B207" s="32" t="s">
        <v>27</v>
      </c>
      <c r="C207" s="32" t="s">
        <v>22</v>
      </c>
      <c r="D207" s="33">
        <v>26</v>
      </c>
      <c r="E207" s="32" t="s">
        <v>30</v>
      </c>
      <c r="F207" s="33">
        <v>2015</v>
      </c>
      <c r="G207" s="33">
        <v>5</v>
      </c>
      <c r="H207" s="36">
        <v>3</v>
      </c>
      <c r="I207" s="36">
        <v>2</v>
      </c>
      <c r="J207" s="32" t="s">
        <v>338</v>
      </c>
      <c r="K207" s="43">
        <v>5</v>
      </c>
      <c r="L207" s="39">
        <f t="shared" si="3"/>
        <v>5.166666666666667</v>
      </c>
      <c r="M207" s="33">
        <v>420</v>
      </c>
      <c r="N207" s="33">
        <v>3</v>
      </c>
      <c r="O207" s="32" t="s">
        <v>14</v>
      </c>
      <c r="P207" s="32" t="s">
        <v>15</v>
      </c>
      <c r="Q207" s="33">
        <v>12</v>
      </c>
    </row>
    <row r="208" spans="1:17" x14ac:dyDescent="0.25">
      <c r="A208" s="32" t="s">
        <v>53</v>
      </c>
      <c r="B208" s="32" t="s">
        <v>34</v>
      </c>
      <c r="C208" s="32" t="s">
        <v>22</v>
      </c>
      <c r="D208" s="33">
        <v>27</v>
      </c>
      <c r="E208" s="32" t="s">
        <v>11</v>
      </c>
      <c r="F208" s="33">
        <v>2015</v>
      </c>
      <c r="G208" s="33">
        <v>6</v>
      </c>
      <c r="H208" s="36">
        <v>1</v>
      </c>
      <c r="I208" s="36">
        <v>3</v>
      </c>
      <c r="J208" s="32" t="s">
        <v>336</v>
      </c>
      <c r="K208" s="35">
        <v>2</v>
      </c>
      <c r="L208" s="39">
        <f t="shared" si="3"/>
        <v>2.25</v>
      </c>
      <c r="M208" s="33">
        <v>295</v>
      </c>
      <c r="N208" s="33">
        <v>3</v>
      </c>
      <c r="O208" s="32" t="s">
        <v>14</v>
      </c>
      <c r="P208" s="32" t="s">
        <v>15</v>
      </c>
      <c r="Q208" s="33">
        <v>12</v>
      </c>
    </row>
    <row r="209" spans="1:17" x14ac:dyDescent="0.25">
      <c r="A209" s="32" t="s">
        <v>58</v>
      </c>
      <c r="B209" s="32" t="s">
        <v>59</v>
      </c>
      <c r="C209" s="32" t="s">
        <v>22</v>
      </c>
      <c r="D209" s="33">
        <v>32</v>
      </c>
      <c r="E209" s="32" t="s">
        <v>11</v>
      </c>
      <c r="F209" s="33">
        <v>2015</v>
      </c>
      <c r="G209" s="33">
        <v>1</v>
      </c>
      <c r="H209" s="36">
        <v>1</v>
      </c>
      <c r="I209" s="36">
        <v>4</v>
      </c>
      <c r="J209" s="32" t="s">
        <v>337</v>
      </c>
      <c r="K209" s="35">
        <v>2</v>
      </c>
      <c r="L209" s="39">
        <f t="shared" si="3"/>
        <v>1.8333333333333333</v>
      </c>
      <c r="M209" s="33">
        <v>302</v>
      </c>
      <c r="N209" s="33">
        <v>3</v>
      </c>
      <c r="O209" s="32" t="s">
        <v>14</v>
      </c>
      <c r="P209" s="32" t="s">
        <v>15</v>
      </c>
      <c r="Q209" s="33">
        <v>12</v>
      </c>
    </row>
    <row r="210" spans="1:17" x14ac:dyDescent="0.25">
      <c r="A210" s="32" t="s">
        <v>58</v>
      </c>
      <c r="B210" s="32" t="s">
        <v>60</v>
      </c>
      <c r="C210" s="32" t="s">
        <v>22</v>
      </c>
      <c r="D210" s="33">
        <v>33</v>
      </c>
      <c r="E210" s="32" t="s">
        <v>11</v>
      </c>
      <c r="F210" s="33">
        <v>2015</v>
      </c>
      <c r="G210" s="33">
        <v>1</v>
      </c>
      <c r="H210" s="36">
        <v>1</v>
      </c>
      <c r="I210" s="36">
        <v>4</v>
      </c>
      <c r="J210" s="32" t="s">
        <v>337</v>
      </c>
      <c r="K210" s="35">
        <v>2</v>
      </c>
      <c r="L210" s="39">
        <f t="shared" si="3"/>
        <v>1.8333333333333333</v>
      </c>
      <c r="M210" s="33">
        <v>295</v>
      </c>
      <c r="N210" s="33">
        <v>3</v>
      </c>
      <c r="O210" s="32" t="s">
        <v>14</v>
      </c>
      <c r="P210" s="32" t="s">
        <v>15</v>
      </c>
      <c r="Q210" s="33">
        <v>12</v>
      </c>
    </row>
    <row r="211" spans="1:17" x14ac:dyDescent="0.25">
      <c r="A211" s="32" t="s">
        <v>61</v>
      </c>
      <c r="B211" s="32" t="s">
        <v>34</v>
      </c>
      <c r="C211" s="32" t="s">
        <v>22</v>
      </c>
      <c r="D211" s="33">
        <v>34</v>
      </c>
      <c r="E211" s="32" t="s">
        <v>11</v>
      </c>
      <c r="F211" s="33">
        <v>2015</v>
      </c>
      <c r="G211" s="33">
        <v>1</v>
      </c>
      <c r="H211" s="92"/>
      <c r="I211" s="92"/>
      <c r="J211" s="32" t="s">
        <v>10</v>
      </c>
      <c r="K211" s="43">
        <v>6</v>
      </c>
      <c r="L211" s="39">
        <f t="shared" si="3"/>
        <v>5.833333333333333</v>
      </c>
      <c r="M211" s="33">
        <v>440</v>
      </c>
      <c r="N211" s="33">
        <v>3</v>
      </c>
      <c r="O211" s="32" t="s">
        <v>14</v>
      </c>
      <c r="P211" s="32" t="s">
        <v>15</v>
      </c>
      <c r="Q211" s="33">
        <v>12</v>
      </c>
    </row>
    <row r="212" spans="1:17" x14ac:dyDescent="0.25">
      <c r="A212" s="32" t="s">
        <v>61</v>
      </c>
      <c r="B212" s="32" t="s">
        <v>15</v>
      </c>
      <c r="C212" s="32" t="s">
        <v>22</v>
      </c>
      <c r="D212" s="33">
        <v>35</v>
      </c>
      <c r="E212" s="32" t="s">
        <v>11</v>
      </c>
      <c r="F212" s="33">
        <v>2015</v>
      </c>
      <c r="G212" s="33">
        <v>1</v>
      </c>
      <c r="H212" s="36">
        <v>4</v>
      </c>
      <c r="I212" s="36">
        <v>4</v>
      </c>
      <c r="J212" s="32" t="s">
        <v>338</v>
      </c>
      <c r="K212" s="43">
        <v>5</v>
      </c>
      <c r="L212" s="39">
        <f t="shared" si="3"/>
        <v>4.833333333333333</v>
      </c>
      <c r="M212" s="33">
        <v>407</v>
      </c>
      <c r="N212" s="33">
        <v>3</v>
      </c>
      <c r="O212" s="32" t="s">
        <v>14</v>
      </c>
      <c r="P212" s="32" t="s">
        <v>15</v>
      </c>
      <c r="Q212" s="33">
        <v>12</v>
      </c>
    </row>
    <row r="213" spans="1:17" x14ac:dyDescent="0.25">
      <c r="A213" s="32" t="s">
        <v>61</v>
      </c>
      <c r="B213" s="32" t="s">
        <v>51</v>
      </c>
      <c r="C213" s="32" t="s">
        <v>22</v>
      </c>
      <c r="D213" s="33">
        <v>36</v>
      </c>
      <c r="E213" s="32" t="s">
        <v>11</v>
      </c>
      <c r="F213" s="33">
        <v>2015</v>
      </c>
      <c r="G213" s="33">
        <v>1</v>
      </c>
      <c r="H213" s="36">
        <v>3</v>
      </c>
      <c r="I213" s="36">
        <v>2</v>
      </c>
      <c r="J213" s="32" t="s">
        <v>338</v>
      </c>
      <c r="K213" s="35">
        <v>4</v>
      </c>
      <c r="L213" s="39">
        <f t="shared" si="3"/>
        <v>3.8333333333333335</v>
      </c>
      <c r="M213" s="33">
        <v>385</v>
      </c>
      <c r="N213" s="33">
        <v>3</v>
      </c>
      <c r="O213" s="32" t="s">
        <v>14</v>
      </c>
      <c r="P213" s="32" t="s">
        <v>15</v>
      </c>
      <c r="Q213" s="33">
        <v>12</v>
      </c>
    </row>
    <row r="214" spans="1:17" x14ac:dyDescent="0.25">
      <c r="A214" s="32" t="s">
        <v>61</v>
      </c>
      <c r="B214" s="32" t="s">
        <v>32</v>
      </c>
      <c r="C214" s="32" t="s">
        <v>22</v>
      </c>
      <c r="D214" s="33">
        <v>37</v>
      </c>
      <c r="E214" s="32" t="s">
        <v>11</v>
      </c>
      <c r="F214" s="33">
        <v>2015</v>
      </c>
      <c r="G214" s="33">
        <v>1</v>
      </c>
      <c r="H214" s="36">
        <v>6</v>
      </c>
      <c r="I214" s="36">
        <v>2</v>
      </c>
      <c r="J214" s="32" t="s">
        <v>338</v>
      </c>
      <c r="K214" s="43">
        <v>6</v>
      </c>
      <c r="L214" s="39">
        <f t="shared" si="3"/>
        <v>5.833333333333333</v>
      </c>
      <c r="M214" s="33">
        <v>470</v>
      </c>
      <c r="N214" s="33">
        <v>3</v>
      </c>
      <c r="O214" s="32" t="s">
        <v>14</v>
      </c>
      <c r="P214" s="32" t="s">
        <v>15</v>
      </c>
      <c r="Q214" s="33">
        <v>12</v>
      </c>
    </row>
    <row r="215" spans="1:17" x14ac:dyDescent="0.25">
      <c r="A215" s="32" t="s">
        <v>61</v>
      </c>
      <c r="B215" s="32" t="s">
        <v>62</v>
      </c>
      <c r="C215" s="32" t="s">
        <v>22</v>
      </c>
      <c r="D215" s="33">
        <v>38</v>
      </c>
      <c r="E215" s="32" t="s">
        <v>30</v>
      </c>
      <c r="F215" s="33">
        <v>2015</v>
      </c>
      <c r="G215" s="33">
        <v>1</v>
      </c>
      <c r="H215" s="36">
        <v>4</v>
      </c>
      <c r="I215" s="36">
        <v>3</v>
      </c>
      <c r="J215" s="32" t="s">
        <v>337</v>
      </c>
      <c r="K215" s="43">
        <v>5</v>
      </c>
      <c r="L215" s="39">
        <f t="shared" si="3"/>
        <v>4.833333333333333</v>
      </c>
      <c r="M215" s="33">
        <v>445</v>
      </c>
      <c r="N215" s="33">
        <v>3</v>
      </c>
      <c r="O215" s="32" t="s">
        <v>14</v>
      </c>
      <c r="P215" s="32" t="s">
        <v>15</v>
      </c>
      <c r="Q215" s="33">
        <v>12</v>
      </c>
    </row>
    <row r="216" spans="1:17" x14ac:dyDescent="0.25">
      <c r="A216" s="32" t="s">
        <v>61</v>
      </c>
      <c r="B216" s="32" t="s">
        <v>63</v>
      </c>
      <c r="C216" s="32" t="s">
        <v>22</v>
      </c>
      <c r="D216" s="33">
        <v>39</v>
      </c>
      <c r="E216" s="32" t="s">
        <v>11</v>
      </c>
      <c r="F216" s="33">
        <v>2015</v>
      </c>
      <c r="G216" s="33">
        <v>1</v>
      </c>
      <c r="H216" s="36">
        <v>3</v>
      </c>
      <c r="I216" s="39">
        <v>2</v>
      </c>
      <c r="J216" s="32" t="s">
        <v>337</v>
      </c>
      <c r="K216" s="35">
        <v>3</v>
      </c>
      <c r="L216" s="39">
        <f t="shared" si="3"/>
        <v>2.8333333333333335</v>
      </c>
      <c r="M216" s="33">
        <v>387</v>
      </c>
      <c r="N216" s="33">
        <v>3</v>
      </c>
      <c r="O216" s="32" t="s">
        <v>14</v>
      </c>
      <c r="P216" s="32" t="s">
        <v>15</v>
      </c>
      <c r="Q216" s="33">
        <v>12</v>
      </c>
    </row>
    <row r="217" spans="1:17" x14ac:dyDescent="0.25">
      <c r="A217" s="32" t="s">
        <v>64</v>
      </c>
      <c r="B217" s="32" t="s">
        <v>59</v>
      </c>
      <c r="C217" s="32" t="s">
        <v>22</v>
      </c>
      <c r="D217" s="33">
        <v>40</v>
      </c>
      <c r="E217" s="32" t="s">
        <v>11</v>
      </c>
      <c r="F217" s="33">
        <v>2015</v>
      </c>
      <c r="G217" s="33">
        <v>1</v>
      </c>
      <c r="H217" s="36">
        <v>4</v>
      </c>
      <c r="I217" s="36">
        <v>4</v>
      </c>
      <c r="J217" s="32" t="s">
        <v>338</v>
      </c>
      <c r="K217" s="43">
        <v>5</v>
      </c>
      <c r="L217" s="39">
        <f t="shared" si="3"/>
        <v>4.833333333333333</v>
      </c>
      <c r="M217" s="33">
        <v>380</v>
      </c>
      <c r="N217" s="33">
        <v>3</v>
      </c>
      <c r="O217" s="32" t="s">
        <v>14</v>
      </c>
      <c r="P217" s="32" t="s">
        <v>15</v>
      </c>
      <c r="Q217" s="33">
        <v>12</v>
      </c>
    </row>
    <row r="218" spans="1:17" x14ac:dyDescent="0.25">
      <c r="A218" s="32" t="s">
        <v>64</v>
      </c>
      <c r="B218" s="32" t="s">
        <v>27</v>
      </c>
      <c r="C218" s="32" t="s">
        <v>22</v>
      </c>
      <c r="D218" s="33">
        <v>41</v>
      </c>
      <c r="E218" s="32" t="s">
        <v>11</v>
      </c>
      <c r="F218" s="33">
        <v>2015</v>
      </c>
      <c r="G218" s="33">
        <v>1</v>
      </c>
      <c r="H218" s="36">
        <v>3</v>
      </c>
      <c r="I218" s="36">
        <v>3</v>
      </c>
      <c r="J218" s="32" t="s">
        <v>338</v>
      </c>
      <c r="K218" s="35">
        <v>4</v>
      </c>
      <c r="L218" s="39">
        <f t="shared" si="3"/>
        <v>3.8333333333333335</v>
      </c>
      <c r="M218" s="33">
        <v>340</v>
      </c>
      <c r="N218" s="33">
        <v>3</v>
      </c>
      <c r="O218" s="32" t="s">
        <v>14</v>
      </c>
      <c r="P218" s="32" t="s">
        <v>15</v>
      </c>
      <c r="Q218" s="33">
        <v>12</v>
      </c>
    </row>
    <row r="219" spans="1:17" x14ac:dyDescent="0.25">
      <c r="A219" s="32" t="s">
        <v>64</v>
      </c>
      <c r="B219" s="32" t="s">
        <v>45</v>
      </c>
      <c r="C219" s="32" t="s">
        <v>22</v>
      </c>
      <c r="D219" s="33">
        <v>42</v>
      </c>
      <c r="E219" s="32" t="s">
        <v>11</v>
      </c>
      <c r="F219" s="33">
        <v>2015</v>
      </c>
      <c r="G219" s="33">
        <v>1</v>
      </c>
      <c r="H219" s="36">
        <v>3</v>
      </c>
      <c r="I219" s="36">
        <v>3</v>
      </c>
      <c r="J219" s="32" t="s">
        <v>338</v>
      </c>
      <c r="K219" s="35">
        <v>4</v>
      </c>
      <c r="L219" s="39">
        <f t="shared" si="3"/>
        <v>3.8333333333333335</v>
      </c>
      <c r="M219" s="33">
        <v>357</v>
      </c>
      <c r="N219" s="33">
        <v>3</v>
      </c>
      <c r="O219" s="32" t="s">
        <v>14</v>
      </c>
      <c r="P219" s="32" t="s">
        <v>15</v>
      </c>
      <c r="Q219" s="33">
        <v>12</v>
      </c>
    </row>
    <row r="220" spans="1:17" x14ac:dyDescent="0.25">
      <c r="A220" s="32" t="s">
        <v>64</v>
      </c>
      <c r="B220" s="32" t="s">
        <v>65</v>
      </c>
      <c r="C220" s="32" t="s">
        <v>22</v>
      </c>
      <c r="D220" s="33">
        <v>43</v>
      </c>
      <c r="E220" s="32" t="s">
        <v>11</v>
      </c>
      <c r="F220" s="33">
        <v>2015</v>
      </c>
      <c r="G220" s="33">
        <v>1</v>
      </c>
      <c r="H220" s="36">
        <v>2</v>
      </c>
      <c r="I220" s="36">
        <v>4</v>
      </c>
      <c r="J220" s="32" t="s">
        <v>337</v>
      </c>
      <c r="K220" s="35">
        <v>3</v>
      </c>
      <c r="L220" s="39">
        <f t="shared" si="3"/>
        <v>2.8333333333333335</v>
      </c>
      <c r="M220" s="33">
        <v>300</v>
      </c>
      <c r="N220" s="33">
        <v>3</v>
      </c>
      <c r="O220" s="32" t="s">
        <v>14</v>
      </c>
      <c r="P220" s="32" t="s">
        <v>15</v>
      </c>
      <c r="Q220" s="33">
        <v>12</v>
      </c>
    </row>
    <row r="221" spans="1:17" x14ac:dyDescent="0.25">
      <c r="A221" s="32" t="s">
        <v>66</v>
      </c>
      <c r="B221" s="32" t="s">
        <v>67</v>
      </c>
      <c r="C221" s="32" t="s">
        <v>22</v>
      </c>
      <c r="D221" s="33">
        <v>44</v>
      </c>
      <c r="E221" s="32" t="s">
        <v>11</v>
      </c>
      <c r="F221" s="33">
        <v>2015</v>
      </c>
      <c r="G221" s="33">
        <v>1</v>
      </c>
      <c r="H221" s="36">
        <v>4</v>
      </c>
      <c r="I221" s="36">
        <v>3</v>
      </c>
      <c r="J221" s="32" t="s">
        <v>338</v>
      </c>
      <c r="K221" s="43">
        <v>5</v>
      </c>
      <c r="L221" s="39">
        <f t="shared" si="3"/>
        <v>4.833333333333333</v>
      </c>
      <c r="M221" s="33">
        <v>382</v>
      </c>
      <c r="N221" s="33">
        <v>3</v>
      </c>
      <c r="O221" s="32" t="s">
        <v>14</v>
      </c>
      <c r="P221" s="32" t="s">
        <v>15</v>
      </c>
      <c r="Q221" s="33">
        <v>12</v>
      </c>
    </row>
    <row r="222" spans="1:17" x14ac:dyDescent="0.25">
      <c r="A222" s="32" t="s">
        <v>68</v>
      </c>
      <c r="B222" s="32" t="s">
        <v>36</v>
      </c>
      <c r="C222" s="32" t="s">
        <v>22</v>
      </c>
      <c r="D222" s="33">
        <v>45</v>
      </c>
      <c r="E222" s="32" t="s">
        <v>11</v>
      </c>
      <c r="F222" s="33">
        <v>2015</v>
      </c>
      <c r="G222" s="33">
        <v>1</v>
      </c>
      <c r="H222" s="36">
        <v>3</v>
      </c>
      <c r="I222" s="36">
        <v>3</v>
      </c>
      <c r="J222" s="32" t="s">
        <v>338</v>
      </c>
      <c r="K222" s="43">
        <v>5</v>
      </c>
      <c r="L222" s="39">
        <f t="shared" si="3"/>
        <v>4.833333333333333</v>
      </c>
      <c r="M222" s="33">
        <v>395</v>
      </c>
      <c r="N222" s="33">
        <v>3</v>
      </c>
      <c r="O222" s="32" t="s">
        <v>14</v>
      </c>
      <c r="P222" s="32" t="s">
        <v>15</v>
      </c>
      <c r="Q222" s="33">
        <v>12</v>
      </c>
    </row>
    <row r="223" spans="1:17" x14ac:dyDescent="0.25">
      <c r="A223" s="32" t="s">
        <v>68</v>
      </c>
      <c r="B223" s="32" t="s">
        <v>69</v>
      </c>
      <c r="C223" s="32" t="s">
        <v>22</v>
      </c>
      <c r="D223" s="33">
        <v>46</v>
      </c>
      <c r="E223" s="32" t="s">
        <v>30</v>
      </c>
      <c r="F223" s="33">
        <v>2015</v>
      </c>
      <c r="G223" s="33">
        <v>1</v>
      </c>
      <c r="H223" s="36">
        <v>3</v>
      </c>
      <c r="I223" s="36">
        <v>3</v>
      </c>
      <c r="J223" s="32" t="s">
        <v>337</v>
      </c>
      <c r="K223" s="35">
        <v>4</v>
      </c>
      <c r="L223" s="39">
        <f t="shared" si="3"/>
        <v>3.8333333333333335</v>
      </c>
      <c r="M223" s="33">
        <v>445</v>
      </c>
      <c r="N223" s="33">
        <v>3</v>
      </c>
      <c r="O223" s="32" t="s">
        <v>14</v>
      </c>
      <c r="P223" s="32" t="s">
        <v>15</v>
      </c>
      <c r="Q223" s="33">
        <v>12</v>
      </c>
    </row>
    <row r="224" spans="1:17" x14ac:dyDescent="0.25">
      <c r="A224" s="32" t="s">
        <v>70</v>
      </c>
      <c r="B224" s="32" t="s">
        <v>36</v>
      </c>
      <c r="C224" s="32" t="s">
        <v>22</v>
      </c>
      <c r="D224" s="33">
        <v>47</v>
      </c>
      <c r="E224" s="32" t="s">
        <v>30</v>
      </c>
      <c r="F224" s="33">
        <v>2015</v>
      </c>
      <c r="G224" s="33">
        <v>1</v>
      </c>
      <c r="H224" s="36">
        <v>6</v>
      </c>
      <c r="I224" s="36">
        <v>3</v>
      </c>
      <c r="J224" s="32" t="s">
        <v>337</v>
      </c>
      <c r="K224" s="43">
        <v>7</v>
      </c>
      <c r="L224" s="39">
        <f t="shared" si="3"/>
        <v>6.833333333333333</v>
      </c>
      <c r="M224" s="33">
        <v>625</v>
      </c>
      <c r="N224" s="33">
        <v>3</v>
      </c>
      <c r="O224" s="32" t="s">
        <v>14</v>
      </c>
      <c r="P224" s="32" t="s">
        <v>15</v>
      </c>
      <c r="Q224" s="33">
        <v>12</v>
      </c>
    </row>
    <row r="225" spans="1:17" x14ac:dyDescent="0.25">
      <c r="A225" s="32" t="s">
        <v>71</v>
      </c>
      <c r="B225" s="32" t="s">
        <v>26</v>
      </c>
      <c r="C225" s="32" t="s">
        <v>22</v>
      </c>
      <c r="D225" s="33">
        <v>48</v>
      </c>
      <c r="E225" s="32" t="s">
        <v>11</v>
      </c>
      <c r="F225" s="33">
        <v>2015</v>
      </c>
      <c r="G225" s="33">
        <v>1</v>
      </c>
      <c r="H225" s="36">
        <v>4</v>
      </c>
      <c r="I225" s="36">
        <v>2</v>
      </c>
      <c r="J225" s="32" t="s">
        <v>338</v>
      </c>
      <c r="K225" s="43">
        <v>5</v>
      </c>
      <c r="L225" s="39">
        <f t="shared" si="3"/>
        <v>4.833333333333333</v>
      </c>
      <c r="M225" s="33">
        <v>422</v>
      </c>
      <c r="N225" s="33">
        <v>3</v>
      </c>
      <c r="O225" s="32" t="s">
        <v>14</v>
      </c>
      <c r="P225" s="32" t="s">
        <v>15</v>
      </c>
      <c r="Q225" s="33">
        <v>12</v>
      </c>
    </row>
    <row r="226" spans="1:17" x14ac:dyDescent="0.25">
      <c r="A226" s="32" t="s">
        <v>72</v>
      </c>
      <c r="B226" s="32" t="s">
        <v>73</v>
      </c>
      <c r="C226" s="32" t="s">
        <v>22</v>
      </c>
      <c r="D226" s="36">
        <v>49</v>
      </c>
      <c r="E226" s="32" t="s">
        <v>30</v>
      </c>
      <c r="F226" s="33">
        <v>2015</v>
      </c>
      <c r="G226" s="33">
        <v>2</v>
      </c>
      <c r="H226" s="36">
        <v>4</v>
      </c>
      <c r="I226" s="36">
        <v>3</v>
      </c>
      <c r="J226" s="32" t="s">
        <v>338</v>
      </c>
      <c r="K226" s="43">
        <v>5</v>
      </c>
      <c r="L226" s="39">
        <f t="shared" si="3"/>
        <v>4.916666666666667</v>
      </c>
      <c r="M226" s="33">
        <v>460</v>
      </c>
      <c r="N226" s="33">
        <v>3</v>
      </c>
      <c r="O226" s="32" t="s">
        <v>14</v>
      </c>
      <c r="P226" s="32" t="s">
        <v>15</v>
      </c>
      <c r="Q226" s="33">
        <v>12</v>
      </c>
    </row>
    <row r="227" spans="1:17" x14ac:dyDescent="0.25">
      <c r="A227" s="32" t="s">
        <v>74</v>
      </c>
      <c r="B227" s="32" t="s">
        <v>59</v>
      </c>
      <c r="C227" s="32" t="s">
        <v>22</v>
      </c>
      <c r="D227" s="36">
        <v>50</v>
      </c>
      <c r="E227" s="32" t="s">
        <v>11</v>
      </c>
      <c r="F227" s="33">
        <v>2015</v>
      </c>
      <c r="G227" s="33">
        <v>2</v>
      </c>
      <c r="H227" s="36">
        <v>3</v>
      </c>
      <c r="I227" s="36">
        <v>4</v>
      </c>
      <c r="J227" s="32" t="s">
        <v>338</v>
      </c>
      <c r="K227" s="35">
        <v>4</v>
      </c>
      <c r="L227" s="39">
        <f t="shared" si="3"/>
        <v>3.9166666666666665</v>
      </c>
      <c r="M227" s="33">
        <v>420</v>
      </c>
      <c r="N227" s="33">
        <v>3</v>
      </c>
      <c r="O227" s="32" t="s">
        <v>14</v>
      </c>
      <c r="P227" s="32" t="s">
        <v>15</v>
      </c>
      <c r="Q227" s="33">
        <v>12</v>
      </c>
    </row>
    <row r="228" spans="1:17" x14ac:dyDescent="0.25">
      <c r="A228" s="32" t="s">
        <v>74</v>
      </c>
      <c r="B228" s="32" t="s">
        <v>40</v>
      </c>
      <c r="C228" s="32" t="s">
        <v>22</v>
      </c>
      <c r="D228" s="33">
        <v>51</v>
      </c>
      <c r="E228" s="32" t="s">
        <v>30</v>
      </c>
      <c r="F228" s="33">
        <v>2015</v>
      </c>
      <c r="G228" s="33">
        <v>2</v>
      </c>
      <c r="H228" s="36">
        <v>4</v>
      </c>
      <c r="I228" s="36">
        <v>3</v>
      </c>
      <c r="J228" s="32" t="s">
        <v>337</v>
      </c>
      <c r="K228" s="35">
        <v>4</v>
      </c>
      <c r="L228" s="39">
        <f t="shared" si="3"/>
        <v>3.9166666666666665</v>
      </c>
      <c r="M228" s="33">
        <v>475</v>
      </c>
      <c r="N228" s="33">
        <v>3</v>
      </c>
      <c r="O228" s="32" t="s">
        <v>14</v>
      </c>
      <c r="P228" s="32" t="s">
        <v>15</v>
      </c>
      <c r="Q228" s="33">
        <v>12</v>
      </c>
    </row>
    <row r="229" spans="1:17" x14ac:dyDescent="0.25">
      <c r="A229" s="32" t="s">
        <v>74</v>
      </c>
      <c r="B229" s="32" t="s">
        <v>75</v>
      </c>
      <c r="C229" s="32" t="s">
        <v>22</v>
      </c>
      <c r="D229" s="33">
        <v>52</v>
      </c>
      <c r="E229" s="32" t="s">
        <v>30</v>
      </c>
      <c r="F229" s="33">
        <v>2015</v>
      </c>
      <c r="G229" s="33">
        <v>2</v>
      </c>
      <c r="H229" s="36">
        <v>3</v>
      </c>
      <c r="I229" s="36">
        <v>4</v>
      </c>
      <c r="J229" s="32" t="s">
        <v>338</v>
      </c>
      <c r="K229" s="35">
        <v>4</v>
      </c>
      <c r="L229" s="39">
        <f t="shared" si="3"/>
        <v>3.9166666666666665</v>
      </c>
      <c r="M229" s="33">
        <v>440</v>
      </c>
      <c r="N229" s="33">
        <v>3</v>
      </c>
      <c r="O229" s="32" t="s">
        <v>14</v>
      </c>
      <c r="P229" s="32" t="s">
        <v>15</v>
      </c>
      <c r="Q229" s="33">
        <v>12</v>
      </c>
    </row>
    <row r="230" spans="1:17" x14ac:dyDescent="0.25">
      <c r="A230" s="32" t="s">
        <v>74</v>
      </c>
      <c r="B230" s="32" t="s">
        <v>21</v>
      </c>
      <c r="C230" s="32" t="s">
        <v>22</v>
      </c>
      <c r="D230" s="33">
        <v>53</v>
      </c>
      <c r="E230" s="32" t="s">
        <v>30</v>
      </c>
      <c r="F230" s="33">
        <v>2015</v>
      </c>
      <c r="G230" s="33">
        <v>2</v>
      </c>
      <c r="H230" s="36">
        <v>3</v>
      </c>
      <c r="I230" s="36">
        <v>3</v>
      </c>
      <c r="J230" s="32" t="s">
        <v>338</v>
      </c>
      <c r="K230" s="35">
        <v>4</v>
      </c>
      <c r="L230" s="39">
        <f t="shared" si="3"/>
        <v>3.9166666666666665</v>
      </c>
      <c r="M230" s="33">
        <v>512</v>
      </c>
      <c r="N230" s="33">
        <v>3</v>
      </c>
      <c r="O230" s="32" t="s">
        <v>14</v>
      </c>
      <c r="P230" s="32" t="s">
        <v>15</v>
      </c>
      <c r="Q230" s="33">
        <v>12</v>
      </c>
    </row>
    <row r="231" spans="1:17" x14ac:dyDescent="0.25">
      <c r="A231" s="32" t="s">
        <v>74</v>
      </c>
      <c r="B231" s="32" t="s">
        <v>34</v>
      </c>
      <c r="C231" s="32" t="s">
        <v>22</v>
      </c>
      <c r="D231" s="33">
        <v>54</v>
      </c>
      <c r="E231" s="32" t="s">
        <v>30</v>
      </c>
      <c r="F231" s="33">
        <v>2015</v>
      </c>
      <c r="G231" s="33">
        <v>2</v>
      </c>
      <c r="H231" s="36">
        <v>2</v>
      </c>
      <c r="I231" s="36">
        <v>4</v>
      </c>
      <c r="J231" s="32" t="s">
        <v>337</v>
      </c>
      <c r="K231" s="35">
        <v>4</v>
      </c>
      <c r="L231" s="39">
        <f t="shared" si="3"/>
        <v>3.9166666666666665</v>
      </c>
      <c r="M231" s="33">
        <v>445</v>
      </c>
      <c r="N231" s="33">
        <v>3</v>
      </c>
      <c r="O231" s="32" t="s">
        <v>14</v>
      </c>
      <c r="P231" s="32" t="s">
        <v>15</v>
      </c>
      <c r="Q231" s="33">
        <v>12</v>
      </c>
    </row>
    <row r="232" spans="1:17" x14ac:dyDescent="0.25">
      <c r="A232" s="32" t="s">
        <v>74</v>
      </c>
      <c r="B232" s="32" t="s">
        <v>26</v>
      </c>
      <c r="C232" s="32" t="s">
        <v>22</v>
      </c>
      <c r="D232" s="33">
        <v>55</v>
      </c>
      <c r="E232" s="32" t="s">
        <v>11</v>
      </c>
      <c r="F232" s="33">
        <v>2015</v>
      </c>
      <c r="G232" s="33">
        <v>2</v>
      </c>
      <c r="H232" s="36">
        <v>3</v>
      </c>
      <c r="I232" s="36">
        <v>3</v>
      </c>
      <c r="J232" s="32" t="s">
        <v>338</v>
      </c>
      <c r="K232" s="35">
        <v>4</v>
      </c>
      <c r="L232" s="39">
        <f t="shared" si="3"/>
        <v>3.9166666666666665</v>
      </c>
      <c r="M232" s="33">
        <v>390</v>
      </c>
      <c r="N232" s="33">
        <v>3</v>
      </c>
      <c r="O232" s="32" t="s">
        <v>14</v>
      </c>
      <c r="P232" s="32" t="s">
        <v>15</v>
      </c>
      <c r="Q232" s="33">
        <v>12</v>
      </c>
    </row>
    <row r="233" spans="1:17" x14ac:dyDescent="0.25">
      <c r="A233" s="32" t="s">
        <v>74</v>
      </c>
      <c r="B233" s="32" t="s">
        <v>76</v>
      </c>
      <c r="C233" s="32" t="s">
        <v>22</v>
      </c>
      <c r="D233" s="33">
        <v>56</v>
      </c>
      <c r="E233" s="32" t="s">
        <v>30</v>
      </c>
      <c r="F233" s="33">
        <v>2015</v>
      </c>
      <c r="G233" s="33">
        <v>2</v>
      </c>
      <c r="H233" s="36">
        <v>3</v>
      </c>
      <c r="I233" s="36">
        <v>4</v>
      </c>
      <c r="J233" s="32" t="s">
        <v>342</v>
      </c>
      <c r="K233" s="35">
        <v>4</v>
      </c>
      <c r="L233" s="39">
        <f t="shared" si="3"/>
        <v>3.9166666666666665</v>
      </c>
      <c r="M233" s="33">
        <v>470</v>
      </c>
      <c r="N233" s="33">
        <v>3</v>
      </c>
      <c r="O233" s="32" t="s">
        <v>14</v>
      </c>
      <c r="P233" s="32" t="s">
        <v>15</v>
      </c>
      <c r="Q233" s="33">
        <v>12</v>
      </c>
    </row>
    <row r="234" spans="1:17" x14ac:dyDescent="0.25">
      <c r="A234" s="32" t="s">
        <v>74</v>
      </c>
      <c r="B234" s="32" t="s">
        <v>27</v>
      </c>
      <c r="C234" s="32" t="s">
        <v>22</v>
      </c>
      <c r="D234" s="33">
        <v>57</v>
      </c>
      <c r="E234" s="32" t="s">
        <v>11</v>
      </c>
      <c r="F234" s="33">
        <v>2015</v>
      </c>
      <c r="G234" s="33">
        <v>2</v>
      </c>
      <c r="H234" s="36">
        <v>3</v>
      </c>
      <c r="I234" s="36">
        <v>3</v>
      </c>
      <c r="J234" s="32" t="s">
        <v>342</v>
      </c>
      <c r="K234" s="35">
        <v>4</v>
      </c>
      <c r="L234" s="39">
        <f t="shared" si="3"/>
        <v>3.9166666666666665</v>
      </c>
      <c r="M234" s="33">
        <v>370</v>
      </c>
      <c r="N234" s="33">
        <v>3</v>
      </c>
      <c r="O234" s="32" t="s">
        <v>14</v>
      </c>
      <c r="P234" s="32" t="s">
        <v>15</v>
      </c>
      <c r="Q234" s="33">
        <v>12</v>
      </c>
    </row>
    <row r="235" spans="1:17" x14ac:dyDescent="0.25">
      <c r="A235" s="32" t="s">
        <v>74</v>
      </c>
      <c r="B235" s="32" t="s">
        <v>50</v>
      </c>
      <c r="C235" s="32" t="s">
        <v>22</v>
      </c>
      <c r="D235" s="33">
        <v>58</v>
      </c>
      <c r="E235" s="32" t="s">
        <v>11</v>
      </c>
      <c r="F235" s="33">
        <v>2015</v>
      </c>
      <c r="G235" s="33">
        <v>2</v>
      </c>
      <c r="H235" s="36">
        <v>3</v>
      </c>
      <c r="I235" s="36">
        <v>3</v>
      </c>
      <c r="J235" s="32" t="s">
        <v>343</v>
      </c>
      <c r="K235" s="35">
        <v>4</v>
      </c>
      <c r="L235" s="39">
        <f t="shared" si="3"/>
        <v>3.9166666666666665</v>
      </c>
      <c r="M235" s="33">
        <v>382</v>
      </c>
      <c r="N235" s="33">
        <v>3</v>
      </c>
      <c r="O235" s="32" t="s">
        <v>14</v>
      </c>
      <c r="P235" s="32" t="s">
        <v>15</v>
      </c>
      <c r="Q235" s="33">
        <v>12</v>
      </c>
    </row>
    <row r="236" spans="1:17" x14ac:dyDescent="0.25">
      <c r="A236" s="32" t="s">
        <v>74</v>
      </c>
      <c r="B236" s="32" t="s">
        <v>29</v>
      </c>
      <c r="C236" s="32" t="s">
        <v>22</v>
      </c>
      <c r="D236" s="33">
        <v>59</v>
      </c>
      <c r="E236" s="32" t="s">
        <v>30</v>
      </c>
      <c r="F236" s="33">
        <v>2015</v>
      </c>
      <c r="G236" s="33">
        <v>2</v>
      </c>
      <c r="H236" s="36">
        <v>3</v>
      </c>
      <c r="I236" s="36">
        <v>2</v>
      </c>
      <c r="J236" s="32" t="s">
        <v>343</v>
      </c>
      <c r="K236" s="35">
        <v>4</v>
      </c>
      <c r="L236" s="39">
        <f t="shared" si="3"/>
        <v>3.9166666666666665</v>
      </c>
      <c r="M236" s="33">
        <v>465</v>
      </c>
      <c r="N236" s="33">
        <v>3</v>
      </c>
      <c r="O236" s="32" t="s">
        <v>14</v>
      </c>
      <c r="P236" s="32" t="s">
        <v>15</v>
      </c>
      <c r="Q236" s="33">
        <v>12</v>
      </c>
    </row>
    <row r="237" spans="1:17" x14ac:dyDescent="0.25">
      <c r="A237" s="32" t="s">
        <v>74</v>
      </c>
      <c r="B237" s="32" t="s">
        <v>15</v>
      </c>
      <c r="C237" s="32" t="s">
        <v>22</v>
      </c>
      <c r="D237" s="33">
        <v>60</v>
      </c>
      <c r="E237" s="32" t="s">
        <v>11</v>
      </c>
      <c r="F237" s="33">
        <v>2015</v>
      </c>
      <c r="G237" s="33">
        <v>2</v>
      </c>
      <c r="H237" s="36">
        <v>3</v>
      </c>
      <c r="I237" s="36">
        <v>4</v>
      </c>
      <c r="J237" s="32" t="s">
        <v>343</v>
      </c>
      <c r="K237" s="35">
        <v>4</v>
      </c>
      <c r="L237" s="39">
        <f t="shared" si="3"/>
        <v>3.9166666666666665</v>
      </c>
      <c r="M237" s="33">
        <v>452</v>
      </c>
      <c r="N237" s="33">
        <v>3</v>
      </c>
      <c r="O237" s="32" t="s">
        <v>14</v>
      </c>
      <c r="P237" s="32" t="s">
        <v>15</v>
      </c>
      <c r="Q237" s="33">
        <v>12</v>
      </c>
    </row>
    <row r="238" spans="1:17" x14ac:dyDescent="0.25">
      <c r="A238" s="32" t="s">
        <v>74</v>
      </c>
      <c r="B238" s="32" t="s">
        <v>36</v>
      </c>
      <c r="C238" s="32" t="s">
        <v>22</v>
      </c>
      <c r="D238" s="33">
        <v>61</v>
      </c>
      <c r="E238" s="32" t="s">
        <v>11</v>
      </c>
      <c r="F238" s="33">
        <v>2015</v>
      </c>
      <c r="G238" s="33">
        <v>2</v>
      </c>
      <c r="H238" s="36">
        <v>4</v>
      </c>
      <c r="I238" s="36">
        <v>3</v>
      </c>
      <c r="J238" s="32" t="s">
        <v>343</v>
      </c>
      <c r="K238" s="43">
        <v>5</v>
      </c>
      <c r="L238" s="39">
        <f t="shared" si="3"/>
        <v>4.916666666666667</v>
      </c>
      <c r="M238" s="33">
        <v>480</v>
      </c>
      <c r="N238" s="33">
        <v>3</v>
      </c>
      <c r="O238" s="32" t="s">
        <v>14</v>
      </c>
      <c r="P238" s="32" t="s">
        <v>15</v>
      </c>
      <c r="Q238" s="33">
        <v>12</v>
      </c>
    </row>
    <row r="239" spans="1:17" x14ac:dyDescent="0.25">
      <c r="A239" s="32" t="s">
        <v>74</v>
      </c>
      <c r="B239" s="32" t="s">
        <v>51</v>
      </c>
      <c r="C239" s="32" t="s">
        <v>22</v>
      </c>
      <c r="D239" s="33">
        <v>62</v>
      </c>
      <c r="E239" s="32" t="s">
        <v>11</v>
      </c>
      <c r="F239" s="33">
        <v>2015</v>
      </c>
      <c r="G239" s="33">
        <v>2</v>
      </c>
      <c r="H239" s="36">
        <v>3</v>
      </c>
      <c r="I239" s="36">
        <v>4</v>
      </c>
      <c r="J239" s="32" t="s">
        <v>343</v>
      </c>
      <c r="K239" s="35">
        <v>4</v>
      </c>
      <c r="L239" s="39">
        <f t="shared" si="3"/>
        <v>3.9166666666666665</v>
      </c>
      <c r="M239" s="33">
        <v>425</v>
      </c>
      <c r="N239" s="33">
        <v>3</v>
      </c>
      <c r="O239" s="32" t="s">
        <v>14</v>
      </c>
      <c r="P239" s="32" t="s">
        <v>15</v>
      </c>
      <c r="Q239" s="33">
        <v>12</v>
      </c>
    </row>
    <row r="240" spans="1:17" x14ac:dyDescent="0.25">
      <c r="A240" s="32" t="s">
        <v>74</v>
      </c>
      <c r="B240" s="32" t="s">
        <v>69</v>
      </c>
      <c r="C240" s="32" t="s">
        <v>22</v>
      </c>
      <c r="D240" s="33">
        <v>63</v>
      </c>
      <c r="E240" s="32" t="s">
        <v>11</v>
      </c>
      <c r="F240" s="33">
        <v>2015</v>
      </c>
      <c r="G240" s="33">
        <v>2</v>
      </c>
      <c r="H240" s="36">
        <v>2</v>
      </c>
      <c r="I240" s="36">
        <v>3</v>
      </c>
      <c r="J240" s="32" t="s">
        <v>343</v>
      </c>
      <c r="K240" s="35">
        <v>3</v>
      </c>
      <c r="L240" s="39">
        <f t="shared" si="3"/>
        <v>2.9166666666666665</v>
      </c>
      <c r="M240" s="33">
        <v>420</v>
      </c>
      <c r="N240" s="33">
        <v>3</v>
      </c>
      <c r="O240" s="32" t="s">
        <v>14</v>
      </c>
      <c r="P240" s="32" t="s">
        <v>15</v>
      </c>
      <c r="Q240" s="33">
        <v>12</v>
      </c>
    </row>
    <row r="241" spans="1:17" x14ac:dyDescent="0.25">
      <c r="A241" s="32" t="s">
        <v>74</v>
      </c>
      <c r="B241" s="32" t="s">
        <v>43</v>
      </c>
      <c r="C241" s="32" t="s">
        <v>22</v>
      </c>
      <c r="D241" s="33">
        <v>64</v>
      </c>
      <c r="E241" s="32" t="s">
        <v>11</v>
      </c>
      <c r="F241" s="33">
        <v>2015</v>
      </c>
      <c r="G241" s="33">
        <v>2</v>
      </c>
      <c r="H241" s="36">
        <v>3</v>
      </c>
      <c r="I241" s="36">
        <v>3</v>
      </c>
      <c r="J241" s="32" t="s">
        <v>343</v>
      </c>
      <c r="K241" s="35">
        <v>4</v>
      </c>
      <c r="L241" s="39">
        <f t="shared" si="3"/>
        <v>3.9166666666666665</v>
      </c>
      <c r="M241" s="33">
        <v>435</v>
      </c>
      <c r="N241" s="33">
        <v>3</v>
      </c>
      <c r="O241" s="32" t="s">
        <v>14</v>
      </c>
      <c r="P241" s="32" t="s">
        <v>15</v>
      </c>
      <c r="Q241" s="33">
        <v>12</v>
      </c>
    </row>
    <row r="242" spans="1:17" x14ac:dyDescent="0.25">
      <c r="A242" s="32" t="s">
        <v>74</v>
      </c>
      <c r="B242" s="32" t="s">
        <v>45</v>
      </c>
      <c r="C242" s="32" t="s">
        <v>22</v>
      </c>
      <c r="D242" s="33">
        <v>65</v>
      </c>
      <c r="E242" s="32" t="s">
        <v>11</v>
      </c>
      <c r="F242" s="33">
        <v>2015</v>
      </c>
      <c r="G242" s="33">
        <v>2</v>
      </c>
      <c r="H242" s="36">
        <v>2</v>
      </c>
      <c r="I242" s="36">
        <v>4</v>
      </c>
      <c r="J242" s="32" t="s">
        <v>344</v>
      </c>
      <c r="K242" s="43">
        <v>3</v>
      </c>
      <c r="L242" s="39">
        <f t="shared" si="3"/>
        <v>2.9166666666666665</v>
      </c>
      <c r="M242" s="33">
        <v>415</v>
      </c>
      <c r="N242" s="33">
        <v>3</v>
      </c>
      <c r="O242" s="32" t="s">
        <v>14</v>
      </c>
      <c r="P242" s="32" t="s">
        <v>15</v>
      </c>
      <c r="Q242" s="33">
        <v>12</v>
      </c>
    </row>
    <row r="243" spans="1:17" x14ac:dyDescent="0.25">
      <c r="A243" s="32" t="s">
        <v>74</v>
      </c>
      <c r="B243" s="32" t="s">
        <v>47</v>
      </c>
      <c r="C243" s="32" t="s">
        <v>22</v>
      </c>
      <c r="D243" s="33">
        <v>66</v>
      </c>
      <c r="E243" s="32" t="s">
        <v>11</v>
      </c>
      <c r="F243" s="33">
        <v>2015</v>
      </c>
      <c r="G243" s="33">
        <v>2</v>
      </c>
      <c r="H243" s="36">
        <v>3</v>
      </c>
      <c r="I243" s="36">
        <v>3</v>
      </c>
      <c r="J243" s="32" t="s">
        <v>342</v>
      </c>
      <c r="K243" s="35">
        <v>4</v>
      </c>
      <c r="L243" s="39">
        <f t="shared" si="3"/>
        <v>3.9166666666666665</v>
      </c>
      <c r="M243" s="33">
        <v>417</v>
      </c>
      <c r="N243" s="33">
        <v>3</v>
      </c>
      <c r="O243" s="32" t="s">
        <v>14</v>
      </c>
      <c r="P243" s="32" t="s">
        <v>15</v>
      </c>
      <c r="Q243" s="33">
        <v>12</v>
      </c>
    </row>
    <row r="244" spans="1:17" x14ac:dyDescent="0.25">
      <c r="A244" s="32" t="s">
        <v>74</v>
      </c>
      <c r="B244" s="32" t="s">
        <v>77</v>
      </c>
      <c r="C244" s="32" t="s">
        <v>22</v>
      </c>
      <c r="D244" s="33">
        <v>67</v>
      </c>
      <c r="E244" s="32" t="s">
        <v>11</v>
      </c>
      <c r="F244" s="33">
        <v>2015</v>
      </c>
      <c r="G244" s="33">
        <v>2</v>
      </c>
      <c r="H244" s="36">
        <v>3</v>
      </c>
      <c r="I244" s="36">
        <v>3</v>
      </c>
      <c r="J244" s="32" t="s">
        <v>343</v>
      </c>
      <c r="K244" s="35">
        <v>4</v>
      </c>
      <c r="L244" s="39">
        <f t="shared" si="3"/>
        <v>3.9166666666666665</v>
      </c>
      <c r="M244" s="33">
        <v>445</v>
      </c>
      <c r="N244" s="33">
        <v>3</v>
      </c>
      <c r="O244" s="32" t="s">
        <v>14</v>
      </c>
      <c r="P244" s="32" t="s">
        <v>15</v>
      </c>
      <c r="Q244" s="33">
        <v>12</v>
      </c>
    </row>
    <row r="245" spans="1:17" x14ac:dyDescent="0.25">
      <c r="A245" s="32" t="s">
        <v>74</v>
      </c>
      <c r="B245" s="32" t="s">
        <v>24</v>
      </c>
      <c r="C245" s="32" t="s">
        <v>22</v>
      </c>
      <c r="D245" s="33">
        <v>68</v>
      </c>
      <c r="E245" s="32" t="s">
        <v>11</v>
      </c>
      <c r="F245" s="33">
        <v>2015</v>
      </c>
      <c r="G245" s="33">
        <v>2</v>
      </c>
      <c r="H245" s="36">
        <v>3</v>
      </c>
      <c r="I245" s="36">
        <v>3</v>
      </c>
      <c r="J245" s="32" t="s">
        <v>343</v>
      </c>
      <c r="K245" s="35">
        <v>4</v>
      </c>
      <c r="L245" s="39">
        <f t="shared" si="3"/>
        <v>3.9166666666666665</v>
      </c>
      <c r="M245" s="33">
        <v>455</v>
      </c>
      <c r="N245" s="33">
        <v>3</v>
      </c>
      <c r="O245" s="32" t="s">
        <v>14</v>
      </c>
      <c r="P245" s="32" t="s">
        <v>15</v>
      </c>
      <c r="Q245" s="33">
        <v>12</v>
      </c>
    </row>
    <row r="246" spans="1:17" x14ac:dyDescent="0.25">
      <c r="A246" s="32" t="s">
        <v>74</v>
      </c>
      <c r="B246" s="32" t="s">
        <v>78</v>
      </c>
      <c r="C246" s="32" t="s">
        <v>22</v>
      </c>
      <c r="D246" s="33">
        <v>69</v>
      </c>
      <c r="E246" s="32" t="s">
        <v>11</v>
      </c>
      <c r="F246" s="33">
        <v>2015</v>
      </c>
      <c r="G246" s="33">
        <v>2</v>
      </c>
      <c r="H246" s="36">
        <v>2</v>
      </c>
      <c r="I246" s="36">
        <v>3</v>
      </c>
      <c r="J246" s="32" t="s">
        <v>342</v>
      </c>
      <c r="K246" s="35">
        <v>3</v>
      </c>
      <c r="L246" s="39">
        <f t="shared" si="3"/>
        <v>2.9166666666666665</v>
      </c>
      <c r="M246" s="33">
        <v>365</v>
      </c>
      <c r="N246" s="33">
        <v>3</v>
      </c>
      <c r="O246" s="32" t="s">
        <v>14</v>
      </c>
      <c r="P246" s="32" t="s">
        <v>15</v>
      </c>
      <c r="Q246" s="33">
        <v>12</v>
      </c>
    </row>
    <row r="247" spans="1:17" x14ac:dyDescent="0.25">
      <c r="A247" s="32" t="s">
        <v>74</v>
      </c>
      <c r="B247" s="32" t="s">
        <v>62</v>
      </c>
      <c r="C247" s="32" t="s">
        <v>22</v>
      </c>
      <c r="D247" s="33">
        <v>70</v>
      </c>
      <c r="E247" s="32" t="s">
        <v>30</v>
      </c>
      <c r="F247" s="33">
        <v>2015</v>
      </c>
      <c r="G247" s="33">
        <v>2</v>
      </c>
      <c r="H247" s="36">
        <v>3</v>
      </c>
      <c r="I247" s="36">
        <v>3</v>
      </c>
      <c r="J247" s="32" t="s">
        <v>343</v>
      </c>
      <c r="K247" s="35">
        <v>4</v>
      </c>
      <c r="L247" s="39">
        <f t="shared" si="3"/>
        <v>3.9166666666666665</v>
      </c>
      <c r="M247" s="33">
        <v>485</v>
      </c>
      <c r="N247" s="33">
        <v>3</v>
      </c>
      <c r="O247" s="32" t="s">
        <v>14</v>
      </c>
      <c r="P247" s="32" t="s">
        <v>15</v>
      </c>
      <c r="Q247" s="33">
        <v>12</v>
      </c>
    </row>
    <row r="248" spans="1:17" x14ac:dyDescent="0.25">
      <c r="A248" s="32" t="s">
        <v>74</v>
      </c>
      <c r="B248" s="32" t="s">
        <v>67</v>
      </c>
      <c r="C248" s="32" t="s">
        <v>22</v>
      </c>
      <c r="D248" s="33">
        <v>71</v>
      </c>
      <c r="E248" s="32" t="s">
        <v>11</v>
      </c>
      <c r="F248" s="33">
        <v>2015</v>
      </c>
      <c r="G248" s="33">
        <v>2</v>
      </c>
      <c r="H248" s="36">
        <v>3</v>
      </c>
      <c r="I248" s="36">
        <v>3</v>
      </c>
      <c r="J248" s="32" t="s">
        <v>343</v>
      </c>
      <c r="K248" s="35">
        <v>4</v>
      </c>
      <c r="L248" s="39">
        <f t="shared" si="3"/>
        <v>3.9166666666666665</v>
      </c>
      <c r="M248" s="33">
        <v>410</v>
      </c>
      <c r="N248" s="33">
        <v>3</v>
      </c>
      <c r="O248" s="32" t="s">
        <v>14</v>
      </c>
      <c r="P248" s="32" t="s">
        <v>15</v>
      </c>
      <c r="Q248" s="33">
        <v>12</v>
      </c>
    </row>
    <row r="249" spans="1:17" x14ac:dyDescent="0.25">
      <c r="A249" s="32" t="s">
        <v>79</v>
      </c>
      <c r="B249" s="32" t="s">
        <v>21</v>
      </c>
      <c r="C249" s="32" t="s">
        <v>22</v>
      </c>
      <c r="D249" s="33">
        <v>72</v>
      </c>
      <c r="E249" s="32" t="s">
        <v>11</v>
      </c>
      <c r="F249" s="33">
        <v>2015</v>
      </c>
      <c r="G249" s="33">
        <v>2</v>
      </c>
      <c r="H249" s="36">
        <v>3</v>
      </c>
      <c r="I249" s="36">
        <v>2</v>
      </c>
      <c r="J249" s="32" t="s">
        <v>343</v>
      </c>
      <c r="K249" s="35">
        <v>4</v>
      </c>
      <c r="L249" s="39">
        <f t="shared" si="3"/>
        <v>3.9166666666666665</v>
      </c>
      <c r="M249" s="33">
        <v>365</v>
      </c>
      <c r="N249" s="33">
        <v>3</v>
      </c>
      <c r="O249" s="32" t="s">
        <v>14</v>
      </c>
      <c r="P249" s="32" t="s">
        <v>15</v>
      </c>
      <c r="Q249" s="33">
        <v>12</v>
      </c>
    </row>
    <row r="250" spans="1:17" x14ac:dyDescent="0.25">
      <c r="A250" s="32" t="s">
        <v>79</v>
      </c>
      <c r="B250" s="32" t="s">
        <v>34</v>
      </c>
      <c r="C250" s="32" t="s">
        <v>22</v>
      </c>
      <c r="D250" s="33">
        <v>73</v>
      </c>
      <c r="E250" s="32" t="s">
        <v>11</v>
      </c>
      <c r="F250" s="33">
        <v>2015</v>
      </c>
      <c r="G250" s="33">
        <v>2</v>
      </c>
      <c r="H250" s="36">
        <v>3</v>
      </c>
      <c r="I250" s="36">
        <v>3</v>
      </c>
      <c r="J250" s="32" t="s">
        <v>343</v>
      </c>
      <c r="K250" s="35">
        <v>4</v>
      </c>
      <c r="L250" s="39">
        <f t="shared" si="3"/>
        <v>3.9166666666666665</v>
      </c>
      <c r="M250" s="33">
        <v>420</v>
      </c>
      <c r="N250" s="33">
        <v>3</v>
      </c>
      <c r="O250" s="32" t="s">
        <v>14</v>
      </c>
      <c r="P250" s="32" t="s">
        <v>15</v>
      </c>
      <c r="Q250" s="33">
        <v>12</v>
      </c>
    </row>
    <row r="251" spans="1:17" x14ac:dyDescent="0.25">
      <c r="A251" s="32" t="s">
        <v>79</v>
      </c>
      <c r="B251" s="32" t="s">
        <v>26</v>
      </c>
      <c r="C251" s="32" t="s">
        <v>22</v>
      </c>
      <c r="D251" s="33">
        <v>74</v>
      </c>
      <c r="E251" s="32" t="s">
        <v>11</v>
      </c>
      <c r="F251" s="33">
        <v>2015</v>
      </c>
      <c r="G251" s="33">
        <v>2</v>
      </c>
      <c r="H251" s="36">
        <v>3</v>
      </c>
      <c r="I251" s="36">
        <v>2</v>
      </c>
      <c r="J251" s="32" t="s">
        <v>343</v>
      </c>
      <c r="K251" s="35">
        <v>3</v>
      </c>
      <c r="L251" s="39">
        <f t="shared" si="3"/>
        <v>2.9166666666666665</v>
      </c>
      <c r="M251" s="33">
        <v>390</v>
      </c>
      <c r="N251" s="33">
        <v>3</v>
      </c>
      <c r="O251" s="32" t="s">
        <v>14</v>
      </c>
      <c r="P251" s="32" t="s">
        <v>15</v>
      </c>
      <c r="Q251" s="33">
        <v>12</v>
      </c>
    </row>
    <row r="252" spans="1:17" x14ac:dyDescent="0.25">
      <c r="A252" s="32" t="s">
        <v>79</v>
      </c>
      <c r="B252" s="32" t="s">
        <v>76</v>
      </c>
      <c r="C252" s="32" t="s">
        <v>22</v>
      </c>
      <c r="D252" s="33">
        <v>75</v>
      </c>
      <c r="E252" s="32" t="s">
        <v>11</v>
      </c>
      <c r="F252" s="33">
        <v>2015</v>
      </c>
      <c r="G252" s="33">
        <v>2</v>
      </c>
      <c r="H252" s="36">
        <v>3</v>
      </c>
      <c r="I252" s="36">
        <v>3</v>
      </c>
      <c r="J252" s="32" t="s">
        <v>343</v>
      </c>
      <c r="K252" s="35">
        <v>4</v>
      </c>
      <c r="L252" s="39">
        <f t="shared" si="3"/>
        <v>3.9166666666666665</v>
      </c>
      <c r="M252" s="33">
        <v>430</v>
      </c>
      <c r="N252" s="33">
        <v>3</v>
      </c>
      <c r="O252" s="32" t="s">
        <v>14</v>
      </c>
      <c r="P252" s="32" t="s">
        <v>15</v>
      </c>
      <c r="Q252" s="33">
        <v>12</v>
      </c>
    </row>
    <row r="253" spans="1:17" x14ac:dyDescent="0.25">
      <c r="A253" s="32" t="s">
        <v>79</v>
      </c>
      <c r="B253" s="32" t="s">
        <v>51</v>
      </c>
      <c r="C253" s="32" t="s">
        <v>22</v>
      </c>
      <c r="D253" s="33">
        <v>76</v>
      </c>
      <c r="E253" s="32" t="s">
        <v>11</v>
      </c>
      <c r="F253" s="33">
        <v>2015</v>
      </c>
      <c r="G253" s="33">
        <v>2</v>
      </c>
      <c r="H253" s="36">
        <v>3</v>
      </c>
      <c r="I253" s="36">
        <v>3</v>
      </c>
      <c r="J253" s="32" t="s">
        <v>343</v>
      </c>
      <c r="K253" s="35">
        <v>4</v>
      </c>
      <c r="L253" s="39">
        <f t="shared" si="3"/>
        <v>3.9166666666666665</v>
      </c>
      <c r="M253" s="33">
        <v>410</v>
      </c>
      <c r="N253" s="33">
        <v>3</v>
      </c>
      <c r="O253" s="32" t="s">
        <v>14</v>
      </c>
      <c r="P253" s="32" t="s">
        <v>15</v>
      </c>
      <c r="Q253" s="33">
        <v>12</v>
      </c>
    </row>
    <row r="254" spans="1:17" x14ac:dyDescent="0.25">
      <c r="A254" s="32" t="s">
        <v>79</v>
      </c>
      <c r="B254" s="32" t="s">
        <v>69</v>
      </c>
      <c r="C254" s="32" t="s">
        <v>22</v>
      </c>
      <c r="D254" s="33">
        <v>77</v>
      </c>
      <c r="E254" s="32" t="s">
        <v>11</v>
      </c>
      <c r="F254" s="33">
        <v>2015</v>
      </c>
      <c r="G254" s="33">
        <v>2</v>
      </c>
      <c r="H254" s="36">
        <v>4</v>
      </c>
      <c r="I254" s="39">
        <v>2</v>
      </c>
      <c r="J254" s="32" t="s">
        <v>343</v>
      </c>
      <c r="K254" s="35">
        <v>4</v>
      </c>
      <c r="L254" s="39">
        <f t="shared" si="3"/>
        <v>3.9166666666666665</v>
      </c>
      <c r="M254" s="33">
        <v>412</v>
      </c>
      <c r="N254" s="33">
        <v>3</v>
      </c>
      <c r="O254" s="32" t="s">
        <v>14</v>
      </c>
      <c r="P254" s="32" t="s">
        <v>15</v>
      </c>
      <c r="Q254" s="33">
        <v>12</v>
      </c>
    </row>
    <row r="255" spans="1:17" x14ac:dyDescent="0.25">
      <c r="A255" s="32" t="s">
        <v>79</v>
      </c>
      <c r="B255" s="32" t="s">
        <v>80</v>
      </c>
      <c r="C255" s="32" t="s">
        <v>22</v>
      </c>
      <c r="D255" s="33">
        <v>78</v>
      </c>
      <c r="E255" s="32" t="s">
        <v>11</v>
      </c>
      <c r="F255" s="33">
        <v>2015</v>
      </c>
      <c r="G255" s="33">
        <v>2</v>
      </c>
      <c r="H255" s="36">
        <v>4</v>
      </c>
      <c r="I255" s="39">
        <v>2</v>
      </c>
      <c r="J255" s="32" t="s">
        <v>342</v>
      </c>
      <c r="K255" s="35">
        <v>4</v>
      </c>
      <c r="L255" s="39">
        <f t="shared" si="3"/>
        <v>3.9166666666666665</v>
      </c>
      <c r="M255" s="33">
        <v>397</v>
      </c>
      <c r="N255" s="33">
        <v>3</v>
      </c>
      <c r="O255" s="32" t="s">
        <v>14</v>
      </c>
      <c r="P255" s="32" t="s">
        <v>15</v>
      </c>
      <c r="Q255" s="33">
        <v>12</v>
      </c>
    </row>
    <row r="256" spans="1:17" x14ac:dyDescent="0.25">
      <c r="A256" s="32" t="s">
        <v>81</v>
      </c>
      <c r="B256" s="32" t="s">
        <v>82</v>
      </c>
      <c r="C256" s="32" t="s">
        <v>22</v>
      </c>
      <c r="D256" s="33">
        <v>79</v>
      </c>
      <c r="E256" s="32" t="s">
        <v>11</v>
      </c>
      <c r="F256" s="33">
        <v>2015</v>
      </c>
      <c r="G256" s="33">
        <v>2</v>
      </c>
      <c r="H256" s="36">
        <v>3</v>
      </c>
      <c r="I256" s="36">
        <v>2</v>
      </c>
      <c r="J256" s="32" t="s">
        <v>343</v>
      </c>
      <c r="K256" s="35">
        <v>3</v>
      </c>
      <c r="L256" s="39">
        <f t="shared" si="3"/>
        <v>2.9166666666666665</v>
      </c>
      <c r="M256" s="33">
        <v>347</v>
      </c>
      <c r="N256" s="33">
        <v>3</v>
      </c>
      <c r="O256" s="32" t="s">
        <v>14</v>
      </c>
      <c r="P256" s="32" t="s">
        <v>15</v>
      </c>
      <c r="Q256" s="33">
        <v>12</v>
      </c>
    </row>
    <row r="257" spans="1:17" x14ac:dyDescent="0.25">
      <c r="A257" s="32" t="s">
        <v>81</v>
      </c>
      <c r="B257" s="32" t="s">
        <v>83</v>
      </c>
      <c r="C257" s="32" t="s">
        <v>22</v>
      </c>
      <c r="D257" s="33">
        <v>80</v>
      </c>
      <c r="E257" s="32" t="s">
        <v>11</v>
      </c>
      <c r="F257" s="33">
        <v>2015</v>
      </c>
      <c r="G257" s="33">
        <v>2</v>
      </c>
      <c r="H257" s="36">
        <v>3</v>
      </c>
      <c r="I257" s="36">
        <v>4</v>
      </c>
      <c r="J257" s="32" t="s">
        <v>344</v>
      </c>
      <c r="K257" s="43">
        <v>4</v>
      </c>
      <c r="L257" s="39">
        <f t="shared" si="3"/>
        <v>3.9166666666666665</v>
      </c>
      <c r="M257" s="33">
        <v>412</v>
      </c>
      <c r="N257" s="33">
        <v>3</v>
      </c>
      <c r="O257" s="32" t="s">
        <v>14</v>
      </c>
      <c r="P257" s="32" t="s">
        <v>15</v>
      </c>
      <c r="Q257" s="33">
        <v>12</v>
      </c>
    </row>
    <row r="258" spans="1:17" x14ac:dyDescent="0.25">
      <c r="A258" s="32" t="s">
        <v>81</v>
      </c>
      <c r="B258" s="32" t="s">
        <v>84</v>
      </c>
      <c r="C258" s="32" t="s">
        <v>22</v>
      </c>
      <c r="D258" s="33">
        <v>81</v>
      </c>
      <c r="E258" s="32" t="s">
        <v>11</v>
      </c>
      <c r="F258" s="33">
        <v>2015</v>
      </c>
      <c r="G258" s="33">
        <v>2</v>
      </c>
      <c r="H258" s="36">
        <v>2</v>
      </c>
      <c r="I258" s="36">
        <v>4</v>
      </c>
      <c r="J258" s="32" t="s">
        <v>343</v>
      </c>
      <c r="K258" s="35">
        <v>3</v>
      </c>
      <c r="L258" s="39">
        <f t="shared" ref="L258:L321" si="4">K258+(G258-3)/12</f>
        <v>2.9166666666666665</v>
      </c>
      <c r="M258" s="33">
        <v>402</v>
      </c>
      <c r="N258" s="33">
        <v>3</v>
      </c>
      <c r="O258" s="32" t="s">
        <v>14</v>
      </c>
      <c r="P258" s="32" t="s">
        <v>15</v>
      </c>
      <c r="Q258" s="33">
        <v>12</v>
      </c>
    </row>
    <row r="259" spans="1:17" x14ac:dyDescent="0.25">
      <c r="A259" s="32" t="s">
        <v>85</v>
      </c>
      <c r="B259" s="32" t="s">
        <v>26</v>
      </c>
      <c r="C259" s="32" t="s">
        <v>22</v>
      </c>
      <c r="D259" s="33">
        <v>82</v>
      </c>
      <c r="E259" s="32" t="s">
        <v>11</v>
      </c>
      <c r="F259" s="33">
        <v>2015</v>
      </c>
      <c r="G259" s="33">
        <v>2</v>
      </c>
      <c r="H259" s="36">
        <v>5</v>
      </c>
      <c r="I259" s="36">
        <v>2</v>
      </c>
      <c r="J259" s="32" t="s">
        <v>343</v>
      </c>
      <c r="K259" s="43">
        <v>5</v>
      </c>
      <c r="L259" s="39">
        <f t="shared" si="4"/>
        <v>4.916666666666667</v>
      </c>
      <c r="M259" s="33">
        <v>450</v>
      </c>
      <c r="N259" s="33">
        <v>3</v>
      </c>
      <c r="O259" s="32" t="s">
        <v>14</v>
      </c>
      <c r="P259" s="32" t="s">
        <v>15</v>
      </c>
      <c r="Q259" s="33">
        <v>12</v>
      </c>
    </row>
    <row r="260" spans="1:17" x14ac:dyDescent="0.25">
      <c r="A260" s="32" t="s">
        <v>85</v>
      </c>
      <c r="B260" s="32" t="s">
        <v>76</v>
      </c>
      <c r="C260" s="32" t="s">
        <v>22</v>
      </c>
      <c r="D260" s="33">
        <v>83</v>
      </c>
      <c r="E260" s="32" t="s">
        <v>11</v>
      </c>
      <c r="F260" s="33">
        <v>2015</v>
      </c>
      <c r="G260" s="33">
        <v>2</v>
      </c>
      <c r="H260" s="36">
        <v>4</v>
      </c>
      <c r="I260" s="36">
        <v>2</v>
      </c>
      <c r="J260" s="32" t="s">
        <v>342</v>
      </c>
      <c r="K260" s="35">
        <v>4</v>
      </c>
      <c r="L260" s="39">
        <f t="shared" si="4"/>
        <v>3.9166666666666665</v>
      </c>
      <c r="M260" s="33">
        <v>457</v>
      </c>
      <c r="N260" s="33">
        <v>3</v>
      </c>
      <c r="O260" s="32" t="s">
        <v>14</v>
      </c>
      <c r="P260" s="32" t="s">
        <v>15</v>
      </c>
      <c r="Q260" s="33">
        <v>12</v>
      </c>
    </row>
    <row r="261" spans="1:17" x14ac:dyDescent="0.25">
      <c r="A261" s="32" t="s">
        <v>85</v>
      </c>
      <c r="B261" s="32" t="s">
        <v>27</v>
      </c>
      <c r="C261" s="32" t="s">
        <v>22</v>
      </c>
      <c r="D261" s="33">
        <v>84</v>
      </c>
      <c r="E261" s="32" t="s">
        <v>11</v>
      </c>
      <c r="F261" s="33">
        <v>2015</v>
      </c>
      <c r="G261" s="33">
        <v>2</v>
      </c>
      <c r="H261" s="36">
        <v>4</v>
      </c>
      <c r="I261" s="36">
        <v>2</v>
      </c>
      <c r="J261" s="32" t="s">
        <v>342</v>
      </c>
      <c r="K261" s="35">
        <v>4</v>
      </c>
      <c r="L261" s="39">
        <f t="shared" si="4"/>
        <v>3.9166666666666665</v>
      </c>
      <c r="M261" s="33">
        <v>400</v>
      </c>
      <c r="N261" s="33">
        <v>3</v>
      </c>
      <c r="O261" s="32" t="s">
        <v>14</v>
      </c>
      <c r="P261" s="32" t="s">
        <v>15</v>
      </c>
      <c r="Q261" s="33">
        <v>12</v>
      </c>
    </row>
    <row r="262" spans="1:17" x14ac:dyDescent="0.25">
      <c r="A262" s="32" t="s">
        <v>85</v>
      </c>
      <c r="B262" s="32" t="s">
        <v>50</v>
      </c>
      <c r="C262" s="32" t="s">
        <v>22</v>
      </c>
      <c r="D262" s="33">
        <v>85</v>
      </c>
      <c r="E262" s="32" t="s">
        <v>30</v>
      </c>
      <c r="F262" s="33">
        <v>2015</v>
      </c>
      <c r="G262" s="33">
        <v>2</v>
      </c>
      <c r="H262" s="36">
        <v>4</v>
      </c>
      <c r="I262" s="36">
        <v>2</v>
      </c>
      <c r="J262" s="32" t="s">
        <v>343</v>
      </c>
      <c r="K262" s="35">
        <v>4</v>
      </c>
      <c r="L262" s="39">
        <f t="shared" si="4"/>
        <v>3.9166666666666665</v>
      </c>
      <c r="M262" s="33">
        <v>475</v>
      </c>
      <c r="N262" s="33">
        <v>3</v>
      </c>
      <c r="O262" s="32" t="s">
        <v>14</v>
      </c>
      <c r="P262" s="32" t="s">
        <v>15</v>
      </c>
      <c r="Q262" s="33">
        <v>12</v>
      </c>
    </row>
    <row r="263" spans="1:17" x14ac:dyDescent="0.25">
      <c r="A263" s="32" t="s">
        <v>85</v>
      </c>
      <c r="B263" s="32" t="s">
        <v>29</v>
      </c>
      <c r="C263" s="32" t="s">
        <v>22</v>
      </c>
      <c r="D263" s="33">
        <v>86</v>
      </c>
      <c r="E263" s="32" t="s">
        <v>11</v>
      </c>
      <c r="F263" s="33">
        <v>2015</v>
      </c>
      <c r="G263" s="33">
        <v>2</v>
      </c>
      <c r="H263" s="36">
        <v>2</v>
      </c>
      <c r="I263" s="36">
        <v>4</v>
      </c>
      <c r="J263" s="32" t="s">
        <v>343</v>
      </c>
      <c r="K263" s="35">
        <v>3</v>
      </c>
      <c r="L263" s="39">
        <f t="shared" si="4"/>
        <v>2.9166666666666665</v>
      </c>
      <c r="M263" s="33">
        <v>375</v>
      </c>
      <c r="N263" s="33">
        <v>3</v>
      </c>
      <c r="O263" s="32" t="s">
        <v>14</v>
      </c>
      <c r="P263" s="32" t="s">
        <v>15</v>
      </c>
      <c r="Q263" s="33">
        <v>12</v>
      </c>
    </row>
    <row r="264" spans="1:17" x14ac:dyDescent="0.25">
      <c r="A264" s="32" t="s">
        <v>85</v>
      </c>
      <c r="B264" s="32" t="s">
        <v>15</v>
      </c>
      <c r="C264" s="32" t="s">
        <v>22</v>
      </c>
      <c r="D264" s="33">
        <v>87</v>
      </c>
      <c r="E264" s="32" t="s">
        <v>11</v>
      </c>
      <c r="F264" s="33">
        <v>2015</v>
      </c>
      <c r="G264" s="33">
        <v>2</v>
      </c>
      <c r="H264" s="36">
        <v>3</v>
      </c>
      <c r="I264" s="36">
        <v>3</v>
      </c>
      <c r="J264" s="32" t="s">
        <v>343</v>
      </c>
      <c r="K264" s="35">
        <v>4</v>
      </c>
      <c r="L264" s="39">
        <f t="shared" si="4"/>
        <v>3.9166666666666665</v>
      </c>
      <c r="M264" s="33">
        <v>365</v>
      </c>
      <c r="N264" s="33">
        <v>3</v>
      </c>
      <c r="O264" s="32" t="s">
        <v>14</v>
      </c>
      <c r="P264" s="32" t="s">
        <v>15</v>
      </c>
      <c r="Q264" s="33">
        <v>12</v>
      </c>
    </row>
    <row r="265" spans="1:17" x14ac:dyDescent="0.25">
      <c r="A265" s="32" t="s">
        <v>85</v>
      </c>
      <c r="B265" s="32" t="s">
        <v>36</v>
      </c>
      <c r="C265" s="32" t="s">
        <v>22</v>
      </c>
      <c r="D265" s="33">
        <v>88</v>
      </c>
      <c r="E265" s="32" t="s">
        <v>30</v>
      </c>
      <c r="F265" s="33">
        <v>2015</v>
      </c>
      <c r="G265" s="33">
        <v>2</v>
      </c>
      <c r="H265" s="36">
        <v>4</v>
      </c>
      <c r="I265" s="36">
        <v>3</v>
      </c>
      <c r="J265" s="32" t="s">
        <v>344</v>
      </c>
      <c r="K265" s="43">
        <v>5</v>
      </c>
      <c r="L265" s="39">
        <f t="shared" si="4"/>
        <v>4.916666666666667</v>
      </c>
      <c r="M265" s="33">
        <v>455</v>
      </c>
      <c r="N265" s="33">
        <v>3</v>
      </c>
      <c r="O265" s="32" t="s">
        <v>14</v>
      </c>
      <c r="P265" s="32" t="s">
        <v>15</v>
      </c>
      <c r="Q265" s="33">
        <v>12</v>
      </c>
    </row>
    <row r="266" spans="1:17" x14ac:dyDescent="0.25">
      <c r="A266" s="32" t="s">
        <v>86</v>
      </c>
      <c r="B266" s="32" t="s">
        <v>73</v>
      </c>
      <c r="C266" s="32" t="s">
        <v>22</v>
      </c>
      <c r="D266" s="33">
        <v>89</v>
      </c>
      <c r="E266" s="32" t="s">
        <v>11</v>
      </c>
      <c r="F266" s="33">
        <v>2015</v>
      </c>
      <c r="G266" s="33">
        <v>2</v>
      </c>
      <c r="H266" s="36">
        <v>2</v>
      </c>
      <c r="I266" s="36">
        <v>4</v>
      </c>
      <c r="J266" s="32" t="s">
        <v>342</v>
      </c>
      <c r="K266" s="35">
        <v>3</v>
      </c>
      <c r="L266" s="39">
        <f t="shared" si="4"/>
        <v>2.9166666666666665</v>
      </c>
      <c r="M266" s="33">
        <v>385</v>
      </c>
      <c r="N266" s="33">
        <v>3</v>
      </c>
      <c r="O266" s="32" t="s">
        <v>14</v>
      </c>
      <c r="P266" s="32" t="s">
        <v>15</v>
      </c>
      <c r="Q266" s="33">
        <v>12</v>
      </c>
    </row>
    <row r="267" spans="1:17" x14ac:dyDescent="0.25">
      <c r="A267" s="32" t="s">
        <v>87</v>
      </c>
      <c r="B267" s="32" t="s">
        <v>59</v>
      </c>
      <c r="C267" s="32" t="s">
        <v>22</v>
      </c>
      <c r="D267" s="33">
        <v>90</v>
      </c>
      <c r="E267" s="32" t="s">
        <v>11</v>
      </c>
      <c r="F267" s="33">
        <v>2015</v>
      </c>
      <c r="G267" s="33">
        <v>2</v>
      </c>
      <c r="H267" s="36">
        <v>4</v>
      </c>
      <c r="I267" s="36">
        <v>2</v>
      </c>
      <c r="J267" s="32" t="s">
        <v>342</v>
      </c>
      <c r="K267" s="43">
        <v>5</v>
      </c>
      <c r="L267" s="39">
        <f t="shared" si="4"/>
        <v>4.916666666666667</v>
      </c>
      <c r="M267" s="33">
        <v>520</v>
      </c>
      <c r="N267" s="33">
        <v>3</v>
      </c>
      <c r="O267" s="32" t="s">
        <v>14</v>
      </c>
      <c r="P267" s="32" t="s">
        <v>15</v>
      </c>
      <c r="Q267" s="33">
        <v>12</v>
      </c>
    </row>
    <row r="268" spans="1:17" x14ac:dyDescent="0.25">
      <c r="A268" s="32" t="s">
        <v>87</v>
      </c>
      <c r="B268" s="32" t="s">
        <v>56</v>
      </c>
      <c r="C268" s="32" t="s">
        <v>88</v>
      </c>
      <c r="D268" s="33">
        <v>1</v>
      </c>
      <c r="E268" s="32" t="s">
        <v>11</v>
      </c>
      <c r="F268" s="33">
        <v>2015</v>
      </c>
      <c r="G268" s="33">
        <v>2</v>
      </c>
      <c r="H268" s="36">
        <v>3</v>
      </c>
      <c r="I268" s="36">
        <v>3</v>
      </c>
      <c r="J268" s="32" t="s">
        <v>343</v>
      </c>
      <c r="K268" s="35">
        <v>4</v>
      </c>
      <c r="L268" s="39">
        <f t="shared" si="4"/>
        <v>3.9166666666666665</v>
      </c>
      <c r="M268" s="33">
        <v>432</v>
      </c>
      <c r="N268" s="33">
        <v>3</v>
      </c>
      <c r="O268" s="32" t="s">
        <v>14</v>
      </c>
      <c r="P268" s="32" t="s">
        <v>15</v>
      </c>
      <c r="Q268" s="33">
        <v>12</v>
      </c>
    </row>
    <row r="269" spans="1:17" x14ac:dyDescent="0.25">
      <c r="A269" s="32" t="s">
        <v>87</v>
      </c>
      <c r="B269" s="32" t="s">
        <v>40</v>
      </c>
      <c r="C269" s="32" t="s">
        <v>88</v>
      </c>
      <c r="D269" s="33">
        <v>2</v>
      </c>
      <c r="E269" s="32" t="s">
        <v>11</v>
      </c>
      <c r="F269" s="33">
        <v>2015</v>
      </c>
      <c r="G269" s="33">
        <v>2</v>
      </c>
      <c r="H269" s="36">
        <v>3</v>
      </c>
      <c r="I269" s="36">
        <v>3</v>
      </c>
      <c r="J269" s="32" t="s">
        <v>343</v>
      </c>
      <c r="K269" s="35">
        <v>4</v>
      </c>
      <c r="L269" s="39">
        <f t="shared" si="4"/>
        <v>3.9166666666666665</v>
      </c>
      <c r="M269" s="33">
        <v>390</v>
      </c>
      <c r="N269" s="33">
        <v>3</v>
      </c>
      <c r="O269" s="32" t="s">
        <v>14</v>
      </c>
      <c r="P269" s="32" t="s">
        <v>15</v>
      </c>
      <c r="Q269" s="33">
        <v>12</v>
      </c>
    </row>
    <row r="270" spans="1:17" x14ac:dyDescent="0.25">
      <c r="A270" s="32" t="s">
        <v>87</v>
      </c>
      <c r="B270" s="32" t="s">
        <v>34</v>
      </c>
      <c r="C270" s="32" t="s">
        <v>88</v>
      </c>
      <c r="D270" s="33">
        <v>3</v>
      </c>
      <c r="E270" s="32" t="s">
        <v>11</v>
      </c>
      <c r="F270" s="33">
        <v>2015</v>
      </c>
      <c r="G270" s="33">
        <v>2</v>
      </c>
      <c r="H270" s="36">
        <v>3</v>
      </c>
      <c r="I270" s="36">
        <v>2</v>
      </c>
      <c r="J270" s="32" t="s">
        <v>342</v>
      </c>
      <c r="K270" s="35">
        <v>4</v>
      </c>
      <c r="L270" s="39">
        <f t="shared" si="4"/>
        <v>3.9166666666666665</v>
      </c>
      <c r="M270" s="33">
        <v>362</v>
      </c>
      <c r="N270" s="33">
        <v>3</v>
      </c>
      <c r="O270" s="32" t="s">
        <v>14</v>
      </c>
      <c r="P270" s="32" t="s">
        <v>15</v>
      </c>
      <c r="Q270" s="33">
        <v>12</v>
      </c>
    </row>
    <row r="271" spans="1:17" x14ac:dyDescent="0.25">
      <c r="A271" s="32" t="s">
        <v>87</v>
      </c>
      <c r="B271" s="32" t="s">
        <v>26</v>
      </c>
      <c r="C271" s="32" t="s">
        <v>88</v>
      </c>
      <c r="D271" s="33">
        <v>4</v>
      </c>
      <c r="E271" s="32" t="s">
        <v>11</v>
      </c>
      <c r="F271" s="33">
        <v>2015</v>
      </c>
      <c r="G271" s="33">
        <v>2</v>
      </c>
      <c r="H271" s="36">
        <v>2</v>
      </c>
      <c r="I271" s="36">
        <v>4</v>
      </c>
      <c r="J271" s="32" t="s">
        <v>342</v>
      </c>
      <c r="K271" s="35">
        <v>3</v>
      </c>
      <c r="L271" s="39">
        <f t="shared" si="4"/>
        <v>2.9166666666666665</v>
      </c>
      <c r="M271" s="33">
        <v>380</v>
      </c>
      <c r="N271" s="33">
        <v>3</v>
      </c>
      <c r="O271" s="32" t="s">
        <v>14</v>
      </c>
      <c r="P271" s="32" t="s">
        <v>15</v>
      </c>
      <c r="Q271" s="33">
        <v>12</v>
      </c>
    </row>
    <row r="272" spans="1:17" x14ac:dyDescent="0.25">
      <c r="A272" s="32" t="s">
        <v>87</v>
      </c>
      <c r="B272" s="32" t="s">
        <v>50</v>
      </c>
      <c r="C272" s="32" t="s">
        <v>88</v>
      </c>
      <c r="D272" s="33">
        <v>5</v>
      </c>
      <c r="E272" s="32" t="s">
        <v>11</v>
      </c>
      <c r="F272" s="33">
        <v>2015</v>
      </c>
      <c r="G272" s="33">
        <v>2</v>
      </c>
      <c r="H272" s="36">
        <v>2</v>
      </c>
      <c r="I272" s="36">
        <v>3</v>
      </c>
      <c r="J272" s="32" t="s">
        <v>342</v>
      </c>
      <c r="K272" s="35">
        <v>3</v>
      </c>
      <c r="L272" s="39">
        <f t="shared" si="4"/>
        <v>2.9166666666666665</v>
      </c>
      <c r="M272" s="33">
        <v>390</v>
      </c>
      <c r="N272" s="33">
        <v>3</v>
      </c>
      <c r="O272" s="32" t="s">
        <v>14</v>
      </c>
      <c r="P272" s="32" t="s">
        <v>15</v>
      </c>
      <c r="Q272" s="33">
        <v>12</v>
      </c>
    </row>
    <row r="273" spans="1:17" x14ac:dyDescent="0.25">
      <c r="A273" s="32" t="s">
        <v>87</v>
      </c>
      <c r="B273" s="32" t="s">
        <v>29</v>
      </c>
      <c r="C273" s="32" t="s">
        <v>88</v>
      </c>
      <c r="D273" s="33">
        <v>6</v>
      </c>
      <c r="E273" s="32" t="s">
        <v>30</v>
      </c>
      <c r="F273" s="33">
        <v>2015</v>
      </c>
      <c r="G273" s="33">
        <v>2</v>
      </c>
      <c r="H273" s="36">
        <v>2</v>
      </c>
      <c r="I273" s="36">
        <v>4</v>
      </c>
      <c r="J273" s="32" t="s">
        <v>342</v>
      </c>
      <c r="K273" s="35">
        <v>3</v>
      </c>
      <c r="L273" s="39">
        <f t="shared" si="4"/>
        <v>2.9166666666666665</v>
      </c>
      <c r="M273" s="33">
        <v>395</v>
      </c>
      <c r="N273" s="33">
        <v>3</v>
      </c>
      <c r="O273" s="32" t="s">
        <v>14</v>
      </c>
      <c r="P273" s="32" t="s">
        <v>15</v>
      </c>
      <c r="Q273" s="33">
        <v>12</v>
      </c>
    </row>
    <row r="274" spans="1:17" x14ac:dyDescent="0.25">
      <c r="A274" s="32" t="s">
        <v>87</v>
      </c>
      <c r="B274" s="32" t="s">
        <v>15</v>
      </c>
      <c r="C274" s="32" t="s">
        <v>88</v>
      </c>
      <c r="D274" s="33">
        <v>7</v>
      </c>
      <c r="E274" s="32" t="s">
        <v>30</v>
      </c>
      <c r="F274" s="33">
        <v>2015</v>
      </c>
      <c r="G274" s="33">
        <v>2</v>
      </c>
      <c r="H274" s="36">
        <v>2</v>
      </c>
      <c r="I274" s="36">
        <v>3</v>
      </c>
      <c r="J274" s="32" t="s">
        <v>343</v>
      </c>
      <c r="K274" s="35">
        <v>3</v>
      </c>
      <c r="L274" s="39">
        <f t="shared" si="4"/>
        <v>2.9166666666666665</v>
      </c>
      <c r="M274" s="33">
        <v>370</v>
      </c>
      <c r="N274" s="33">
        <v>3</v>
      </c>
      <c r="O274" s="32" t="s">
        <v>14</v>
      </c>
      <c r="P274" s="32" t="s">
        <v>15</v>
      </c>
      <c r="Q274" s="33">
        <v>12</v>
      </c>
    </row>
    <row r="275" spans="1:17" x14ac:dyDescent="0.25">
      <c r="A275" s="32" t="s">
        <v>87</v>
      </c>
      <c r="B275" s="32" t="s">
        <v>69</v>
      </c>
      <c r="C275" s="32" t="s">
        <v>88</v>
      </c>
      <c r="D275" s="33">
        <v>8</v>
      </c>
      <c r="E275" s="32" t="s">
        <v>11</v>
      </c>
      <c r="F275" s="33">
        <v>2015</v>
      </c>
      <c r="G275" s="33">
        <v>2</v>
      </c>
      <c r="H275" s="36">
        <v>1</v>
      </c>
      <c r="I275" s="36">
        <v>4</v>
      </c>
      <c r="J275" s="32" t="s">
        <v>342</v>
      </c>
      <c r="K275" s="35">
        <v>2</v>
      </c>
      <c r="L275" s="39">
        <f t="shared" si="4"/>
        <v>1.9166666666666667</v>
      </c>
      <c r="M275" s="33">
        <v>325</v>
      </c>
      <c r="N275" s="33">
        <v>3</v>
      </c>
      <c r="O275" s="32" t="s">
        <v>14</v>
      </c>
      <c r="P275" s="32" t="s">
        <v>15</v>
      </c>
      <c r="Q275" s="33">
        <v>12</v>
      </c>
    </row>
    <row r="276" spans="1:17" x14ac:dyDescent="0.25">
      <c r="A276" s="32" t="s">
        <v>87</v>
      </c>
      <c r="B276" s="32" t="s">
        <v>43</v>
      </c>
      <c r="C276" s="32" t="s">
        <v>88</v>
      </c>
      <c r="D276" s="33">
        <v>9</v>
      </c>
      <c r="E276" s="32" t="s">
        <v>11</v>
      </c>
      <c r="F276" s="33">
        <v>2015</v>
      </c>
      <c r="G276" s="33">
        <v>2</v>
      </c>
      <c r="H276" s="36">
        <v>3</v>
      </c>
      <c r="I276" s="36">
        <v>3</v>
      </c>
      <c r="J276" s="32" t="s">
        <v>343</v>
      </c>
      <c r="K276" s="35">
        <v>4</v>
      </c>
      <c r="L276" s="39">
        <f t="shared" si="4"/>
        <v>3.9166666666666665</v>
      </c>
      <c r="M276" s="33">
        <v>415</v>
      </c>
      <c r="N276" s="33">
        <v>3</v>
      </c>
      <c r="O276" s="32" t="s">
        <v>14</v>
      </c>
      <c r="P276" s="32" t="s">
        <v>15</v>
      </c>
      <c r="Q276" s="33">
        <v>12</v>
      </c>
    </row>
    <row r="277" spans="1:17" x14ac:dyDescent="0.25">
      <c r="A277" s="32" t="s">
        <v>87</v>
      </c>
      <c r="B277" s="32" t="s">
        <v>32</v>
      </c>
      <c r="C277" s="32" t="s">
        <v>88</v>
      </c>
      <c r="D277" s="33">
        <v>10</v>
      </c>
      <c r="E277" s="32" t="s">
        <v>11</v>
      </c>
      <c r="F277" s="33">
        <v>2015</v>
      </c>
      <c r="G277" s="33">
        <v>2</v>
      </c>
      <c r="H277" s="36">
        <v>2</v>
      </c>
      <c r="I277" s="36">
        <v>3</v>
      </c>
      <c r="J277" s="32" t="s">
        <v>343</v>
      </c>
      <c r="K277" s="35">
        <v>3</v>
      </c>
      <c r="L277" s="39">
        <f t="shared" si="4"/>
        <v>2.9166666666666665</v>
      </c>
      <c r="M277" s="33">
        <v>385</v>
      </c>
      <c r="N277" s="33">
        <v>3</v>
      </c>
      <c r="O277" s="32" t="s">
        <v>14</v>
      </c>
      <c r="P277" s="32" t="s">
        <v>15</v>
      </c>
      <c r="Q277" s="33">
        <v>12</v>
      </c>
    </row>
    <row r="278" spans="1:17" x14ac:dyDescent="0.25">
      <c r="A278" s="32" t="s">
        <v>87</v>
      </c>
      <c r="B278" s="32" t="s">
        <v>45</v>
      </c>
      <c r="C278" s="32" t="s">
        <v>88</v>
      </c>
      <c r="D278" s="33">
        <v>11</v>
      </c>
      <c r="E278" s="32" t="s">
        <v>11</v>
      </c>
      <c r="F278" s="33">
        <v>2015</v>
      </c>
      <c r="G278" s="33">
        <v>2</v>
      </c>
      <c r="H278" s="36">
        <v>3</v>
      </c>
      <c r="I278" s="36">
        <v>3</v>
      </c>
      <c r="J278" s="32" t="s">
        <v>343</v>
      </c>
      <c r="K278" s="35">
        <v>4</v>
      </c>
      <c r="L278" s="39">
        <f t="shared" si="4"/>
        <v>3.9166666666666665</v>
      </c>
      <c r="M278" s="33">
        <v>397</v>
      </c>
      <c r="N278" s="33">
        <v>3</v>
      </c>
      <c r="O278" s="32" t="s">
        <v>14</v>
      </c>
      <c r="P278" s="32" t="s">
        <v>15</v>
      </c>
      <c r="Q278" s="33">
        <v>12</v>
      </c>
    </row>
    <row r="279" spans="1:17" x14ac:dyDescent="0.25">
      <c r="A279" s="32" t="s">
        <v>87</v>
      </c>
      <c r="B279" s="32" t="s">
        <v>47</v>
      </c>
      <c r="C279" s="32" t="s">
        <v>88</v>
      </c>
      <c r="D279" s="33">
        <v>12</v>
      </c>
      <c r="E279" s="32" t="s">
        <v>11</v>
      </c>
      <c r="F279" s="33">
        <v>2015</v>
      </c>
      <c r="G279" s="33">
        <v>2</v>
      </c>
      <c r="H279" s="36">
        <v>2</v>
      </c>
      <c r="I279" s="36">
        <v>4</v>
      </c>
      <c r="J279" s="32" t="s">
        <v>343</v>
      </c>
      <c r="K279" s="35">
        <v>3</v>
      </c>
      <c r="L279" s="39">
        <f t="shared" si="4"/>
        <v>2.9166666666666665</v>
      </c>
      <c r="M279" s="33">
        <v>385</v>
      </c>
      <c r="N279" s="33">
        <v>3</v>
      </c>
      <c r="O279" s="32" t="s">
        <v>14</v>
      </c>
      <c r="P279" s="32" t="s">
        <v>15</v>
      </c>
      <c r="Q279" s="33">
        <v>12</v>
      </c>
    </row>
    <row r="280" spans="1:17" x14ac:dyDescent="0.25">
      <c r="A280" s="32" t="s">
        <v>87</v>
      </c>
      <c r="B280" s="32" t="s">
        <v>77</v>
      </c>
      <c r="C280" s="32" t="s">
        <v>88</v>
      </c>
      <c r="D280" s="33">
        <v>13</v>
      </c>
      <c r="E280" s="32" t="s">
        <v>11</v>
      </c>
      <c r="F280" s="33">
        <v>2015</v>
      </c>
      <c r="G280" s="33">
        <v>2</v>
      </c>
      <c r="H280" s="36">
        <v>3</v>
      </c>
      <c r="I280" s="36">
        <v>2</v>
      </c>
      <c r="J280" s="32" t="s">
        <v>343</v>
      </c>
      <c r="K280" s="35">
        <v>4</v>
      </c>
      <c r="L280" s="39">
        <f t="shared" si="4"/>
        <v>3.9166666666666665</v>
      </c>
      <c r="M280" s="33">
        <v>382</v>
      </c>
      <c r="N280" s="33">
        <v>3</v>
      </c>
      <c r="O280" s="32" t="s">
        <v>14</v>
      </c>
      <c r="P280" s="32" t="s">
        <v>15</v>
      </c>
      <c r="Q280" s="33">
        <v>12</v>
      </c>
    </row>
    <row r="281" spans="1:17" x14ac:dyDescent="0.25">
      <c r="A281" s="32" t="s">
        <v>87</v>
      </c>
      <c r="B281" s="32" t="s">
        <v>24</v>
      </c>
      <c r="C281" s="32" t="s">
        <v>88</v>
      </c>
      <c r="D281" s="33">
        <v>14</v>
      </c>
      <c r="E281" s="32" t="s">
        <v>30</v>
      </c>
      <c r="F281" s="33">
        <v>2015</v>
      </c>
      <c r="G281" s="33">
        <v>2</v>
      </c>
      <c r="H281" s="36">
        <v>3</v>
      </c>
      <c r="I281" s="36">
        <v>4</v>
      </c>
      <c r="J281" s="32" t="s">
        <v>343</v>
      </c>
      <c r="K281" s="35">
        <v>4</v>
      </c>
      <c r="L281" s="39">
        <f t="shared" si="4"/>
        <v>3.9166666666666665</v>
      </c>
      <c r="M281" s="33">
        <v>410</v>
      </c>
      <c r="N281" s="33">
        <v>3</v>
      </c>
      <c r="O281" s="32" t="s">
        <v>14</v>
      </c>
      <c r="P281" s="32" t="s">
        <v>15</v>
      </c>
      <c r="Q281" s="33">
        <v>12</v>
      </c>
    </row>
    <row r="282" spans="1:17" x14ac:dyDescent="0.25">
      <c r="A282" s="32" t="s">
        <v>87</v>
      </c>
      <c r="B282" s="32" t="s">
        <v>78</v>
      </c>
      <c r="C282" s="32" t="s">
        <v>88</v>
      </c>
      <c r="D282" s="33">
        <v>15</v>
      </c>
      <c r="E282" s="32" t="s">
        <v>11</v>
      </c>
      <c r="F282" s="33">
        <v>2015</v>
      </c>
      <c r="G282" s="33">
        <v>2</v>
      </c>
      <c r="H282" s="36">
        <v>2</v>
      </c>
      <c r="I282" s="36">
        <v>4</v>
      </c>
      <c r="J282" s="32" t="s">
        <v>342</v>
      </c>
      <c r="K282" s="35">
        <v>3</v>
      </c>
      <c r="L282" s="39">
        <f t="shared" si="4"/>
        <v>2.9166666666666665</v>
      </c>
      <c r="M282" s="33">
        <v>420</v>
      </c>
      <c r="N282" s="33">
        <v>3</v>
      </c>
      <c r="O282" s="32" t="s">
        <v>14</v>
      </c>
      <c r="P282" s="32" t="s">
        <v>15</v>
      </c>
      <c r="Q282" s="33">
        <v>12</v>
      </c>
    </row>
    <row r="283" spans="1:17" x14ac:dyDescent="0.25">
      <c r="A283" s="32" t="s">
        <v>90</v>
      </c>
      <c r="B283" s="32" t="s">
        <v>50</v>
      </c>
      <c r="C283" s="32" t="s">
        <v>88</v>
      </c>
      <c r="D283" s="33">
        <v>20</v>
      </c>
      <c r="E283" s="32" t="s">
        <v>11</v>
      </c>
      <c r="F283" s="33">
        <v>2015</v>
      </c>
      <c r="G283" s="33">
        <v>3</v>
      </c>
      <c r="H283" s="36">
        <v>1</v>
      </c>
      <c r="I283" s="36">
        <v>4</v>
      </c>
      <c r="J283" s="32" t="s">
        <v>342</v>
      </c>
      <c r="K283" s="35">
        <v>2</v>
      </c>
      <c r="L283" s="39">
        <f t="shared" si="4"/>
        <v>2</v>
      </c>
      <c r="M283" s="33">
        <v>290</v>
      </c>
      <c r="N283" s="33">
        <v>3</v>
      </c>
      <c r="O283" s="32" t="s">
        <v>14</v>
      </c>
      <c r="P283" s="32" t="s">
        <v>15</v>
      </c>
      <c r="Q283" s="33">
        <v>12</v>
      </c>
    </row>
    <row r="284" spans="1:17" x14ac:dyDescent="0.25">
      <c r="A284" s="32" t="s">
        <v>90</v>
      </c>
      <c r="B284" s="32" t="s">
        <v>29</v>
      </c>
      <c r="C284" s="32" t="s">
        <v>88</v>
      </c>
      <c r="D284" s="33">
        <v>21</v>
      </c>
      <c r="E284" s="32" t="s">
        <v>11</v>
      </c>
      <c r="F284" s="33">
        <v>2015</v>
      </c>
      <c r="G284" s="33">
        <v>3</v>
      </c>
      <c r="H284" s="36">
        <v>2</v>
      </c>
      <c r="I284" s="36">
        <v>4</v>
      </c>
      <c r="J284" s="32" t="s">
        <v>343</v>
      </c>
      <c r="K284" s="35">
        <v>3</v>
      </c>
      <c r="L284" s="39">
        <f t="shared" si="4"/>
        <v>3</v>
      </c>
      <c r="M284" s="33">
        <v>375</v>
      </c>
      <c r="N284" s="33">
        <v>3</v>
      </c>
      <c r="O284" s="32" t="s">
        <v>14</v>
      </c>
      <c r="P284" s="32" t="s">
        <v>15</v>
      </c>
      <c r="Q284" s="33">
        <v>12</v>
      </c>
    </row>
    <row r="285" spans="1:17" x14ac:dyDescent="0.25">
      <c r="A285" s="32" t="s">
        <v>90</v>
      </c>
      <c r="B285" s="32" t="s">
        <v>45</v>
      </c>
      <c r="C285" s="32" t="s">
        <v>88</v>
      </c>
      <c r="D285" s="33">
        <v>22</v>
      </c>
      <c r="E285" s="32" t="s">
        <v>11</v>
      </c>
      <c r="F285" s="33">
        <v>2015</v>
      </c>
      <c r="G285" s="33">
        <v>3</v>
      </c>
      <c r="H285" s="36">
        <v>2</v>
      </c>
      <c r="I285" s="36">
        <v>1</v>
      </c>
      <c r="J285" s="32" t="s">
        <v>343</v>
      </c>
      <c r="K285" s="35">
        <v>2</v>
      </c>
      <c r="L285" s="39">
        <f t="shared" si="4"/>
        <v>2</v>
      </c>
      <c r="M285" s="33">
        <v>325</v>
      </c>
      <c r="N285" s="33">
        <v>3</v>
      </c>
      <c r="O285" s="32" t="s">
        <v>14</v>
      </c>
      <c r="P285" s="32" t="s">
        <v>15</v>
      </c>
      <c r="Q285" s="33">
        <v>12</v>
      </c>
    </row>
    <row r="286" spans="1:17" x14ac:dyDescent="0.25">
      <c r="A286" s="32" t="s">
        <v>90</v>
      </c>
      <c r="B286" s="32" t="s">
        <v>47</v>
      </c>
      <c r="C286" s="32" t="s">
        <v>88</v>
      </c>
      <c r="D286" s="33">
        <v>23</v>
      </c>
      <c r="E286" s="32" t="s">
        <v>11</v>
      </c>
      <c r="F286" s="33">
        <v>2015</v>
      </c>
      <c r="G286" s="33">
        <v>3</v>
      </c>
      <c r="H286" s="36">
        <v>3</v>
      </c>
      <c r="I286" s="36">
        <v>2</v>
      </c>
      <c r="J286" s="32" t="s">
        <v>343</v>
      </c>
      <c r="K286" s="35">
        <v>3</v>
      </c>
      <c r="L286" s="39">
        <f t="shared" si="4"/>
        <v>3</v>
      </c>
      <c r="M286" s="33">
        <v>365</v>
      </c>
      <c r="N286" s="33">
        <v>3</v>
      </c>
      <c r="O286" s="32" t="s">
        <v>14</v>
      </c>
      <c r="P286" s="32" t="s">
        <v>15</v>
      </c>
      <c r="Q286" s="33">
        <v>12</v>
      </c>
    </row>
    <row r="287" spans="1:17" x14ac:dyDescent="0.25">
      <c r="A287" s="32" t="s">
        <v>91</v>
      </c>
      <c r="B287" s="32" t="s">
        <v>59</v>
      </c>
      <c r="C287" s="32" t="s">
        <v>88</v>
      </c>
      <c r="D287" s="33">
        <v>24</v>
      </c>
      <c r="E287" s="32" t="s">
        <v>11</v>
      </c>
      <c r="F287" s="33">
        <v>2015</v>
      </c>
      <c r="G287" s="33">
        <v>3</v>
      </c>
      <c r="H287" s="36">
        <v>3</v>
      </c>
      <c r="I287" s="36">
        <v>4</v>
      </c>
      <c r="J287" s="32" t="s">
        <v>342</v>
      </c>
      <c r="K287" s="35">
        <v>3</v>
      </c>
      <c r="L287" s="39">
        <f t="shared" si="4"/>
        <v>3</v>
      </c>
      <c r="M287" s="33">
        <v>375</v>
      </c>
      <c r="N287" s="33">
        <v>3</v>
      </c>
      <c r="O287" s="32" t="s">
        <v>14</v>
      </c>
      <c r="P287" s="32" t="s">
        <v>15</v>
      </c>
      <c r="Q287" s="33">
        <v>12</v>
      </c>
    </row>
    <row r="288" spans="1:17" x14ac:dyDescent="0.25">
      <c r="A288" s="32" t="s">
        <v>91</v>
      </c>
      <c r="B288" s="32" t="s">
        <v>56</v>
      </c>
      <c r="C288" s="32" t="s">
        <v>88</v>
      </c>
      <c r="D288" s="33">
        <v>25</v>
      </c>
      <c r="E288" s="32" t="s">
        <v>11</v>
      </c>
      <c r="F288" s="33">
        <v>2015</v>
      </c>
      <c r="G288" s="33">
        <v>3</v>
      </c>
      <c r="H288" s="36">
        <v>1</v>
      </c>
      <c r="I288" s="36">
        <v>4</v>
      </c>
      <c r="J288" s="32" t="s">
        <v>345</v>
      </c>
      <c r="K288" s="35">
        <v>2</v>
      </c>
      <c r="L288" s="39">
        <f t="shared" si="4"/>
        <v>2</v>
      </c>
      <c r="M288" s="33">
        <v>335</v>
      </c>
      <c r="N288" s="33">
        <v>3</v>
      </c>
      <c r="O288" s="32" t="s">
        <v>14</v>
      </c>
      <c r="P288" s="32" t="s">
        <v>15</v>
      </c>
      <c r="Q288" s="33">
        <v>12</v>
      </c>
    </row>
    <row r="289" spans="1:17" x14ac:dyDescent="0.25">
      <c r="A289" s="32" t="s">
        <v>91</v>
      </c>
      <c r="B289" s="32" t="s">
        <v>78</v>
      </c>
      <c r="C289" s="32" t="s">
        <v>88</v>
      </c>
      <c r="D289" s="33">
        <v>26</v>
      </c>
      <c r="E289" s="32" t="s">
        <v>11</v>
      </c>
      <c r="F289" s="33">
        <v>2015</v>
      </c>
      <c r="G289" s="33">
        <v>3</v>
      </c>
      <c r="H289" s="36">
        <v>1</v>
      </c>
      <c r="I289" s="36">
        <v>4</v>
      </c>
      <c r="J289" s="32" t="s">
        <v>342</v>
      </c>
      <c r="K289" s="35">
        <v>2</v>
      </c>
      <c r="L289" s="39">
        <f t="shared" si="4"/>
        <v>2</v>
      </c>
      <c r="M289" s="33">
        <v>320</v>
      </c>
      <c r="N289" s="33">
        <v>3</v>
      </c>
      <c r="O289" s="32" t="s">
        <v>14</v>
      </c>
      <c r="P289" s="32" t="s">
        <v>15</v>
      </c>
      <c r="Q289" s="33">
        <v>12</v>
      </c>
    </row>
    <row r="290" spans="1:17" x14ac:dyDescent="0.25">
      <c r="A290" s="32" t="s">
        <v>91</v>
      </c>
      <c r="B290" s="32" t="s">
        <v>92</v>
      </c>
      <c r="C290" s="32" t="s">
        <v>88</v>
      </c>
      <c r="D290" s="33">
        <v>27</v>
      </c>
      <c r="E290" s="32" t="s">
        <v>11</v>
      </c>
      <c r="F290" s="33">
        <v>2015</v>
      </c>
      <c r="G290" s="33">
        <v>3</v>
      </c>
      <c r="H290" s="36">
        <v>2</v>
      </c>
      <c r="I290" s="36">
        <v>1</v>
      </c>
      <c r="J290" s="32" t="s">
        <v>342</v>
      </c>
      <c r="K290" s="35">
        <v>2</v>
      </c>
      <c r="L290" s="39">
        <f t="shared" si="4"/>
        <v>2</v>
      </c>
      <c r="M290" s="33">
        <v>310</v>
      </c>
      <c r="N290" s="33">
        <v>3</v>
      </c>
      <c r="O290" s="32" t="s">
        <v>14</v>
      </c>
      <c r="P290" s="32" t="s">
        <v>15</v>
      </c>
      <c r="Q290" s="33">
        <v>12</v>
      </c>
    </row>
    <row r="291" spans="1:17" x14ac:dyDescent="0.25">
      <c r="A291" s="32" t="s">
        <v>93</v>
      </c>
      <c r="B291" s="32" t="s">
        <v>45</v>
      </c>
      <c r="C291" s="32" t="s">
        <v>88</v>
      </c>
      <c r="D291" s="33">
        <v>28</v>
      </c>
      <c r="E291" s="32" t="s">
        <v>11</v>
      </c>
      <c r="F291" s="33">
        <v>2015</v>
      </c>
      <c r="G291" s="33">
        <v>3</v>
      </c>
      <c r="H291" s="36">
        <v>2</v>
      </c>
      <c r="I291" s="36">
        <v>2</v>
      </c>
      <c r="J291" s="32" t="s">
        <v>342</v>
      </c>
      <c r="K291" s="35">
        <v>2</v>
      </c>
      <c r="L291" s="39">
        <f t="shared" si="4"/>
        <v>2</v>
      </c>
      <c r="M291" s="33">
        <v>235</v>
      </c>
      <c r="N291" s="33">
        <v>3</v>
      </c>
      <c r="O291" s="32" t="s">
        <v>14</v>
      </c>
      <c r="P291" s="32" t="s">
        <v>15</v>
      </c>
      <c r="Q291" s="33">
        <v>12</v>
      </c>
    </row>
    <row r="292" spans="1:17" x14ac:dyDescent="0.25">
      <c r="A292" s="32" t="s">
        <v>94</v>
      </c>
      <c r="B292" s="32" t="s">
        <v>45</v>
      </c>
      <c r="C292" s="32" t="s">
        <v>88</v>
      </c>
      <c r="D292" s="33">
        <v>29</v>
      </c>
      <c r="E292" s="32" t="s">
        <v>11</v>
      </c>
      <c r="F292" s="33">
        <v>2015</v>
      </c>
      <c r="G292" s="33">
        <v>3</v>
      </c>
      <c r="H292" s="36">
        <v>4</v>
      </c>
      <c r="I292" s="36">
        <v>2</v>
      </c>
      <c r="J292" s="32" t="s">
        <v>342</v>
      </c>
      <c r="K292" s="35">
        <v>4</v>
      </c>
      <c r="L292" s="39">
        <f t="shared" si="4"/>
        <v>4</v>
      </c>
      <c r="M292" s="33">
        <v>365</v>
      </c>
      <c r="N292" s="33">
        <v>3</v>
      </c>
      <c r="O292" s="32" t="s">
        <v>14</v>
      </c>
      <c r="P292" s="32" t="s">
        <v>15</v>
      </c>
      <c r="Q292" s="33">
        <v>12</v>
      </c>
    </row>
    <row r="293" spans="1:17" x14ac:dyDescent="0.25">
      <c r="A293" s="32" t="s">
        <v>95</v>
      </c>
      <c r="B293" s="32" t="s">
        <v>27</v>
      </c>
      <c r="C293" s="32" t="s">
        <v>88</v>
      </c>
      <c r="D293" s="33">
        <v>30</v>
      </c>
      <c r="E293" s="32" t="s">
        <v>30</v>
      </c>
      <c r="F293" s="33">
        <v>2015</v>
      </c>
      <c r="G293" s="33">
        <v>3</v>
      </c>
      <c r="H293" s="36">
        <v>3</v>
      </c>
      <c r="I293" s="36">
        <v>2</v>
      </c>
      <c r="J293" s="32" t="s">
        <v>343</v>
      </c>
      <c r="K293" s="35">
        <v>4</v>
      </c>
      <c r="L293" s="39">
        <f t="shared" si="4"/>
        <v>4</v>
      </c>
      <c r="M293" s="33">
        <v>465</v>
      </c>
      <c r="N293" s="33">
        <v>3</v>
      </c>
      <c r="O293" s="32" t="s">
        <v>14</v>
      </c>
      <c r="P293" s="32" t="s">
        <v>15</v>
      </c>
      <c r="Q293" s="33">
        <v>12</v>
      </c>
    </row>
    <row r="294" spans="1:17" x14ac:dyDescent="0.25">
      <c r="A294" s="32" t="s">
        <v>95</v>
      </c>
      <c r="B294" s="32" t="s">
        <v>29</v>
      </c>
      <c r="C294" s="32" t="s">
        <v>88</v>
      </c>
      <c r="D294" s="33">
        <v>31</v>
      </c>
      <c r="E294" s="32" t="s">
        <v>11</v>
      </c>
      <c r="F294" s="33">
        <v>2015</v>
      </c>
      <c r="G294" s="33">
        <v>3</v>
      </c>
      <c r="H294" s="36">
        <v>3</v>
      </c>
      <c r="I294" s="36">
        <v>3</v>
      </c>
      <c r="J294" s="32" t="s">
        <v>343</v>
      </c>
      <c r="K294" s="35">
        <v>4</v>
      </c>
      <c r="L294" s="39">
        <f t="shared" si="4"/>
        <v>4</v>
      </c>
      <c r="M294" s="33">
        <v>397</v>
      </c>
      <c r="N294" s="33">
        <v>3</v>
      </c>
      <c r="O294" s="32" t="s">
        <v>14</v>
      </c>
      <c r="P294" s="32" t="s">
        <v>15</v>
      </c>
      <c r="Q294" s="33">
        <v>12</v>
      </c>
    </row>
    <row r="295" spans="1:17" x14ac:dyDescent="0.25">
      <c r="A295" s="32" t="s">
        <v>95</v>
      </c>
      <c r="B295" s="32" t="s">
        <v>15</v>
      </c>
      <c r="C295" s="32" t="s">
        <v>88</v>
      </c>
      <c r="D295" s="33">
        <v>32</v>
      </c>
      <c r="E295" s="32" t="s">
        <v>11</v>
      </c>
      <c r="F295" s="33">
        <v>2015</v>
      </c>
      <c r="G295" s="33">
        <v>3</v>
      </c>
      <c r="H295" s="36">
        <v>3</v>
      </c>
      <c r="I295" s="36">
        <v>3</v>
      </c>
      <c r="J295" s="32" t="s">
        <v>343</v>
      </c>
      <c r="K295" s="35">
        <v>4</v>
      </c>
      <c r="L295" s="39">
        <f t="shared" si="4"/>
        <v>4</v>
      </c>
      <c r="M295" s="33">
        <v>375</v>
      </c>
      <c r="N295" s="33">
        <v>3</v>
      </c>
      <c r="O295" s="32" t="s">
        <v>14</v>
      </c>
      <c r="P295" s="32" t="s">
        <v>15</v>
      </c>
      <c r="Q295" s="33">
        <v>12</v>
      </c>
    </row>
    <row r="296" spans="1:17" x14ac:dyDescent="0.25">
      <c r="A296" s="32" t="s">
        <v>95</v>
      </c>
      <c r="B296" s="32" t="s">
        <v>36</v>
      </c>
      <c r="C296" s="32" t="s">
        <v>88</v>
      </c>
      <c r="D296" s="33">
        <v>33</v>
      </c>
      <c r="E296" s="32" t="s">
        <v>11</v>
      </c>
      <c r="F296" s="33">
        <v>2015</v>
      </c>
      <c r="G296" s="33">
        <v>3</v>
      </c>
      <c r="H296" s="36">
        <v>2</v>
      </c>
      <c r="I296" s="36">
        <v>4</v>
      </c>
      <c r="J296" s="32" t="s">
        <v>343</v>
      </c>
      <c r="K296" s="35">
        <v>3</v>
      </c>
      <c r="L296" s="39">
        <f t="shared" si="4"/>
        <v>3</v>
      </c>
      <c r="M296" s="33">
        <v>375</v>
      </c>
      <c r="N296" s="33">
        <v>3</v>
      </c>
      <c r="O296" s="32" t="s">
        <v>14</v>
      </c>
      <c r="P296" s="32" t="s">
        <v>15</v>
      </c>
      <c r="Q296" s="33">
        <v>12</v>
      </c>
    </row>
    <row r="297" spans="1:17" x14ac:dyDescent="0.25">
      <c r="A297" s="32" t="s">
        <v>96</v>
      </c>
      <c r="B297" s="32" t="s">
        <v>97</v>
      </c>
      <c r="C297" s="32" t="s">
        <v>88</v>
      </c>
      <c r="D297" s="33">
        <v>34</v>
      </c>
      <c r="E297" s="32" t="s">
        <v>11</v>
      </c>
      <c r="F297" s="33">
        <v>2015</v>
      </c>
      <c r="G297" s="33">
        <v>3</v>
      </c>
      <c r="H297" s="36">
        <v>2</v>
      </c>
      <c r="I297" s="36">
        <v>4</v>
      </c>
      <c r="J297" s="32" t="s">
        <v>344</v>
      </c>
      <c r="K297" s="43">
        <v>3</v>
      </c>
      <c r="L297" s="39">
        <f t="shared" si="4"/>
        <v>3</v>
      </c>
      <c r="M297" s="33">
        <v>370</v>
      </c>
      <c r="N297" s="33">
        <v>3</v>
      </c>
      <c r="O297" s="32" t="s">
        <v>14</v>
      </c>
      <c r="P297" s="32" t="s">
        <v>15</v>
      </c>
      <c r="Q297" s="33">
        <v>12</v>
      </c>
    </row>
    <row r="298" spans="1:17" x14ac:dyDescent="0.25">
      <c r="A298" s="32" t="s">
        <v>98</v>
      </c>
      <c r="B298" s="32" t="s">
        <v>15</v>
      </c>
      <c r="C298" s="32" t="s">
        <v>88</v>
      </c>
      <c r="D298" s="33">
        <v>35</v>
      </c>
      <c r="E298" s="32" t="s">
        <v>11</v>
      </c>
      <c r="F298" s="33">
        <v>2015</v>
      </c>
      <c r="G298" s="33">
        <v>3</v>
      </c>
      <c r="H298" s="36">
        <v>2</v>
      </c>
      <c r="I298" s="36">
        <v>4</v>
      </c>
      <c r="J298" s="32" t="s">
        <v>343</v>
      </c>
      <c r="K298" s="35">
        <v>3</v>
      </c>
      <c r="L298" s="39">
        <f t="shared" si="4"/>
        <v>3</v>
      </c>
      <c r="M298" s="33">
        <v>420</v>
      </c>
      <c r="N298" s="33">
        <v>3</v>
      </c>
      <c r="O298" s="32" t="s">
        <v>14</v>
      </c>
      <c r="P298" s="32" t="s">
        <v>15</v>
      </c>
      <c r="Q298" s="33">
        <v>12</v>
      </c>
    </row>
    <row r="299" spans="1:17" x14ac:dyDescent="0.25">
      <c r="A299" s="32" t="s">
        <v>98</v>
      </c>
      <c r="B299" s="32" t="s">
        <v>36</v>
      </c>
      <c r="C299" s="32" t="s">
        <v>88</v>
      </c>
      <c r="D299" s="33">
        <v>36</v>
      </c>
      <c r="E299" s="32" t="s">
        <v>11</v>
      </c>
      <c r="F299" s="33">
        <v>2015</v>
      </c>
      <c r="G299" s="33">
        <v>3</v>
      </c>
      <c r="H299" s="36">
        <v>3</v>
      </c>
      <c r="I299" s="36">
        <v>4</v>
      </c>
      <c r="J299" s="32" t="s">
        <v>343</v>
      </c>
      <c r="K299" s="35">
        <v>4</v>
      </c>
      <c r="L299" s="39">
        <f t="shared" si="4"/>
        <v>4</v>
      </c>
      <c r="M299" s="33">
        <v>392</v>
      </c>
      <c r="N299" s="33">
        <v>3</v>
      </c>
      <c r="O299" s="32" t="s">
        <v>14</v>
      </c>
      <c r="P299" s="32" t="s">
        <v>15</v>
      </c>
      <c r="Q299" s="33">
        <v>12</v>
      </c>
    </row>
    <row r="300" spans="1:17" x14ac:dyDescent="0.25">
      <c r="A300" s="32" t="s">
        <v>99</v>
      </c>
      <c r="B300" s="32" t="s">
        <v>59</v>
      </c>
      <c r="C300" s="32" t="s">
        <v>88</v>
      </c>
      <c r="D300" s="33">
        <v>37</v>
      </c>
      <c r="E300" s="32" t="s">
        <v>30</v>
      </c>
      <c r="F300" s="33">
        <v>2015</v>
      </c>
      <c r="G300" s="33">
        <v>3</v>
      </c>
      <c r="H300" s="36">
        <v>4</v>
      </c>
      <c r="I300" s="36">
        <v>2</v>
      </c>
      <c r="J300" s="32" t="s">
        <v>342</v>
      </c>
      <c r="K300" s="35">
        <v>4</v>
      </c>
      <c r="L300" s="39">
        <f t="shared" si="4"/>
        <v>4</v>
      </c>
      <c r="M300" s="33">
        <v>460</v>
      </c>
      <c r="N300" s="33">
        <v>3</v>
      </c>
      <c r="O300" s="32" t="s">
        <v>14</v>
      </c>
      <c r="P300" s="32" t="s">
        <v>15</v>
      </c>
      <c r="Q300" s="33">
        <v>12</v>
      </c>
    </row>
    <row r="301" spans="1:17" x14ac:dyDescent="0.25">
      <c r="A301" s="32" t="s">
        <v>99</v>
      </c>
      <c r="B301" s="32" t="s">
        <v>56</v>
      </c>
      <c r="C301" s="32" t="s">
        <v>88</v>
      </c>
      <c r="D301" s="33">
        <v>38</v>
      </c>
      <c r="E301" s="32" t="s">
        <v>30</v>
      </c>
      <c r="F301" s="33">
        <v>2015</v>
      </c>
      <c r="G301" s="33">
        <v>3</v>
      </c>
      <c r="H301" s="36">
        <v>4</v>
      </c>
      <c r="I301" s="36">
        <v>4</v>
      </c>
      <c r="J301" s="32" t="s">
        <v>342</v>
      </c>
      <c r="K301" s="35">
        <v>4</v>
      </c>
      <c r="L301" s="39">
        <f t="shared" si="4"/>
        <v>4</v>
      </c>
      <c r="M301" s="33">
        <v>472</v>
      </c>
      <c r="N301" s="33">
        <v>3</v>
      </c>
      <c r="O301" s="32" t="s">
        <v>14</v>
      </c>
      <c r="P301" s="32" t="s">
        <v>15</v>
      </c>
      <c r="Q301" s="33">
        <v>12</v>
      </c>
    </row>
    <row r="302" spans="1:17" x14ac:dyDescent="0.25">
      <c r="A302" s="32" t="s">
        <v>100</v>
      </c>
      <c r="B302" s="32" t="s">
        <v>59</v>
      </c>
      <c r="C302" s="32" t="s">
        <v>88</v>
      </c>
      <c r="D302" s="33">
        <v>39</v>
      </c>
      <c r="E302" s="32" t="s">
        <v>30</v>
      </c>
      <c r="F302" s="33">
        <v>2015</v>
      </c>
      <c r="G302" s="33">
        <v>3</v>
      </c>
      <c r="H302" s="36">
        <v>2</v>
      </c>
      <c r="I302" s="36">
        <v>3</v>
      </c>
      <c r="J302" s="32" t="s">
        <v>343</v>
      </c>
      <c r="K302" s="35">
        <v>3</v>
      </c>
      <c r="L302" s="39">
        <f t="shared" si="4"/>
        <v>3</v>
      </c>
      <c r="M302" s="33">
        <v>355</v>
      </c>
      <c r="N302" s="33">
        <v>3</v>
      </c>
      <c r="O302" s="32" t="s">
        <v>14</v>
      </c>
      <c r="P302" s="32" t="s">
        <v>15</v>
      </c>
      <c r="Q302" s="33">
        <v>12</v>
      </c>
    </row>
    <row r="303" spans="1:17" x14ac:dyDescent="0.25">
      <c r="A303" s="32" t="s">
        <v>100</v>
      </c>
      <c r="B303" s="32" t="s">
        <v>45</v>
      </c>
      <c r="C303" s="32" t="s">
        <v>88</v>
      </c>
      <c r="D303" s="33">
        <v>40</v>
      </c>
      <c r="E303" s="32" t="s">
        <v>11</v>
      </c>
      <c r="F303" s="33">
        <v>2015</v>
      </c>
      <c r="G303" s="33">
        <v>3</v>
      </c>
      <c r="H303" s="36">
        <v>2</v>
      </c>
      <c r="I303" s="36">
        <v>1</v>
      </c>
      <c r="J303" s="32" t="s">
        <v>342</v>
      </c>
      <c r="K303" s="35">
        <v>2</v>
      </c>
      <c r="L303" s="39">
        <f t="shared" si="4"/>
        <v>2</v>
      </c>
      <c r="M303" s="33">
        <v>305</v>
      </c>
      <c r="N303" s="33">
        <v>3</v>
      </c>
      <c r="O303" s="32" t="s">
        <v>14</v>
      </c>
      <c r="P303" s="32" t="s">
        <v>15</v>
      </c>
      <c r="Q303" s="33">
        <v>12</v>
      </c>
    </row>
    <row r="304" spans="1:17" x14ac:dyDescent="0.25">
      <c r="A304" s="32" t="s">
        <v>101</v>
      </c>
      <c r="B304" s="32" t="s">
        <v>32</v>
      </c>
      <c r="C304" s="32" t="s">
        <v>88</v>
      </c>
      <c r="D304" s="33">
        <v>41</v>
      </c>
      <c r="E304" s="32" t="s">
        <v>11</v>
      </c>
      <c r="F304" s="33">
        <v>2015</v>
      </c>
      <c r="G304" s="33">
        <v>3</v>
      </c>
      <c r="H304" s="36">
        <v>1</v>
      </c>
      <c r="I304" s="36">
        <v>4</v>
      </c>
      <c r="J304" s="32" t="s">
        <v>342</v>
      </c>
      <c r="K304" s="35">
        <v>2</v>
      </c>
      <c r="L304" s="39">
        <f t="shared" si="4"/>
        <v>2</v>
      </c>
      <c r="M304" s="33">
        <v>315</v>
      </c>
      <c r="N304" s="33">
        <v>3</v>
      </c>
      <c r="O304" s="32" t="s">
        <v>14</v>
      </c>
      <c r="P304" s="32" t="s">
        <v>15</v>
      </c>
      <c r="Q304" s="33">
        <v>12</v>
      </c>
    </row>
    <row r="305" spans="1:17" x14ac:dyDescent="0.25">
      <c r="A305" s="32" t="s">
        <v>101</v>
      </c>
      <c r="B305" s="32" t="s">
        <v>45</v>
      </c>
      <c r="C305" s="32" t="s">
        <v>88</v>
      </c>
      <c r="D305" s="36">
        <v>42</v>
      </c>
      <c r="E305" s="32" t="s">
        <v>11</v>
      </c>
      <c r="F305" s="33">
        <v>2015</v>
      </c>
      <c r="G305" s="33">
        <v>3</v>
      </c>
      <c r="H305" s="36">
        <v>2</v>
      </c>
      <c r="I305" s="36">
        <v>2</v>
      </c>
      <c r="J305" s="32" t="s">
        <v>342</v>
      </c>
      <c r="K305" s="35">
        <v>3</v>
      </c>
      <c r="L305" s="39">
        <f t="shared" si="4"/>
        <v>3</v>
      </c>
      <c r="M305" s="33">
        <v>377</v>
      </c>
      <c r="N305" s="33">
        <v>3</v>
      </c>
      <c r="O305" s="32" t="s">
        <v>14</v>
      </c>
      <c r="P305" s="32" t="s">
        <v>15</v>
      </c>
      <c r="Q305" s="33">
        <v>12</v>
      </c>
    </row>
    <row r="306" spans="1:17" x14ac:dyDescent="0.25">
      <c r="A306" s="32" t="s">
        <v>101</v>
      </c>
      <c r="B306" s="32" t="s">
        <v>24</v>
      </c>
      <c r="C306" s="32" t="s">
        <v>88</v>
      </c>
      <c r="D306" s="33">
        <v>43</v>
      </c>
      <c r="E306" s="32" t="s">
        <v>11</v>
      </c>
      <c r="F306" s="33">
        <v>2015</v>
      </c>
      <c r="G306" s="33">
        <v>3</v>
      </c>
      <c r="H306" s="36">
        <v>2</v>
      </c>
      <c r="I306" s="36">
        <v>3</v>
      </c>
      <c r="J306" s="32" t="s">
        <v>343</v>
      </c>
      <c r="K306" s="35">
        <v>3</v>
      </c>
      <c r="L306" s="39">
        <f t="shared" si="4"/>
        <v>3</v>
      </c>
      <c r="M306" s="33">
        <v>340</v>
      </c>
      <c r="N306" s="33">
        <v>3</v>
      </c>
      <c r="O306" s="32" t="s">
        <v>14</v>
      </c>
      <c r="P306" s="32" t="s">
        <v>15</v>
      </c>
      <c r="Q306" s="33">
        <v>12</v>
      </c>
    </row>
    <row r="307" spans="1:17" x14ac:dyDescent="0.25">
      <c r="A307" s="32" t="s">
        <v>101</v>
      </c>
      <c r="B307" s="32" t="s">
        <v>102</v>
      </c>
      <c r="C307" s="32" t="s">
        <v>88</v>
      </c>
      <c r="D307" s="33">
        <v>44</v>
      </c>
      <c r="E307" s="32" t="s">
        <v>11</v>
      </c>
      <c r="F307" s="33">
        <v>2015</v>
      </c>
      <c r="G307" s="33">
        <v>3</v>
      </c>
      <c r="H307" s="36">
        <v>2</v>
      </c>
      <c r="I307" s="36">
        <v>2</v>
      </c>
      <c r="J307" s="32" t="s">
        <v>344</v>
      </c>
      <c r="K307" s="43">
        <v>3</v>
      </c>
      <c r="L307" s="39">
        <f t="shared" si="4"/>
        <v>3</v>
      </c>
      <c r="M307" s="33">
        <v>335</v>
      </c>
      <c r="N307" s="33">
        <v>3</v>
      </c>
      <c r="O307" s="32" t="s">
        <v>14</v>
      </c>
      <c r="P307" s="32" t="s">
        <v>15</v>
      </c>
      <c r="Q307" s="33">
        <v>12</v>
      </c>
    </row>
    <row r="308" spans="1:17" x14ac:dyDescent="0.25">
      <c r="A308" s="32" t="s">
        <v>101</v>
      </c>
      <c r="B308" s="32" t="s">
        <v>103</v>
      </c>
      <c r="C308" s="32" t="s">
        <v>88</v>
      </c>
      <c r="D308" s="33">
        <v>45</v>
      </c>
      <c r="E308" s="32" t="s">
        <v>11</v>
      </c>
      <c r="F308" s="33">
        <v>2015</v>
      </c>
      <c r="G308" s="33">
        <v>3</v>
      </c>
      <c r="H308" s="36">
        <v>5</v>
      </c>
      <c r="I308" s="36">
        <v>1</v>
      </c>
      <c r="J308" s="32" t="s">
        <v>343</v>
      </c>
      <c r="K308" s="43">
        <v>5</v>
      </c>
      <c r="L308" s="39">
        <f t="shared" si="4"/>
        <v>5</v>
      </c>
      <c r="M308" s="33">
        <v>360</v>
      </c>
      <c r="N308" s="33">
        <v>3</v>
      </c>
      <c r="O308" s="32" t="s">
        <v>14</v>
      </c>
      <c r="P308" s="32" t="s">
        <v>15</v>
      </c>
      <c r="Q308" s="33">
        <v>12</v>
      </c>
    </row>
    <row r="309" spans="1:17" x14ac:dyDescent="0.25">
      <c r="A309" s="32" t="s">
        <v>104</v>
      </c>
      <c r="B309" s="32" t="s">
        <v>27</v>
      </c>
      <c r="C309" s="32" t="s">
        <v>88</v>
      </c>
      <c r="D309" s="33">
        <v>46</v>
      </c>
      <c r="E309" s="32" t="s">
        <v>11</v>
      </c>
      <c r="F309" s="33">
        <v>2015</v>
      </c>
      <c r="G309" s="33">
        <v>3</v>
      </c>
      <c r="H309" s="36">
        <v>2</v>
      </c>
      <c r="I309" s="36">
        <v>4</v>
      </c>
      <c r="J309" s="32" t="s">
        <v>342</v>
      </c>
      <c r="K309" s="35">
        <v>3</v>
      </c>
      <c r="L309" s="39">
        <f t="shared" si="4"/>
        <v>3</v>
      </c>
      <c r="M309" s="33">
        <v>397</v>
      </c>
      <c r="N309" s="33">
        <v>3</v>
      </c>
      <c r="O309" s="32" t="s">
        <v>14</v>
      </c>
      <c r="P309" s="32" t="s">
        <v>15</v>
      </c>
      <c r="Q309" s="33">
        <v>12</v>
      </c>
    </row>
    <row r="310" spans="1:17" x14ac:dyDescent="0.25">
      <c r="A310" s="32" t="s">
        <v>105</v>
      </c>
      <c r="B310" s="32" t="s">
        <v>106</v>
      </c>
      <c r="C310" s="32" t="s">
        <v>88</v>
      </c>
      <c r="D310" s="33">
        <v>48</v>
      </c>
      <c r="E310" s="32" t="s">
        <v>11</v>
      </c>
      <c r="F310" s="33">
        <v>2015</v>
      </c>
      <c r="G310" s="33">
        <v>2</v>
      </c>
      <c r="H310" s="36">
        <v>2</v>
      </c>
      <c r="I310" s="36">
        <v>4</v>
      </c>
      <c r="J310" s="32" t="s">
        <v>342</v>
      </c>
      <c r="K310" s="35">
        <v>2</v>
      </c>
      <c r="L310" s="39">
        <f t="shared" si="4"/>
        <v>1.9166666666666667</v>
      </c>
      <c r="M310" s="33">
        <v>330</v>
      </c>
      <c r="N310" s="33">
        <v>3</v>
      </c>
      <c r="O310" s="32" t="s">
        <v>14</v>
      </c>
      <c r="P310" s="32" t="s">
        <v>15</v>
      </c>
      <c r="Q310" s="33">
        <v>12</v>
      </c>
    </row>
    <row r="311" spans="1:17" x14ac:dyDescent="0.25">
      <c r="A311" s="32" t="s">
        <v>107</v>
      </c>
      <c r="B311" s="32" t="s">
        <v>34</v>
      </c>
      <c r="C311" s="32" t="s">
        <v>88</v>
      </c>
      <c r="D311" s="33">
        <v>49</v>
      </c>
      <c r="E311" s="32" t="s">
        <v>11</v>
      </c>
      <c r="F311" s="33">
        <v>2015</v>
      </c>
      <c r="G311" s="33">
        <v>3</v>
      </c>
      <c r="H311" s="36">
        <v>1</v>
      </c>
      <c r="I311" s="36">
        <v>4</v>
      </c>
      <c r="J311" s="32" t="s">
        <v>342</v>
      </c>
      <c r="K311" s="35">
        <v>2</v>
      </c>
      <c r="L311" s="39">
        <f t="shared" si="4"/>
        <v>2</v>
      </c>
      <c r="M311" s="33">
        <v>347</v>
      </c>
      <c r="N311" s="33">
        <v>3</v>
      </c>
      <c r="O311" s="32" t="s">
        <v>14</v>
      </c>
      <c r="P311" s="32" t="s">
        <v>15</v>
      </c>
      <c r="Q311" s="33">
        <v>12</v>
      </c>
    </row>
    <row r="312" spans="1:17" x14ac:dyDescent="0.25">
      <c r="A312" s="32" t="s">
        <v>108</v>
      </c>
      <c r="B312" s="32" t="s">
        <v>40</v>
      </c>
      <c r="C312" s="32" t="s">
        <v>88</v>
      </c>
      <c r="D312" s="33">
        <v>50</v>
      </c>
      <c r="E312" s="32" t="s">
        <v>11</v>
      </c>
      <c r="F312" s="33">
        <v>2015</v>
      </c>
      <c r="G312" s="33">
        <v>4</v>
      </c>
      <c r="H312" s="36">
        <v>1</v>
      </c>
      <c r="I312" s="36">
        <v>4</v>
      </c>
      <c r="J312" s="32" t="s">
        <v>345</v>
      </c>
      <c r="K312" s="35">
        <v>2</v>
      </c>
      <c r="L312" s="39">
        <f t="shared" si="4"/>
        <v>2.0833333333333335</v>
      </c>
      <c r="M312" s="33">
        <v>320</v>
      </c>
      <c r="N312" s="33">
        <v>3</v>
      </c>
      <c r="O312" s="32" t="s">
        <v>14</v>
      </c>
      <c r="P312" s="32" t="s">
        <v>15</v>
      </c>
      <c r="Q312" s="33">
        <v>12</v>
      </c>
    </row>
    <row r="313" spans="1:17" x14ac:dyDescent="0.25">
      <c r="A313" s="32" t="s">
        <v>108</v>
      </c>
      <c r="B313" s="32" t="s">
        <v>75</v>
      </c>
      <c r="C313" s="32" t="s">
        <v>88</v>
      </c>
      <c r="D313" s="33">
        <v>51</v>
      </c>
      <c r="E313" s="32" t="s">
        <v>11</v>
      </c>
      <c r="F313" s="33">
        <v>2015</v>
      </c>
      <c r="G313" s="33">
        <v>4</v>
      </c>
      <c r="H313" s="36">
        <v>2</v>
      </c>
      <c r="I313" s="36">
        <v>3</v>
      </c>
      <c r="J313" s="32" t="s">
        <v>343</v>
      </c>
      <c r="K313" s="35">
        <v>3</v>
      </c>
      <c r="L313" s="39">
        <f t="shared" si="4"/>
        <v>3.0833333333333335</v>
      </c>
      <c r="M313" s="33">
        <v>382</v>
      </c>
      <c r="N313" s="33">
        <v>3</v>
      </c>
      <c r="O313" s="32" t="s">
        <v>14</v>
      </c>
      <c r="P313" s="32" t="s">
        <v>15</v>
      </c>
      <c r="Q313" s="33">
        <v>12</v>
      </c>
    </row>
    <row r="314" spans="1:17" x14ac:dyDescent="0.25">
      <c r="A314" s="32" t="s">
        <v>109</v>
      </c>
      <c r="B314" s="32" t="s">
        <v>43</v>
      </c>
      <c r="C314" s="32" t="s">
        <v>88</v>
      </c>
      <c r="D314" s="33">
        <v>52</v>
      </c>
      <c r="E314" s="32" t="s">
        <v>30</v>
      </c>
      <c r="F314" s="33">
        <v>2015</v>
      </c>
      <c r="G314" s="33">
        <v>4</v>
      </c>
      <c r="H314" s="36">
        <v>6</v>
      </c>
      <c r="I314" s="36">
        <v>4</v>
      </c>
      <c r="J314" s="32" t="s">
        <v>344</v>
      </c>
      <c r="K314" s="43">
        <v>7</v>
      </c>
      <c r="L314" s="39">
        <f t="shared" si="4"/>
        <v>7.083333333333333</v>
      </c>
      <c r="M314" s="33">
        <v>535</v>
      </c>
      <c r="N314" s="33">
        <v>3</v>
      </c>
      <c r="O314" s="32" t="s">
        <v>14</v>
      </c>
      <c r="P314" s="32" t="s">
        <v>15</v>
      </c>
      <c r="Q314" s="33">
        <v>12</v>
      </c>
    </row>
    <row r="315" spans="1:17" x14ac:dyDescent="0.25">
      <c r="A315" s="32" t="s">
        <v>110</v>
      </c>
      <c r="B315" s="32" t="s">
        <v>69</v>
      </c>
      <c r="C315" s="32" t="s">
        <v>88</v>
      </c>
      <c r="D315" s="33">
        <v>53</v>
      </c>
      <c r="E315" s="32" t="s">
        <v>11</v>
      </c>
      <c r="F315" s="33">
        <v>2015</v>
      </c>
      <c r="G315" s="33">
        <v>4</v>
      </c>
      <c r="H315" s="36">
        <v>2</v>
      </c>
      <c r="I315" s="36">
        <v>1</v>
      </c>
      <c r="J315" s="32" t="s">
        <v>343</v>
      </c>
      <c r="K315" s="35">
        <v>2</v>
      </c>
      <c r="L315" s="39">
        <f t="shared" si="4"/>
        <v>2.0833333333333335</v>
      </c>
      <c r="M315" s="33">
        <v>305</v>
      </c>
      <c r="N315" s="33">
        <v>3</v>
      </c>
      <c r="O315" s="32" t="s">
        <v>14</v>
      </c>
      <c r="P315" s="32" t="s">
        <v>15</v>
      </c>
      <c r="Q315" s="33">
        <v>12</v>
      </c>
    </row>
    <row r="316" spans="1:17" x14ac:dyDescent="0.25">
      <c r="A316" s="32" t="s">
        <v>110</v>
      </c>
      <c r="B316" s="32" t="s">
        <v>43</v>
      </c>
      <c r="C316" s="32" t="s">
        <v>88</v>
      </c>
      <c r="D316" s="33">
        <v>54</v>
      </c>
      <c r="E316" s="32" t="s">
        <v>11</v>
      </c>
      <c r="F316" s="33">
        <v>2015</v>
      </c>
      <c r="G316" s="33">
        <v>4</v>
      </c>
      <c r="H316" s="36">
        <v>2</v>
      </c>
      <c r="I316" s="36">
        <v>1</v>
      </c>
      <c r="J316" s="32" t="s">
        <v>343</v>
      </c>
      <c r="K316" s="35">
        <v>2</v>
      </c>
      <c r="L316" s="39">
        <f t="shared" si="4"/>
        <v>2.0833333333333335</v>
      </c>
      <c r="M316" s="33">
        <v>302</v>
      </c>
      <c r="N316" s="33">
        <v>3</v>
      </c>
      <c r="O316" s="32" t="s">
        <v>14</v>
      </c>
      <c r="P316" s="32" t="s">
        <v>15</v>
      </c>
      <c r="Q316" s="33">
        <v>12</v>
      </c>
    </row>
    <row r="317" spans="1:17" x14ac:dyDescent="0.25">
      <c r="A317" s="32" t="s">
        <v>110</v>
      </c>
      <c r="B317" s="32" t="s">
        <v>32</v>
      </c>
      <c r="C317" s="32" t="s">
        <v>88</v>
      </c>
      <c r="D317" s="33">
        <v>55</v>
      </c>
      <c r="E317" s="32" t="s">
        <v>11</v>
      </c>
      <c r="F317" s="33">
        <v>2015</v>
      </c>
      <c r="G317" s="33">
        <v>4</v>
      </c>
      <c r="H317" s="36">
        <v>2</v>
      </c>
      <c r="I317" s="36">
        <v>1</v>
      </c>
      <c r="J317" s="32" t="s">
        <v>345</v>
      </c>
      <c r="K317" s="35">
        <v>2</v>
      </c>
      <c r="L317" s="39">
        <f t="shared" si="4"/>
        <v>2.0833333333333335</v>
      </c>
      <c r="M317" s="33">
        <v>337</v>
      </c>
      <c r="N317" s="33">
        <v>3</v>
      </c>
      <c r="O317" s="32" t="s">
        <v>14</v>
      </c>
      <c r="P317" s="32" t="s">
        <v>15</v>
      </c>
      <c r="Q317" s="33">
        <v>12</v>
      </c>
    </row>
    <row r="318" spans="1:17" x14ac:dyDescent="0.25">
      <c r="A318" s="32" t="s">
        <v>110</v>
      </c>
      <c r="B318" s="32" t="s">
        <v>47</v>
      </c>
      <c r="C318" s="32" t="s">
        <v>88</v>
      </c>
      <c r="D318" s="33">
        <v>56</v>
      </c>
      <c r="E318" s="32" t="s">
        <v>11</v>
      </c>
      <c r="F318" s="33">
        <v>2015</v>
      </c>
      <c r="G318" s="33">
        <v>4</v>
      </c>
      <c r="H318" s="36">
        <v>2</v>
      </c>
      <c r="I318" s="36">
        <v>1</v>
      </c>
      <c r="J318" s="32" t="s">
        <v>342</v>
      </c>
      <c r="K318" s="35">
        <v>2</v>
      </c>
      <c r="L318" s="39">
        <f t="shared" si="4"/>
        <v>2.0833333333333335</v>
      </c>
      <c r="M318" s="33">
        <v>320</v>
      </c>
      <c r="N318" s="33">
        <v>3</v>
      </c>
      <c r="O318" s="32" t="s">
        <v>14</v>
      </c>
      <c r="P318" s="32" t="s">
        <v>15</v>
      </c>
      <c r="Q318" s="33">
        <v>12</v>
      </c>
    </row>
    <row r="319" spans="1:17" x14ac:dyDescent="0.25">
      <c r="A319" s="32" t="s">
        <v>111</v>
      </c>
      <c r="B319" s="32" t="s">
        <v>59</v>
      </c>
      <c r="C319" s="32" t="s">
        <v>88</v>
      </c>
      <c r="D319" s="33">
        <v>57</v>
      </c>
      <c r="E319" s="32" t="s">
        <v>11</v>
      </c>
      <c r="F319" s="33">
        <v>2015</v>
      </c>
      <c r="G319" s="33">
        <v>4</v>
      </c>
      <c r="H319" s="36">
        <v>2</v>
      </c>
      <c r="I319" s="36">
        <v>1</v>
      </c>
      <c r="J319" s="32" t="s">
        <v>345</v>
      </c>
      <c r="K319" s="35">
        <v>2</v>
      </c>
      <c r="L319" s="39">
        <f t="shared" si="4"/>
        <v>2.0833333333333335</v>
      </c>
      <c r="M319" s="33">
        <v>290</v>
      </c>
      <c r="N319" s="33">
        <v>3</v>
      </c>
      <c r="O319" s="32" t="s">
        <v>14</v>
      </c>
      <c r="P319" s="32" t="s">
        <v>15</v>
      </c>
      <c r="Q319" s="33">
        <v>12</v>
      </c>
    </row>
    <row r="320" spans="1:17" x14ac:dyDescent="0.25">
      <c r="A320" s="32" t="s">
        <v>111</v>
      </c>
      <c r="B320" s="32" t="s">
        <v>56</v>
      </c>
      <c r="C320" s="32" t="s">
        <v>88</v>
      </c>
      <c r="D320" s="33">
        <v>58</v>
      </c>
      <c r="E320" s="32" t="s">
        <v>11</v>
      </c>
      <c r="F320" s="33">
        <v>2015</v>
      </c>
      <c r="G320" s="33">
        <v>4</v>
      </c>
      <c r="H320" s="36">
        <v>1</v>
      </c>
      <c r="I320" s="36">
        <v>4</v>
      </c>
      <c r="J320" s="32" t="s">
        <v>342</v>
      </c>
      <c r="K320" s="35">
        <v>2</v>
      </c>
      <c r="L320" s="39">
        <f t="shared" si="4"/>
        <v>2.0833333333333335</v>
      </c>
      <c r="M320" s="33">
        <v>315</v>
      </c>
      <c r="N320" s="33">
        <v>3</v>
      </c>
      <c r="O320" s="32" t="s">
        <v>14</v>
      </c>
      <c r="P320" s="32" t="s">
        <v>15</v>
      </c>
      <c r="Q320" s="33">
        <v>12</v>
      </c>
    </row>
    <row r="321" spans="1:17" x14ac:dyDescent="0.25">
      <c r="A321" s="32" t="s">
        <v>111</v>
      </c>
      <c r="B321" s="32" t="s">
        <v>27</v>
      </c>
      <c r="C321" s="32" t="s">
        <v>88</v>
      </c>
      <c r="D321" s="33">
        <v>59</v>
      </c>
      <c r="E321" s="32" t="s">
        <v>11</v>
      </c>
      <c r="F321" s="33">
        <v>2015</v>
      </c>
      <c r="G321" s="33">
        <v>4</v>
      </c>
      <c r="H321" s="36">
        <v>1</v>
      </c>
      <c r="I321" s="36">
        <v>3</v>
      </c>
      <c r="J321" s="32" t="s">
        <v>342</v>
      </c>
      <c r="K321" s="35">
        <v>2</v>
      </c>
      <c r="L321" s="39">
        <f t="shared" si="4"/>
        <v>2.0833333333333335</v>
      </c>
      <c r="M321" s="33">
        <v>325</v>
      </c>
      <c r="N321" s="33">
        <v>3</v>
      </c>
      <c r="O321" s="32" t="s">
        <v>14</v>
      </c>
      <c r="P321" s="32" t="s">
        <v>15</v>
      </c>
      <c r="Q321" s="33">
        <v>12</v>
      </c>
    </row>
    <row r="322" spans="1:17" x14ac:dyDescent="0.25">
      <c r="A322" s="32" t="s">
        <v>111</v>
      </c>
      <c r="B322" s="32" t="s">
        <v>97</v>
      </c>
      <c r="C322" s="32" t="s">
        <v>88</v>
      </c>
      <c r="D322" s="33">
        <v>60</v>
      </c>
      <c r="E322" s="32" t="s">
        <v>11</v>
      </c>
      <c r="F322" s="33">
        <v>2015</v>
      </c>
      <c r="G322" s="33">
        <v>4</v>
      </c>
      <c r="H322" s="36">
        <v>2</v>
      </c>
      <c r="I322" s="36">
        <v>1</v>
      </c>
      <c r="J322" s="32" t="s">
        <v>342</v>
      </c>
      <c r="K322" s="35">
        <v>2</v>
      </c>
      <c r="L322" s="39">
        <f t="shared" ref="L322:L385" si="5">K322+(G322-3)/12</f>
        <v>2.0833333333333335</v>
      </c>
      <c r="M322" s="33">
        <v>305</v>
      </c>
      <c r="N322" s="33">
        <v>3</v>
      </c>
      <c r="O322" s="32" t="s">
        <v>14</v>
      </c>
      <c r="P322" s="32" t="s">
        <v>15</v>
      </c>
      <c r="Q322" s="33">
        <v>12</v>
      </c>
    </row>
    <row r="323" spans="1:17" x14ac:dyDescent="0.25">
      <c r="A323" s="32" t="s">
        <v>112</v>
      </c>
      <c r="B323" s="32" t="s">
        <v>75</v>
      </c>
      <c r="C323" s="32" t="s">
        <v>88</v>
      </c>
      <c r="D323" s="33">
        <v>61</v>
      </c>
      <c r="E323" s="32" t="s">
        <v>11</v>
      </c>
      <c r="F323" s="33">
        <v>2015</v>
      </c>
      <c r="G323" s="33">
        <v>4</v>
      </c>
      <c r="H323" s="36">
        <v>2</v>
      </c>
      <c r="I323" s="36">
        <v>1</v>
      </c>
      <c r="J323" s="32" t="s">
        <v>342</v>
      </c>
      <c r="K323" s="35">
        <v>2</v>
      </c>
      <c r="L323" s="39">
        <f t="shared" si="5"/>
        <v>2.0833333333333335</v>
      </c>
      <c r="M323" s="33">
        <v>310</v>
      </c>
      <c r="N323" s="33">
        <v>3</v>
      </c>
      <c r="O323" s="32" t="s">
        <v>14</v>
      </c>
      <c r="P323" s="32" t="s">
        <v>15</v>
      </c>
      <c r="Q323" s="33">
        <v>12</v>
      </c>
    </row>
    <row r="324" spans="1:17" x14ac:dyDescent="0.25">
      <c r="A324" s="32" t="s">
        <v>112</v>
      </c>
      <c r="B324" s="32" t="s">
        <v>50</v>
      </c>
      <c r="C324" s="32" t="s">
        <v>88</v>
      </c>
      <c r="D324" s="33">
        <v>62</v>
      </c>
      <c r="E324" s="32" t="s">
        <v>11</v>
      </c>
      <c r="F324" s="33">
        <v>2015</v>
      </c>
      <c r="G324" s="33">
        <v>4</v>
      </c>
      <c r="H324" s="36">
        <v>1</v>
      </c>
      <c r="I324" s="36">
        <v>4</v>
      </c>
      <c r="J324" s="32" t="s">
        <v>345</v>
      </c>
      <c r="K324" s="35">
        <v>2</v>
      </c>
      <c r="L324" s="39">
        <f t="shared" si="5"/>
        <v>2.0833333333333335</v>
      </c>
      <c r="M324" s="33">
        <v>302</v>
      </c>
      <c r="N324" s="33">
        <v>3</v>
      </c>
      <c r="O324" s="32" t="s">
        <v>14</v>
      </c>
      <c r="P324" s="32" t="s">
        <v>15</v>
      </c>
      <c r="Q324" s="33">
        <v>12</v>
      </c>
    </row>
    <row r="325" spans="1:17" x14ac:dyDescent="0.25">
      <c r="A325" s="32" t="s">
        <v>113</v>
      </c>
      <c r="B325" s="32" t="s">
        <v>36</v>
      </c>
      <c r="C325" s="32" t="s">
        <v>88</v>
      </c>
      <c r="D325" s="33">
        <v>63</v>
      </c>
      <c r="E325" s="32" t="s">
        <v>11</v>
      </c>
      <c r="F325" s="33">
        <v>2015</v>
      </c>
      <c r="G325" s="33">
        <v>4</v>
      </c>
      <c r="H325" s="36">
        <v>4</v>
      </c>
      <c r="I325" s="36">
        <v>3</v>
      </c>
      <c r="J325" s="32" t="s">
        <v>343</v>
      </c>
      <c r="K325" s="43">
        <v>5</v>
      </c>
      <c r="L325" s="39">
        <f t="shared" si="5"/>
        <v>5.083333333333333</v>
      </c>
      <c r="M325" s="33">
        <v>392</v>
      </c>
      <c r="N325" s="33">
        <v>3</v>
      </c>
      <c r="O325" s="32" t="s">
        <v>14</v>
      </c>
      <c r="P325" s="32" t="s">
        <v>15</v>
      </c>
      <c r="Q325" s="33">
        <v>12</v>
      </c>
    </row>
    <row r="326" spans="1:17" x14ac:dyDescent="0.25">
      <c r="A326" s="32" t="s">
        <v>113</v>
      </c>
      <c r="B326" s="32" t="s">
        <v>102</v>
      </c>
      <c r="C326" s="32" t="s">
        <v>88</v>
      </c>
      <c r="D326" s="33">
        <v>64</v>
      </c>
      <c r="E326" s="32" t="s">
        <v>30</v>
      </c>
      <c r="F326" s="33">
        <v>2015</v>
      </c>
      <c r="G326" s="33">
        <v>4</v>
      </c>
      <c r="H326" s="36">
        <v>4</v>
      </c>
      <c r="I326" s="36">
        <v>1</v>
      </c>
      <c r="J326" s="32" t="s">
        <v>343</v>
      </c>
      <c r="K326" s="35">
        <v>4</v>
      </c>
      <c r="L326" s="39">
        <f t="shared" si="5"/>
        <v>4.083333333333333</v>
      </c>
      <c r="M326" s="33">
        <v>350</v>
      </c>
      <c r="N326" s="33">
        <v>3</v>
      </c>
      <c r="O326" s="32" t="s">
        <v>14</v>
      </c>
      <c r="P326" s="32" t="s">
        <v>15</v>
      </c>
      <c r="Q326" s="33">
        <v>12</v>
      </c>
    </row>
    <row r="327" spans="1:17" x14ac:dyDescent="0.25">
      <c r="A327" s="32" t="s">
        <v>114</v>
      </c>
      <c r="B327" s="32" t="s">
        <v>75</v>
      </c>
      <c r="C327" s="32" t="s">
        <v>88</v>
      </c>
      <c r="D327" s="33">
        <v>65</v>
      </c>
      <c r="E327" s="32" t="s">
        <v>11</v>
      </c>
      <c r="F327" s="33">
        <v>2015</v>
      </c>
      <c r="G327" s="33">
        <v>4</v>
      </c>
      <c r="H327" s="36">
        <v>2</v>
      </c>
      <c r="I327" s="36">
        <v>1</v>
      </c>
      <c r="J327" s="32" t="s">
        <v>343</v>
      </c>
      <c r="K327" s="35">
        <v>2</v>
      </c>
      <c r="L327" s="39">
        <f t="shared" si="5"/>
        <v>2.0833333333333335</v>
      </c>
      <c r="M327" s="33">
        <v>305</v>
      </c>
      <c r="N327" s="33">
        <v>3</v>
      </c>
      <c r="O327" s="32" t="s">
        <v>14</v>
      </c>
      <c r="P327" s="32" t="s">
        <v>15</v>
      </c>
      <c r="Q327" s="33">
        <v>12</v>
      </c>
    </row>
    <row r="328" spans="1:17" x14ac:dyDescent="0.25">
      <c r="A328" s="32" t="s">
        <v>114</v>
      </c>
      <c r="B328" s="32" t="s">
        <v>15</v>
      </c>
      <c r="C328" s="32" t="s">
        <v>88</v>
      </c>
      <c r="D328" s="33">
        <v>66</v>
      </c>
      <c r="E328" s="32" t="s">
        <v>11</v>
      </c>
      <c r="F328" s="33">
        <v>2015</v>
      </c>
      <c r="G328" s="33">
        <v>4</v>
      </c>
      <c r="H328" s="36">
        <v>1</v>
      </c>
      <c r="I328" s="36">
        <v>4</v>
      </c>
      <c r="J328" s="32" t="s">
        <v>342</v>
      </c>
      <c r="K328" s="35">
        <v>2</v>
      </c>
      <c r="L328" s="39">
        <f t="shared" si="5"/>
        <v>2.0833333333333335</v>
      </c>
      <c r="M328" s="33">
        <v>282</v>
      </c>
      <c r="N328" s="33">
        <v>3</v>
      </c>
      <c r="O328" s="32" t="s">
        <v>14</v>
      </c>
      <c r="P328" s="32" t="s">
        <v>15</v>
      </c>
      <c r="Q328" s="33">
        <v>12</v>
      </c>
    </row>
    <row r="329" spans="1:17" x14ac:dyDescent="0.25">
      <c r="A329" s="32" t="s">
        <v>114</v>
      </c>
      <c r="B329" s="32" t="s">
        <v>36</v>
      </c>
      <c r="C329" s="32" t="s">
        <v>88</v>
      </c>
      <c r="D329" s="33">
        <v>67</v>
      </c>
      <c r="E329" s="32" t="s">
        <v>11</v>
      </c>
      <c r="F329" s="33">
        <v>2015</v>
      </c>
      <c r="G329" s="33">
        <v>4</v>
      </c>
      <c r="H329" s="36">
        <v>2</v>
      </c>
      <c r="I329" s="36">
        <v>1</v>
      </c>
      <c r="J329" s="32" t="s">
        <v>343</v>
      </c>
      <c r="K329" s="35">
        <v>2</v>
      </c>
      <c r="L329" s="39">
        <f t="shared" si="5"/>
        <v>2.0833333333333335</v>
      </c>
      <c r="M329" s="33">
        <v>305</v>
      </c>
      <c r="N329" s="33">
        <v>3</v>
      </c>
      <c r="O329" s="32" t="s">
        <v>14</v>
      </c>
      <c r="P329" s="32" t="s">
        <v>15</v>
      </c>
      <c r="Q329" s="33">
        <v>12</v>
      </c>
    </row>
    <row r="330" spans="1:17" x14ac:dyDescent="0.25">
      <c r="A330" s="32" t="s">
        <v>114</v>
      </c>
      <c r="B330" s="32" t="s">
        <v>115</v>
      </c>
      <c r="C330" s="32" t="s">
        <v>88</v>
      </c>
      <c r="D330" s="33">
        <v>68</v>
      </c>
      <c r="E330" s="32" t="s">
        <v>11</v>
      </c>
      <c r="F330" s="33">
        <v>2015</v>
      </c>
      <c r="G330" s="33">
        <v>4</v>
      </c>
      <c r="H330" s="36">
        <v>3</v>
      </c>
      <c r="I330" s="36">
        <v>1</v>
      </c>
      <c r="J330" s="32" t="s">
        <v>343</v>
      </c>
      <c r="K330" s="35">
        <v>3</v>
      </c>
      <c r="L330" s="39">
        <f t="shared" si="5"/>
        <v>3.0833333333333335</v>
      </c>
      <c r="M330" s="33">
        <v>377</v>
      </c>
      <c r="N330" s="33">
        <v>3</v>
      </c>
      <c r="O330" s="32" t="s">
        <v>14</v>
      </c>
      <c r="P330" s="32" t="s">
        <v>15</v>
      </c>
      <c r="Q330" s="33">
        <v>12</v>
      </c>
    </row>
    <row r="331" spans="1:17" x14ac:dyDescent="0.25">
      <c r="A331" s="32" t="s">
        <v>114</v>
      </c>
      <c r="B331" s="32" t="s">
        <v>83</v>
      </c>
      <c r="C331" s="32" t="s">
        <v>88</v>
      </c>
      <c r="D331" s="33">
        <v>69</v>
      </c>
      <c r="E331" s="32" t="s">
        <v>11</v>
      </c>
      <c r="F331" s="33">
        <v>2015</v>
      </c>
      <c r="G331" s="33">
        <v>4</v>
      </c>
      <c r="H331" s="36">
        <v>1</v>
      </c>
      <c r="I331" s="36">
        <v>4</v>
      </c>
      <c r="J331" s="32" t="s">
        <v>342</v>
      </c>
      <c r="K331" s="35">
        <v>2</v>
      </c>
      <c r="L331" s="39">
        <f t="shared" si="5"/>
        <v>2.0833333333333335</v>
      </c>
      <c r="M331" s="33">
        <v>320</v>
      </c>
      <c r="N331" s="33">
        <v>3</v>
      </c>
      <c r="O331" s="32" t="s">
        <v>14</v>
      </c>
      <c r="P331" s="32" t="s">
        <v>15</v>
      </c>
      <c r="Q331" s="33">
        <v>12</v>
      </c>
    </row>
    <row r="332" spans="1:17" x14ac:dyDescent="0.25">
      <c r="A332" s="32" t="s">
        <v>116</v>
      </c>
      <c r="B332" s="32" t="s">
        <v>78</v>
      </c>
      <c r="C332" s="32" t="s">
        <v>88</v>
      </c>
      <c r="D332" s="33">
        <v>70</v>
      </c>
      <c r="E332" s="32" t="s">
        <v>11</v>
      </c>
      <c r="F332" s="33">
        <v>2015</v>
      </c>
      <c r="G332" s="33">
        <v>4</v>
      </c>
      <c r="H332" s="36">
        <v>4</v>
      </c>
      <c r="I332" s="36">
        <v>2</v>
      </c>
      <c r="J332" s="32" t="s">
        <v>343</v>
      </c>
      <c r="K332" s="35">
        <v>4</v>
      </c>
      <c r="L332" s="39">
        <f t="shared" si="5"/>
        <v>4.083333333333333</v>
      </c>
      <c r="M332" s="33">
        <v>535</v>
      </c>
      <c r="N332" s="33">
        <v>3</v>
      </c>
      <c r="O332" s="32" t="s">
        <v>14</v>
      </c>
      <c r="P332" s="32" t="s">
        <v>15</v>
      </c>
      <c r="Q332" s="33">
        <v>12</v>
      </c>
    </row>
    <row r="333" spans="1:17" x14ac:dyDescent="0.25">
      <c r="A333" s="32" t="s">
        <v>116</v>
      </c>
      <c r="B333" s="32" t="s">
        <v>102</v>
      </c>
      <c r="C333" s="32" t="s">
        <v>88</v>
      </c>
      <c r="D333" s="33">
        <v>71</v>
      </c>
      <c r="E333" s="32" t="s">
        <v>44</v>
      </c>
      <c r="F333" s="33">
        <v>2015</v>
      </c>
      <c r="G333" s="33">
        <v>4</v>
      </c>
      <c r="H333" s="36">
        <v>5</v>
      </c>
      <c r="I333" s="36">
        <v>2</v>
      </c>
      <c r="J333" s="32" t="s">
        <v>343</v>
      </c>
      <c r="K333" s="43">
        <v>5</v>
      </c>
      <c r="L333" s="39">
        <f t="shared" si="5"/>
        <v>5.083333333333333</v>
      </c>
      <c r="M333" s="33">
        <v>520</v>
      </c>
      <c r="N333" s="33">
        <v>3</v>
      </c>
      <c r="O333" s="32" t="s">
        <v>14</v>
      </c>
      <c r="P333" s="32" t="s">
        <v>15</v>
      </c>
      <c r="Q333" s="33">
        <v>12</v>
      </c>
    </row>
    <row r="334" spans="1:17" x14ac:dyDescent="0.25">
      <c r="A334" s="32" t="s">
        <v>116</v>
      </c>
      <c r="B334" s="32" t="s">
        <v>117</v>
      </c>
      <c r="C334" s="32" t="s">
        <v>88</v>
      </c>
      <c r="D334" s="33">
        <v>72</v>
      </c>
      <c r="E334" s="32" t="s">
        <v>30</v>
      </c>
      <c r="F334" s="33">
        <v>2015</v>
      </c>
      <c r="G334" s="33">
        <v>4</v>
      </c>
      <c r="H334" s="36">
        <v>5</v>
      </c>
      <c r="I334" s="36">
        <v>2</v>
      </c>
      <c r="J334" s="32" t="s">
        <v>343</v>
      </c>
      <c r="K334" s="43">
        <v>5</v>
      </c>
      <c r="L334" s="39">
        <f t="shared" si="5"/>
        <v>5.083333333333333</v>
      </c>
      <c r="M334" s="33">
        <v>532</v>
      </c>
      <c r="N334" s="33">
        <v>3</v>
      </c>
      <c r="O334" s="32" t="s">
        <v>14</v>
      </c>
      <c r="P334" s="32" t="s">
        <v>15</v>
      </c>
      <c r="Q334" s="33">
        <v>12</v>
      </c>
    </row>
    <row r="335" spans="1:17" x14ac:dyDescent="0.25">
      <c r="A335" s="32" t="s">
        <v>118</v>
      </c>
      <c r="B335" s="32" t="s">
        <v>77</v>
      </c>
      <c r="C335" s="32" t="s">
        <v>88</v>
      </c>
      <c r="D335" s="33">
        <v>73</v>
      </c>
      <c r="E335" s="32" t="s">
        <v>11</v>
      </c>
      <c r="F335" s="33">
        <v>2015</v>
      </c>
      <c r="G335" s="33">
        <v>5</v>
      </c>
      <c r="H335" s="36">
        <v>1</v>
      </c>
      <c r="I335" s="36">
        <v>4</v>
      </c>
      <c r="J335" s="32" t="s">
        <v>345</v>
      </c>
      <c r="K335" s="35">
        <v>2</v>
      </c>
      <c r="L335" s="39">
        <f t="shared" si="5"/>
        <v>2.1666666666666665</v>
      </c>
      <c r="M335" s="33">
        <v>352</v>
      </c>
      <c r="N335" s="33">
        <v>3</v>
      </c>
      <c r="O335" s="32" t="s">
        <v>14</v>
      </c>
      <c r="P335" s="32" t="s">
        <v>15</v>
      </c>
      <c r="Q335" s="33">
        <v>12</v>
      </c>
    </row>
    <row r="336" spans="1:17" x14ac:dyDescent="0.25">
      <c r="A336" s="32" t="s">
        <v>119</v>
      </c>
      <c r="B336" s="32" t="s">
        <v>27</v>
      </c>
      <c r="C336" s="32" t="s">
        <v>88</v>
      </c>
      <c r="D336" s="33">
        <v>74</v>
      </c>
      <c r="E336" s="32" t="s">
        <v>30</v>
      </c>
      <c r="F336" s="33">
        <v>2015</v>
      </c>
      <c r="G336" s="33">
        <v>5</v>
      </c>
      <c r="H336" s="36">
        <v>3</v>
      </c>
      <c r="I336" s="36">
        <v>3</v>
      </c>
      <c r="J336" s="32" t="s">
        <v>343</v>
      </c>
      <c r="K336" s="35">
        <v>4</v>
      </c>
      <c r="L336" s="39">
        <f t="shared" si="5"/>
        <v>4.166666666666667</v>
      </c>
      <c r="M336" s="33">
        <v>450</v>
      </c>
      <c r="N336" s="33">
        <v>3</v>
      </c>
      <c r="O336" s="32" t="s">
        <v>14</v>
      </c>
      <c r="P336" s="32" t="s">
        <v>15</v>
      </c>
      <c r="Q336" s="33">
        <v>12</v>
      </c>
    </row>
    <row r="337" spans="1:17" x14ac:dyDescent="0.25">
      <c r="A337" s="32" t="s">
        <v>120</v>
      </c>
      <c r="B337" s="32" t="s">
        <v>27</v>
      </c>
      <c r="C337" s="32" t="s">
        <v>88</v>
      </c>
      <c r="D337" s="33">
        <v>75</v>
      </c>
      <c r="E337" s="32" t="s">
        <v>11</v>
      </c>
      <c r="F337" s="33">
        <v>2015</v>
      </c>
      <c r="G337" s="33">
        <v>5</v>
      </c>
      <c r="H337" s="36">
        <v>1</v>
      </c>
      <c r="I337" s="36">
        <v>4</v>
      </c>
      <c r="J337" s="32" t="s">
        <v>342</v>
      </c>
      <c r="K337" s="35">
        <v>2</v>
      </c>
      <c r="L337" s="39">
        <f t="shared" si="5"/>
        <v>2.1666666666666665</v>
      </c>
      <c r="M337" s="33">
        <v>337</v>
      </c>
      <c r="N337" s="33">
        <v>3</v>
      </c>
      <c r="O337" s="32" t="s">
        <v>14</v>
      </c>
      <c r="P337" s="32" t="s">
        <v>15</v>
      </c>
      <c r="Q337" s="33">
        <v>12</v>
      </c>
    </row>
    <row r="338" spans="1:17" x14ac:dyDescent="0.25">
      <c r="A338" s="32" t="s">
        <v>121</v>
      </c>
      <c r="B338" s="32" t="s">
        <v>76</v>
      </c>
      <c r="C338" s="32" t="s">
        <v>88</v>
      </c>
      <c r="D338" s="33">
        <v>76</v>
      </c>
      <c r="E338" s="32" t="s">
        <v>11</v>
      </c>
      <c r="F338" s="33">
        <v>2015</v>
      </c>
      <c r="G338" s="33">
        <v>5</v>
      </c>
      <c r="H338" s="36">
        <v>4</v>
      </c>
      <c r="I338" s="36">
        <v>2</v>
      </c>
      <c r="J338" s="32" t="s">
        <v>344</v>
      </c>
      <c r="K338" s="43">
        <v>5</v>
      </c>
      <c r="L338" s="39">
        <f t="shared" si="5"/>
        <v>5.166666666666667</v>
      </c>
      <c r="M338" s="33">
        <v>440</v>
      </c>
      <c r="N338" s="33">
        <v>3</v>
      </c>
      <c r="O338" s="32" t="s">
        <v>14</v>
      </c>
      <c r="P338" s="32" t="s">
        <v>15</v>
      </c>
      <c r="Q338" s="33">
        <v>12</v>
      </c>
    </row>
    <row r="339" spans="1:17" x14ac:dyDescent="0.25">
      <c r="A339" s="32" t="s">
        <v>121</v>
      </c>
      <c r="B339" s="32" t="s">
        <v>50</v>
      </c>
      <c r="C339" s="32" t="s">
        <v>88</v>
      </c>
      <c r="D339" s="33">
        <v>77</v>
      </c>
      <c r="E339" s="32" t="s">
        <v>11</v>
      </c>
      <c r="F339" s="33">
        <v>2015</v>
      </c>
      <c r="G339" s="33">
        <v>5</v>
      </c>
      <c r="H339" s="36">
        <v>4</v>
      </c>
      <c r="I339" s="36">
        <v>2</v>
      </c>
      <c r="J339" s="32" t="s">
        <v>343</v>
      </c>
      <c r="K339" s="43">
        <v>5</v>
      </c>
      <c r="L339" s="39">
        <f t="shared" si="5"/>
        <v>5.166666666666667</v>
      </c>
      <c r="M339" s="33">
        <v>542</v>
      </c>
      <c r="N339" s="33">
        <v>3</v>
      </c>
      <c r="O339" s="32" t="s">
        <v>14</v>
      </c>
      <c r="P339" s="32" t="s">
        <v>15</v>
      </c>
      <c r="Q339" s="33">
        <v>12</v>
      </c>
    </row>
    <row r="340" spans="1:17" x14ac:dyDescent="0.25">
      <c r="A340" s="32" t="s">
        <v>121</v>
      </c>
      <c r="B340" s="32" t="s">
        <v>29</v>
      </c>
      <c r="C340" s="32" t="s">
        <v>88</v>
      </c>
      <c r="D340" s="33">
        <v>78</v>
      </c>
      <c r="E340" s="32" t="s">
        <v>11</v>
      </c>
      <c r="F340" s="33">
        <v>2015</v>
      </c>
      <c r="G340" s="33">
        <v>5</v>
      </c>
      <c r="H340" s="36">
        <v>2</v>
      </c>
      <c r="I340" s="36">
        <v>3</v>
      </c>
      <c r="J340" s="32" t="s">
        <v>342</v>
      </c>
      <c r="K340" s="35">
        <v>3</v>
      </c>
      <c r="L340" s="39">
        <f t="shared" si="5"/>
        <v>3.1666666666666665</v>
      </c>
      <c r="M340" s="33">
        <v>400</v>
      </c>
      <c r="N340" s="33">
        <v>3</v>
      </c>
      <c r="O340" s="32" t="s">
        <v>14</v>
      </c>
      <c r="P340" s="32" t="s">
        <v>15</v>
      </c>
      <c r="Q340" s="33">
        <v>12</v>
      </c>
    </row>
    <row r="341" spans="1:17" x14ac:dyDescent="0.25">
      <c r="A341" s="32" t="s">
        <v>121</v>
      </c>
      <c r="B341" s="32" t="s">
        <v>51</v>
      </c>
      <c r="C341" s="32" t="s">
        <v>88</v>
      </c>
      <c r="D341" s="33">
        <v>79</v>
      </c>
      <c r="E341" s="32" t="s">
        <v>11</v>
      </c>
      <c r="F341" s="33">
        <v>2015</v>
      </c>
      <c r="G341" s="33">
        <v>5</v>
      </c>
      <c r="H341" s="36">
        <v>4</v>
      </c>
      <c r="I341" s="36">
        <v>2</v>
      </c>
      <c r="J341" s="32" t="s">
        <v>347</v>
      </c>
      <c r="K341" s="43">
        <v>5</v>
      </c>
      <c r="L341" s="39">
        <f t="shared" si="5"/>
        <v>5.166666666666667</v>
      </c>
      <c r="M341" s="33">
        <v>475</v>
      </c>
      <c r="N341" s="33">
        <v>3</v>
      </c>
      <c r="O341" s="32" t="s">
        <v>14</v>
      </c>
      <c r="P341" s="32" t="s">
        <v>15</v>
      </c>
      <c r="Q341" s="33">
        <v>12</v>
      </c>
    </row>
    <row r="342" spans="1:17" x14ac:dyDescent="0.25">
      <c r="A342" s="32" t="s">
        <v>121</v>
      </c>
      <c r="B342" s="32" t="s">
        <v>47</v>
      </c>
      <c r="C342" s="32" t="s">
        <v>88</v>
      </c>
      <c r="D342" s="33">
        <v>80</v>
      </c>
      <c r="E342" s="32" t="s">
        <v>30</v>
      </c>
      <c r="F342" s="33">
        <v>2015</v>
      </c>
      <c r="G342" s="33">
        <v>5</v>
      </c>
      <c r="H342" s="36">
        <v>7</v>
      </c>
      <c r="I342" s="36">
        <v>2</v>
      </c>
      <c r="J342" s="32" t="s">
        <v>344</v>
      </c>
      <c r="K342" s="43">
        <v>7</v>
      </c>
      <c r="L342" s="39">
        <f t="shared" si="5"/>
        <v>7.166666666666667</v>
      </c>
      <c r="M342" s="33">
        <v>565</v>
      </c>
      <c r="N342" s="33">
        <v>3</v>
      </c>
      <c r="O342" s="32" t="s">
        <v>14</v>
      </c>
      <c r="P342" s="32" t="s">
        <v>15</v>
      </c>
      <c r="Q342" s="33">
        <v>12</v>
      </c>
    </row>
    <row r="343" spans="1:17" x14ac:dyDescent="0.25">
      <c r="A343" s="32" t="s">
        <v>121</v>
      </c>
      <c r="B343" s="32" t="s">
        <v>122</v>
      </c>
      <c r="C343" s="32" t="s">
        <v>88</v>
      </c>
      <c r="D343" s="33">
        <v>81</v>
      </c>
      <c r="E343" s="32" t="s">
        <v>11</v>
      </c>
      <c r="F343" s="33">
        <v>2015</v>
      </c>
      <c r="G343" s="33">
        <v>5</v>
      </c>
      <c r="H343" s="36">
        <v>13</v>
      </c>
      <c r="I343" s="36">
        <v>3</v>
      </c>
      <c r="J343" s="32" t="s">
        <v>344</v>
      </c>
      <c r="K343" s="35">
        <v>13</v>
      </c>
      <c r="L343" s="39">
        <f t="shared" si="5"/>
        <v>13.166666666666666</v>
      </c>
      <c r="M343" s="33">
        <v>680</v>
      </c>
      <c r="N343" s="33">
        <v>3</v>
      </c>
      <c r="O343" s="32" t="s">
        <v>14</v>
      </c>
      <c r="P343" s="32" t="s">
        <v>15</v>
      </c>
      <c r="Q343" s="33">
        <v>12</v>
      </c>
    </row>
    <row r="344" spans="1:17" x14ac:dyDescent="0.25">
      <c r="A344" s="32" t="s">
        <v>121</v>
      </c>
      <c r="B344" s="32" t="s">
        <v>123</v>
      </c>
      <c r="C344" s="32" t="s">
        <v>88</v>
      </c>
      <c r="D344" s="33">
        <v>82</v>
      </c>
      <c r="E344" s="32" t="s">
        <v>30</v>
      </c>
      <c r="F344" s="33">
        <v>2015</v>
      </c>
      <c r="G344" s="33">
        <v>5</v>
      </c>
      <c r="H344" s="36">
        <v>5</v>
      </c>
      <c r="I344" s="36">
        <v>2</v>
      </c>
      <c r="J344" s="32" t="s">
        <v>343</v>
      </c>
      <c r="K344" s="43">
        <v>5</v>
      </c>
      <c r="L344" s="39">
        <f t="shared" si="5"/>
        <v>5.166666666666667</v>
      </c>
      <c r="M344" s="33">
        <v>502</v>
      </c>
      <c r="N344" s="33">
        <v>3</v>
      </c>
      <c r="O344" s="32" t="s">
        <v>14</v>
      </c>
      <c r="P344" s="32" t="s">
        <v>15</v>
      </c>
      <c r="Q344" s="33">
        <v>12</v>
      </c>
    </row>
    <row r="345" spans="1:17" x14ac:dyDescent="0.25">
      <c r="A345" s="32" t="s">
        <v>121</v>
      </c>
      <c r="B345" s="32" t="s">
        <v>124</v>
      </c>
      <c r="C345" s="32" t="s">
        <v>88</v>
      </c>
      <c r="D345" s="33">
        <v>83</v>
      </c>
      <c r="E345" s="32" t="s">
        <v>11</v>
      </c>
      <c r="F345" s="33">
        <v>2015</v>
      </c>
      <c r="G345" s="33">
        <v>5</v>
      </c>
      <c r="H345" s="36">
        <v>4</v>
      </c>
      <c r="I345" s="36">
        <v>2</v>
      </c>
      <c r="J345" s="32" t="s">
        <v>343</v>
      </c>
      <c r="K345" s="43">
        <v>5</v>
      </c>
      <c r="L345" s="39">
        <f t="shared" si="5"/>
        <v>5.166666666666667</v>
      </c>
      <c r="M345" s="33">
        <v>462</v>
      </c>
      <c r="N345" s="33">
        <v>3</v>
      </c>
      <c r="O345" s="32" t="s">
        <v>14</v>
      </c>
      <c r="P345" s="32" t="s">
        <v>15</v>
      </c>
      <c r="Q345" s="33">
        <v>12</v>
      </c>
    </row>
    <row r="346" spans="1:17" x14ac:dyDescent="0.25">
      <c r="A346" s="32" t="s">
        <v>121</v>
      </c>
      <c r="B346" s="32" t="s">
        <v>125</v>
      </c>
      <c r="C346" s="32" t="s">
        <v>88</v>
      </c>
      <c r="D346" s="33">
        <v>84</v>
      </c>
      <c r="E346" s="32" t="s">
        <v>11</v>
      </c>
      <c r="F346" s="33">
        <v>2015</v>
      </c>
      <c r="G346" s="33">
        <v>5</v>
      </c>
      <c r="H346" s="36">
        <v>3</v>
      </c>
      <c r="I346" s="36">
        <v>4</v>
      </c>
      <c r="J346" s="32" t="s">
        <v>343</v>
      </c>
      <c r="K346" s="35">
        <v>4</v>
      </c>
      <c r="L346" s="39">
        <f t="shared" si="5"/>
        <v>4.166666666666667</v>
      </c>
      <c r="M346" s="33">
        <v>405</v>
      </c>
      <c r="N346" s="33">
        <v>3</v>
      </c>
      <c r="O346" s="32" t="s">
        <v>14</v>
      </c>
      <c r="P346" s="32" t="s">
        <v>15</v>
      </c>
      <c r="Q346" s="33">
        <v>12</v>
      </c>
    </row>
    <row r="347" spans="1:17" x14ac:dyDescent="0.25">
      <c r="A347" s="32" t="s">
        <v>126</v>
      </c>
      <c r="B347" s="32" t="s">
        <v>21</v>
      </c>
      <c r="C347" s="32" t="s">
        <v>88</v>
      </c>
      <c r="D347" s="33">
        <v>85</v>
      </c>
      <c r="E347" s="32" t="s">
        <v>11</v>
      </c>
      <c r="F347" s="33">
        <v>2015</v>
      </c>
      <c r="G347" s="33">
        <v>5</v>
      </c>
      <c r="H347" s="36">
        <v>2</v>
      </c>
      <c r="I347" s="36">
        <v>1</v>
      </c>
      <c r="J347" s="32" t="s">
        <v>343</v>
      </c>
      <c r="K347" s="35">
        <v>2</v>
      </c>
      <c r="L347" s="39">
        <f t="shared" si="5"/>
        <v>2.1666666666666665</v>
      </c>
      <c r="M347" s="33">
        <v>317</v>
      </c>
      <c r="N347" s="33">
        <v>3</v>
      </c>
      <c r="O347" s="32" t="s">
        <v>14</v>
      </c>
      <c r="P347" s="32" t="s">
        <v>15</v>
      </c>
      <c r="Q347" s="33">
        <v>12</v>
      </c>
    </row>
    <row r="348" spans="1:17" x14ac:dyDescent="0.25">
      <c r="A348" s="32" t="s">
        <v>126</v>
      </c>
      <c r="B348" s="32" t="s">
        <v>34</v>
      </c>
      <c r="C348" s="32" t="s">
        <v>88</v>
      </c>
      <c r="D348" s="33">
        <v>86</v>
      </c>
      <c r="E348" s="32" t="s">
        <v>11</v>
      </c>
      <c r="F348" s="33">
        <v>2015</v>
      </c>
      <c r="G348" s="33">
        <v>5</v>
      </c>
      <c r="H348" s="36">
        <v>2</v>
      </c>
      <c r="I348" s="36">
        <v>2</v>
      </c>
      <c r="J348" s="32" t="s">
        <v>343</v>
      </c>
      <c r="K348" s="35">
        <v>2</v>
      </c>
      <c r="L348" s="39">
        <f t="shared" si="5"/>
        <v>2.1666666666666665</v>
      </c>
      <c r="M348" s="33">
        <v>317</v>
      </c>
      <c r="N348" s="33">
        <v>3</v>
      </c>
      <c r="O348" s="32" t="s">
        <v>14</v>
      </c>
      <c r="P348" s="32" t="s">
        <v>15</v>
      </c>
      <c r="Q348" s="33">
        <v>12</v>
      </c>
    </row>
    <row r="349" spans="1:17" x14ac:dyDescent="0.25">
      <c r="A349" s="32" t="s">
        <v>126</v>
      </c>
      <c r="B349" s="32" t="s">
        <v>127</v>
      </c>
      <c r="C349" s="32" t="s">
        <v>88</v>
      </c>
      <c r="D349" s="33">
        <v>87</v>
      </c>
      <c r="E349" s="32" t="s">
        <v>11</v>
      </c>
      <c r="F349" s="33">
        <v>2015</v>
      </c>
      <c r="G349" s="33">
        <v>5</v>
      </c>
      <c r="H349" s="36">
        <v>2</v>
      </c>
      <c r="I349" s="36">
        <v>4</v>
      </c>
      <c r="J349" s="32" t="s">
        <v>343</v>
      </c>
      <c r="K349" s="35">
        <v>3</v>
      </c>
      <c r="L349" s="39">
        <f t="shared" si="5"/>
        <v>3.1666666666666665</v>
      </c>
      <c r="M349" s="33">
        <v>312</v>
      </c>
      <c r="N349" s="33">
        <v>3</v>
      </c>
      <c r="O349" s="32" t="s">
        <v>14</v>
      </c>
      <c r="P349" s="32" t="s">
        <v>15</v>
      </c>
      <c r="Q349" s="33">
        <v>12</v>
      </c>
    </row>
    <row r="350" spans="1:17" x14ac:dyDescent="0.25">
      <c r="A350" s="32" t="s">
        <v>128</v>
      </c>
      <c r="B350" s="32" t="s">
        <v>75</v>
      </c>
      <c r="C350" s="32" t="s">
        <v>88</v>
      </c>
      <c r="D350" s="33">
        <v>88</v>
      </c>
      <c r="E350" s="32" t="s">
        <v>11</v>
      </c>
      <c r="F350" s="33">
        <v>2015</v>
      </c>
      <c r="G350" s="33">
        <v>5</v>
      </c>
      <c r="H350" s="36">
        <v>3</v>
      </c>
      <c r="I350" s="36">
        <v>2</v>
      </c>
      <c r="J350" s="32" t="s">
        <v>343</v>
      </c>
      <c r="K350" s="35">
        <v>4</v>
      </c>
      <c r="L350" s="39">
        <f t="shared" si="5"/>
        <v>4.166666666666667</v>
      </c>
      <c r="M350" s="33">
        <v>420</v>
      </c>
      <c r="N350" s="33">
        <v>3</v>
      </c>
      <c r="O350" s="32" t="s">
        <v>14</v>
      </c>
      <c r="P350" s="32" t="s">
        <v>15</v>
      </c>
      <c r="Q350" s="33">
        <v>12</v>
      </c>
    </row>
    <row r="351" spans="1:17" x14ac:dyDescent="0.25">
      <c r="A351" s="32" t="s">
        <v>150</v>
      </c>
      <c r="B351" s="32" t="s">
        <v>15</v>
      </c>
      <c r="C351" s="32" t="s">
        <v>132</v>
      </c>
      <c r="D351" s="33">
        <v>19</v>
      </c>
      <c r="E351" s="32" t="s">
        <v>11</v>
      </c>
      <c r="F351" s="33">
        <v>2015</v>
      </c>
      <c r="G351" s="33">
        <v>5</v>
      </c>
      <c r="H351" s="36">
        <v>6</v>
      </c>
      <c r="I351" s="36">
        <v>2</v>
      </c>
      <c r="J351" s="32" t="s">
        <v>343</v>
      </c>
      <c r="K351" s="43">
        <v>7</v>
      </c>
      <c r="L351" s="39">
        <f t="shared" si="5"/>
        <v>7.166666666666667</v>
      </c>
      <c r="M351" s="33">
        <v>590</v>
      </c>
      <c r="N351" s="33">
        <v>3</v>
      </c>
      <c r="O351" s="32" t="s">
        <v>14</v>
      </c>
      <c r="P351" s="32" t="s">
        <v>15</v>
      </c>
      <c r="Q351" s="33">
        <v>12</v>
      </c>
    </row>
    <row r="352" spans="1:17" x14ac:dyDescent="0.25">
      <c r="A352" s="32" t="s">
        <v>151</v>
      </c>
      <c r="B352" s="32" t="s">
        <v>69</v>
      </c>
      <c r="C352" s="32" t="s">
        <v>132</v>
      </c>
      <c r="D352" s="33">
        <v>20</v>
      </c>
      <c r="E352" s="32" t="s">
        <v>30</v>
      </c>
      <c r="F352" s="33">
        <v>2015</v>
      </c>
      <c r="G352" s="33">
        <v>6</v>
      </c>
      <c r="H352" s="36">
        <v>9</v>
      </c>
      <c r="I352" s="36">
        <v>2</v>
      </c>
      <c r="J352" s="32" t="s">
        <v>344</v>
      </c>
      <c r="K352" s="35">
        <v>9</v>
      </c>
      <c r="L352" s="39">
        <f t="shared" si="5"/>
        <v>9.25</v>
      </c>
      <c r="M352" s="33">
        <v>570</v>
      </c>
      <c r="N352" s="33">
        <v>3</v>
      </c>
      <c r="O352" s="32" t="s">
        <v>14</v>
      </c>
      <c r="P352" s="32" t="s">
        <v>15</v>
      </c>
      <c r="Q352" s="33">
        <v>12</v>
      </c>
    </row>
    <row r="353" spans="1:17" x14ac:dyDescent="0.25">
      <c r="A353" s="32" t="s">
        <v>153</v>
      </c>
      <c r="B353" s="32" t="s">
        <v>21</v>
      </c>
      <c r="C353" s="32" t="s">
        <v>132</v>
      </c>
      <c r="D353" s="33">
        <v>24</v>
      </c>
      <c r="E353" s="32" t="s">
        <v>11</v>
      </c>
      <c r="F353" s="33">
        <v>2015</v>
      </c>
      <c r="G353" s="33">
        <v>6</v>
      </c>
      <c r="H353" s="36">
        <v>2</v>
      </c>
      <c r="I353" s="36">
        <v>2</v>
      </c>
      <c r="J353" s="32" t="s">
        <v>343</v>
      </c>
      <c r="K353" s="35">
        <v>2</v>
      </c>
      <c r="L353" s="39">
        <f t="shared" si="5"/>
        <v>2.25</v>
      </c>
      <c r="M353" s="33">
        <v>337</v>
      </c>
      <c r="N353" s="33">
        <v>3</v>
      </c>
      <c r="O353" s="32" t="s">
        <v>14</v>
      </c>
      <c r="P353" s="32" t="s">
        <v>15</v>
      </c>
      <c r="Q353" s="33">
        <v>12</v>
      </c>
    </row>
    <row r="354" spans="1:17" x14ac:dyDescent="0.25">
      <c r="A354" s="32" t="s">
        <v>154</v>
      </c>
      <c r="B354" s="32" t="s">
        <v>115</v>
      </c>
      <c r="C354" s="32" t="s">
        <v>132</v>
      </c>
      <c r="D354" s="33">
        <v>25</v>
      </c>
      <c r="E354" s="32" t="s">
        <v>30</v>
      </c>
      <c r="F354" s="33">
        <v>2015</v>
      </c>
      <c r="G354" s="33">
        <v>6</v>
      </c>
      <c r="H354" s="36">
        <v>5</v>
      </c>
      <c r="I354" s="36">
        <v>2</v>
      </c>
      <c r="J354" s="32" t="s">
        <v>344</v>
      </c>
      <c r="K354" s="43">
        <v>6</v>
      </c>
      <c r="L354" s="39">
        <f t="shared" si="5"/>
        <v>6.25</v>
      </c>
      <c r="M354" s="33">
        <v>510</v>
      </c>
      <c r="N354" s="33">
        <v>3</v>
      </c>
      <c r="O354" s="32" t="s">
        <v>14</v>
      </c>
      <c r="P354" s="32" t="s">
        <v>15</v>
      </c>
      <c r="Q354" s="33">
        <v>12</v>
      </c>
    </row>
    <row r="355" spans="1:17" x14ac:dyDescent="0.25">
      <c r="A355" s="32" t="s">
        <v>154</v>
      </c>
      <c r="B355" s="32" t="s">
        <v>97</v>
      </c>
      <c r="C355" s="32" t="s">
        <v>132</v>
      </c>
      <c r="D355" s="33">
        <v>26</v>
      </c>
      <c r="E355" s="32" t="s">
        <v>11</v>
      </c>
      <c r="F355" s="33">
        <v>2015</v>
      </c>
      <c r="G355" s="33">
        <v>6</v>
      </c>
      <c r="H355" s="36">
        <v>3</v>
      </c>
      <c r="I355" s="36">
        <v>3</v>
      </c>
      <c r="J355" s="32" t="s">
        <v>343</v>
      </c>
      <c r="K355" s="35">
        <v>4</v>
      </c>
      <c r="L355" s="39">
        <f t="shared" si="5"/>
        <v>4.25</v>
      </c>
      <c r="M355" s="33">
        <v>420</v>
      </c>
      <c r="N355" s="33">
        <v>3</v>
      </c>
      <c r="O355" s="32" t="s">
        <v>14</v>
      </c>
      <c r="P355" s="32" t="s">
        <v>15</v>
      </c>
      <c r="Q355" s="33">
        <v>12</v>
      </c>
    </row>
    <row r="356" spans="1:17" x14ac:dyDescent="0.25">
      <c r="A356" s="32" t="s">
        <v>154</v>
      </c>
      <c r="B356" s="32" t="s">
        <v>155</v>
      </c>
      <c r="C356" s="32" t="s">
        <v>132</v>
      </c>
      <c r="D356" s="33">
        <v>27</v>
      </c>
      <c r="E356" s="32" t="s">
        <v>11</v>
      </c>
      <c r="F356" s="33">
        <v>2015</v>
      </c>
      <c r="G356" s="33">
        <v>6</v>
      </c>
      <c r="H356" s="36">
        <v>7</v>
      </c>
      <c r="I356" s="36">
        <v>3</v>
      </c>
      <c r="J356" s="32" t="s">
        <v>343</v>
      </c>
      <c r="K356" s="43">
        <v>8</v>
      </c>
      <c r="L356" s="39">
        <f t="shared" si="5"/>
        <v>8.25</v>
      </c>
      <c r="M356" s="33">
        <v>625</v>
      </c>
      <c r="N356" s="33">
        <v>3</v>
      </c>
      <c r="O356" s="32" t="s">
        <v>14</v>
      </c>
      <c r="P356" s="32" t="s">
        <v>15</v>
      </c>
      <c r="Q356" s="33">
        <v>12</v>
      </c>
    </row>
    <row r="357" spans="1:17" x14ac:dyDescent="0.25">
      <c r="A357" s="32" t="s">
        <v>156</v>
      </c>
      <c r="B357" s="32" t="s">
        <v>56</v>
      </c>
      <c r="C357" s="32" t="s">
        <v>132</v>
      </c>
      <c r="D357" s="33">
        <v>28</v>
      </c>
      <c r="E357" s="32" t="s">
        <v>11</v>
      </c>
      <c r="F357" s="33">
        <v>2015</v>
      </c>
      <c r="G357" s="33">
        <v>6</v>
      </c>
      <c r="H357" s="36">
        <v>2</v>
      </c>
      <c r="I357" s="36">
        <v>4</v>
      </c>
      <c r="J357" s="32" t="s">
        <v>342</v>
      </c>
      <c r="K357" s="35">
        <v>3</v>
      </c>
      <c r="L357" s="39">
        <f t="shared" si="5"/>
        <v>3.25</v>
      </c>
      <c r="M357" s="33">
        <v>357</v>
      </c>
      <c r="N357" s="33">
        <v>3</v>
      </c>
      <c r="O357" s="32" t="s">
        <v>14</v>
      </c>
      <c r="P357" s="32" t="s">
        <v>15</v>
      </c>
      <c r="Q357" s="33">
        <v>12</v>
      </c>
    </row>
    <row r="358" spans="1:17" x14ac:dyDescent="0.25">
      <c r="A358" s="32" t="s">
        <v>156</v>
      </c>
      <c r="B358" s="32" t="s">
        <v>21</v>
      </c>
      <c r="C358" s="32" t="s">
        <v>132</v>
      </c>
      <c r="D358" s="33">
        <v>29</v>
      </c>
      <c r="E358" s="32" t="s">
        <v>11</v>
      </c>
      <c r="F358" s="33">
        <v>2015</v>
      </c>
      <c r="G358" s="33">
        <v>6</v>
      </c>
      <c r="H358" s="36">
        <v>2</v>
      </c>
      <c r="I358" s="36">
        <v>1</v>
      </c>
      <c r="J358" s="32" t="s">
        <v>342</v>
      </c>
      <c r="K358" s="35">
        <v>2</v>
      </c>
      <c r="L358" s="39">
        <f t="shared" si="5"/>
        <v>2.25</v>
      </c>
      <c r="M358" s="33">
        <v>305</v>
      </c>
      <c r="N358" s="33">
        <v>3</v>
      </c>
      <c r="O358" s="32" t="s">
        <v>14</v>
      </c>
      <c r="P358" s="32" t="s">
        <v>15</v>
      </c>
      <c r="Q358" s="33">
        <v>12</v>
      </c>
    </row>
    <row r="359" spans="1:17" x14ac:dyDescent="0.25">
      <c r="A359" s="32" t="s">
        <v>156</v>
      </c>
      <c r="B359" s="32" t="s">
        <v>76</v>
      </c>
      <c r="C359" s="32" t="s">
        <v>132</v>
      </c>
      <c r="D359" s="33">
        <v>30</v>
      </c>
      <c r="E359" s="32" t="s">
        <v>44</v>
      </c>
      <c r="F359" s="33">
        <v>2015</v>
      </c>
      <c r="G359" s="33">
        <v>6</v>
      </c>
      <c r="H359" s="36">
        <v>2</v>
      </c>
      <c r="I359" s="36">
        <v>2</v>
      </c>
      <c r="J359" s="32" t="s">
        <v>342</v>
      </c>
      <c r="K359" s="35">
        <v>2</v>
      </c>
      <c r="L359" s="39">
        <f t="shared" si="5"/>
        <v>2.25</v>
      </c>
      <c r="M359" s="33">
        <v>305</v>
      </c>
      <c r="N359" s="33">
        <v>3</v>
      </c>
      <c r="O359" s="32" t="s">
        <v>14</v>
      </c>
      <c r="P359" s="32" t="s">
        <v>15</v>
      </c>
      <c r="Q359" s="33">
        <v>12</v>
      </c>
    </row>
    <row r="360" spans="1:17" x14ac:dyDescent="0.25">
      <c r="A360" s="32" t="s">
        <v>157</v>
      </c>
      <c r="B360" s="32" t="s">
        <v>158</v>
      </c>
      <c r="C360" s="32" t="s">
        <v>132</v>
      </c>
      <c r="D360" s="33">
        <v>31</v>
      </c>
      <c r="E360" s="32" t="s">
        <v>30</v>
      </c>
      <c r="F360" s="33">
        <v>2015</v>
      </c>
      <c r="G360" s="33">
        <v>6</v>
      </c>
      <c r="H360" s="36">
        <v>12</v>
      </c>
      <c r="I360" s="36">
        <v>2</v>
      </c>
      <c r="J360" s="32" t="s">
        <v>343</v>
      </c>
      <c r="K360" s="43">
        <v>12</v>
      </c>
      <c r="L360" s="39">
        <f t="shared" si="5"/>
        <v>12.25</v>
      </c>
      <c r="M360" s="33">
        <v>670</v>
      </c>
      <c r="N360" s="33">
        <v>3</v>
      </c>
      <c r="O360" s="32" t="s">
        <v>14</v>
      </c>
      <c r="P360" s="32" t="s">
        <v>15</v>
      </c>
      <c r="Q360" s="33">
        <v>12</v>
      </c>
    </row>
    <row r="361" spans="1:17" x14ac:dyDescent="0.25">
      <c r="A361" s="32" t="s">
        <v>159</v>
      </c>
      <c r="B361" s="32" t="s">
        <v>84</v>
      </c>
      <c r="C361" s="32" t="s">
        <v>132</v>
      </c>
      <c r="D361" s="33">
        <v>32</v>
      </c>
      <c r="E361" s="32" t="s">
        <v>11</v>
      </c>
      <c r="F361" s="33">
        <v>2015</v>
      </c>
      <c r="G361" s="33">
        <v>6</v>
      </c>
      <c r="H361" s="36">
        <v>4</v>
      </c>
      <c r="I361" s="36">
        <v>3</v>
      </c>
      <c r="J361" s="32" t="s">
        <v>344</v>
      </c>
      <c r="K361" s="43">
        <v>5</v>
      </c>
      <c r="L361" s="39">
        <f t="shared" si="5"/>
        <v>5.25</v>
      </c>
      <c r="M361" s="33">
        <v>382</v>
      </c>
      <c r="N361" s="33">
        <v>3</v>
      </c>
      <c r="O361" s="32" t="s">
        <v>14</v>
      </c>
      <c r="P361" s="32" t="s">
        <v>15</v>
      </c>
      <c r="Q361" s="33">
        <v>12</v>
      </c>
    </row>
    <row r="362" spans="1:17" x14ac:dyDescent="0.25">
      <c r="A362" s="32" t="s">
        <v>159</v>
      </c>
      <c r="B362" s="32" t="s">
        <v>160</v>
      </c>
      <c r="C362" s="32" t="s">
        <v>132</v>
      </c>
      <c r="D362" s="33">
        <v>33</v>
      </c>
      <c r="E362" s="32" t="s">
        <v>11</v>
      </c>
      <c r="F362" s="33">
        <v>2015</v>
      </c>
      <c r="G362" s="33">
        <v>6</v>
      </c>
      <c r="H362" s="36">
        <v>4</v>
      </c>
      <c r="I362" s="36">
        <v>3</v>
      </c>
      <c r="J362" s="32" t="s">
        <v>343</v>
      </c>
      <c r="K362" s="43">
        <v>5</v>
      </c>
      <c r="L362" s="39">
        <f t="shared" si="5"/>
        <v>5.25</v>
      </c>
      <c r="M362" s="33">
        <v>507</v>
      </c>
      <c r="N362" s="33">
        <v>3</v>
      </c>
      <c r="O362" s="32" t="s">
        <v>14</v>
      </c>
      <c r="P362" s="32" t="s">
        <v>15</v>
      </c>
      <c r="Q362" s="33">
        <v>12</v>
      </c>
    </row>
    <row r="363" spans="1:17" x14ac:dyDescent="0.25">
      <c r="A363" s="32" t="s">
        <v>161</v>
      </c>
      <c r="B363" s="32" t="s">
        <v>59</v>
      </c>
      <c r="C363" s="32" t="s">
        <v>132</v>
      </c>
      <c r="D363" s="33">
        <v>34</v>
      </c>
      <c r="E363" s="32" t="s">
        <v>11</v>
      </c>
      <c r="F363" s="33">
        <v>2015</v>
      </c>
      <c r="G363" s="33">
        <v>7</v>
      </c>
      <c r="H363" s="36">
        <v>2</v>
      </c>
      <c r="I363" s="36">
        <v>2</v>
      </c>
      <c r="J363" s="32" t="s">
        <v>343</v>
      </c>
      <c r="K363" s="35">
        <v>2</v>
      </c>
      <c r="L363" s="39">
        <f t="shared" si="5"/>
        <v>2.3333333333333335</v>
      </c>
      <c r="M363" s="33">
        <v>365</v>
      </c>
      <c r="N363" s="33">
        <v>3</v>
      </c>
      <c r="O363" s="32" t="s">
        <v>14</v>
      </c>
      <c r="P363" s="32" t="s">
        <v>15</v>
      </c>
      <c r="Q363" s="33">
        <v>12</v>
      </c>
    </row>
    <row r="364" spans="1:17" x14ac:dyDescent="0.25">
      <c r="A364" s="32" t="s">
        <v>165</v>
      </c>
      <c r="B364" s="32" t="s">
        <v>106</v>
      </c>
      <c r="C364" s="32" t="s">
        <v>132</v>
      </c>
      <c r="D364" s="33">
        <v>38</v>
      </c>
      <c r="E364" s="32" t="s">
        <v>30</v>
      </c>
      <c r="F364" s="33">
        <v>2015</v>
      </c>
      <c r="G364" s="33">
        <v>8</v>
      </c>
      <c r="H364" s="36">
        <v>8</v>
      </c>
      <c r="I364" s="36">
        <v>2</v>
      </c>
      <c r="J364" s="32" t="s">
        <v>344</v>
      </c>
      <c r="K364" s="43">
        <v>8</v>
      </c>
      <c r="L364" s="39">
        <f t="shared" si="5"/>
        <v>8.4166666666666661</v>
      </c>
      <c r="M364" s="33">
        <v>632</v>
      </c>
      <c r="N364" s="33">
        <v>3</v>
      </c>
      <c r="O364" s="32" t="s">
        <v>14</v>
      </c>
      <c r="P364" s="32" t="s">
        <v>15</v>
      </c>
      <c r="Q364" s="33">
        <v>12</v>
      </c>
    </row>
    <row r="365" spans="1:17" x14ac:dyDescent="0.25">
      <c r="A365" s="32" t="s">
        <v>165</v>
      </c>
      <c r="B365" s="32" t="s">
        <v>160</v>
      </c>
      <c r="C365" s="32" t="s">
        <v>132</v>
      </c>
      <c r="D365" s="33">
        <v>39</v>
      </c>
      <c r="E365" s="32" t="s">
        <v>30</v>
      </c>
      <c r="F365" s="33">
        <v>2015</v>
      </c>
      <c r="G365" s="33">
        <v>8</v>
      </c>
      <c r="H365" s="36">
        <v>5</v>
      </c>
      <c r="I365" s="36">
        <v>4</v>
      </c>
      <c r="J365" s="32" t="s">
        <v>343</v>
      </c>
      <c r="K365" s="43">
        <v>4</v>
      </c>
      <c r="L365" s="39">
        <f t="shared" si="5"/>
        <v>4.416666666666667</v>
      </c>
      <c r="M365" s="33">
        <v>475</v>
      </c>
      <c r="N365" s="33">
        <v>3</v>
      </c>
      <c r="O365" s="32" t="s">
        <v>14</v>
      </c>
      <c r="P365" s="32" t="s">
        <v>15</v>
      </c>
      <c r="Q365" s="33">
        <v>12</v>
      </c>
    </row>
    <row r="366" spans="1:17" x14ac:dyDescent="0.25">
      <c r="A366" s="32" t="s">
        <v>165</v>
      </c>
      <c r="B366" s="32" t="s">
        <v>155</v>
      </c>
      <c r="C366" s="32" t="s">
        <v>132</v>
      </c>
      <c r="D366" s="33">
        <v>40</v>
      </c>
      <c r="E366" s="32" t="s">
        <v>11</v>
      </c>
      <c r="F366" s="33">
        <v>2015</v>
      </c>
      <c r="G366" s="33">
        <v>8</v>
      </c>
      <c r="H366" s="36">
        <v>4</v>
      </c>
      <c r="I366" s="36">
        <v>4</v>
      </c>
      <c r="J366" s="32" t="s">
        <v>343</v>
      </c>
      <c r="K366" s="43">
        <v>4</v>
      </c>
      <c r="L366" s="39">
        <f t="shared" si="5"/>
        <v>4.416666666666667</v>
      </c>
      <c r="M366" s="33">
        <v>430</v>
      </c>
      <c r="N366" s="33">
        <v>3</v>
      </c>
      <c r="O366" s="32" t="s">
        <v>14</v>
      </c>
      <c r="P366" s="32" t="s">
        <v>15</v>
      </c>
      <c r="Q366" s="33">
        <v>12</v>
      </c>
    </row>
    <row r="367" spans="1:17" x14ac:dyDescent="0.25">
      <c r="A367" s="32" t="s">
        <v>165</v>
      </c>
      <c r="B367" s="32" t="s">
        <v>166</v>
      </c>
      <c r="C367" s="32" t="s">
        <v>132</v>
      </c>
      <c r="D367" s="33">
        <v>41</v>
      </c>
      <c r="E367" s="32" t="s">
        <v>11</v>
      </c>
      <c r="F367" s="33">
        <v>2015</v>
      </c>
      <c r="G367" s="33">
        <v>8</v>
      </c>
      <c r="H367" s="36">
        <v>4</v>
      </c>
      <c r="I367" s="36">
        <v>2</v>
      </c>
      <c r="J367" s="32" t="s">
        <v>342</v>
      </c>
      <c r="K367" s="35">
        <v>4</v>
      </c>
      <c r="L367" s="39">
        <f t="shared" si="5"/>
        <v>4.416666666666667</v>
      </c>
      <c r="M367" s="33">
        <v>457</v>
      </c>
      <c r="N367" s="33">
        <v>3</v>
      </c>
      <c r="O367" s="32" t="s">
        <v>14</v>
      </c>
      <c r="P367" s="32" t="s">
        <v>15</v>
      </c>
      <c r="Q367" s="33">
        <v>12</v>
      </c>
    </row>
    <row r="368" spans="1:17" x14ac:dyDescent="0.25">
      <c r="A368" s="32" t="s">
        <v>165</v>
      </c>
      <c r="B368" s="32" t="s">
        <v>167</v>
      </c>
      <c r="C368" s="32" t="s">
        <v>132</v>
      </c>
      <c r="D368" s="33">
        <v>42</v>
      </c>
      <c r="E368" s="32" t="s">
        <v>11</v>
      </c>
      <c r="F368" s="33">
        <v>2015</v>
      </c>
      <c r="G368" s="33">
        <v>8</v>
      </c>
      <c r="H368" s="36">
        <v>4</v>
      </c>
      <c r="I368" s="36">
        <v>2</v>
      </c>
      <c r="J368" s="32" t="s">
        <v>343</v>
      </c>
      <c r="K368" s="35">
        <v>4</v>
      </c>
      <c r="L368" s="39">
        <f t="shared" si="5"/>
        <v>4.416666666666667</v>
      </c>
      <c r="M368" s="33">
        <v>450</v>
      </c>
      <c r="N368" s="33">
        <v>3</v>
      </c>
      <c r="O368" s="32" t="s">
        <v>14</v>
      </c>
      <c r="P368" s="32" t="s">
        <v>15</v>
      </c>
      <c r="Q368" s="33">
        <v>12</v>
      </c>
    </row>
    <row r="369" spans="1:17" x14ac:dyDescent="0.25">
      <c r="A369" s="32" t="s">
        <v>168</v>
      </c>
      <c r="B369" s="32" t="s">
        <v>59</v>
      </c>
      <c r="C369" s="32" t="s">
        <v>132</v>
      </c>
      <c r="D369" s="33">
        <v>43</v>
      </c>
      <c r="E369" s="32" t="s">
        <v>11</v>
      </c>
      <c r="F369" s="33">
        <v>2015</v>
      </c>
      <c r="G369" s="33">
        <v>8</v>
      </c>
      <c r="H369" s="36">
        <v>2</v>
      </c>
      <c r="I369" s="36">
        <v>4</v>
      </c>
      <c r="J369" s="32" t="s">
        <v>342</v>
      </c>
      <c r="K369" s="43">
        <v>2</v>
      </c>
      <c r="L369" s="39">
        <f t="shared" si="5"/>
        <v>2.4166666666666665</v>
      </c>
      <c r="M369" s="33">
        <v>295</v>
      </c>
      <c r="N369" s="33">
        <v>3</v>
      </c>
      <c r="O369" s="32" t="s">
        <v>14</v>
      </c>
      <c r="P369" s="32" t="s">
        <v>15</v>
      </c>
      <c r="Q369" s="33">
        <v>12</v>
      </c>
    </row>
    <row r="370" spans="1:17" x14ac:dyDescent="0.25">
      <c r="A370" s="32" t="s">
        <v>168</v>
      </c>
      <c r="B370" s="32" t="s">
        <v>56</v>
      </c>
      <c r="C370" s="32" t="s">
        <v>132</v>
      </c>
      <c r="D370" s="33">
        <v>44</v>
      </c>
      <c r="E370" s="32" t="s">
        <v>11</v>
      </c>
      <c r="F370" s="33">
        <v>2015</v>
      </c>
      <c r="G370" s="33">
        <v>8</v>
      </c>
      <c r="H370" s="36">
        <v>2</v>
      </c>
      <c r="I370" s="36">
        <v>2</v>
      </c>
      <c r="J370" s="32" t="s">
        <v>342</v>
      </c>
      <c r="K370" s="35">
        <v>2</v>
      </c>
      <c r="L370" s="39">
        <f t="shared" si="5"/>
        <v>2.4166666666666665</v>
      </c>
      <c r="M370" s="33">
        <v>295</v>
      </c>
      <c r="N370" s="33">
        <v>3</v>
      </c>
      <c r="O370" s="32" t="s">
        <v>14</v>
      </c>
      <c r="P370" s="32" t="s">
        <v>15</v>
      </c>
      <c r="Q370" s="33">
        <v>12</v>
      </c>
    </row>
    <row r="371" spans="1:17" x14ac:dyDescent="0.25">
      <c r="A371" s="32" t="s">
        <v>168</v>
      </c>
      <c r="B371" s="32" t="s">
        <v>34</v>
      </c>
      <c r="C371" s="32" t="s">
        <v>132</v>
      </c>
      <c r="D371" s="33">
        <v>45</v>
      </c>
      <c r="E371" s="32" t="s">
        <v>11</v>
      </c>
      <c r="F371" s="33">
        <v>2015</v>
      </c>
      <c r="G371" s="33">
        <v>8</v>
      </c>
      <c r="H371" s="36">
        <v>2</v>
      </c>
      <c r="I371" s="36">
        <v>3</v>
      </c>
      <c r="J371" s="32" t="s">
        <v>342</v>
      </c>
      <c r="K371" s="43">
        <v>2</v>
      </c>
      <c r="L371" s="39">
        <f t="shared" si="5"/>
        <v>2.4166666666666665</v>
      </c>
      <c r="M371" s="33">
        <v>380</v>
      </c>
      <c r="N371" s="33">
        <v>3</v>
      </c>
      <c r="O371" s="32" t="s">
        <v>14</v>
      </c>
      <c r="P371" s="32" t="s">
        <v>15</v>
      </c>
      <c r="Q371" s="33">
        <v>12</v>
      </c>
    </row>
    <row r="372" spans="1:17" x14ac:dyDescent="0.25">
      <c r="A372" s="32" t="s">
        <v>168</v>
      </c>
      <c r="B372" s="32" t="s">
        <v>27</v>
      </c>
      <c r="C372" s="32" t="s">
        <v>132</v>
      </c>
      <c r="D372" s="33">
        <v>46</v>
      </c>
      <c r="E372" s="32" t="s">
        <v>11</v>
      </c>
      <c r="F372" s="33">
        <v>2015</v>
      </c>
      <c r="G372" s="33">
        <v>8</v>
      </c>
      <c r="H372" s="36">
        <v>2</v>
      </c>
      <c r="I372" s="36">
        <v>4</v>
      </c>
      <c r="J372" s="32" t="s">
        <v>343</v>
      </c>
      <c r="K372" s="43">
        <v>2</v>
      </c>
      <c r="L372" s="39">
        <f t="shared" si="5"/>
        <v>2.4166666666666665</v>
      </c>
      <c r="M372" s="33">
        <v>295</v>
      </c>
      <c r="N372" s="33">
        <v>3</v>
      </c>
      <c r="O372" s="32" t="s">
        <v>14</v>
      </c>
      <c r="P372" s="32" t="s">
        <v>15</v>
      </c>
      <c r="Q372" s="33">
        <v>12</v>
      </c>
    </row>
    <row r="373" spans="1:17" x14ac:dyDescent="0.25">
      <c r="A373" s="32" t="s">
        <v>168</v>
      </c>
      <c r="B373" s="32" t="s">
        <v>50</v>
      </c>
      <c r="C373" s="32" t="s">
        <v>132</v>
      </c>
      <c r="D373" s="33">
        <v>47</v>
      </c>
      <c r="E373" s="32" t="s">
        <v>11</v>
      </c>
      <c r="F373" s="33">
        <v>2015</v>
      </c>
      <c r="G373" s="33">
        <v>8</v>
      </c>
      <c r="H373" s="36">
        <v>3</v>
      </c>
      <c r="I373" s="36">
        <v>2</v>
      </c>
      <c r="J373" s="32" t="s">
        <v>344</v>
      </c>
      <c r="K373" s="43">
        <v>3</v>
      </c>
      <c r="L373" s="39">
        <f t="shared" si="5"/>
        <v>3.4166666666666665</v>
      </c>
      <c r="M373" s="33">
        <v>320</v>
      </c>
      <c r="N373" s="33">
        <v>3</v>
      </c>
      <c r="O373" s="32" t="s">
        <v>14</v>
      </c>
      <c r="P373" s="32" t="s">
        <v>15</v>
      </c>
      <c r="Q373" s="33">
        <v>12</v>
      </c>
    </row>
    <row r="374" spans="1:17" x14ac:dyDescent="0.25">
      <c r="A374" s="32" t="s">
        <v>168</v>
      </c>
      <c r="B374" s="32" t="s">
        <v>73</v>
      </c>
      <c r="C374" s="32" t="s">
        <v>132</v>
      </c>
      <c r="D374" s="33">
        <v>48</v>
      </c>
      <c r="E374" s="32" t="s">
        <v>11</v>
      </c>
      <c r="F374" s="33">
        <v>2015</v>
      </c>
      <c r="G374" s="33">
        <v>8</v>
      </c>
      <c r="H374" s="36">
        <v>2</v>
      </c>
      <c r="I374" s="36">
        <v>3</v>
      </c>
      <c r="J374" s="32" t="s">
        <v>343</v>
      </c>
      <c r="K374" s="43">
        <v>2</v>
      </c>
      <c r="L374" s="39">
        <f t="shared" si="5"/>
        <v>2.4166666666666665</v>
      </c>
      <c r="M374" s="33">
        <v>330</v>
      </c>
      <c r="N374" s="33">
        <v>3</v>
      </c>
      <c r="O374" s="32" t="s">
        <v>14</v>
      </c>
      <c r="P374" s="32" t="s">
        <v>15</v>
      </c>
      <c r="Q374" s="33">
        <v>12</v>
      </c>
    </row>
    <row r="375" spans="1:17" x14ac:dyDescent="0.25">
      <c r="A375" s="65" t="s">
        <v>168</v>
      </c>
      <c r="B375" s="65" t="s">
        <v>122</v>
      </c>
      <c r="C375" s="32" t="s">
        <v>132</v>
      </c>
      <c r="D375" s="33">
        <v>49</v>
      </c>
      <c r="E375" s="65" t="s">
        <v>11</v>
      </c>
      <c r="F375" s="70">
        <v>2015</v>
      </c>
      <c r="G375" s="70">
        <v>8</v>
      </c>
      <c r="H375" s="36">
        <v>2</v>
      </c>
      <c r="I375" s="36">
        <v>2</v>
      </c>
      <c r="J375" s="71" t="s">
        <v>343</v>
      </c>
      <c r="K375" s="35">
        <v>2</v>
      </c>
      <c r="L375" s="39">
        <f t="shared" si="5"/>
        <v>2.4166666666666665</v>
      </c>
      <c r="M375" s="36">
        <v>315</v>
      </c>
      <c r="N375" s="36">
        <v>3</v>
      </c>
      <c r="O375" s="65" t="s">
        <v>14</v>
      </c>
      <c r="P375" s="65" t="s">
        <v>15</v>
      </c>
      <c r="Q375" s="70">
        <v>12</v>
      </c>
    </row>
    <row r="376" spans="1:17" x14ac:dyDescent="0.25">
      <c r="A376" s="65" t="s">
        <v>170</v>
      </c>
      <c r="B376" s="65" t="s">
        <v>51</v>
      </c>
      <c r="C376" s="32" t="s">
        <v>132</v>
      </c>
      <c r="D376" s="33">
        <v>50</v>
      </c>
      <c r="E376" s="65" t="s">
        <v>11</v>
      </c>
      <c r="F376" s="70">
        <v>2015</v>
      </c>
      <c r="G376" s="70">
        <v>8</v>
      </c>
      <c r="H376" s="36">
        <v>2</v>
      </c>
      <c r="I376" s="36">
        <v>2</v>
      </c>
      <c r="J376" s="71" t="s">
        <v>343</v>
      </c>
      <c r="K376" s="35">
        <v>2</v>
      </c>
      <c r="L376" s="39">
        <f t="shared" si="5"/>
        <v>2.4166666666666665</v>
      </c>
      <c r="M376" s="36">
        <v>347</v>
      </c>
      <c r="N376" s="36">
        <v>3</v>
      </c>
      <c r="O376" s="65" t="s">
        <v>14</v>
      </c>
      <c r="P376" s="65" t="s">
        <v>15</v>
      </c>
      <c r="Q376" s="70">
        <v>12</v>
      </c>
    </row>
    <row r="377" spans="1:17" x14ac:dyDescent="0.25">
      <c r="A377" s="65" t="s">
        <v>171</v>
      </c>
      <c r="B377" s="65" t="s">
        <v>32</v>
      </c>
      <c r="C377" s="32" t="s">
        <v>132</v>
      </c>
      <c r="D377" s="33">
        <v>51</v>
      </c>
      <c r="E377" s="65" t="s">
        <v>11</v>
      </c>
      <c r="F377" s="70">
        <v>2015</v>
      </c>
      <c r="G377" s="70">
        <v>8</v>
      </c>
      <c r="H377" s="36">
        <v>1</v>
      </c>
      <c r="I377" s="36">
        <v>3</v>
      </c>
      <c r="J377" s="71" t="s">
        <v>343</v>
      </c>
      <c r="K377" s="43">
        <v>1</v>
      </c>
      <c r="L377" s="39">
        <f t="shared" si="5"/>
        <v>1.4166666666666667</v>
      </c>
      <c r="M377" s="36">
        <v>297</v>
      </c>
      <c r="N377" s="36">
        <v>3</v>
      </c>
      <c r="O377" s="65" t="s">
        <v>14</v>
      </c>
      <c r="P377" s="65" t="s">
        <v>15</v>
      </c>
      <c r="Q377" s="70">
        <v>12</v>
      </c>
    </row>
    <row r="378" spans="1:17" x14ac:dyDescent="0.25">
      <c r="A378" s="65" t="s">
        <v>172</v>
      </c>
      <c r="B378" s="65" t="s">
        <v>56</v>
      </c>
      <c r="C378" s="32" t="s">
        <v>132</v>
      </c>
      <c r="D378" s="33">
        <v>52</v>
      </c>
      <c r="E378" s="65" t="s">
        <v>11</v>
      </c>
      <c r="F378" s="70">
        <v>2015</v>
      </c>
      <c r="G378" s="70">
        <v>9</v>
      </c>
      <c r="H378" s="36">
        <v>2</v>
      </c>
      <c r="I378" s="36">
        <v>3</v>
      </c>
      <c r="J378" s="71" t="s">
        <v>343</v>
      </c>
      <c r="K378" s="43">
        <v>2</v>
      </c>
      <c r="L378" s="39">
        <f t="shared" si="5"/>
        <v>2.5</v>
      </c>
      <c r="M378" s="36">
        <v>340</v>
      </c>
      <c r="N378" s="36">
        <v>3</v>
      </c>
      <c r="O378" s="65" t="s">
        <v>14</v>
      </c>
      <c r="P378" s="65" t="s">
        <v>15</v>
      </c>
      <c r="Q378" s="70">
        <v>12</v>
      </c>
    </row>
    <row r="379" spans="1:17" x14ac:dyDescent="0.25">
      <c r="A379" s="65" t="s">
        <v>174</v>
      </c>
      <c r="B379" s="65" t="s">
        <v>56</v>
      </c>
      <c r="C379" s="32" t="s">
        <v>132</v>
      </c>
      <c r="D379" s="33">
        <v>54</v>
      </c>
      <c r="E379" s="65" t="s">
        <v>11</v>
      </c>
      <c r="F379" s="70">
        <v>2015</v>
      </c>
      <c r="G379" s="70">
        <v>9</v>
      </c>
      <c r="H379" s="36">
        <v>3</v>
      </c>
      <c r="I379" s="36">
        <v>2</v>
      </c>
      <c r="J379" s="71" t="s">
        <v>343</v>
      </c>
      <c r="K379" s="43">
        <v>3</v>
      </c>
      <c r="L379" s="39">
        <f t="shared" si="5"/>
        <v>3.5</v>
      </c>
      <c r="M379" s="36">
        <v>377</v>
      </c>
      <c r="N379" s="36">
        <v>3</v>
      </c>
      <c r="O379" s="65" t="s">
        <v>14</v>
      </c>
      <c r="P379" s="65" t="s">
        <v>15</v>
      </c>
      <c r="Q379" s="70">
        <v>12</v>
      </c>
    </row>
    <row r="380" spans="1:17" x14ac:dyDescent="0.25">
      <c r="A380" s="65" t="s">
        <v>174</v>
      </c>
      <c r="B380" s="65" t="s">
        <v>21</v>
      </c>
      <c r="C380" s="32" t="s">
        <v>132</v>
      </c>
      <c r="D380" s="33">
        <v>55</v>
      </c>
      <c r="E380" s="65" t="s">
        <v>30</v>
      </c>
      <c r="F380" s="70">
        <v>2015</v>
      </c>
      <c r="G380" s="70">
        <v>9</v>
      </c>
      <c r="H380" s="36">
        <v>5</v>
      </c>
      <c r="I380" s="36">
        <v>3</v>
      </c>
      <c r="J380" s="71" t="s">
        <v>342</v>
      </c>
      <c r="K380" s="43">
        <v>5</v>
      </c>
      <c r="L380" s="39">
        <f t="shared" si="5"/>
        <v>5.5</v>
      </c>
      <c r="M380" s="36">
        <v>525</v>
      </c>
      <c r="N380" s="36">
        <v>3</v>
      </c>
      <c r="O380" s="65" t="s">
        <v>14</v>
      </c>
      <c r="P380" s="65" t="s">
        <v>15</v>
      </c>
      <c r="Q380" s="70">
        <v>12</v>
      </c>
    </row>
    <row r="381" spans="1:17" x14ac:dyDescent="0.25">
      <c r="A381" s="65" t="s">
        <v>174</v>
      </c>
      <c r="B381" s="65" t="s">
        <v>175</v>
      </c>
      <c r="C381" s="32" t="s">
        <v>132</v>
      </c>
      <c r="D381" s="33">
        <v>56</v>
      </c>
      <c r="E381" s="65" t="s">
        <v>30</v>
      </c>
      <c r="F381" s="70">
        <v>2015</v>
      </c>
      <c r="G381" s="70">
        <v>9</v>
      </c>
      <c r="H381" s="36">
        <v>4</v>
      </c>
      <c r="I381" s="36">
        <v>3</v>
      </c>
      <c r="J381" s="71" t="s">
        <v>343</v>
      </c>
      <c r="K381" s="43">
        <v>4</v>
      </c>
      <c r="L381" s="39">
        <f t="shared" si="5"/>
        <v>4.5</v>
      </c>
      <c r="M381" s="36">
        <v>445</v>
      </c>
      <c r="N381" s="36">
        <v>3</v>
      </c>
      <c r="O381" s="65" t="s">
        <v>14</v>
      </c>
      <c r="P381" s="65" t="s">
        <v>15</v>
      </c>
      <c r="Q381" s="70">
        <v>12</v>
      </c>
    </row>
    <row r="382" spans="1:17" x14ac:dyDescent="0.25">
      <c r="A382" s="32" t="s">
        <v>174</v>
      </c>
      <c r="B382" s="32" t="s">
        <v>73</v>
      </c>
      <c r="C382" s="32" t="s">
        <v>132</v>
      </c>
      <c r="D382" s="33">
        <v>57</v>
      </c>
      <c r="E382" s="32" t="s">
        <v>11</v>
      </c>
      <c r="F382" s="33">
        <v>2015</v>
      </c>
      <c r="G382" s="33">
        <v>9</v>
      </c>
      <c r="H382" s="36">
        <v>3</v>
      </c>
      <c r="I382" s="36">
        <v>2</v>
      </c>
      <c r="J382" s="32" t="s">
        <v>342</v>
      </c>
      <c r="K382" s="43">
        <v>3</v>
      </c>
      <c r="L382" s="39">
        <f t="shared" si="5"/>
        <v>3.5</v>
      </c>
      <c r="M382" s="33">
        <v>520</v>
      </c>
      <c r="N382" s="33">
        <v>3</v>
      </c>
      <c r="O382" s="32" t="s">
        <v>14</v>
      </c>
      <c r="P382" s="32" t="s">
        <v>15</v>
      </c>
      <c r="Q382" s="33">
        <v>12</v>
      </c>
    </row>
    <row r="383" spans="1:17" x14ac:dyDescent="0.25">
      <c r="A383" s="32" t="s">
        <v>174</v>
      </c>
      <c r="B383" s="32" t="s">
        <v>122</v>
      </c>
      <c r="C383" s="32" t="s">
        <v>132</v>
      </c>
      <c r="D383" s="33">
        <v>58</v>
      </c>
      <c r="E383" s="32" t="s">
        <v>11</v>
      </c>
      <c r="F383" s="33">
        <v>2015</v>
      </c>
      <c r="G383" s="33">
        <v>9</v>
      </c>
      <c r="H383" s="36">
        <v>3</v>
      </c>
      <c r="I383" s="36">
        <v>3</v>
      </c>
      <c r="J383" s="32" t="s">
        <v>342</v>
      </c>
      <c r="K383" s="43">
        <v>3</v>
      </c>
      <c r="L383" s="39">
        <f t="shared" si="5"/>
        <v>3.5</v>
      </c>
      <c r="M383" s="33">
        <v>497</v>
      </c>
      <c r="N383" s="33">
        <v>3</v>
      </c>
      <c r="O383" s="32" t="s">
        <v>14</v>
      </c>
      <c r="P383" s="32" t="s">
        <v>15</v>
      </c>
      <c r="Q383" s="33">
        <v>12</v>
      </c>
    </row>
    <row r="384" spans="1:17" x14ac:dyDescent="0.25">
      <c r="A384" s="32" t="s">
        <v>174</v>
      </c>
      <c r="B384" s="32" t="s">
        <v>176</v>
      </c>
      <c r="C384" s="32" t="s">
        <v>132</v>
      </c>
      <c r="D384" s="33">
        <v>59</v>
      </c>
      <c r="E384" s="32" t="s">
        <v>30</v>
      </c>
      <c r="F384" s="33">
        <v>2015</v>
      </c>
      <c r="G384" s="33">
        <v>9</v>
      </c>
      <c r="H384" s="36">
        <v>7</v>
      </c>
      <c r="I384" s="36">
        <v>2</v>
      </c>
      <c r="J384" s="32" t="s">
        <v>343</v>
      </c>
      <c r="K384" s="43">
        <v>7</v>
      </c>
      <c r="L384" s="39">
        <f t="shared" si="5"/>
        <v>7.5</v>
      </c>
      <c r="M384" s="33">
        <v>640</v>
      </c>
      <c r="N384" s="33">
        <v>3</v>
      </c>
      <c r="O384" s="32" t="s">
        <v>14</v>
      </c>
      <c r="P384" s="32" t="s">
        <v>15</v>
      </c>
      <c r="Q384" s="33">
        <v>12</v>
      </c>
    </row>
    <row r="385" spans="1:17" x14ac:dyDescent="0.25">
      <c r="A385" s="32" t="s">
        <v>174</v>
      </c>
      <c r="B385" s="32" t="s">
        <v>97</v>
      </c>
      <c r="C385" s="32" t="s">
        <v>132</v>
      </c>
      <c r="D385" s="33">
        <v>60</v>
      </c>
      <c r="E385" s="32" t="s">
        <v>30</v>
      </c>
      <c r="F385" s="33">
        <v>2015</v>
      </c>
      <c r="G385" s="33">
        <v>9</v>
      </c>
      <c r="H385" s="36">
        <v>6</v>
      </c>
      <c r="I385" s="36">
        <v>2</v>
      </c>
      <c r="J385" s="32" t="s">
        <v>343</v>
      </c>
      <c r="K385" s="43">
        <v>7</v>
      </c>
      <c r="L385" s="39">
        <f t="shared" si="5"/>
        <v>7.5</v>
      </c>
      <c r="M385" s="33">
        <v>565</v>
      </c>
      <c r="N385" s="33">
        <v>3</v>
      </c>
      <c r="O385" s="32" t="s">
        <v>14</v>
      </c>
      <c r="P385" s="32" t="s">
        <v>15</v>
      </c>
      <c r="Q385" s="33">
        <v>12</v>
      </c>
    </row>
    <row r="386" spans="1:17" x14ac:dyDescent="0.25">
      <c r="A386" s="32" t="s">
        <v>174</v>
      </c>
      <c r="B386" s="32" t="s">
        <v>158</v>
      </c>
      <c r="C386" s="32" t="s">
        <v>132</v>
      </c>
      <c r="D386" s="33">
        <v>61</v>
      </c>
      <c r="E386" s="32" t="s">
        <v>11</v>
      </c>
      <c r="F386" s="33">
        <v>2015</v>
      </c>
      <c r="G386" s="33">
        <v>9</v>
      </c>
      <c r="H386" s="36">
        <v>5</v>
      </c>
      <c r="I386" s="36">
        <v>3</v>
      </c>
      <c r="J386" s="32" t="s">
        <v>343</v>
      </c>
      <c r="K386" s="43">
        <v>6</v>
      </c>
      <c r="L386" s="39">
        <f t="shared" ref="L386:L449" si="6">K386+(G386-3)/12</f>
        <v>6.5</v>
      </c>
      <c r="M386" s="33">
        <v>540</v>
      </c>
      <c r="N386" s="33">
        <v>3</v>
      </c>
      <c r="O386" s="32" t="s">
        <v>14</v>
      </c>
      <c r="P386" s="32" t="s">
        <v>15</v>
      </c>
      <c r="Q386" s="33">
        <v>12</v>
      </c>
    </row>
    <row r="387" spans="1:17" x14ac:dyDescent="0.25">
      <c r="A387" s="32" t="s">
        <v>177</v>
      </c>
      <c r="B387" s="32" t="s">
        <v>40</v>
      </c>
      <c r="C387" s="32" t="s">
        <v>132</v>
      </c>
      <c r="D387" s="33">
        <v>62</v>
      </c>
      <c r="E387" s="32" t="s">
        <v>30</v>
      </c>
      <c r="F387" s="33">
        <v>2015</v>
      </c>
      <c r="G387" s="33">
        <v>9</v>
      </c>
      <c r="H387" s="36">
        <v>5</v>
      </c>
      <c r="I387" s="36">
        <v>2</v>
      </c>
      <c r="J387" s="32" t="s">
        <v>343</v>
      </c>
      <c r="K387" s="43">
        <v>4</v>
      </c>
      <c r="L387" s="39">
        <f t="shared" si="6"/>
        <v>4.5</v>
      </c>
      <c r="M387" s="33">
        <v>440</v>
      </c>
      <c r="N387" s="33">
        <v>3</v>
      </c>
      <c r="O387" s="32" t="s">
        <v>14</v>
      </c>
      <c r="P387" s="32" t="s">
        <v>15</v>
      </c>
      <c r="Q387" s="33">
        <v>12</v>
      </c>
    </row>
    <row r="388" spans="1:17" x14ac:dyDescent="0.25">
      <c r="A388" s="32" t="s">
        <v>178</v>
      </c>
      <c r="B388" s="32" t="s">
        <v>59</v>
      </c>
      <c r="C388" s="32" t="s">
        <v>132</v>
      </c>
      <c r="D388" s="33">
        <v>63</v>
      </c>
      <c r="E388" s="32" t="s">
        <v>11</v>
      </c>
      <c r="F388" s="33">
        <v>2015</v>
      </c>
      <c r="G388" s="33">
        <v>9</v>
      </c>
      <c r="H388" s="36">
        <v>7</v>
      </c>
      <c r="I388" s="36">
        <v>3</v>
      </c>
      <c r="J388" s="32" t="s">
        <v>343</v>
      </c>
      <c r="K388" s="43">
        <v>8</v>
      </c>
      <c r="L388" s="39">
        <f t="shared" si="6"/>
        <v>8.5</v>
      </c>
      <c r="M388" s="33">
        <v>470</v>
      </c>
      <c r="N388" s="33">
        <v>3</v>
      </c>
      <c r="O388" s="32" t="s">
        <v>14</v>
      </c>
      <c r="P388" s="32" t="s">
        <v>15</v>
      </c>
      <c r="Q388" s="33">
        <v>12</v>
      </c>
    </row>
    <row r="389" spans="1:17" x14ac:dyDescent="0.25">
      <c r="A389" s="32" t="s">
        <v>178</v>
      </c>
      <c r="B389" s="32" t="s">
        <v>43</v>
      </c>
      <c r="C389" s="32" t="s">
        <v>132</v>
      </c>
      <c r="D389" s="33">
        <v>64</v>
      </c>
      <c r="E389" s="32" t="s">
        <v>30</v>
      </c>
      <c r="F389" s="33">
        <v>2015</v>
      </c>
      <c r="G389" s="33">
        <v>9</v>
      </c>
      <c r="H389" s="36">
        <v>8</v>
      </c>
      <c r="I389" s="36">
        <v>2</v>
      </c>
      <c r="J389" s="32" t="s">
        <v>342</v>
      </c>
      <c r="K389" s="43">
        <v>8</v>
      </c>
      <c r="L389" s="39">
        <f t="shared" si="6"/>
        <v>8.5</v>
      </c>
      <c r="M389" s="33">
        <v>480</v>
      </c>
      <c r="N389" s="33">
        <v>3</v>
      </c>
      <c r="O389" s="32" t="s">
        <v>14</v>
      </c>
      <c r="P389" s="32" t="s">
        <v>15</v>
      </c>
      <c r="Q389" s="33">
        <v>12</v>
      </c>
    </row>
    <row r="390" spans="1:17" x14ac:dyDescent="0.25">
      <c r="A390" s="32" t="s">
        <v>178</v>
      </c>
      <c r="B390" s="32" t="s">
        <v>24</v>
      </c>
      <c r="C390" s="32" t="s">
        <v>132</v>
      </c>
      <c r="D390" s="33">
        <v>65</v>
      </c>
      <c r="E390" s="32" t="s">
        <v>11</v>
      </c>
      <c r="F390" s="33">
        <v>2015</v>
      </c>
      <c r="G390" s="33">
        <v>9</v>
      </c>
      <c r="H390" s="36">
        <v>3</v>
      </c>
      <c r="I390" s="36">
        <v>2</v>
      </c>
      <c r="J390" s="32" t="s">
        <v>343</v>
      </c>
      <c r="K390" s="43">
        <v>3</v>
      </c>
      <c r="L390" s="39">
        <f t="shared" si="6"/>
        <v>3.5</v>
      </c>
      <c r="M390" s="33">
        <v>395</v>
      </c>
      <c r="N390" s="33">
        <v>3</v>
      </c>
      <c r="O390" s="32" t="s">
        <v>14</v>
      </c>
      <c r="P390" s="32" t="s">
        <v>15</v>
      </c>
      <c r="Q390" s="33">
        <v>12</v>
      </c>
    </row>
    <row r="391" spans="1:17" x14ac:dyDescent="0.25">
      <c r="A391" s="32" t="s">
        <v>179</v>
      </c>
      <c r="B391" s="32" t="s">
        <v>34</v>
      </c>
      <c r="C391" s="32" t="s">
        <v>132</v>
      </c>
      <c r="D391" s="33">
        <v>66</v>
      </c>
      <c r="E391" s="32" t="s">
        <v>11</v>
      </c>
      <c r="F391" s="33">
        <v>2015</v>
      </c>
      <c r="G391" s="33">
        <v>9</v>
      </c>
      <c r="H391" s="36">
        <v>4</v>
      </c>
      <c r="I391" s="36">
        <v>2</v>
      </c>
      <c r="J391" s="32" t="s">
        <v>342</v>
      </c>
      <c r="K391" s="43">
        <v>4</v>
      </c>
      <c r="L391" s="39">
        <f t="shared" si="6"/>
        <v>4.5</v>
      </c>
      <c r="M391" s="33">
        <v>407</v>
      </c>
      <c r="N391" s="33">
        <v>3</v>
      </c>
      <c r="O391" s="32" t="s">
        <v>14</v>
      </c>
      <c r="P391" s="32" t="s">
        <v>15</v>
      </c>
      <c r="Q391" s="33">
        <v>12</v>
      </c>
    </row>
    <row r="392" spans="1:17" x14ac:dyDescent="0.25">
      <c r="A392" s="32" t="s">
        <v>180</v>
      </c>
      <c r="B392" s="32" t="s">
        <v>56</v>
      </c>
      <c r="C392" s="32" t="s">
        <v>132</v>
      </c>
      <c r="D392" s="33">
        <v>67</v>
      </c>
      <c r="E392" s="32" t="s">
        <v>30</v>
      </c>
      <c r="F392" s="33">
        <v>2015</v>
      </c>
      <c r="G392" s="33">
        <v>9</v>
      </c>
      <c r="H392" s="36">
        <v>6</v>
      </c>
      <c r="I392" s="36">
        <v>3</v>
      </c>
      <c r="J392" s="32" t="s">
        <v>343</v>
      </c>
      <c r="K392" s="43">
        <v>6</v>
      </c>
      <c r="L392" s="39">
        <f t="shared" si="6"/>
        <v>6.5</v>
      </c>
      <c r="M392" s="33">
        <v>420</v>
      </c>
      <c r="N392" s="33">
        <v>3</v>
      </c>
      <c r="O392" s="32" t="s">
        <v>14</v>
      </c>
      <c r="P392" s="32" t="s">
        <v>15</v>
      </c>
      <c r="Q392" s="33">
        <v>12</v>
      </c>
    </row>
    <row r="393" spans="1:17" x14ac:dyDescent="0.25">
      <c r="A393" s="32" t="s">
        <v>181</v>
      </c>
      <c r="B393" s="32" t="s">
        <v>142</v>
      </c>
      <c r="C393" s="32" t="s">
        <v>132</v>
      </c>
      <c r="D393" s="33">
        <v>68</v>
      </c>
      <c r="E393" s="32" t="s">
        <v>11</v>
      </c>
      <c r="F393" s="33">
        <v>2015</v>
      </c>
      <c r="G393" s="33">
        <v>9</v>
      </c>
      <c r="H393" s="36">
        <v>2</v>
      </c>
      <c r="I393" s="36">
        <v>2</v>
      </c>
      <c r="J393" s="32" t="s">
        <v>342</v>
      </c>
      <c r="K393" s="43">
        <v>2</v>
      </c>
      <c r="L393" s="39">
        <f t="shared" si="6"/>
        <v>2.5</v>
      </c>
      <c r="M393" s="33">
        <v>365</v>
      </c>
      <c r="N393" s="33">
        <v>3</v>
      </c>
      <c r="O393" s="32" t="s">
        <v>14</v>
      </c>
      <c r="P393" s="32" t="s">
        <v>15</v>
      </c>
      <c r="Q393" s="33">
        <v>12</v>
      </c>
    </row>
    <row r="394" spans="1:17" x14ac:dyDescent="0.25">
      <c r="A394" s="32" t="s">
        <v>182</v>
      </c>
      <c r="B394" s="32" t="s">
        <v>26</v>
      </c>
      <c r="C394" s="32" t="s">
        <v>132</v>
      </c>
      <c r="D394" s="33">
        <v>69</v>
      </c>
      <c r="E394" s="32" t="s">
        <v>11</v>
      </c>
      <c r="F394" s="33">
        <v>2015</v>
      </c>
      <c r="G394" s="33">
        <v>10</v>
      </c>
      <c r="H394" s="36">
        <v>1</v>
      </c>
      <c r="I394" s="36">
        <v>3</v>
      </c>
      <c r="J394" s="32" t="s">
        <v>342</v>
      </c>
      <c r="K394" s="43">
        <v>1</v>
      </c>
      <c r="L394" s="39">
        <f t="shared" si="6"/>
        <v>1.5833333333333335</v>
      </c>
      <c r="M394" s="33">
        <v>270</v>
      </c>
      <c r="N394" s="33">
        <v>3</v>
      </c>
      <c r="O394" s="32" t="s">
        <v>14</v>
      </c>
      <c r="P394" s="32" t="s">
        <v>15</v>
      </c>
      <c r="Q394" s="33">
        <v>12</v>
      </c>
    </row>
    <row r="395" spans="1:17" x14ac:dyDescent="0.25">
      <c r="A395" s="32" t="s">
        <v>183</v>
      </c>
      <c r="B395" s="32" t="s">
        <v>123</v>
      </c>
      <c r="C395" s="32" t="s">
        <v>132</v>
      </c>
      <c r="D395" s="33">
        <v>70</v>
      </c>
      <c r="E395" s="32" t="s">
        <v>11</v>
      </c>
      <c r="F395" s="33">
        <v>2015</v>
      </c>
      <c r="G395" s="33">
        <v>10</v>
      </c>
      <c r="H395" s="36">
        <v>3</v>
      </c>
      <c r="I395" s="36">
        <v>2</v>
      </c>
      <c r="J395" s="32" t="s">
        <v>342</v>
      </c>
      <c r="K395" s="43">
        <v>3</v>
      </c>
      <c r="L395" s="39">
        <f t="shared" si="6"/>
        <v>3.5833333333333335</v>
      </c>
      <c r="M395" s="33">
        <v>362</v>
      </c>
      <c r="N395" s="33">
        <v>3</v>
      </c>
      <c r="O395" s="32" t="s">
        <v>14</v>
      </c>
      <c r="P395" s="32" t="s">
        <v>15</v>
      </c>
      <c r="Q395" s="33">
        <v>12</v>
      </c>
    </row>
    <row r="396" spans="1:17" x14ac:dyDescent="0.25">
      <c r="A396" s="32" t="s">
        <v>184</v>
      </c>
      <c r="B396" s="32" t="s">
        <v>27</v>
      </c>
      <c r="C396" s="32" t="s">
        <v>132</v>
      </c>
      <c r="D396" s="33">
        <v>71</v>
      </c>
      <c r="E396" s="32" t="s">
        <v>11</v>
      </c>
      <c r="F396" s="33">
        <v>2015</v>
      </c>
      <c r="G396" s="33">
        <v>10</v>
      </c>
      <c r="H396" s="36">
        <v>1</v>
      </c>
      <c r="I396" s="36">
        <v>3</v>
      </c>
      <c r="J396" s="32" t="s">
        <v>343</v>
      </c>
      <c r="K396" s="43">
        <v>1</v>
      </c>
      <c r="L396" s="39">
        <f t="shared" si="6"/>
        <v>1.5833333333333335</v>
      </c>
      <c r="M396" s="33">
        <v>255</v>
      </c>
      <c r="N396" s="33">
        <v>3</v>
      </c>
      <c r="O396" s="32" t="s">
        <v>14</v>
      </c>
      <c r="P396" s="32" t="s">
        <v>15</v>
      </c>
      <c r="Q396" s="33">
        <v>12</v>
      </c>
    </row>
    <row r="397" spans="1:17" x14ac:dyDescent="0.25">
      <c r="A397" s="32" t="s">
        <v>184</v>
      </c>
      <c r="B397" s="32" t="s">
        <v>29</v>
      </c>
      <c r="C397" s="32" t="s">
        <v>132</v>
      </c>
      <c r="D397" s="33">
        <v>72</v>
      </c>
      <c r="E397" s="32" t="s">
        <v>11</v>
      </c>
      <c r="F397" s="33">
        <v>2015</v>
      </c>
      <c r="G397" s="33">
        <v>10</v>
      </c>
      <c r="H397" s="36">
        <v>3</v>
      </c>
      <c r="I397" s="36">
        <v>2</v>
      </c>
      <c r="J397" s="32" t="s">
        <v>343</v>
      </c>
      <c r="K397" s="43">
        <v>3</v>
      </c>
      <c r="L397" s="39">
        <f t="shared" si="6"/>
        <v>3.5833333333333335</v>
      </c>
      <c r="M397" s="33">
        <v>395</v>
      </c>
      <c r="N397" s="33">
        <v>3</v>
      </c>
      <c r="O397" s="32" t="s">
        <v>14</v>
      </c>
      <c r="P397" s="32" t="s">
        <v>15</v>
      </c>
      <c r="Q397" s="33">
        <v>12</v>
      </c>
    </row>
    <row r="398" spans="1:17" x14ac:dyDescent="0.25">
      <c r="A398" s="32" t="s">
        <v>185</v>
      </c>
      <c r="B398" s="32" t="s">
        <v>59</v>
      </c>
      <c r="C398" s="32" t="s">
        <v>132</v>
      </c>
      <c r="D398" s="33">
        <v>73</v>
      </c>
      <c r="E398" s="32" t="s">
        <v>11</v>
      </c>
      <c r="F398" s="33">
        <v>2015</v>
      </c>
      <c r="G398" s="33">
        <v>10</v>
      </c>
      <c r="H398" s="36">
        <v>3</v>
      </c>
      <c r="I398" s="36">
        <v>2</v>
      </c>
      <c r="J398" s="32" t="s">
        <v>344</v>
      </c>
      <c r="K398" s="43">
        <v>3</v>
      </c>
      <c r="L398" s="39">
        <f t="shared" si="6"/>
        <v>3.5833333333333335</v>
      </c>
      <c r="M398" s="33">
        <v>402</v>
      </c>
      <c r="N398" s="33">
        <v>3</v>
      </c>
      <c r="O398" s="32" t="s">
        <v>14</v>
      </c>
      <c r="P398" s="32" t="s">
        <v>15</v>
      </c>
      <c r="Q398" s="33">
        <v>12</v>
      </c>
    </row>
    <row r="399" spans="1:17" x14ac:dyDescent="0.25">
      <c r="A399" s="32" t="s">
        <v>186</v>
      </c>
      <c r="B399" s="32" t="s">
        <v>56</v>
      </c>
      <c r="C399" s="32" t="s">
        <v>132</v>
      </c>
      <c r="D399" s="33">
        <v>74</v>
      </c>
      <c r="E399" s="32" t="s">
        <v>44</v>
      </c>
      <c r="F399" s="33">
        <v>2015</v>
      </c>
      <c r="G399" s="33">
        <v>10</v>
      </c>
      <c r="H399" s="36">
        <v>1</v>
      </c>
      <c r="I399" s="36">
        <v>4</v>
      </c>
      <c r="J399" s="32" t="s">
        <v>343</v>
      </c>
      <c r="K399" s="43">
        <v>1</v>
      </c>
      <c r="L399" s="39">
        <f t="shared" si="6"/>
        <v>1.5833333333333335</v>
      </c>
      <c r="M399" s="33">
        <v>322</v>
      </c>
      <c r="N399" s="33">
        <v>3</v>
      </c>
      <c r="O399" s="32" t="s">
        <v>14</v>
      </c>
      <c r="P399" s="32" t="s">
        <v>15</v>
      </c>
      <c r="Q399" s="33">
        <v>12</v>
      </c>
    </row>
    <row r="400" spans="1:17" x14ac:dyDescent="0.25">
      <c r="A400" s="32" t="s">
        <v>187</v>
      </c>
      <c r="B400" s="32" t="s">
        <v>59</v>
      </c>
      <c r="C400" s="32" t="s">
        <v>132</v>
      </c>
      <c r="D400" s="33">
        <v>75</v>
      </c>
      <c r="E400" s="32" t="s">
        <v>11</v>
      </c>
      <c r="F400" s="33">
        <v>2015</v>
      </c>
      <c r="G400" s="33">
        <v>10</v>
      </c>
      <c r="H400" s="36">
        <v>2</v>
      </c>
      <c r="I400" s="36">
        <v>2</v>
      </c>
      <c r="J400" s="32" t="s">
        <v>342</v>
      </c>
      <c r="K400" s="43">
        <v>2</v>
      </c>
      <c r="L400" s="39">
        <f t="shared" si="6"/>
        <v>2.5833333333333335</v>
      </c>
      <c r="M400" s="33">
        <v>377</v>
      </c>
      <c r="N400" s="33">
        <v>3</v>
      </c>
      <c r="O400" s="32" t="s">
        <v>14</v>
      </c>
      <c r="P400" s="32" t="s">
        <v>15</v>
      </c>
      <c r="Q400" s="33">
        <v>12</v>
      </c>
    </row>
    <row r="401" spans="1:17" x14ac:dyDescent="0.25">
      <c r="A401" s="32" t="s">
        <v>188</v>
      </c>
      <c r="B401" s="32" t="s">
        <v>56</v>
      </c>
      <c r="C401" s="32" t="s">
        <v>132</v>
      </c>
      <c r="D401" s="33">
        <v>76</v>
      </c>
      <c r="E401" s="32" t="s">
        <v>11</v>
      </c>
      <c r="F401" s="33">
        <v>2015</v>
      </c>
      <c r="G401" s="33">
        <v>10</v>
      </c>
      <c r="H401" s="36">
        <v>1</v>
      </c>
      <c r="I401" s="36">
        <v>3</v>
      </c>
      <c r="J401" s="32" t="s">
        <v>345</v>
      </c>
      <c r="K401" s="43">
        <v>1</v>
      </c>
      <c r="L401" s="39">
        <f t="shared" si="6"/>
        <v>1.5833333333333335</v>
      </c>
      <c r="M401" s="33">
        <v>375</v>
      </c>
      <c r="N401" s="33">
        <v>3</v>
      </c>
      <c r="O401" s="32" t="s">
        <v>14</v>
      </c>
      <c r="P401" s="32" t="s">
        <v>15</v>
      </c>
      <c r="Q401" s="33">
        <v>12</v>
      </c>
    </row>
    <row r="402" spans="1:17" x14ac:dyDescent="0.25">
      <c r="A402" s="32" t="s">
        <v>189</v>
      </c>
      <c r="B402" s="32" t="s">
        <v>56</v>
      </c>
      <c r="C402" s="32" t="s">
        <v>132</v>
      </c>
      <c r="D402" s="33">
        <v>77</v>
      </c>
      <c r="E402" s="32" t="s">
        <v>11</v>
      </c>
      <c r="F402" s="33">
        <v>2015</v>
      </c>
      <c r="G402" s="33">
        <v>10</v>
      </c>
      <c r="H402" s="36">
        <v>2</v>
      </c>
      <c r="I402" s="36">
        <v>2</v>
      </c>
      <c r="J402" s="32" t="s">
        <v>342</v>
      </c>
      <c r="K402" s="43">
        <v>2</v>
      </c>
      <c r="L402" s="39">
        <f t="shared" si="6"/>
        <v>2.5833333333333335</v>
      </c>
      <c r="M402" s="33">
        <v>330</v>
      </c>
      <c r="N402" s="33">
        <v>3</v>
      </c>
      <c r="O402" s="32" t="s">
        <v>14</v>
      </c>
      <c r="P402" s="32" t="s">
        <v>15</v>
      </c>
      <c r="Q402" s="33">
        <v>12</v>
      </c>
    </row>
    <row r="403" spans="1:17" x14ac:dyDescent="0.25">
      <c r="A403" s="32" t="s">
        <v>189</v>
      </c>
      <c r="B403" s="32" t="s">
        <v>40</v>
      </c>
      <c r="C403" s="32" t="s">
        <v>132</v>
      </c>
      <c r="D403" s="33">
        <v>78</v>
      </c>
      <c r="E403" s="32" t="s">
        <v>11</v>
      </c>
      <c r="F403" s="33">
        <v>2015</v>
      </c>
      <c r="G403" s="33">
        <v>10</v>
      </c>
      <c r="H403" s="36">
        <v>2</v>
      </c>
      <c r="I403" s="36">
        <v>3</v>
      </c>
      <c r="J403" s="32" t="s">
        <v>342</v>
      </c>
      <c r="K403" s="43">
        <v>2</v>
      </c>
      <c r="L403" s="39">
        <f t="shared" si="6"/>
        <v>2.5833333333333335</v>
      </c>
      <c r="M403" s="33">
        <v>355</v>
      </c>
      <c r="N403" s="33">
        <v>3</v>
      </c>
      <c r="O403" s="32" t="s">
        <v>14</v>
      </c>
      <c r="P403" s="32" t="s">
        <v>15</v>
      </c>
      <c r="Q403" s="33">
        <v>12</v>
      </c>
    </row>
    <row r="404" spans="1:17" x14ac:dyDescent="0.25">
      <c r="A404" s="32" t="s">
        <v>189</v>
      </c>
      <c r="B404" s="32" t="s">
        <v>75</v>
      </c>
      <c r="C404" s="32" t="s">
        <v>132</v>
      </c>
      <c r="D404" s="33">
        <v>79</v>
      </c>
      <c r="E404" s="32" t="s">
        <v>11</v>
      </c>
      <c r="F404" s="33">
        <v>2015</v>
      </c>
      <c r="G404" s="33">
        <v>10</v>
      </c>
      <c r="H404" s="36">
        <v>2</v>
      </c>
      <c r="I404" s="36">
        <v>2</v>
      </c>
      <c r="J404" s="32" t="s">
        <v>342</v>
      </c>
      <c r="K404" s="43">
        <v>2</v>
      </c>
      <c r="L404" s="39">
        <f t="shared" si="6"/>
        <v>2.5833333333333335</v>
      </c>
      <c r="M404" s="33">
        <v>325</v>
      </c>
      <c r="N404" s="33">
        <v>3</v>
      </c>
      <c r="O404" s="32" t="s">
        <v>14</v>
      </c>
      <c r="P404" s="32" t="s">
        <v>15</v>
      </c>
      <c r="Q404" s="33">
        <v>12</v>
      </c>
    </row>
    <row r="405" spans="1:17" x14ac:dyDescent="0.25">
      <c r="A405" s="32" t="s">
        <v>190</v>
      </c>
      <c r="B405" s="32" t="s">
        <v>15</v>
      </c>
      <c r="C405" s="32" t="s">
        <v>132</v>
      </c>
      <c r="D405" s="33">
        <v>80</v>
      </c>
      <c r="E405" s="32" t="s">
        <v>11</v>
      </c>
      <c r="F405" s="33">
        <v>2015</v>
      </c>
      <c r="G405" s="33">
        <v>10</v>
      </c>
      <c r="H405" s="36">
        <v>3</v>
      </c>
      <c r="I405" s="36">
        <v>3</v>
      </c>
      <c r="J405" s="32" t="s">
        <v>343</v>
      </c>
      <c r="K405" s="43">
        <v>3</v>
      </c>
      <c r="L405" s="39">
        <f t="shared" si="6"/>
        <v>3.5833333333333335</v>
      </c>
      <c r="M405" s="33">
        <v>345</v>
      </c>
      <c r="N405" s="33">
        <v>3</v>
      </c>
      <c r="O405" s="32" t="s">
        <v>14</v>
      </c>
      <c r="P405" s="32" t="s">
        <v>15</v>
      </c>
      <c r="Q405" s="33">
        <v>12</v>
      </c>
    </row>
    <row r="406" spans="1:17" x14ac:dyDescent="0.25">
      <c r="A406" s="32" t="s">
        <v>191</v>
      </c>
      <c r="B406" s="32" t="s">
        <v>21</v>
      </c>
      <c r="C406" s="32" t="s">
        <v>132</v>
      </c>
      <c r="D406" s="33">
        <v>81</v>
      </c>
      <c r="E406" s="32" t="s">
        <v>11</v>
      </c>
      <c r="F406" s="33">
        <v>2015</v>
      </c>
      <c r="G406" s="33">
        <v>10</v>
      </c>
      <c r="H406" s="36">
        <v>2</v>
      </c>
      <c r="I406" s="36">
        <v>3</v>
      </c>
      <c r="J406" s="32" t="s">
        <v>343</v>
      </c>
      <c r="K406" s="43">
        <v>2</v>
      </c>
      <c r="L406" s="39">
        <f t="shared" si="6"/>
        <v>2.5833333333333335</v>
      </c>
      <c r="M406" s="33">
        <v>325</v>
      </c>
      <c r="N406" s="33">
        <v>3</v>
      </c>
      <c r="O406" s="32" t="s">
        <v>14</v>
      </c>
      <c r="P406" s="32" t="s">
        <v>15</v>
      </c>
      <c r="Q406" s="33">
        <v>12</v>
      </c>
    </row>
    <row r="407" spans="1:17" x14ac:dyDescent="0.25">
      <c r="A407" s="32" t="s">
        <v>191</v>
      </c>
      <c r="B407" s="32" t="s">
        <v>26</v>
      </c>
      <c r="C407" s="32" t="s">
        <v>132</v>
      </c>
      <c r="D407" s="33">
        <v>82</v>
      </c>
      <c r="E407" s="32" t="s">
        <v>11</v>
      </c>
      <c r="F407" s="33">
        <v>2015</v>
      </c>
      <c r="G407" s="33">
        <v>10</v>
      </c>
      <c r="H407" s="36">
        <v>3</v>
      </c>
      <c r="I407" s="36">
        <v>3</v>
      </c>
      <c r="J407" s="32" t="s">
        <v>342</v>
      </c>
      <c r="K407" s="43">
        <v>4</v>
      </c>
      <c r="L407" s="39">
        <f t="shared" si="6"/>
        <v>4.583333333333333</v>
      </c>
      <c r="M407" s="33">
        <v>440</v>
      </c>
      <c r="N407" s="33">
        <v>3</v>
      </c>
      <c r="O407" s="32" t="s">
        <v>14</v>
      </c>
      <c r="P407" s="32" t="s">
        <v>15</v>
      </c>
      <c r="Q407" s="33">
        <v>12</v>
      </c>
    </row>
    <row r="408" spans="1:17" x14ac:dyDescent="0.25">
      <c r="A408" s="32" t="s">
        <v>192</v>
      </c>
      <c r="B408" s="32" t="s">
        <v>76</v>
      </c>
      <c r="C408" s="32" t="s">
        <v>132</v>
      </c>
      <c r="D408" s="33">
        <v>83</v>
      </c>
      <c r="E408" s="32" t="s">
        <v>11</v>
      </c>
      <c r="F408" s="33">
        <v>2015</v>
      </c>
      <c r="G408" s="33">
        <v>11</v>
      </c>
      <c r="H408" s="36">
        <v>4</v>
      </c>
      <c r="I408" s="36">
        <v>2</v>
      </c>
      <c r="J408" s="32" t="s">
        <v>343</v>
      </c>
      <c r="K408" s="43">
        <v>4</v>
      </c>
      <c r="L408" s="39">
        <f t="shared" si="6"/>
        <v>4.666666666666667</v>
      </c>
      <c r="M408" s="33">
        <v>445</v>
      </c>
      <c r="N408" s="33">
        <v>3</v>
      </c>
      <c r="O408" s="32" t="s">
        <v>14</v>
      </c>
      <c r="P408" s="32" t="s">
        <v>15</v>
      </c>
      <c r="Q408" s="33">
        <v>12</v>
      </c>
    </row>
    <row r="409" spans="1:17" x14ac:dyDescent="0.25">
      <c r="A409" s="32" t="s">
        <v>193</v>
      </c>
      <c r="B409" s="32" t="s">
        <v>69</v>
      </c>
      <c r="C409" s="32" t="s">
        <v>132</v>
      </c>
      <c r="D409" s="33">
        <v>84</v>
      </c>
      <c r="E409" s="32" t="s">
        <v>11</v>
      </c>
      <c r="F409" s="33">
        <v>2015</v>
      </c>
      <c r="G409" s="33">
        <v>11</v>
      </c>
      <c r="H409" s="36">
        <v>3</v>
      </c>
      <c r="I409" s="36">
        <v>3</v>
      </c>
      <c r="J409" s="32" t="s">
        <v>343</v>
      </c>
      <c r="K409" s="43">
        <v>4</v>
      </c>
      <c r="L409" s="39">
        <f t="shared" si="6"/>
        <v>4.666666666666667</v>
      </c>
      <c r="M409" s="33">
        <v>397</v>
      </c>
      <c r="N409" s="33">
        <v>3</v>
      </c>
      <c r="O409" s="32" t="s">
        <v>14</v>
      </c>
      <c r="P409" s="32" t="s">
        <v>15</v>
      </c>
      <c r="Q409" s="33">
        <v>12</v>
      </c>
    </row>
    <row r="410" spans="1:17" x14ac:dyDescent="0.25">
      <c r="A410" s="32" t="s">
        <v>193</v>
      </c>
      <c r="B410" s="32" t="s">
        <v>78</v>
      </c>
      <c r="C410" s="32" t="s">
        <v>132</v>
      </c>
      <c r="D410" s="33">
        <v>85</v>
      </c>
      <c r="E410" s="32" t="s">
        <v>11</v>
      </c>
      <c r="F410" s="33">
        <v>2015</v>
      </c>
      <c r="G410" s="33">
        <v>11</v>
      </c>
      <c r="H410" s="36">
        <v>2</v>
      </c>
      <c r="I410" s="36">
        <v>3</v>
      </c>
      <c r="J410" s="32" t="s">
        <v>343</v>
      </c>
      <c r="K410" s="43">
        <v>2</v>
      </c>
      <c r="L410" s="39">
        <f t="shared" si="6"/>
        <v>2.6666666666666665</v>
      </c>
      <c r="M410" s="33">
        <v>385</v>
      </c>
      <c r="N410" s="33">
        <v>3</v>
      </c>
      <c r="O410" s="32" t="s">
        <v>14</v>
      </c>
      <c r="P410" s="32" t="s">
        <v>15</v>
      </c>
      <c r="Q410" s="33">
        <v>12</v>
      </c>
    </row>
    <row r="411" spans="1:17" x14ac:dyDescent="0.25">
      <c r="A411" s="32" t="s">
        <v>194</v>
      </c>
      <c r="B411" s="32" t="s">
        <v>40</v>
      </c>
      <c r="C411" s="32" t="s">
        <v>132</v>
      </c>
      <c r="D411" s="33">
        <v>86</v>
      </c>
      <c r="E411" s="32" t="s">
        <v>11</v>
      </c>
      <c r="F411" s="33">
        <v>2015</v>
      </c>
      <c r="G411" s="33">
        <v>11</v>
      </c>
      <c r="H411" s="36">
        <v>2</v>
      </c>
      <c r="I411" s="36">
        <v>3</v>
      </c>
      <c r="J411" s="32" t="s">
        <v>343</v>
      </c>
      <c r="K411" s="43">
        <v>2</v>
      </c>
      <c r="L411" s="39">
        <f t="shared" si="6"/>
        <v>2.6666666666666665</v>
      </c>
      <c r="M411" s="33">
        <v>355</v>
      </c>
      <c r="N411" s="33">
        <v>3</v>
      </c>
      <c r="O411" s="32" t="s">
        <v>14</v>
      </c>
      <c r="P411" s="32" t="s">
        <v>15</v>
      </c>
      <c r="Q411" s="33">
        <v>12</v>
      </c>
    </row>
    <row r="412" spans="1:17" x14ac:dyDescent="0.25">
      <c r="A412" s="32" t="s">
        <v>195</v>
      </c>
      <c r="B412" s="32" t="s">
        <v>40</v>
      </c>
      <c r="C412" s="32" t="s">
        <v>132</v>
      </c>
      <c r="D412" s="33">
        <v>87</v>
      </c>
      <c r="E412" s="32" t="s">
        <v>11</v>
      </c>
      <c r="F412" s="33">
        <v>2015</v>
      </c>
      <c r="G412" s="33">
        <v>11</v>
      </c>
      <c r="H412" s="36">
        <v>1</v>
      </c>
      <c r="I412" s="36">
        <v>3</v>
      </c>
      <c r="J412" s="32" t="s">
        <v>342</v>
      </c>
      <c r="K412" s="43">
        <v>1</v>
      </c>
      <c r="L412" s="39">
        <f t="shared" si="6"/>
        <v>1.6666666666666665</v>
      </c>
      <c r="M412" s="33">
        <v>275</v>
      </c>
      <c r="N412" s="33">
        <v>3</v>
      </c>
      <c r="O412" s="32" t="s">
        <v>14</v>
      </c>
      <c r="P412" s="32" t="s">
        <v>15</v>
      </c>
      <c r="Q412" s="33">
        <v>12</v>
      </c>
    </row>
    <row r="413" spans="1:17" x14ac:dyDescent="0.25">
      <c r="A413" s="32" t="s">
        <v>195</v>
      </c>
      <c r="B413" s="32" t="s">
        <v>27</v>
      </c>
      <c r="C413" s="32" t="s">
        <v>132</v>
      </c>
      <c r="D413" s="33">
        <v>88</v>
      </c>
      <c r="E413" s="32" t="s">
        <v>11</v>
      </c>
      <c r="F413" s="33">
        <v>2015</v>
      </c>
      <c r="G413" s="33">
        <v>11</v>
      </c>
      <c r="H413" s="36">
        <v>1</v>
      </c>
      <c r="I413" s="36">
        <v>3</v>
      </c>
      <c r="J413" s="32" t="s">
        <v>345</v>
      </c>
      <c r="K413" s="43">
        <v>1</v>
      </c>
      <c r="L413" s="39">
        <f t="shared" si="6"/>
        <v>1.6666666666666665</v>
      </c>
      <c r="M413" s="33">
        <v>282</v>
      </c>
      <c r="N413" s="33">
        <v>3</v>
      </c>
      <c r="O413" s="32" t="s">
        <v>14</v>
      </c>
      <c r="P413" s="32" t="s">
        <v>15</v>
      </c>
      <c r="Q413" s="33">
        <v>12</v>
      </c>
    </row>
    <row r="414" spans="1:17" x14ac:dyDescent="0.25">
      <c r="A414" s="32" t="s">
        <v>195</v>
      </c>
      <c r="B414" s="32" t="s">
        <v>50</v>
      </c>
      <c r="C414" s="32" t="s">
        <v>132</v>
      </c>
      <c r="D414" s="33">
        <v>89</v>
      </c>
      <c r="E414" s="32" t="s">
        <v>11</v>
      </c>
      <c r="F414" s="33">
        <v>2015</v>
      </c>
      <c r="G414" s="33">
        <v>11</v>
      </c>
      <c r="H414" s="36">
        <v>1</v>
      </c>
      <c r="I414" s="36">
        <v>3</v>
      </c>
      <c r="J414" s="32" t="s">
        <v>342</v>
      </c>
      <c r="K414" s="43">
        <v>1</v>
      </c>
      <c r="L414" s="39">
        <f t="shared" si="6"/>
        <v>1.6666666666666665</v>
      </c>
      <c r="M414" s="33">
        <v>305</v>
      </c>
      <c r="N414" s="33">
        <v>3</v>
      </c>
      <c r="O414" s="32" t="s">
        <v>14</v>
      </c>
      <c r="P414" s="32" t="s">
        <v>15</v>
      </c>
      <c r="Q414" s="33">
        <v>12</v>
      </c>
    </row>
    <row r="415" spans="1:17" x14ac:dyDescent="0.25">
      <c r="A415" s="32" t="s">
        <v>195</v>
      </c>
      <c r="B415" s="32" t="s">
        <v>29</v>
      </c>
      <c r="C415" s="32" t="s">
        <v>132</v>
      </c>
      <c r="D415" s="33">
        <v>90</v>
      </c>
      <c r="E415" s="32" t="s">
        <v>11</v>
      </c>
      <c r="F415" s="33">
        <v>2015</v>
      </c>
      <c r="G415" s="33">
        <v>11</v>
      </c>
      <c r="H415" s="36">
        <v>1</v>
      </c>
      <c r="I415" s="36">
        <v>3</v>
      </c>
      <c r="J415" s="32" t="s">
        <v>343</v>
      </c>
      <c r="K415" s="43">
        <v>1</v>
      </c>
      <c r="L415" s="39">
        <f t="shared" si="6"/>
        <v>1.6666666666666665</v>
      </c>
      <c r="M415" s="33">
        <v>310</v>
      </c>
      <c r="N415" s="33">
        <v>3</v>
      </c>
      <c r="O415" s="32" t="s">
        <v>14</v>
      </c>
      <c r="P415" s="32" t="s">
        <v>15</v>
      </c>
      <c r="Q415" s="33">
        <v>12</v>
      </c>
    </row>
    <row r="416" spans="1:17" x14ac:dyDescent="0.25">
      <c r="A416" s="32" t="s">
        <v>196</v>
      </c>
      <c r="B416" s="32" t="s">
        <v>21</v>
      </c>
      <c r="C416" s="32" t="s">
        <v>197</v>
      </c>
      <c r="D416" s="33">
        <v>1</v>
      </c>
      <c r="E416" s="32" t="s">
        <v>11</v>
      </c>
      <c r="F416" s="33">
        <v>2015</v>
      </c>
      <c r="G416" s="33">
        <v>11</v>
      </c>
      <c r="H416" s="36">
        <v>2</v>
      </c>
      <c r="I416" s="36">
        <v>3</v>
      </c>
      <c r="J416" s="32" t="s">
        <v>343</v>
      </c>
      <c r="K416" s="43">
        <v>2</v>
      </c>
      <c r="L416" s="39">
        <f t="shared" si="6"/>
        <v>2.6666666666666665</v>
      </c>
      <c r="M416" s="33">
        <v>365</v>
      </c>
      <c r="N416" s="33">
        <v>3</v>
      </c>
      <c r="O416" s="32" t="s">
        <v>14</v>
      </c>
      <c r="P416" s="32" t="s">
        <v>15</v>
      </c>
      <c r="Q416" s="33">
        <v>12</v>
      </c>
    </row>
    <row r="417" spans="1:17" x14ac:dyDescent="0.25">
      <c r="A417" s="32" t="s">
        <v>198</v>
      </c>
      <c r="B417" s="32" t="s">
        <v>50</v>
      </c>
      <c r="C417" s="32" t="s">
        <v>197</v>
      </c>
      <c r="D417" s="33">
        <v>2</v>
      </c>
      <c r="E417" s="32" t="s">
        <v>11</v>
      </c>
      <c r="F417" s="33">
        <v>2015</v>
      </c>
      <c r="G417" s="33">
        <v>11</v>
      </c>
      <c r="H417" s="36">
        <v>2</v>
      </c>
      <c r="I417" s="36">
        <v>3</v>
      </c>
      <c r="J417" s="32" t="s">
        <v>343</v>
      </c>
      <c r="K417" s="43">
        <v>2</v>
      </c>
      <c r="L417" s="39">
        <f t="shared" si="6"/>
        <v>2.6666666666666665</v>
      </c>
      <c r="M417" s="33">
        <v>330</v>
      </c>
      <c r="N417" s="33">
        <v>3</v>
      </c>
      <c r="O417" s="32" t="s">
        <v>14</v>
      </c>
      <c r="P417" s="32" t="s">
        <v>15</v>
      </c>
      <c r="Q417" s="33">
        <v>12</v>
      </c>
    </row>
    <row r="418" spans="1:17" x14ac:dyDescent="0.25">
      <c r="A418" s="32" t="s">
        <v>199</v>
      </c>
      <c r="B418" s="32" t="s">
        <v>75</v>
      </c>
      <c r="C418" s="32" t="s">
        <v>197</v>
      </c>
      <c r="D418" s="33">
        <v>3</v>
      </c>
      <c r="E418" s="32" t="s">
        <v>11</v>
      </c>
      <c r="F418" s="33">
        <v>2015</v>
      </c>
      <c r="G418" s="33">
        <v>11</v>
      </c>
      <c r="H418" s="36">
        <v>1</v>
      </c>
      <c r="I418" s="36">
        <v>4</v>
      </c>
      <c r="J418" s="32" t="s">
        <v>342</v>
      </c>
      <c r="K418" s="43">
        <v>1</v>
      </c>
      <c r="L418" s="39">
        <f t="shared" si="6"/>
        <v>1.6666666666666665</v>
      </c>
      <c r="M418" s="33">
        <v>290</v>
      </c>
      <c r="N418" s="33">
        <v>3</v>
      </c>
      <c r="O418" s="32" t="s">
        <v>14</v>
      </c>
      <c r="P418" s="32" t="s">
        <v>15</v>
      </c>
      <c r="Q418" s="33">
        <v>12</v>
      </c>
    </row>
    <row r="419" spans="1:17" x14ac:dyDescent="0.25">
      <c r="A419" s="32" t="s">
        <v>199</v>
      </c>
      <c r="B419" s="32" t="s">
        <v>69</v>
      </c>
      <c r="C419" s="32" t="s">
        <v>197</v>
      </c>
      <c r="D419" s="33">
        <v>4</v>
      </c>
      <c r="E419" s="32" t="s">
        <v>11</v>
      </c>
      <c r="F419" s="33">
        <v>2015</v>
      </c>
      <c r="G419" s="33">
        <v>11</v>
      </c>
      <c r="H419" s="36">
        <v>2</v>
      </c>
      <c r="I419" s="36">
        <v>3</v>
      </c>
      <c r="J419" s="32" t="s">
        <v>342</v>
      </c>
      <c r="K419" s="43">
        <v>2</v>
      </c>
      <c r="L419" s="39">
        <f t="shared" si="6"/>
        <v>2.6666666666666665</v>
      </c>
      <c r="M419" s="33">
        <v>345</v>
      </c>
      <c r="N419" s="33">
        <v>3</v>
      </c>
      <c r="O419" s="32" t="s">
        <v>14</v>
      </c>
      <c r="P419" s="32" t="s">
        <v>15</v>
      </c>
      <c r="Q419" s="33">
        <v>12</v>
      </c>
    </row>
    <row r="420" spans="1:17" x14ac:dyDescent="0.25">
      <c r="A420" s="32" t="s">
        <v>199</v>
      </c>
      <c r="B420" s="32" t="s">
        <v>43</v>
      </c>
      <c r="C420" s="32" t="s">
        <v>197</v>
      </c>
      <c r="D420" s="33">
        <v>5</v>
      </c>
      <c r="E420" s="32" t="s">
        <v>11</v>
      </c>
      <c r="F420" s="33">
        <v>2015</v>
      </c>
      <c r="G420" s="33">
        <v>11</v>
      </c>
      <c r="H420" s="36">
        <v>1</v>
      </c>
      <c r="I420" s="36">
        <v>3</v>
      </c>
      <c r="J420" s="32" t="s">
        <v>342</v>
      </c>
      <c r="K420" s="43">
        <v>1</v>
      </c>
      <c r="L420" s="39">
        <f t="shared" si="6"/>
        <v>1.6666666666666665</v>
      </c>
      <c r="M420" s="33">
        <v>297</v>
      </c>
      <c r="N420" s="33">
        <v>3</v>
      </c>
      <c r="O420" s="32" t="s">
        <v>14</v>
      </c>
      <c r="P420" s="32" t="s">
        <v>15</v>
      </c>
      <c r="Q420" s="33">
        <v>12</v>
      </c>
    </row>
    <row r="421" spans="1:17" x14ac:dyDescent="0.25">
      <c r="A421" s="32" t="s">
        <v>199</v>
      </c>
      <c r="B421" s="32" t="s">
        <v>124</v>
      </c>
      <c r="C421" s="32" t="s">
        <v>197</v>
      </c>
      <c r="D421" s="36">
        <v>6</v>
      </c>
      <c r="E421" s="32" t="s">
        <v>11</v>
      </c>
      <c r="F421" s="33">
        <v>2015</v>
      </c>
      <c r="G421" s="33">
        <v>11</v>
      </c>
      <c r="H421" s="36">
        <v>1</v>
      </c>
      <c r="I421" s="36">
        <v>4</v>
      </c>
      <c r="J421" s="32" t="s">
        <v>342</v>
      </c>
      <c r="K421" s="43">
        <v>1</v>
      </c>
      <c r="L421" s="39">
        <f t="shared" si="6"/>
        <v>1.6666666666666665</v>
      </c>
      <c r="M421" s="33">
        <v>280</v>
      </c>
      <c r="N421" s="33">
        <v>3</v>
      </c>
      <c r="O421" s="32" t="s">
        <v>14</v>
      </c>
      <c r="P421" s="32" t="s">
        <v>15</v>
      </c>
      <c r="Q421" s="33">
        <v>12</v>
      </c>
    </row>
    <row r="422" spans="1:17" x14ac:dyDescent="0.25">
      <c r="A422" s="32" t="s">
        <v>200</v>
      </c>
      <c r="B422" s="32" t="s">
        <v>76</v>
      </c>
      <c r="C422" s="32" t="s">
        <v>197</v>
      </c>
      <c r="D422" s="36">
        <v>7</v>
      </c>
      <c r="E422" s="32" t="s">
        <v>11</v>
      </c>
      <c r="F422" s="33">
        <v>2015</v>
      </c>
      <c r="G422" s="33">
        <v>11</v>
      </c>
      <c r="H422" s="36">
        <v>5</v>
      </c>
      <c r="I422" s="36">
        <v>3</v>
      </c>
      <c r="J422" s="32" t="s">
        <v>343</v>
      </c>
      <c r="K422" s="43">
        <v>5</v>
      </c>
      <c r="L422" s="39">
        <f t="shared" si="6"/>
        <v>5.666666666666667</v>
      </c>
      <c r="M422" s="33">
        <v>405</v>
      </c>
      <c r="N422" s="33">
        <v>3</v>
      </c>
      <c r="O422" s="32" t="s">
        <v>14</v>
      </c>
      <c r="P422" s="32" t="s">
        <v>15</v>
      </c>
      <c r="Q422" s="33">
        <v>12</v>
      </c>
    </row>
    <row r="423" spans="1:17" x14ac:dyDescent="0.25">
      <c r="A423" s="32" t="s">
        <v>202</v>
      </c>
      <c r="B423" s="32" t="s">
        <v>26</v>
      </c>
      <c r="C423" s="32" t="s">
        <v>197</v>
      </c>
      <c r="D423" s="36">
        <v>9</v>
      </c>
      <c r="E423" s="32" t="s">
        <v>11</v>
      </c>
      <c r="F423" s="33">
        <v>2015</v>
      </c>
      <c r="G423" s="33">
        <v>12</v>
      </c>
      <c r="H423" s="36">
        <v>2</v>
      </c>
      <c r="I423" s="36">
        <v>3</v>
      </c>
      <c r="J423" s="32" t="s">
        <v>342</v>
      </c>
      <c r="K423" s="43">
        <v>2</v>
      </c>
      <c r="L423" s="39">
        <f t="shared" si="6"/>
        <v>2.75</v>
      </c>
      <c r="M423" s="33">
        <v>345</v>
      </c>
      <c r="N423" s="33">
        <v>3</v>
      </c>
      <c r="O423" s="32" t="s">
        <v>14</v>
      </c>
      <c r="P423" s="32" t="s">
        <v>15</v>
      </c>
      <c r="Q423" s="33">
        <v>12</v>
      </c>
    </row>
    <row r="424" spans="1:17" x14ac:dyDescent="0.25">
      <c r="A424" s="32" t="s">
        <v>202</v>
      </c>
      <c r="B424" s="32" t="s">
        <v>76</v>
      </c>
      <c r="C424" s="32" t="s">
        <v>197</v>
      </c>
      <c r="D424" s="36">
        <v>10</v>
      </c>
      <c r="E424" s="32" t="s">
        <v>44</v>
      </c>
      <c r="F424" s="33">
        <v>2015</v>
      </c>
      <c r="G424" s="33">
        <v>12</v>
      </c>
      <c r="H424" s="36">
        <v>2</v>
      </c>
      <c r="I424" s="36">
        <v>3</v>
      </c>
      <c r="J424" s="32" t="s">
        <v>343</v>
      </c>
      <c r="K424" s="43">
        <v>2</v>
      </c>
      <c r="L424" s="39">
        <f t="shared" si="6"/>
        <v>2.75</v>
      </c>
      <c r="M424" s="33">
        <v>310</v>
      </c>
      <c r="N424" s="33">
        <v>3</v>
      </c>
      <c r="O424" s="32" t="s">
        <v>14</v>
      </c>
      <c r="P424" s="32" t="s">
        <v>15</v>
      </c>
      <c r="Q424" s="33">
        <v>12</v>
      </c>
    </row>
    <row r="425" spans="1:17" x14ac:dyDescent="0.25">
      <c r="A425" s="32" t="s">
        <v>213</v>
      </c>
      <c r="B425" s="32" t="s">
        <v>75</v>
      </c>
      <c r="C425" s="32" t="s">
        <v>197</v>
      </c>
      <c r="D425" s="36">
        <v>23</v>
      </c>
      <c r="E425" s="32" t="s">
        <v>30</v>
      </c>
      <c r="F425" s="33">
        <v>2015</v>
      </c>
      <c r="G425" s="33">
        <v>12</v>
      </c>
      <c r="H425" s="36">
        <v>6</v>
      </c>
      <c r="I425" s="36">
        <v>3</v>
      </c>
      <c r="J425" s="32" t="s">
        <v>342</v>
      </c>
      <c r="K425" s="43">
        <v>6</v>
      </c>
      <c r="L425" s="39">
        <f t="shared" si="6"/>
        <v>6.75</v>
      </c>
      <c r="M425" s="33">
        <v>527</v>
      </c>
      <c r="N425" s="33">
        <v>3</v>
      </c>
      <c r="O425" s="32" t="s">
        <v>14</v>
      </c>
      <c r="P425" s="32" t="s">
        <v>15</v>
      </c>
      <c r="Q425" s="33">
        <v>12</v>
      </c>
    </row>
    <row r="426" spans="1:17" x14ac:dyDescent="0.25">
      <c r="A426" s="32" t="s">
        <v>214</v>
      </c>
      <c r="B426" s="32" t="s">
        <v>75</v>
      </c>
      <c r="C426" s="32" t="s">
        <v>197</v>
      </c>
      <c r="D426" s="36">
        <v>24</v>
      </c>
      <c r="E426" s="32" t="s">
        <v>11</v>
      </c>
      <c r="F426" s="33">
        <v>2015</v>
      </c>
      <c r="G426" s="33">
        <v>12</v>
      </c>
      <c r="H426" s="36">
        <v>2</v>
      </c>
      <c r="I426" s="36">
        <v>3</v>
      </c>
      <c r="J426" s="32" t="s">
        <v>343</v>
      </c>
      <c r="K426" s="35">
        <v>2</v>
      </c>
      <c r="L426" s="39">
        <f t="shared" si="6"/>
        <v>2.75</v>
      </c>
      <c r="M426" s="33">
        <v>347</v>
      </c>
      <c r="N426" s="33">
        <v>3</v>
      </c>
      <c r="O426" s="32" t="s">
        <v>14</v>
      </c>
      <c r="P426" s="32" t="s">
        <v>15</v>
      </c>
      <c r="Q426" s="33">
        <v>12</v>
      </c>
    </row>
    <row r="427" spans="1:17" x14ac:dyDescent="0.25">
      <c r="A427" s="32" t="s">
        <v>215</v>
      </c>
      <c r="B427" s="32" t="s">
        <v>59</v>
      </c>
      <c r="C427" s="32" t="s">
        <v>197</v>
      </c>
      <c r="D427" s="36">
        <v>25</v>
      </c>
      <c r="E427" s="32" t="s">
        <v>11</v>
      </c>
      <c r="F427" s="33">
        <v>2015</v>
      </c>
      <c r="G427" s="33">
        <v>12</v>
      </c>
      <c r="H427" s="36">
        <v>3</v>
      </c>
      <c r="I427" s="36">
        <v>2</v>
      </c>
      <c r="J427" s="32" t="s">
        <v>342</v>
      </c>
      <c r="K427" s="43">
        <v>3</v>
      </c>
      <c r="L427" s="39">
        <f t="shared" si="6"/>
        <v>3.75</v>
      </c>
      <c r="M427" s="33">
        <v>412</v>
      </c>
      <c r="N427" s="33">
        <v>3</v>
      </c>
      <c r="O427" s="32" t="s">
        <v>14</v>
      </c>
      <c r="P427" s="32" t="s">
        <v>15</v>
      </c>
      <c r="Q427" s="33">
        <v>12</v>
      </c>
    </row>
    <row r="428" spans="1:17" x14ac:dyDescent="0.25">
      <c r="A428" s="32" t="s">
        <v>215</v>
      </c>
      <c r="B428" s="32" t="s">
        <v>56</v>
      </c>
      <c r="C428" s="32" t="s">
        <v>197</v>
      </c>
      <c r="D428" s="33">
        <v>26</v>
      </c>
      <c r="E428" s="32" t="s">
        <v>11</v>
      </c>
      <c r="F428" s="33">
        <v>2015</v>
      </c>
      <c r="G428" s="33">
        <v>12</v>
      </c>
      <c r="H428" s="36">
        <v>4</v>
      </c>
      <c r="I428" s="36">
        <v>3</v>
      </c>
      <c r="J428" s="32" t="s">
        <v>343</v>
      </c>
      <c r="K428" s="43">
        <v>4</v>
      </c>
      <c r="L428" s="39">
        <f t="shared" si="6"/>
        <v>4.75</v>
      </c>
      <c r="M428" s="33">
        <v>395</v>
      </c>
      <c r="N428" s="33">
        <v>3</v>
      </c>
      <c r="O428" s="32" t="s">
        <v>14</v>
      </c>
      <c r="P428" s="32" t="s">
        <v>15</v>
      </c>
      <c r="Q428" s="33">
        <v>12</v>
      </c>
    </row>
    <row r="429" spans="1:17" x14ac:dyDescent="0.25">
      <c r="A429" s="32" t="s">
        <v>215</v>
      </c>
      <c r="B429" s="32" t="s">
        <v>40</v>
      </c>
      <c r="C429" s="32" t="s">
        <v>197</v>
      </c>
      <c r="D429" s="33">
        <v>27</v>
      </c>
      <c r="E429" s="32" t="s">
        <v>11</v>
      </c>
      <c r="F429" s="33">
        <v>2015</v>
      </c>
      <c r="G429" s="33">
        <v>12</v>
      </c>
      <c r="H429" s="36">
        <v>2</v>
      </c>
      <c r="I429" s="36">
        <v>4</v>
      </c>
      <c r="J429" s="32" t="s">
        <v>342</v>
      </c>
      <c r="K429" s="35">
        <v>2</v>
      </c>
      <c r="L429" s="39">
        <f t="shared" si="6"/>
        <v>2.75</v>
      </c>
      <c r="M429" s="33">
        <v>380</v>
      </c>
      <c r="N429" s="33">
        <v>3</v>
      </c>
      <c r="O429" s="32" t="s">
        <v>14</v>
      </c>
      <c r="P429" s="32" t="s">
        <v>15</v>
      </c>
      <c r="Q429" s="33">
        <v>12</v>
      </c>
    </row>
    <row r="430" spans="1:17" x14ac:dyDescent="0.25">
      <c r="A430" s="32" t="s">
        <v>215</v>
      </c>
      <c r="B430" s="32" t="s">
        <v>75</v>
      </c>
      <c r="C430" s="32" t="s">
        <v>197</v>
      </c>
      <c r="D430" s="33">
        <v>28</v>
      </c>
      <c r="E430" s="32" t="s">
        <v>11</v>
      </c>
      <c r="F430" s="33">
        <v>2015</v>
      </c>
      <c r="G430" s="33">
        <v>12</v>
      </c>
      <c r="H430" s="36">
        <v>4</v>
      </c>
      <c r="I430" s="36">
        <v>2</v>
      </c>
      <c r="J430" s="32" t="s">
        <v>343</v>
      </c>
      <c r="K430" s="43">
        <v>4</v>
      </c>
      <c r="L430" s="39">
        <f t="shared" si="6"/>
        <v>4.75</v>
      </c>
      <c r="M430" s="33">
        <v>452</v>
      </c>
      <c r="N430" s="33">
        <v>3</v>
      </c>
      <c r="O430" s="32" t="s">
        <v>14</v>
      </c>
      <c r="P430" s="32" t="s">
        <v>15</v>
      </c>
      <c r="Q430" s="33">
        <v>12</v>
      </c>
    </row>
    <row r="431" spans="1:17" x14ac:dyDescent="0.25">
      <c r="A431" s="32" t="s">
        <v>215</v>
      </c>
      <c r="B431" s="32" t="s">
        <v>21</v>
      </c>
      <c r="C431" s="32" t="s">
        <v>197</v>
      </c>
      <c r="D431" s="33">
        <v>29</v>
      </c>
      <c r="E431" s="32" t="s">
        <v>11</v>
      </c>
      <c r="F431" s="33">
        <v>2015</v>
      </c>
      <c r="G431" s="33">
        <v>12</v>
      </c>
      <c r="H431" s="36">
        <v>4</v>
      </c>
      <c r="I431" s="36">
        <v>2</v>
      </c>
      <c r="J431" s="32" t="s">
        <v>343</v>
      </c>
      <c r="K431" s="43">
        <v>4</v>
      </c>
      <c r="L431" s="39">
        <f t="shared" si="6"/>
        <v>4.75</v>
      </c>
      <c r="M431" s="33">
        <v>415</v>
      </c>
      <c r="N431" s="33">
        <v>3</v>
      </c>
      <c r="O431" s="32" t="s">
        <v>14</v>
      </c>
      <c r="P431" s="32" t="s">
        <v>15</v>
      </c>
      <c r="Q431" s="33">
        <v>12</v>
      </c>
    </row>
    <row r="432" spans="1:17" x14ac:dyDescent="0.25">
      <c r="A432" s="32" t="s">
        <v>215</v>
      </c>
      <c r="B432" s="32" t="s">
        <v>34</v>
      </c>
      <c r="C432" s="32" t="s">
        <v>197</v>
      </c>
      <c r="D432" s="33">
        <v>30</v>
      </c>
      <c r="E432" s="32" t="s">
        <v>11</v>
      </c>
      <c r="F432" s="33">
        <v>2015</v>
      </c>
      <c r="G432" s="33">
        <v>12</v>
      </c>
      <c r="H432" s="36">
        <v>5</v>
      </c>
      <c r="I432" s="36">
        <v>3</v>
      </c>
      <c r="J432" s="32" t="s">
        <v>343</v>
      </c>
      <c r="K432" s="43">
        <v>7</v>
      </c>
      <c r="L432" s="39">
        <f t="shared" si="6"/>
        <v>7.75</v>
      </c>
      <c r="M432" s="33">
        <v>445</v>
      </c>
      <c r="N432" s="33">
        <v>3</v>
      </c>
      <c r="O432" s="32" t="s">
        <v>14</v>
      </c>
      <c r="P432" s="32" t="s">
        <v>15</v>
      </c>
      <c r="Q432" s="33">
        <v>12</v>
      </c>
    </row>
    <row r="433" spans="1:17" x14ac:dyDescent="0.25">
      <c r="A433" s="32" t="s">
        <v>216</v>
      </c>
      <c r="B433" s="32" t="s">
        <v>76</v>
      </c>
      <c r="C433" s="32" t="s">
        <v>197</v>
      </c>
      <c r="D433" s="33">
        <v>31</v>
      </c>
      <c r="E433" s="32" t="s">
        <v>11</v>
      </c>
      <c r="F433" s="33">
        <v>2015</v>
      </c>
      <c r="G433" s="33">
        <v>12</v>
      </c>
      <c r="H433" s="36">
        <v>5</v>
      </c>
      <c r="I433" s="36">
        <v>3</v>
      </c>
      <c r="J433" s="32" t="s">
        <v>343</v>
      </c>
      <c r="K433" s="43">
        <v>6</v>
      </c>
      <c r="L433" s="39">
        <f t="shared" si="6"/>
        <v>6.75</v>
      </c>
      <c r="M433" s="33">
        <v>445</v>
      </c>
      <c r="N433" s="33">
        <v>3</v>
      </c>
      <c r="O433" s="32" t="s">
        <v>14</v>
      </c>
      <c r="P433" s="32" t="s">
        <v>15</v>
      </c>
      <c r="Q433" s="33">
        <v>12</v>
      </c>
    </row>
    <row r="434" spans="1:17" x14ac:dyDescent="0.25">
      <c r="A434" s="32" t="s">
        <v>217</v>
      </c>
      <c r="B434" s="32" t="s">
        <v>51</v>
      </c>
      <c r="C434" s="32" t="s">
        <v>197</v>
      </c>
      <c r="D434" s="33">
        <v>32</v>
      </c>
      <c r="E434" s="32" t="s">
        <v>11</v>
      </c>
      <c r="F434" s="33">
        <v>2015</v>
      </c>
      <c r="G434" s="33">
        <v>12</v>
      </c>
      <c r="H434" s="36">
        <v>2</v>
      </c>
      <c r="I434" s="36">
        <v>3</v>
      </c>
      <c r="J434" s="32" t="s">
        <v>343</v>
      </c>
      <c r="K434" s="35">
        <v>2</v>
      </c>
      <c r="L434" s="39">
        <f t="shared" si="6"/>
        <v>2.75</v>
      </c>
      <c r="M434" s="33">
        <v>335</v>
      </c>
      <c r="N434" s="33">
        <v>3</v>
      </c>
      <c r="O434" s="32" t="s">
        <v>14</v>
      </c>
      <c r="P434" s="32" t="s">
        <v>15</v>
      </c>
      <c r="Q434" s="33">
        <v>12</v>
      </c>
    </row>
    <row r="435" spans="1:17" x14ac:dyDescent="0.25">
      <c r="A435" s="32" t="s">
        <v>217</v>
      </c>
      <c r="B435" s="32" t="s">
        <v>69</v>
      </c>
      <c r="C435" s="32" t="s">
        <v>197</v>
      </c>
      <c r="D435" s="33">
        <v>33</v>
      </c>
      <c r="E435" s="32" t="s">
        <v>11</v>
      </c>
      <c r="F435" s="33">
        <v>2015</v>
      </c>
      <c r="G435" s="33">
        <v>12</v>
      </c>
      <c r="H435" s="36">
        <v>1</v>
      </c>
      <c r="I435" s="36">
        <v>4</v>
      </c>
      <c r="J435" s="32" t="s">
        <v>343</v>
      </c>
      <c r="K435" s="35">
        <v>1</v>
      </c>
      <c r="L435" s="39">
        <f t="shared" si="6"/>
        <v>1.75</v>
      </c>
      <c r="M435" s="33">
        <v>332</v>
      </c>
      <c r="N435" s="33">
        <v>3</v>
      </c>
      <c r="O435" s="32" t="s">
        <v>14</v>
      </c>
      <c r="P435" s="32" t="s">
        <v>15</v>
      </c>
      <c r="Q435" s="33">
        <v>12</v>
      </c>
    </row>
    <row r="436" spans="1:17" x14ac:dyDescent="0.25">
      <c r="A436" s="32" t="s">
        <v>217</v>
      </c>
      <c r="B436" s="32" t="s">
        <v>43</v>
      </c>
      <c r="C436" s="32" t="s">
        <v>197</v>
      </c>
      <c r="D436" s="33">
        <v>34</v>
      </c>
      <c r="E436" s="32" t="s">
        <v>11</v>
      </c>
      <c r="F436" s="33">
        <v>2015</v>
      </c>
      <c r="G436" s="33">
        <v>12</v>
      </c>
      <c r="H436" s="36">
        <v>2</v>
      </c>
      <c r="I436" s="36">
        <v>3</v>
      </c>
      <c r="J436" s="32" t="s">
        <v>343</v>
      </c>
      <c r="K436" s="35">
        <v>2</v>
      </c>
      <c r="L436" s="39">
        <f t="shared" si="6"/>
        <v>2.75</v>
      </c>
      <c r="M436" s="33">
        <v>345</v>
      </c>
      <c r="N436" s="33">
        <v>3</v>
      </c>
      <c r="O436" s="32" t="s">
        <v>14</v>
      </c>
      <c r="P436" s="32" t="s">
        <v>15</v>
      </c>
      <c r="Q436" s="33">
        <v>12</v>
      </c>
    </row>
    <row r="437" spans="1:17" x14ac:dyDescent="0.25">
      <c r="A437" s="32" t="s">
        <v>218</v>
      </c>
      <c r="B437" s="32" t="s">
        <v>59</v>
      </c>
      <c r="C437" s="32" t="s">
        <v>197</v>
      </c>
      <c r="D437" s="33">
        <v>35</v>
      </c>
      <c r="E437" s="32" t="s">
        <v>11</v>
      </c>
      <c r="F437" s="33">
        <v>2015</v>
      </c>
      <c r="G437" s="33">
        <v>12</v>
      </c>
      <c r="H437" s="36">
        <v>1</v>
      </c>
      <c r="I437" s="36">
        <v>4</v>
      </c>
      <c r="J437" s="32" t="s">
        <v>345</v>
      </c>
      <c r="K437" s="35">
        <v>1</v>
      </c>
      <c r="L437" s="39">
        <f t="shared" si="6"/>
        <v>1.75</v>
      </c>
      <c r="M437" s="33">
        <v>290</v>
      </c>
      <c r="N437" s="33">
        <v>3</v>
      </c>
      <c r="O437" s="32" t="s">
        <v>14</v>
      </c>
      <c r="P437" s="32" t="s">
        <v>15</v>
      </c>
      <c r="Q437" s="33">
        <v>12</v>
      </c>
    </row>
    <row r="438" spans="1:17" x14ac:dyDescent="0.25">
      <c r="A438" s="32" t="s">
        <v>219</v>
      </c>
      <c r="B438" s="32" t="s">
        <v>34</v>
      </c>
      <c r="C438" s="32" t="s">
        <v>197</v>
      </c>
      <c r="D438" s="33">
        <v>36</v>
      </c>
      <c r="E438" s="32" t="s">
        <v>11</v>
      </c>
      <c r="F438" s="33">
        <v>2015</v>
      </c>
      <c r="G438" s="33">
        <v>12</v>
      </c>
      <c r="H438" s="36">
        <v>2</v>
      </c>
      <c r="I438" s="36">
        <v>3</v>
      </c>
      <c r="J438" s="32" t="s">
        <v>343</v>
      </c>
      <c r="K438" s="35">
        <v>2</v>
      </c>
      <c r="L438" s="39">
        <f t="shared" si="6"/>
        <v>2.75</v>
      </c>
      <c r="M438" s="33">
        <v>375</v>
      </c>
      <c r="N438" s="33">
        <v>3</v>
      </c>
      <c r="O438" s="32" t="s">
        <v>14</v>
      </c>
      <c r="P438" s="32" t="s">
        <v>15</v>
      </c>
      <c r="Q438" s="33">
        <v>12</v>
      </c>
    </row>
    <row r="439" spans="1:17" x14ac:dyDescent="0.25">
      <c r="A439" s="32" t="s">
        <v>239</v>
      </c>
      <c r="B439" s="32" t="s">
        <v>75</v>
      </c>
      <c r="C439" s="32" t="s">
        <v>197</v>
      </c>
      <c r="D439" s="33">
        <v>44</v>
      </c>
      <c r="E439" s="32" t="s">
        <v>30</v>
      </c>
      <c r="F439" s="33">
        <v>2016</v>
      </c>
      <c r="G439" s="33">
        <v>1</v>
      </c>
      <c r="H439" s="36">
        <v>5</v>
      </c>
      <c r="I439" s="36">
        <v>4</v>
      </c>
      <c r="J439" s="32" t="s">
        <v>342</v>
      </c>
      <c r="K439" s="43">
        <v>6</v>
      </c>
      <c r="L439" s="39">
        <f t="shared" si="6"/>
        <v>5.833333333333333</v>
      </c>
      <c r="M439" s="33">
        <v>445</v>
      </c>
      <c r="N439" s="33">
        <v>3</v>
      </c>
      <c r="O439" s="32" t="s">
        <v>14</v>
      </c>
      <c r="P439" s="32" t="s">
        <v>15</v>
      </c>
      <c r="Q439" s="33">
        <v>12</v>
      </c>
    </row>
    <row r="440" spans="1:17" x14ac:dyDescent="0.25">
      <c r="A440" s="32" t="s">
        <v>240</v>
      </c>
      <c r="B440" s="32" t="s">
        <v>75</v>
      </c>
      <c r="C440" s="32" t="s">
        <v>197</v>
      </c>
      <c r="D440" s="33">
        <v>45</v>
      </c>
      <c r="E440" s="32" t="s">
        <v>11</v>
      </c>
      <c r="F440" s="33">
        <v>2016</v>
      </c>
      <c r="G440" s="33">
        <v>1</v>
      </c>
      <c r="H440" s="36">
        <v>3</v>
      </c>
      <c r="I440" s="36">
        <v>3</v>
      </c>
      <c r="J440" s="32" t="s">
        <v>343</v>
      </c>
      <c r="K440" s="35">
        <v>4</v>
      </c>
      <c r="L440" s="39">
        <f t="shared" si="6"/>
        <v>3.8333333333333335</v>
      </c>
      <c r="M440" s="33">
        <v>410</v>
      </c>
      <c r="N440" s="33">
        <v>3</v>
      </c>
      <c r="O440" s="32" t="s">
        <v>14</v>
      </c>
      <c r="P440" s="32" t="s">
        <v>15</v>
      </c>
      <c r="Q440" s="33">
        <v>12</v>
      </c>
    </row>
    <row r="441" spans="1:17" x14ac:dyDescent="0.25">
      <c r="A441" s="32" t="s">
        <v>240</v>
      </c>
      <c r="B441" s="32" t="s">
        <v>21</v>
      </c>
      <c r="C441" s="32" t="s">
        <v>197</v>
      </c>
      <c r="D441" s="33">
        <v>46</v>
      </c>
      <c r="E441" s="32" t="s">
        <v>11</v>
      </c>
      <c r="F441" s="33">
        <v>2016</v>
      </c>
      <c r="G441" s="33">
        <v>1</v>
      </c>
      <c r="H441" s="36">
        <v>2</v>
      </c>
      <c r="I441" s="36">
        <v>3</v>
      </c>
      <c r="J441" s="32" t="s">
        <v>342</v>
      </c>
      <c r="K441" s="35">
        <v>3</v>
      </c>
      <c r="L441" s="39">
        <f t="shared" si="6"/>
        <v>2.8333333333333335</v>
      </c>
      <c r="M441" s="33">
        <v>365</v>
      </c>
      <c r="N441" s="33">
        <v>3</v>
      </c>
      <c r="O441" s="32" t="s">
        <v>14</v>
      </c>
      <c r="P441" s="32" t="s">
        <v>15</v>
      </c>
      <c r="Q441" s="33">
        <v>12</v>
      </c>
    </row>
    <row r="442" spans="1:17" x14ac:dyDescent="0.25">
      <c r="A442" s="32" t="s">
        <v>240</v>
      </c>
      <c r="B442" s="32" t="s">
        <v>26</v>
      </c>
      <c r="C442" s="32" t="s">
        <v>197</v>
      </c>
      <c r="D442" s="33">
        <v>47</v>
      </c>
      <c r="E442" s="32" t="s">
        <v>11</v>
      </c>
      <c r="F442" s="33">
        <v>2016</v>
      </c>
      <c r="G442" s="33">
        <v>1</v>
      </c>
      <c r="H442" s="36">
        <v>2</v>
      </c>
      <c r="I442" s="36">
        <v>4</v>
      </c>
      <c r="J442" s="32" t="s">
        <v>342</v>
      </c>
      <c r="K442" s="35">
        <v>3</v>
      </c>
      <c r="L442" s="39">
        <f t="shared" si="6"/>
        <v>2.8333333333333335</v>
      </c>
      <c r="M442" s="33">
        <v>360</v>
      </c>
      <c r="N442" s="33">
        <v>3</v>
      </c>
      <c r="O442" s="32" t="s">
        <v>14</v>
      </c>
      <c r="P442" s="32" t="s">
        <v>15</v>
      </c>
      <c r="Q442" s="33">
        <v>12</v>
      </c>
    </row>
    <row r="443" spans="1:17" x14ac:dyDescent="0.25">
      <c r="A443" s="32" t="s">
        <v>240</v>
      </c>
      <c r="B443" s="32" t="s">
        <v>76</v>
      </c>
      <c r="C443" s="32" t="s">
        <v>197</v>
      </c>
      <c r="D443" s="33">
        <v>48</v>
      </c>
      <c r="E443" s="32" t="s">
        <v>11</v>
      </c>
      <c r="F443" s="33">
        <v>2016</v>
      </c>
      <c r="G443" s="33">
        <v>1</v>
      </c>
      <c r="H443" s="36">
        <v>2</v>
      </c>
      <c r="I443" s="36">
        <v>4</v>
      </c>
      <c r="J443" s="32" t="s">
        <v>343</v>
      </c>
      <c r="K443" s="35">
        <v>3</v>
      </c>
      <c r="L443" s="39">
        <f t="shared" si="6"/>
        <v>2.8333333333333335</v>
      </c>
      <c r="M443" s="33">
        <v>345</v>
      </c>
      <c r="N443" s="33">
        <v>3</v>
      </c>
      <c r="O443" s="32" t="s">
        <v>14</v>
      </c>
      <c r="P443" s="32" t="s">
        <v>15</v>
      </c>
      <c r="Q443" s="33">
        <v>12</v>
      </c>
    </row>
    <row r="444" spans="1:17" x14ac:dyDescent="0.25">
      <c r="A444" s="32" t="s">
        <v>240</v>
      </c>
      <c r="B444" s="32" t="s">
        <v>27</v>
      </c>
      <c r="C444" s="32" t="s">
        <v>197</v>
      </c>
      <c r="D444" s="33">
        <v>49</v>
      </c>
      <c r="E444" s="32" t="s">
        <v>11</v>
      </c>
      <c r="F444" s="33">
        <v>2016</v>
      </c>
      <c r="G444" s="33">
        <v>1</v>
      </c>
      <c r="H444" s="36">
        <v>3</v>
      </c>
      <c r="I444" s="36">
        <v>3</v>
      </c>
      <c r="J444" s="32" t="s">
        <v>343</v>
      </c>
      <c r="K444" s="35">
        <v>4</v>
      </c>
      <c r="L444" s="39">
        <f t="shared" si="6"/>
        <v>3.8333333333333335</v>
      </c>
      <c r="M444" s="33">
        <v>415</v>
      </c>
      <c r="N444" s="33">
        <v>3</v>
      </c>
      <c r="O444" s="32" t="s">
        <v>14</v>
      </c>
      <c r="P444" s="32" t="s">
        <v>15</v>
      </c>
      <c r="Q444" s="33">
        <v>12</v>
      </c>
    </row>
    <row r="445" spans="1:17" x14ac:dyDescent="0.25">
      <c r="A445" s="32" t="s">
        <v>240</v>
      </c>
      <c r="B445" s="32" t="s">
        <v>127</v>
      </c>
      <c r="C445" s="32" t="s">
        <v>197</v>
      </c>
      <c r="D445" s="33">
        <v>50</v>
      </c>
      <c r="E445" s="32" t="s">
        <v>11</v>
      </c>
      <c r="F445" s="33">
        <v>2016</v>
      </c>
      <c r="G445" s="33">
        <v>1</v>
      </c>
      <c r="H445" s="36">
        <v>3</v>
      </c>
      <c r="I445" s="36">
        <v>3</v>
      </c>
      <c r="J445" s="32" t="s">
        <v>342</v>
      </c>
      <c r="K445" s="35">
        <v>4</v>
      </c>
      <c r="L445" s="39">
        <f t="shared" si="6"/>
        <v>3.8333333333333335</v>
      </c>
      <c r="M445" s="33">
        <v>402</v>
      </c>
      <c r="N445" s="33">
        <v>3</v>
      </c>
      <c r="O445" s="32" t="s">
        <v>14</v>
      </c>
      <c r="P445" s="32" t="s">
        <v>15</v>
      </c>
      <c r="Q445" s="33">
        <v>12</v>
      </c>
    </row>
    <row r="446" spans="1:17" x14ac:dyDescent="0.25">
      <c r="A446" s="32" t="s">
        <v>241</v>
      </c>
      <c r="B446" s="32" t="s">
        <v>59</v>
      </c>
      <c r="C446" s="32" t="s">
        <v>197</v>
      </c>
      <c r="D446" s="33">
        <v>51</v>
      </c>
      <c r="E446" s="32" t="s">
        <v>30</v>
      </c>
      <c r="F446" s="33">
        <v>2016</v>
      </c>
      <c r="G446" s="33">
        <v>1</v>
      </c>
      <c r="H446" s="36">
        <v>6</v>
      </c>
      <c r="I446" s="36">
        <v>3</v>
      </c>
      <c r="J446" s="32" t="s">
        <v>343</v>
      </c>
      <c r="K446" s="43">
        <v>7</v>
      </c>
      <c r="L446" s="39">
        <f t="shared" si="6"/>
        <v>6.833333333333333</v>
      </c>
      <c r="M446" s="33">
        <v>585</v>
      </c>
      <c r="N446" s="33">
        <v>3</v>
      </c>
      <c r="O446" s="32" t="s">
        <v>14</v>
      </c>
      <c r="P446" s="32" t="s">
        <v>15</v>
      </c>
      <c r="Q446" s="33">
        <v>12</v>
      </c>
    </row>
    <row r="447" spans="1:17" x14ac:dyDescent="0.25">
      <c r="A447" s="32" t="s">
        <v>241</v>
      </c>
      <c r="B447" s="32" t="s">
        <v>56</v>
      </c>
      <c r="C447" s="32" t="s">
        <v>197</v>
      </c>
      <c r="D447" s="33">
        <v>52</v>
      </c>
      <c r="E447" s="32" t="s">
        <v>30</v>
      </c>
      <c r="F447" s="33">
        <v>2016</v>
      </c>
      <c r="G447" s="33">
        <v>1</v>
      </c>
      <c r="H447" s="36">
        <v>5</v>
      </c>
      <c r="I447" s="36">
        <v>4</v>
      </c>
      <c r="J447" s="32" t="s">
        <v>343</v>
      </c>
      <c r="K447" s="43">
        <v>6</v>
      </c>
      <c r="L447" s="39">
        <f t="shared" si="6"/>
        <v>5.833333333333333</v>
      </c>
      <c r="M447" s="33">
        <v>497</v>
      </c>
      <c r="N447" s="33">
        <v>3</v>
      </c>
      <c r="O447" s="32" t="s">
        <v>14</v>
      </c>
      <c r="P447" s="32" t="s">
        <v>15</v>
      </c>
      <c r="Q447" s="33">
        <v>12</v>
      </c>
    </row>
    <row r="448" spans="1:17" x14ac:dyDescent="0.25">
      <c r="A448" s="32" t="s">
        <v>242</v>
      </c>
      <c r="B448" s="32" t="s">
        <v>76</v>
      </c>
      <c r="C448" s="32" t="s">
        <v>197</v>
      </c>
      <c r="D448" s="33">
        <v>53</v>
      </c>
      <c r="E448" s="32" t="s">
        <v>11</v>
      </c>
      <c r="F448" s="33">
        <v>2016</v>
      </c>
      <c r="G448" s="33">
        <v>1</v>
      </c>
      <c r="H448" s="36">
        <v>4</v>
      </c>
      <c r="I448" s="36">
        <v>4</v>
      </c>
      <c r="J448" s="32" t="s">
        <v>343</v>
      </c>
      <c r="K448" s="43">
        <v>5</v>
      </c>
      <c r="L448" s="39">
        <f t="shared" si="6"/>
        <v>4.833333333333333</v>
      </c>
      <c r="M448" s="33">
        <v>452</v>
      </c>
      <c r="N448" s="33">
        <v>3</v>
      </c>
      <c r="O448" s="32" t="s">
        <v>14</v>
      </c>
      <c r="P448" s="32" t="s">
        <v>15</v>
      </c>
      <c r="Q448" s="33">
        <v>12</v>
      </c>
    </row>
    <row r="449" spans="1:17" x14ac:dyDescent="0.25">
      <c r="A449" s="32" t="s">
        <v>242</v>
      </c>
      <c r="B449" s="32" t="s">
        <v>15</v>
      </c>
      <c r="C449" s="32" t="s">
        <v>197</v>
      </c>
      <c r="D449" s="33">
        <v>54</v>
      </c>
      <c r="E449" s="32" t="s">
        <v>11</v>
      </c>
      <c r="F449" s="33">
        <v>2016</v>
      </c>
      <c r="G449" s="33">
        <v>1</v>
      </c>
      <c r="H449" s="36">
        <v>2</v>
      </c>
      <c r="I449" s="36">
        <v>4</v>
      </c>
      <c r="J449" s="32" t="s">
        <v>342</v>
      </c>
      <c r="K449" s="35">
        <v>3</v>
      </c>
      <c r="L449" s="39">
        <f t="shared" si="6"/>
        <v>2.8333333333333335</v>
      </c>
      <c r="M449" s="33">
        <v>400</v>
      </c>
      <c r="N449" s="33">
        <v>3</v>
      </c>
      <c r="O449" s="32" t="s">
        <v>14</v>
      </c>
      <c r="P449" s="32" t="s">
        <v>15</v>
      </c>
      <c r="Q449" s="33">
        <v>12</v>
      </c>
    </row>
    <row r="450" spans="1:17" x14ac:dyDescent="0.25">
      <c r="A450" s="32" t="s">
        <v>243</v>
      </c>
      <c r="B450" s="32" t="s">
        <v>24</v>
      </c>
      <c r="C450" s="32" t="s">
        <v>197</v>
      </c>
      <c r="D450" s="33">
        <v>55</v>
      </c>
      <c r="E450" s="32" t="s">
        <v>11</v>
      </c>
      <c r="F450" s="33">
        <v>2016</v>
      </c>
      <c r="G450" s="33">
        <v>1</v>
      </c>
      <c r="H450" s="36">
        <v>2</v>
      </c>
      <c r="I450" s="36">
        <v>3</v>
      </c>
      <c r="J450" s="32" t="s">
        <v>343</v>
      </c>
      <c r="K450" s="35">
        <v>3</v>
      </c>
      <c r="L450" s="39">
        <f t="shared" ref="L450:L513" si="7">K450+(G450-3)/12</f>
        <v>2.8333333333333335</v>
      </c>
      <c r="M450" s="33">
        <v>380</v>
      </c>
      <c r="N450" s="33">
        <v>3</v>
      </c>
      <c r="O450" s="32" t="s">
        <v>14</v>
      </c>
      <c r="P450" s="32" t="s">
        <v>15</v>
      </c>
      <c r="Q450" s="33">
        <v>12</v>
      </c>
    </row>
    <row r="451" spans="1:17" x14ac:dyDescent="0.25">
      <c r="A451" s="32" t="s">
        <v>243</v>
      </c>
      <c r="B451" s="32" t="s">
        <v>122</v>
      </c>
      <c r="C451" s="32" t="s">
        <v>197</v>
      </c>
      <c r="D451" s="33">
        <v>56</v>
      </c>
      <c r="E451" s="32" t="s">
        <v>11</v>
      </c>
      <c r="F451" s="33">
        <v>2016</v>
      </c>
      <c r="G451" s="33">
        <v>1</v>
      </c>
      <c r="H451" s="36">
        <v>3</v>
      </c>
      <c r="I451" s="36">
        <v>3</v>
      </c>
      <c r="J451" s="32" t="s">
        <v>343</v>
      </c>
      <c r="K451" s="35">
        <v>4</v>
      </c>
      <c r="L451" s="39">
        <f t="shared" si="7"/>
        <v>3.8333333333333335</v>
      </c>
      <c r="M451" s="33">
        <v>375</v>
      </c>
      <c r="N451" s="33">
        <v>3</v>
      </c>
      <c r="O451" s="32" t="s">
        <v>14</v>
      </c>
      <c r="P451" s="32" t="s">
        <v>15</v>
      </c>
      <c r="Q451" s="33">
        <v>12</v>
      </c>
    </row>
    <row r="452" spans="1:17" x14ac:dyDescent="0.25">
      <c r="A452" s="32" t="s">
        <v>244</v>
      </c>
      <c r="B452" s="32" t="s">
        <v>43</v>
      </c>
      <c r="C452" s="32" t="s">
        <v>197</v>
      </c>
      <c r="D452" s="33">
        <v>57</v>
      </c>
      <c r="E452" s="32" t="s">
        <v>11</v>
      </c>
      <c r="F452" s="33">
        <v>2016</v>
      </c>
      <c r="G452" s="33">
        <v>1</v>
      </c>
      <c r="H452" s="36">
        <v>1</v>
      </c>
      <c r="I452" s="36">
        <v>4</v>
      </c>
      <c r="J452" s="32" t="s">
        <v>342</v>
      </c>
      <c r="K452" s="35">
        <v>2</v>
      </c>
      <c r="L452" s="39">
        <f t="shared" si="7"/>
        <v>1.8333333333333333</v>
      </c>
      <c r="M452" s="33">
        <v>320</v>
      </c>
      <c r="N452" s="33">
        <v>3</v>
      </c>
      <c r="O452" s="32" t="s">
        <v>14</v>
      </c>
      <c r="P452" s="32" t="s">
        <v>15</v>
      </c>
      <c r="Q452" s="33">
        <v>12</v>
      </c>
    </row>
    <row r="453" spans="1:17" x14ac:dyDescent="0.25">
      <c r="A453" s="32" t="s">
        <v>245</v>
      </c>
      <c r="B453" s="32" t="s">
        <v>40</v>
      </c>
      <c r="C453" s="32" t="s">
        <v>197</v>
      </c>
      <c r="D453" s="33">
        <v>58</v>
      </c>
      <c r="E453" s="32" t="s">
        <v>11</v>
      </c>
      <c r="F453" s="33">
        <v>2016</v>
      </c>
      <c r="G453" s="33">
        <v>1</v>
      </c>
      <c r="H453" s="36">
        <v>2</v>
      </c>
      <c r="I453" s="36">
        <v>3</v>
      </c>
      <c r="J453" s="32" t="s">
        <v>343</v>
      </c>
      <c r="K453" s="35">
        <v>3</v>
      </c>
      <c r="L453" s="39">
        <f t="shared" si="7"/>
        <v>2.8333333333333335</v>
      </c>
      <c r="M453" s="33">
        <v>395</v>
      </c>
      <c r="N453" s="33">
        <v>3</v>
      </c>
      <c r="O453" s="32" t="s">
        <v>14</v>
      </c>
      <c r="P453" s="32" t="s">
        <v>15</v>
      </c>
      <c r="Q453" s="33">
        <v>12</v>
      </c>
    </row>
    <row r="454" spans="1:17" x14ac:dyDescent="0.25">
      <c r="A454" s="32" t="s">
        <v>245</v>
      </c>
      <c r="B454" s="32" t="s">
        <v>21</v>
      </c>
      <c r="C454" s="32" t="s">
        <v>197</v>
      </c>
      <c r="D454" s="33">
        <v>59</v>
      </c>
      <c r="E454" s="32" t="s">
        <v>11</v>
      </c>
      <c r="F454" s="33">
        <v>2016</v>
      </c>
      <c r="G454" s="33">
        <v>1</v>
      </c>
      <c r="H454" s="36">
        <v>3</v>
      </c>
      <c r="I454" s="36">
        <v>3</v>
      </c>
      <c r="J454" s="32" t="s">
        <v>343</v>
      </c>
      <c r="K454" s="35">
        <v>4</v>
      </c>
      <c r="L454" s="39">
        <f t="shared" si="7"/>
        <v>3.8333333333333335</v>
      </c>
      <c r="M454" s="33">
        <v>342</v>
      </c>
      <c r="N454" s="33">
        <v>3</v>
      </c>
      <c r="O454" s="32" t="s">
        <v>14</v>
      </c>
      <c r="P454" s="32" t="s">
        <v>15</v>
      </c>
      <c r="Q454" s="33">
        <v>12</v>
      </c>
    </row>
    <row r="455" spans="1:17" x14ac:dyDescent="0.25">
      <c r="A455" s="32" t="s">
        <v>245</v>
      </c>
      <c r="B455" s="32" t="s">
        <v>26</v>
      </c>
      <c r="C455" s="32" t="s">
        <v>197</v>
      </c>
      <c r="D455" s="33">
        <v>60</v>
      </c>
      <c r="E455" s="32" t="s">
        <v>11</v>
      </c>
      <c r="F455" s="33">
        <v>2016</v>
      </c>
      <c r="G455" s="33">
        <v>1</v>
      </c>
      <c r="H455" s="36">
        <v>5</v>
      </c>
      <c r="I455" s="36">
        <v>3</v>
      </c>
      <c r="J455" s="32" t="s">
        <v>344</v>
      </c>
      <c r="K455" s="43">
        <v>6</v>
      </c>
      <c r="L455" s="39">
        <f t="shared" si="7"/>
        <v>5.833333333333333</v>
      </c>
      <c r="M455" s="33">
        <v>380</v>
      </c>
      <c r="N455" s="33">
        <v>3</v>
      </c>
      <c r="O455" s="32" t="s">
        <v>14</v>
      </c>
      <c r="P455" s="32" t="s">
        <v>15</v>
      </c>
      <c r="Q455" s="33">
        <v>12</v>
      </c>
    </row>
    <row r="456" spans="1:17" x14ac:dyDescent="0.25">
      <c r="A456" s="32" t="s">
        <v>245</v>
      </c>
      <c r="B456" s="32" t="s">
        <v>76</v>
      </c>
      <c r="C456" s="32" t="s">
        <v>197</v>
      </c>
      <c r="D456" s="33">
        <v>61</v>
      </c>
      <c r="E456" s="32" t="s">
        <v>11</v>
      </c>
      <c r="F456" s="33">
        <v>2016</v>
      </c>
      <c r="G456" s="33">
        <v>1</v>
      </c>
      <c r="H456" s="36">
        <v>3</v>
      </c>
      <c r="I456" s="36">
        <v>3</v>
      </c>
      <c r="J456" s="32" t="s">
        <v>343</v>
      </c>
      <c r="K456" s="35">
        <v>3</v>
      </c>
      <c r="L456" s="39">
        <f t="shared" si="7"/>
        <v>2.8333333333333335</v>
      </c>
      <c r="M456" s="33">
        <v>415</v>
      </c>
      <c r="N456" s="33">
        <v>3</v>
      </c>
      <c r="O456" s="32" t="s">
        <v>14</v>
      </c>
      <c r="P456" s="32" t="s">
        <v>15</v>
      </c>
      <c r="Q456" s="33">
        <v>12</v>
      </c>
    </row>
    <row r="457" spans="1:17" x14ac:dyDescent="0.25">
      <c r="A457" s="32" t="s">
        <v>245</v>
      </c>
      <c r="B457" s="32" t="s">
        <v>27</v>
      </c>
      <c r="C457" s="32" t="s">
        <v>197</v>
      </c>
      <c r="D457" s="33">
        <v>62</v>
      </c>
      <c r="E457" s="32" t="s">
        <v>11</v>
      </c>
      <c r="F457" s="33">
        <v>2016</v>
      </c>
      <c r="G457" s="33">
        <v>1</v>
      </c>
      <c r="H457" s="36">
        <v>3</v>
      </c>
      <c r="I457" s="36">
        <v>2</v>
      </c>
      <c r="J457" s="32" t="s">
        <v>343</v>
      </c>
      <c r="K457" s="35">
        <v>3</v>
      </c>
      <c r="L457" s="39">
        <f t="shared" si="7"/>
        <v>2.8333333333333335</v>
      </c>
      <c r="M457" s="33">
        <v>365</v>
      </c>
      <c r="N457" s="33">
        <v>3</v>
      </c>
      <c r="O457" s="32" t="s">
        <v>14</v>
      </c>
      <c r="P457" s="32" t="s">
        <v>15</v>
      </c>
      <c r="Q457" s="33">
        <v>12</v>
      </c>
    </row>
    <row r="458" spans="1:17" x14ac:dyDescent="0.25">
      <c r="A458" s="32" t="s">
        <v>246</v>
      </c>
      <c r="B458" s="32" t="s">
        <v>103</v>
      </c>
      <c r="C458" s="32" t="s">
        <v>197</v>
      </c>
      <c r="D458" s="33">
        <v>63</v>
      </c>
      <c r="E458" s="32" t="s">
        <v>11</v>
      </c>
      <c r="F458" s="33">
        <v>2016</v>
      </c>
      <c r="G458" s="33">
        <v>1</v>
      </c>
      <c r="H458" s="36">
        <v>1</v>
      </c>
      <c r="I458" s="36">
        <v>4</v>
      </c>
      <c r="J458" s="32" t="s">
        <v>342</v>
      </c>
      <c r="K458" s="35">
        <v>2</v>
      </c>
      <c r="L458" s="39">
        <f t="shared" si="7"/>
        <v>1.8333333333333333</v>
      </c>
      <c r="M458" s="33">
        <v>300</v>
      </c>
      <c r="N458" s="33">
        <v>3</v>
      </c>
      <c r="O458" s="32" t="s">
        <v>14</v>
      </c>
      <c r="P458" s="32" t="s">
        <v>15</v>
      </c>
      <c r="Q458" s="33">
        <v>12</v>
      </c>
    </row>
    <row r="459" spans="1:17" x14ac:dyDescent="0.25">
      <c r="A459" s="32" t="s">
        <v>247</v>
      </c>
      <c r="B459" s="32" t="s">
        <v>69</v>
      </c>
      <c r="C459" s="32" t="s">
        <v>197</v>
      </c>
      <c r="D459" s="33">
        <v>64</v>
      </c>
      <c r="E459" s="32" t="s">
        <v>11</v>
      </c>
      <c r="F459" s="33">
        <v>2016</v>
      </c>
      <c r="G459" s="33">
        <v>1</v>
      </c>
      <c r="H459" s="36">
        <v>1</v>
      </c>
      <c r="I459" s="36">
        <v>3</v>
      </c>
      <c r="J459" s="32" t="s">
        <v>342</v>
      </c>
      <c r="K459" s="35">
        <v>2</v>
      </c>
      <c r="L459" s="39">
        <f t="shared" si="7"/>
        <v>1.8333333333333333</v>
      </c>
      <c r="M459" s="33">
        <v>305</v>
      </c>
      <c r="N459" s="33">
        <v>3</v>
      </c>
      <c r="O459" s="32" t="s">
        <v>14</v>
      </c>
      <c r="P459" s="32" t="s">
        <v>15</v>
      </c>
      <c r="Q459" s="33">
        <v>12</v>
      </c>
    </row>
    <row r="460" spans="1:17" x14ac:dyDescent="0.25">
      <c r="A460" s="32" t="s">
        <v>247</v>
      </c>
      <c r="B460" s="32" t="s">
        <v>175</v>
      </c>
      <c r="C460" s="32" t="s">
        <v>197</v>
      </c>
      <c r="D460" s="33">
        <v>65</v>
      </c>
      <c r="E460" s="32" t="s">
        <v>11</v>
      </c>
      <c r="F460" s="33">
        <v>2016</v>
      </c>
      <c r="G460" s="33">
        <v>1</v>
      </c>
      <c r="H460" s="36">
        <v>2</v>
      </c>
      <c r="I460" s="36">
        <v>3</v>
      </c>
      <c r="J460" s="32" t="s">
        <v>343</v>
      </c>
      <c r="K460" s="35">
        <v>3</v>
      </c>
      <c r="L460" s="39">
        <f t="shared" si="7"/>
        <v>2.8333333333333335</v>
      </c>
      <c r="M460" s="33">
        <v>320</v>
      </c>
      <c r="N460" s="33">
        <v>3</v>
      </c>
      <c r="O460" s="32" t="s">
        <v>14</v>
      </c>
      <c r="P460" s="32" t="s">
        <v>15</v>
      </c>
      <c r="Q460" s="33">
        <v>12</v>
      </c>
    </row>
    <row r="461" spans="1:17" x14ac:dyDescent="0.25">
      <c r="A461" s="32" t="s">
        <v>248</v>
      </c>
      <c r="B461" s="32" t="s">
        <v>26</v>
      </c>
      <c r="C461" s="32" t="s">
        <v>197</v>
      </c>
      <c r="D461" s="33">
        <v>66</v>
      </c>
      <c r="E461" s="32" t="s">
        <v>30</v>
      </c>
      <c r="F461" s="33">
        <v>2016</v>
      </c>
      <c r="G461" s="33">
        <v>2</v>
      </c>
      <c r="H461" s="36">
        <v>3</v>
      </c>
      <c r="I461" s="36">
        <v>4</v>
      </c>
      <c r="J461" s="32" t="s">
        <v>343</v>
      </c>
      <c r="K461" s="35">
        <v>4</v>
      </c>
      <c r="L461" s="39">
        <f t="shared" si="7"/>
        <v>3.9166666666666665</v>
      </c>
      <c r="M461" s="33">
        <v>430</v>
      </c>
      <c r="N461" s="33">
        <v>3</v>
      </c>
      <c r="O461" s="32" t="s">
        <v>14</v>
      </c>
      <c r="P461" s="32" t="s">
        <v>15</v>
      </c>
      <c r="Q461" s="33">
        <v>12</v>
      </c>
    </row>
    <row r="462" spans="1:17" x14ac:dyDescent="0.25">
      <c r="A462" s="32" t="s">
        <v>248</v>
      </c>
      <c r="B462" s="32" t="s">
        <v>76</v>
      </c>
      <c r="C462" s="32" t="s">
        <v>197</v>
      </c>
      <c r="D462" s="33">
        <v>67</v>
      </c>
      <c r="E462" s="32" t="s">
        <v>11</v>
      </c>
      <c r="F462" s="33">
        <v>2016</v>
      </c>
      <c r="G462" s="33">
        <v>2</v>
      </c>
      <c r="H462" s="36">
        <v>2</v>
      </c>
      <c r="I462" s="36">
        <v>4</v>
      </c>
      <c r="J462" s="32" t="s">
        <v>343</v>
      </c>
      <c r="K462" s="35">
        <v>3</v>
      </c>
      <c r="L462" s="39">
        <f t="shared" si="7"/>
        <v>2.9166666666666665</v>
      </c>
      <c r="M462" s="33">
        <v>387</v>
      </c>
      <c r="N462" s="33">
        <v>3</v>
      </c>
      <c r="O462" s="32" t="s">
        <v>14</v>
      </c>
      <c r="P462" s="32" t="s">
        <v>15</v>
      </c>
      <c r="Q462" s="33">
        <v>12</v>
      </c>
    </row>
    <row r="463" spans="1:17" x14ac:dyDescent="0.25">
      <c r="A463" s="32" t="s">
        <v>248</v>
      </c>
      <c r="B463" s="32" t="s">
        <v>27</v>
      </c>
      <c r="C463" s="32" t="s">
        <v>197</v>
      </c>
      <c r="D463" s="33">
        <v>68</v>
      </c>
      <c r="E463" s="32" t="s">
        <v>30</v>
      </c>
      <c r="F463" s="33">
        <v>2016</v>
      </c>
      <c r="G463" s="33">
        <v>2</v>
      </c>
      <c r="H463" s="36">
        <v>3</v>
      </c>
      <c r="I463" s="36">
        <v>4</v>
      </c>
      <c r="J463" s="32" t="s">
        <v>343</v>
      </c>
      <c r="K463" s="35">
        <v>4</v>
      </c>
      <c r="L463" s="39">
        <f t="shared" si="7"/>
        <v>3.9166666666666665</v>
      </c>
      <c r="M463" s="33">
        <v>427</v>
      </c>
      <c r="N463" s="33">
        <v>3</v>
      </c>
      <c r="O463" s="32" t="s">
        <v>14</v>
      </c>
      <c r="P463" s="32" t="s">
        <v>15</v>
      </c>
      <c r="Q463" s="33">
        <v>12</v>
      </c>
    </row>
    <row r="464" spans="1:17" x14ac:dyDescent="0.25">
      <c r="A464" s="32" t="s">
        <v>248</v>
      </c>
      <c r="B464" s="32" t="s">
        <v>50</v>
      </c>
      <c r="C464" s="32" t="s">
        <v>197</v>
      </c>
      <c r="D464" s="33">
        <v>69</v>
      </c>
      <c r="E464" s="32" t="s">
        <v>11</v>
      </c>
      <c r="F464" s="33">
        <v>2016</v>
      </c>
      <c r="G464" s="33">
        <v>2</v>
      </c>
      <c r="H464" s="36">
        <v>4</v>
      </c>
      <c r="I464" s="36">
        <v>3</v>
      </c>
      <c r="J464" s="32" t="s">
        <v>342</v>
      </c>
      <c r="K464" s="43">
        <v>5</v>
      </c>
      <c r="L464" s="39">
        <f t="shared" si="7"/>
        <v>4.916666666666667</v>
      </c>
      <c r="M464" s="33">
        <v>387</v>
      </c>
      <c r="N464" s="33">
        <v>3</v>
      </c>
      <c r="O464" s="32" t="s">
        <v>14</v>
      </c>
      <c r="P464" s="32" t="s">
        <v>15</v>
      </c>
      <c r="Q464" s="33">
        <v>12</v>
      </c>
    </row>
    <row r="465" spans="1:17" x14ac:dyDescent="0.25">
      <c r="A465" s="65" t="s">
        <v>249</v>
      </c>
      <c r="B465" s="65" t="s">
        <v>78</v>
      </c>
      <c r="C465" s="32" t="s">
        <v>197</v>
      </c>
      <c r="D465" s="33">
        <v>70</v>
      </c>
      <c r="E465" s="65" t="s">
        <v>11</v>
      </c>
      <c r="F465" s="33">
        <v>2016</v>
      </c>
      <c r="G465" s="70">
        <v>2</v>
      </c>
      <c r="H465" s="36">
        <v>1</v>
      </c>
      <c r="I465" s="36">
        <v>4</v>
      </c>
      <c r="J465" s="71" t="s">
        <v>342</v>
      </c>
      <c r="K465" s="35">
        <v>2</v>
      </c>
      <c r="L465" s="39">
        <f t="shared" si="7"/>
        <v>1.9166666666666667</v>
      </c>
      <c r="M465" s="33">
        <v>272</v>
      </c>
      <c r="N465" s="36">
        <v>3</v>
      </c>
      <c r="O465" s="65" t="s">
        <v>14</v>
      </c>
      <c r="P465" s="32" t="s">
        <v>15</v>
      </c>
      <c r="Q465" s="33">
        <v>12</v>
      </c>
    </row>
    <row r="466" spans="1:17" x14ac:dyDescent="0.25">
      <c r="A466" s="65" t="s">
        <v>250</v>
      </c>
      <c r="B466" s="65" t="s">
        <v>76</v>
      </c>
      <c r="C466" s="32" t="s">
        <v>197</v>
      </c>
      <c r="D466" s="33">
        <v>71</v>
      </c>
      <c r="E466" s="65" t="s">
        <v>11</v>
      </c>
      <c r="F466" s="33">
        <v>2016</v>
      </c>
      <c r="G466" s="70">
        <v>2</v>
      </c>
      <c r="H466" s="36">
        <v>1</v>
      </c>
      <c r="I466" s="36">
        <v>3</v>
      </c>
      <c r="J466" s="71" t="s">
        <v>343</v>
      </c>
      <c r="K466" s="35">
        <v>2</v>
      </c>
      <c r="L466" s="39">
        <f t="shared" si="7"/>
        <v>1.9166666666666667</v>
      </c>
      <c r="M466" s="33">
        <v>297</v>
      </c>
      <c r="N466" s="36">
        <v>3</v>
      </c>
      <c r="O466" s="65" t="s">
        <v>14</v>
      </c>
      <c r="P466" s="32" t="s">
        <v>15</v>
      </c>
      <c r="Q466" s="33">
        <v>12</v>
      </c>
    </row>
    <row r="467" spans="1:17" x14ac:dyDescent="0.25">
      <c r="A467" s="65" t="s">
        <v>250</v>
      </c>
      <c r="B467" s="65" t="s">
        <v>36</v>
      </c>
      <c r="C467" s="32" t="s">
        <v>197</v>
      </c>
      <c r="D467" s="33">
        <v>72</v>
      </c>
      <c r="E467" s="65" t="s">
        <v>11</v>
      </c>
      <c r="F467" s="33">
        <v>2016</v>
      </c>
      <c r="G467" s="70">
        <v>2</v>
      </c>
      <c r="H467" s="36">
        <v>2</v>
      </c>
      <c r="I467" s="36">
        <v>3</v>
      </c>
      <c r="J467" s="71" t="s">
        <v>343</v>
      </c>
      <c r="K467" s="35">
        <v>3</v>
      </c>
      <c r="L467" s="39">
        <f t="shared" si="7"/>
        <v>2.9166666666666665</v>
      </c>
      <c r="M467" s="33">
        <v>342</v>
      </c>
      <c r="N467" s="36">
        <v>3</v>
      </c>
      <c r="O467" s="65" t="s">
        <v>14</v>
      </c>
      <c r="P467" s="32" t="s">
        <v>15</v>
      </c>
      <c r="Q467" s="33">
        <v>12</v>
      </c>
    </row>
    <row r="468" spans="1:17" x14ac:dyDescent="0.25">
      <c r="A468" s="65" t="s">
        <v>250</v>
      </c>
      <c r="B468" s="65" t="s">
        <v>43</v>
      </c>
      <c r="C468" s="32" t="s">
        <v>197</v>
      </c>
      <c r="D468" s="33">
        <v>73</v>
      </c>
      <c r="E468" s="65" t="s">
        <v>11</v>
      </c>
      <c r="F468" s="33">
        <v>2016</v>
      </c>
      <c r="G468" s="70">
        <v>2</v>
      </c>
      <c r="H468" s="36">
        <v>1</v>
      </c>
      <c r="I468" s="36">
        <v>4</v>
      </c>
      <c r="J468" s="71" t="s">
        <v>343</v>
      </c>
      <c r="K468" s="35">
        <v>2</v>
      </c>
      <c r="L468" s="39">
        <f t="shared" si="7"/>
        <v>1.9166666666666667</v>
      </c>
      <c r="M468" s="33">
        <v>310</v>
      </c>
      <c r="N468" s="36">
        <v>3</v>
      </c>
      <c r="O468" s="65" t="s">
        <v>14</v>
      </c>
      <c r="P468" s="32" t="s">
        <v>15</v>
      </c>
      <c r="Q468" s="33">
        <v>12</v>
      </c>
    </row>
    <row r="469" spans="1:17" x14ac:dyDescent="0.25">
      <c r="A469" s="65" t="s">
        <v>251</v>
      </c>
      <c r="B469" s="65" t="s">
        <v>56</v>
      </c>
      <c r="C469" s="32" t="s">
        <v>197</v>
      </c>
      <c r="D469" s="33">
        <v>74</v>
      </c>
      <c r="E469" s="65" t="s">
        <v>30</v>
      </c>
      <c r="F469" s="33">
        <v>2016</v>
      </c>
      <c r="G469" s="70">
        <v>2</v>
      </c>
      <c r="H469" s="36">
        <v>4</v>
      </c>
      <c r="I469" s="36">
        <v>4</v>
      </c>
      <c r="J469" s="71" t="s">
        <v>342</v>
      </c>
      <c r="K469" s="43">
        <v>6</v>
      </c>
      <c r="L469" s="39">
        <f t="shared" si="7"/>
        <v>5.916666666666667</v>
      </c>
      <c r="M469" s="33">
        <v>515</v>
      </c>
      <c r="N469" s="36">
        <v>3</v>
      </c>
      <c r="O469" s="65" t="s">
        <v>14</v>
      </c>
      <c r="P469" s="32" t="s">
        <v>15</v>
      </c>
      <c r="Q469" s="33">
        <v>12</v>
      </c>
    </row>
    <row r="470" spans="1:17" x14ac:dyDescent="0.25">
      <c r="A470" s="65" t="s">
        <v>251</v>
      </c>
      <c r="B470" s="65" t="s">
        <v>176</v>
      </c>
      <c r="C470" s="32" t="s">
        <v>197</v>
      </c>
      <c r="D470" s="33">
        <v>75</v>
      </c>
      <c r="E470" s="65" t="s">
        <v>11</v>
      </c>
      <c r="F470" s="33">
        <v>2016</v>
      </c>
      <c r="G470" s="70">
        <v>2</v>
      </c>
      <c r="H470" s="36">
        <v>2</v>
      </c>
      <c r="I470" s="36">
        <v>3</v>
      </c>
      <c r="J470" s="71" t="s">
        <v>343</v>
      </c>
      <c r="K470" s="35">
        <v>3</v>
      </c>
      <c r="L470" s="39">
        <f t="shared" si="7"/>
        <v>2.9166666666666665</v>
      </c>
      <c r="M470" s="33">
        <v>360</v>
      </c>
      <c r="N470" s="36">
        <v>3</v>
      </c>
      <c r="O470" s="65" t="s">
        <v>14</v>
      </c>
      <c r="P470" s="32" t="s">
        <v>15</v>
      </c>
      <c r="Q470" s="33">
        <v>12</v>
      </c>
    </row>
    <row r="471" spans="1:17" x14ac:dyDescent="0.25">
      <c r="A471" s="65" t="s">
        <v>252</v>
      </c>
      <c r="B471" s="65" t="s">
        <v>59</v>
      </c>
      <c r="C471" s="32" t="s">
        <v>197</v>
      </c>
      <c r="D471" s="33">
        <v>76</v>
      </c>
      <c r="E471" s="65" t="s">
        <v>11</v>
      </c>
      <c r="F471" s="33">
        <v>2016</v>
      </c>
      <c r="G471" s="70">
        <v>2</v>
      </c>
      <c r="H471" s="36">
        <v>2</v>
      </c>
      <c r="I471" s="36">
        <v>3</v>
      </c>
      <c r="J471" s="71" t="s">
        <v>343</v>
      </c>
      <c r="K471" s="35">
        <v>3</v>
      </c>
      <c r="L471" s="39">
        <f t="shared" si="7"/>
        <v>2.9166666666666665</v>
      </c>
      <c r="M471" s="33">
        <v>347</v>
      </c>
      <c r="N471" s="36">
        <v>3</v>
      </c>
      <c r="O471" s="65" t="s">
        <v>14</v>
      </c>
      <c r="P471" s="32" t="s">
        <v>15</v>
      </c>
      <c r="Q471" s="33">
        <v>12</v>
      </c>
    </row>
    <row r="472" spans="1:17" x14ac:dyDescent="0.25">
      <c r="A472" s="65" t="s">
        <v>252</v>
      </c>
      <c r="B472" s="65" t="s">
        <v>15</v>
      </c>
      <c r="C472" s="32" t="s">
        <v>197</v>
      </c>
      <c r="D472" s="33">
        <v>77</v>
      </c>
      <c r="E472" s="65" t="s">
        <v>11</v>
      </c>
      <c r="F472" s="33">
        <v>2016</v>
      </c>
      <c r="G472" s="70">
        <v>2</v>
      </c>
      <c r="H472" s="36">
        <v>2</v>
      </c>
      <c r="I472" s="36">
        <v>4</v>
      </c>
      <c r="J472" s="71" t="s">
        <v>344</v>
      </c>
      <c r="K472" s="43">
        <v>3</v>
      </c>
      <c r="L472" s="39">
        <f t="shared" si="7"/>
        <v>2.9166666666666665</v>
      </c>
      <c r="M472" s="33">
        <v>350</v>
      </c>
      <c r="N472" s="36">
        <v>3</v>
      </c>
      <c r="O472" s="65" t="s">
        <v>14</v>
      </c>
      <c r="P472" s="32" t="s">
        <v>15</v>
      </c>
      <c r="Q472" s="33">
        <v>12</v>
      </c>
    </row>
    <row r="473" spans="1:17" x14ac:dyDescent="0.25">
      <c r="A473" s="65" t="s">
        <v>252</v>
      </c>
      <c r="B473" s="65" t="s">
        <v>36</v>
      </c>
      <c r="C473" s="32" t="s">
        <v>197</v>
      </c>
      <c r="D473" s="33">
        <v>78</v>
      </c>
      <c r="E473" s="65" t="s">
        <v>11</v>
      </c>
      <c r="F473" s="33">
        <v>2016</v>
      </c>
      <c r="G473" s="70">
        <v>2</v>
      </c>
      <c r="H473" s="36">
        <v>1</v>
      </c>
      <c r="I473" s="36">
        <v>4</v>
      </c>
      <c r="J473" s="71" t="s">
        <v>343</v>
      </c>
      <c r="K473" s="35">
        <v>2</v>
      </c>
      <c r="L473" s="39">
        <f t="shared" si="7"/>
        <v>1.9166666666666667</v>
      </c>
      <c r="M473" s="33">
        <v>317</v>
      </c>
      <c r="N473" s="36">
        <v>3</v>
      </c>
      <c r="O473" s="65" t="s">
        <v>14</v>
      </c>
      <c r="P473" s="32" t="s">
        <v>15</v>
      </c>
      <c r="Q473" s="33">
        <v>12</v>
      </c>
    </row>
    <row r="474" spans="1:17" x14ac:dyDescent="0.25">
      <c r="A474" s="65" t="s">
        <v>253</v>
      </c>
      <c r="B474" s="65" t="s">
        <v>155</v>
      </c>
      <c r="C474" s="32" t="s">
        <v>197</v>
      </c>
      <c r="D474" s="33">
        <v>79</v>
      </c>
      <c r="E474" s="65" t="s">
        <v>11</v>
      </c>
      <c r="F474" s="33">
        <v>2016</v>
      </c>
      <c r="G474" s="70">
        <v>2</v>
      </c>
      <c r="H474" s="36">
        <v>3</v>
      </c>
      <c r="I474" s="36">
        <v>4</v>
      </c>
      <c r="J474" s="71" t="s">
        <v>344</v>
      </c>
      <c r="K474" s="43">
        <v>4</v>
      </c>
      <c r="L474" s="39">
        <f t="shared" si="7"/>
        <v>3.9166666666666665</v>
      </c>
      <c r="M474" s="33">
        <v>387</v>
      </c>
      <c r="N474" s="36">
        <v>3</v>
      </c>
      <c r="O474" s="65" t="s">
        <v>14</v>
      </c>
      <c r="P474" s="32" t="s">
        <v>15</v>
      </c>
      <c r="Q474" s="33">
        <v>12</v>
      </c>
    </row>
    <row r="475" spans="1:17" x14ac:dyDescent="0.25">
      <c r="A475" s="65" t="s">
        <v>254</v>
      </c>
      <c r="B475" s="65" t="s">
        <v>21</v>
      </c>
      <c r="C475" s="32" t="s">
        <v>197</v>
      </c>
      <c r="D475" s="33">
        <v>80</v>
      </c>
      <c r="E475" s="65" t="s">
        <v>11</v>
      </c>
      <c r="F475" s="33">
        <v>2016</v>
      </c>
      <c r="G475" s="70">
        <v>2</v>
      </c>
      <c r="H475" s="36">
        <v>1</v>
      </c>
      <c r="I475" s="36">
        <v>4</v>
      </c>
      <c r="J475" s="71" t="s">
        <v>343</v>
      </c>
      <c r="K475" s="35">
        <v>2</v>
      </c>
      <c r="L475" s="39">
        <f t="shared" si="7"/>
        <v>1.9166666666666667</v>
      </c>
      <c r="M475" s="33">
        <v>302</v>
      </c>
      <c r="N475" s="36">
        <v>3</v>
      </c>
      <c r="O475" s="65" t="s">
        <v>14</v>
      </c>
      <c r="P475" s="32" t="s">
        <v>15</v>
      </c>
      <c r="Q475" s="33">
        <v>12</v>
      </c>
    </row>
    <row r="476" spans="1:17" x14ac:dyDescent="0.25">
      <c r="A476" s="65" t="s">
        <v>254</v>
      </c>
      <c r="B476" s="65" t="s">
        <v>34</v>
      </c>
      <c r="C476" s="32" t="s">
        <v>197</v>
      </c>
      <c r="D476" s="33">
        <v>81</v>
      </c>
      <c r="E476" s="65" t="s">
        <v>11</v>
      </c>
      <c r="F476" s="33">
        <v>2016</v>
      </c>
      <c r="G476" s="70">
        <v>2</v>
      </c>
      <c r="H476" s="36">
        <v>2</v>
      </c>
      <c r="I476" s="36">
        <v>4</v>
      </c>
      <c r="J476" s="71" t="s">
        <v>343</v>
      </c>
      <c r="K476" s="35">
        <v>3</v>
      </c>
      <c r="L476" s="39">
        <f t="shared" si="7"/>
        <v>2.9166666666666665</v>
      </c>
      <c r="M476" s="33">
        <v>400</v>
      </c>
      <c r="N476" s="36">
        <v>3</v>
      </c>
      <c r="O476" s="65" t="s">
        <v>14</v>
      </c>
      <c r="P476" s="32" t="s">
        <v>15</v>
      </c>
      <c r="Q476" s="33">
        <v>12</v>
      </c>
    </row>
    <row r="477" spans="1:17" x14ac:dyDescent="0.25">
      <c r="A477" s="65" t="s">
        <v>254</v>
      </c>
      <c r="B477" s="65" t="s">
        <v>78</v>
      </c>
      <c r="C477" s="32" t="s">
        <v>197</v>
      </c>
      <c r="D477" s="33">
        <v>82</v>
      </c>
      <c r="E477" s="65" t="s">
        <v>11</v>
      </c>
      <c r="F477" s="33">
        <v>2016</v>
      </c>
      <c r="G477" s="70">
        <v>2</v>
      </c>
      <c r="H477" s="36">
        <v>2</v>
      </c>
      <c r="I477" s="36">
        <v>4</v>
      </c>
      <c r="J477" s="71" t="s">
        <v>343</v>
      </c>
      <c r="K477" s="35">
        <v>3</v>
      </c>
      <c r="L477" s="39">
        <f t="shared" si="7"/>
        <v>2.9166666666666665</v>
      </c>
      <c r="M477" s="33">
        <v>360</v>
      </c>
      <c r="N477" s="36">
        <v>3</v>
      </c>
      <c r="O477" s="65" t="s">
        <v>14</v>
      </c>
      <c r="P477" s="32" t="s">
        <v>15</v>
      </c>
      <c r="Q477" s="33">
        <v>12</v>
      </c>
    </row>
    <row r="478" spans="1:17" x14ac:dyDescent="0.25">
      <c r="A478" s="65" t="s">
        <v>254</v>
      </c>
      <c r="B478" s="65" t="s">
        <v>255</v>
      </c>
      <c r="C478" s="32" t="s">
        <v>197</v>
      </c>
      <c r="D478" s="33">
        <v>83</v>
      </c>
      <c r="E478" s="65" t="s">
        <v>11</v>
      </c>
      <c r="F478" s="33">
        <v>2016</v>
      </c>
      <c r="G478" s="70">
        <v>2</v>
      </c>
      <c r="H478" s="36">
        <v>1</v>
      </c>
      <c r="I478" s="36">
        <v>4</v>
      </c>
      <c r="J478" s="71" t="s">
        <v>343</v>
      </c>
      <c r="K478" s="35">
        <v>2</v>
      </c>
      <c r="L478" s="39">
        <f t="shared" si="7"/>
        <v>1.9166666666666667</v>
      </c>
      <c r="M478" s="33">
        <v>325</v>
      </c>
      <c r="N478" s="36">
        <v>3</v>
      </c>
      <c r="O478" s="65" t="s">
        <v>14</v>
      </c>
      <c r="P478" s="32" t="s">
        <v>15</v>
      </c>
      <c r="Q478" s="33">
        <v>12</v>
      </c>
    </row>
    <row r="479" spans="1:17" x14ac:dyDescent="0.25">
      <c r="A479" s="65" t="s">
        <v>254</v>
      </c>
      <c r="B479" s="65" t="s">
        <v>256</v>
      </c>
      <c r="C479" s="32" t="s">
        <v>197</v>
      </c>
      <c r="D479" s="33">
        <v>84</v>
      </c>
      <c r="E479" s="65" t="s">
        <v>30</v>
      </c>
      <c r="F479" s="33">
        <v>2016</v>
      </c>
      <c r="G479" s="70">
        <v>2</v>
      </c>
      <c r="H479" s="36">
        <v>1</v>
      </c>
      <c r="I479" s="36">
        <v>4</v>
      </c>
      <c r="J479" s="71" t="s">
        <v>342</v>
      </c>
      <c r="K479" s="35">
        <v>2</v>
      </c>
      <c r="L479" s="39">
        <f t="shared" si="7"/>
        <v>1.9166666666666667</v>
      </c>
      <c r="M479" s="33">
        <v>325</v>
      </c>
      <c r="N479" s="36">
        <v>3</v>
      </c>
      <c r="O479" s="65" t="s">
        <v>14</v>
      </c>
      <c r="P479" s="32" t="s">
        <v>15</v>
      </c>
      <c r="Q479" s="33">
        <v>12</v>
      </c>
    </row>
    <row r="480" spans="1:17" x14ac:dyDescent="0.25">
      <c r="A480" s="65" t="s">
        <v>257</v>
      </c>
      <c r="B480" s="65" t="s">
        <v>40</v>
      </c>
      <c r="C480" s="32" t="s">
        <v>197</v>
      </c>
      <c r="D480" s="33">
        <v>85</v>
      </c>
      <c r="E480" s="65" t="s">
        <v>30</v>
      </c>
      <c r="F480" s="33">
        <v>2016</v>
      </c>
      <c r="G480" s="70">
        <v>2</v>
      </c>
      <c r="H480" s="36">
        <v>5</v>
      </c>
      <c r="I480" s="36">
        <v>3</v>
      </c>
      <c r="J480" s="71" t="s">
        <v>344</v>
      </c>
      <c r="K480" s="43">
        <v>6</v>
      </c>
      <c r="L480" s="39">
        <f t="shared" si="7"/>
        <v>5.916666666666667</v>
      </c>
      <c r="M480" s="33">
        <v>462</v>
      </c>
      <c r="N480" s="36">
        <v>3</v>
      </c>
      <c r="O480" s="65" t="s">
        <v>14</v>
      </c>
      <c r="P480" s="32" t="s">
        <v>15</v>
      </c>
      <c r="Q480" s="33">
        <v>12</v>
      </c>
    </row>
    <row r="481" spans="1:17" x14ac:dyDescent="0.25">
      <c r="A481" s="65" t="s">
        <v>257</v>
      </c>
      <c r="B481" s="65" t="s">
        <v>75</v>
      </c>
      <c r="C481" s="32" t="s">
        <v>197</v>
      </c>
      <c r="D481" s="33">
        <v>86</v>
      </c>
      <c r="E481" s="65" t="s">
        <v>11</v>
      </c>
      <c r="F481" s="33">
        <v>2016</v>
      </c>
      <c r="G481" s="70">
        <v>2</v>
      </c>
      <c r="H481" s="36">
        <v>5</v>
      </c>
      <c r="I481" s="36">
        <v>4</v>
      </c>
      <c r="J481" s="71" t="s">
        <v>343</v>
      </c>
      <c r="K481" s="43">
        <v>7</v>
      </c>
      <c r="L481" s="39">
        <f t="shared" si="7"/>
        <v>6.916666666666667</v>
      </c>
      <c r="M481" s="33">
        <v>445</v>
      </c>
      <c r="N481" s="36">
        <v>3</v>
      </c>
      <c r="O481" s="65" t="s">
        <v>14</v>
      </c>
      <c r="P481" s="32" t="s">
        <v>15</v>
      </c>
      <c r="Q481" s="33">
        <v>12</v>
      </c>
    </row>
    <row r="482" spans="1:17" x14ac:dyDescent="0.25">
      <c r="A482" s="65" t="s">
        <v>258</v>
      </c>
      <c r="B482" s="65" t="s">
        <v>21</v>
      </c>
      <c r="C482" s="32" t="s">
        <v>197</v>
      </c>
      <c r="D482" s="33">
        <v>87</v>
      </c>
      <c r="E482" s="65" t="s">
        <v>11</v>
      </c>
      <c r="F482" s="33">
        <v>2016</v>
      </c>
      <c r="G482" s="70">
        <v>2</v>
      </c>
      <c r="H482" s="36">
        <v>2</v>
      </c>
      <c r="I482" s="36">
        <v>3</v>
      </c>
      <c r="J482" s="71" t="s">
        <v>342</v>
      </c>
      <c r="K482" s="35">
        <v>3</v>
      </c>
      <c r="L482" s="39">
        <f t="shared" si="7"/>
        <v>2.9166666666666665</v>
      </c>
      <c r="M482" s="33">
        <v>380</v>
      </c>
      <c r="N482" s="36">
        <v>3</v>
      </c>
      <c r="O482" s="65" t="s">
        <v>14</v>
      </c>
      <c r="P482" s="32" t="s">
        <v>15</v>
      </c>
      <c r="Q482" s="33">
        <v>12</v>
      </c>
    </row>
    <row r="483" spans="1:17" x14ac:dyDescent="0.25">
      <c r="A483" s="65" t="s">
        <v>258</v>
      </c>
      <c r="B483" s="65" t="s">
        <v>34</v>
      </c>
      <c r="C483" s="32" t="s">
        <v>197</v>
      </c>
      <c r="D483" s="33">
        <v>88</v>
      </c>
      <c r="E483" s="65" t="s">
        <v>11</v>
      </c>
      <c r="F483" s="33">
        <v>2016</v>
      </c>
      <c r="G483" s="70">
        <v>2</v>
      </c>
      <c r="H483" s="36">
        <v>2</v>
      </c>
      <c r="I483" s="36">
        <v>4</v>
      </c>
      <c r="J483" s="71" t="s">
        <v>343</v>
      </c>
      <c r="K483" s="35">
        <v>3</v>
      </c>
      <c r="L483" s="39">
        <f t="shared" si="7"/>
        <v>2.9166666666666665</v>
      </c>
      <c r="M483" s="33">
        <v>370</v>
      </c>
      <c r="N483" s="36">
        <v>3</v>
      </c>
      <c r="O483" s="65" t="s">
        <v>14</v>
      </c>
      <c r="P483" s="32" t="s">
        <v>15</v>
      </c>
      <c r="Q483" s="33">
        <v>12</v>
      </c>
    </row>
    <row r="484" spans="1:17" x14ac:dyDescent="0.25">
      <c r="A484" s="65" t="s">
        <v>258</v>
      </c>
      <c r="B484" s="65" t="s">
        <v>26</v>
      </c>
      <c r="C484" s="32" t="s">
        <v>197</v>
      </c>
      <c r="D484" s="33">
        <v>89</v>
      </c>
      <c r="E484" s="65" t="s">
        <v>11</v>
      </c>
      <c r="F484" s="33">
        <v>2016</v>
      </c>
      <c r="G484" s="70">
        <v>2</v>
      </c>
      <c r="H484" s="36">
        <v>1</v>
      </c>
      <c r="I484" s="36">
        <v>4</v>
      </c>
      <c r="J484" s="71" t="s">
        <v>343</v>
      </c>
      <c r="K484" s="35">
        <v>2</v>
      </c>
      <c r="L484" s="39">
        <f t="shared" si="7"/>
        <v>1.9166666666666667</v>
      </c>
      <c r="M484" s="33">
        <v>320</v>
      </c>
      <c r="N484" s="36">
        <v>3</v>
      </c>
      <c r="O484" s="65" t="s">
        <v>14</v>
      </c>
      <c r="P484" s="32" t="s">
        <v>15</v>
      </c>
      <c r="Q484" s="33">
        <v>12</v>
      </c>
    </row>
    <row r="485" spans="1:17" x14ac:dyDescent="0.25">
      <c r="A485" s="92"/>
      <c r="B485" s="92">
        <v>20151832086</v>
      </c>
      <c r="C485" s="32" t="s">
        <v>12</v>
      </c>
      <c r="D485" s="33">
        <v>15</v>
      </c>
      <c r="E485" s="92"/>
      <c r="F485" s="33">
        <v>2015</v>
      </c>
      <c r="G485" s="70">
        <v>9</v>
      </c>
      <c r="H485" s="36">
        <v>2</v>
      </c>
      <c r="I485" s="36">
        <v>2</v>
      </c>
      <c r="J485" s="71" t="s">
        <v>342</v>
      </c>
      <c r="K485" s="95">
        <v>2</v>
      </c>
      <c r="L485" s="39">
        <f t="shared" si="7"/>
        <v>2.5</v>
      </c>
      <c r="M485" s="96">
        <v>311.71099999999996</v>
      </c>
      <c r="N485" s="92" t="s">
        <v>348</v>
      </c>
      <c r="O485" s="92">
        <v>611</v>
      </c>
      <c r="P485" s="99" t="s">
        <v>358</v>
      </c>
      <c r="Q485" s="33">
        <v>12</v>
      </c>
    </row>
    <row r="486" spans="1:17" x14ac:dyDescent="0.25">
      <c r="A486" s="92"/>
      <c r="B486" s="92">
        <v>20151832087</v>
      </c>
      <c r="C486" s="32" t="s">
        <v>12</v>
      </c>
      <c r="D486" s="33">
        <v>16</v>
      </c>
      <c r="E486" s="92"/>
      <c r="F486" s="33">
        <v>2015</v>
      </c>
      <c r="G486" s="70">
        <v>9</v>
      </c>
      <c r="H486" s="36">
        <v>2</v>
      </c>
      <c r="I486" s="36">
        <v>3</v>
      </c>
      <c r="J486" s="71" t="s">
        <v>343</v>
      </c>
      <c r="K486" s="36">
        <v>2</v>
      </c>
      <c r="L486" s="39">
        <f t="shared" si="7"/>
        <v>2.5</v>
      </c>
      <c r="M486" s="96">
        <v>344.56099999999998</v>
      </c>
      <c r="N486" s="92" t="s">
        <v>348</v>
      </c>
      <c r="O486" s="92">
        <v>611</v>
      </c>
      <c r="P486" s="99" t="s">
        <v>358</v>
      </c>
      <c r="Q486" s="33">
        <v>12</v>
      </c>
    </row>
    <row r="487" spans="1:17" x14ac:dyDescent="0.25">
      <c r="A487" s="92"/>
      <c r="B487" s="92">
        <v>20151832088</v>
      </c>
      <c r="C487" s="32" t="s">
        <v>12</v>
      </c>
      <c r="D487" s="33">
        <v>17</v>
      </c>
      <c r="E487" s="92"/>
      <c r="F487" s="33">
        <v>2015</v>
      </c>
      <c r="G487" s="70">
        <v>9</v>
      </c>
      <c r="H487" s="36">
        <v>2</v>
      </c>
      <c r="I487" s="36">
        <v>2</v>
      </c>
      <c r="J487" s="71" t="s">
        <v>342</v>
      </c>
      <c r="K487" s="36">
        <v>2</v>
      </c>
      <c r="L487" s="39">
        <f t="shared" si="7"/>
        <v>2.5</v>
      </c>
      <c r="M487" s="96">
        <v>324.85099999999994</v>
      </c>
      <c r="N487" s="92" t="s">
        <v>348</v>
      </c>
      <c r="O487" s="92"/>
      <c r="P487" s="99" t="s">
        <v>358</v>
      </c>
      <c r="Q487" s="33">
        <v>12</v>
      </c>
    </row>
    <row r="488" spans="1:17" x14ac:dyDescent="0.25">
      <c r="A488" s="92"/>
      <c r="B488" s="92">
        <v>20151832089</v>
      </c>
      <c r="C488" s="32" t="s">
        <v>12</v>
      </c>
      <c r="D488" s="33">
        <v>18</v>
      </c>
      <c r="E488" s="92"/>
      <c r="F488" s="33">
        <v>2015</v>
      </c>
      <c r="G488" s="70">
        <v>9</v>
      </c>
      <c r="H488" s="36">
        <v>1</v>
      </c>
      <c r="I488" s="36">
        <v>2</v>
      </c>
      <c r="J488" s="71" t="s">
        <v>343</v>
      </c>
      <c r="K488" s="36">
        <v>1</v>
      </c>
      <c r="L488" s="39">
        <f t="shared" si="7"/>
        <v>1.5</v>
      </c>
      <c r="M488" s="96">
        <v>284.33599999999996</v>
      </c>
      <c r="N488" s="92" t="s">
        <v>348</v>
      </c>
      <c r="O488" s="92"/>
      <c r="P488" s="99" t="s">
        <v>358</v>
      </c>
      <c r="Q488" s="33">
        <v>12</v>
      </c>
    </row>
    <row r="489" spans="1:17" x14ac:dyDescent="0.25">
      <c r="A489" s="92"/>
      <c r="B489" s="92">
        <v>20151832090</v>
      </c>
      <c r="C489" s="32" t="s">
        <v>12</v>
      </c>
      <c r="D489" s="33">
        <v>19</v>
      </c>
      <c r="E489" s="92"/>
      <c r="F489" s="33">
        <v>2015</v>
      </c>
      <c r="G489" s="70">
        <v>9</v>
      </c>
      <c r="H489" s="36">
        <v>2</v>
      </c>
      <c r="I489" s="36">
        <v>2</v>
      </c>
      <c r="J489" s="71" t="s">
        <v>342</v>
      </c>
      <c r="K489" s="36">
        <v>2</v>
      </c>
      <c r="L489" s="39">
        <f t="shared" si="7"/>
        <v>2.5</v>
      </c>
      <c r="M489" s="96">
        <v>336.89599999999996</v>
      </c>
      <c r="N489" s="92" t="s">
        <v>348</v>
      </c>
      <c r="O489" s="92"/>
      <c r="P489" s="99" t="s">
        <v>358</v>
      </c>
      <c r="Q489" s="33">
        <v>12</v>
      </c>
    </row>
    <row r="490" spans="1:17" x14ac:dyDescent="0.25">
      <c r="A490" s="92"/>
      <c r="B490" s="92">
        <v>20151832091</v>
      </c>
      <c r="C490" s="32" t="s">
        <v>12</v>
      </c>
      <c r="D490" s="33">
        <v>20</v>
      </c>
      <c r="E490" s="92"/>
      <c r="F490" s="33">
        <v>2015</v>
      </c>
      <c r="G490" s="70">
        <v>9</v>
      </c>
      <c r="H490" s="36">
        <v>2</v>
      </c>
      <c r="I490" s="36">
        <v>2</v>
      </c>
      <c r="J490" s="71" t="s">
        <v>344</v>
      </c>
      <c r="K490" s="36">
        <v>2</v>
      </c>
      <c r="L490" s="39">
        <f t="shared" si="7"/>
        <v>2.5</v>
      </c>
      <c r="M490" s="96">
        <v>353.32099999999997</v>
      </c>
      <c r="N490" s="92" t="s">
        <v>348</v>
      </c>
      <c r="O490" s="92"/>
      <c r="P490" s="99" t="s">
        <v>358</v>
      </c>
      <c r="Q490" s="33">
        <v>12</v>
      </c>
    </row>
    <row r="491" spans="1:17" x14ac:dyDescent="0.25">
      <c r="A491" s="65" t="s">
        <v>8</v>
      </c>
      <c r="B491" s="65" t="s">
        <v>9</v>
      </c>
      <c r="C491" s="32" t="s">
        <v>12</v>
      </c>
      <c r="D491" s="33">
        <v>22</v>
      </c>
      <c r="E491" s="65" t="s">
        <v>11</v>
      </c>
      <c r="F491" s="33">
        <v>2015</v>
      </c>
      <c r="G491" s="70">
        <v>9</v>
      </c>
      <c r="H491" s="36">
        <v>4</v>
      </c>
      <c r="I491" s="36">
        <v>2</v>
      </c>
      <c r="J491" s="71" t="s">
        <v>343</v>
      </c>
      <c r="K491" s="43">
        <v>4</v>
      </c>
      <c r="L491" s="39">
        <f t="shared" si="7"/>
        <v>4.5</v>
      </c>
      <c r="M491" s="33">
        <v>457</v>
      </c>
      <c r="N491" s="36">
        <v>2</v>
      </c>
      <c r="O491" s="65" t="s">
        <v>14</v>
      </c>
      <c r="P491" s="32" t="s">
        <v>15</v>
      </c>
      <c r="Q491" s="33">
        <v>12</v>
      </c>
    </row>
    <row r="492" spans="1:17" x14ac:dyDescent="0.25">
      <c r="A492" s="65" t="s">
        <v>8</v>
      </c>
      <c r="B492" s="65" t="s">
        <v>16</v>
      </c>
      <c r="C492" s="32" t="s">
        <v>12</v>
      </c>
      <c r="D492" s="33">
        <v>23</v>
      </c>
      <c r="E492" s="65" t="s">
        <v>11</v>
      </c>
      <c r="F492" s="33">
        <v>2015</v>
      </c>
      <c r="G492" s="70">
        <v>9</v>
      </c>
      <c r="H492" s="36">
        <v>7</v>
      </c>
      <c r="I492" s="36">
        <v>3</v>
      </c>
      <c r="J492" s="71" t="s">
        <v>342</v>
      </c>
      <c r="K492" s="43">
        <v>6</v>
      </c>
      <c r="L492" s="39">
        <f t="shared" si="7"/>
        <v>6.5</v>
      </c>
      <c r="M492" s="33">
        <v>599</v>
      </c>
      <c r="N492" s="36">
        <v>2</v>
      </c>
      <c r="O492" s="65" t="s">
        <v>14</v>
      </c>
      <c r="P492" s="32" t="s">
        <v>15</v>
      </c>
      <c r="Q492" s="33">
        <v>12</v>
      </c>
    </row>
    <row r="493" spans="1:17" x14ac:dyDescent="0.25">
      <c r="A493" s="65" t="s">
        <v>8</v>
      </c>
      <c r="B493" s="65" t="s">
        <v>17</v>
      </c>
      <c r="C493" s="32" t="s">
        <v>12</v>
      </c>
      <c r="D493" s="33">
        <v>24</v>
      </c>
      <c r="E493" s="65" t="s">
        <v>11</v>
      </c>
      <c r="F493" s="33">
        <v>2015</v>
      </c>
      <c r="G493" s="70">
        <v>9</v>
      </c>
      <c r="H493" s="36">
        <v>4</v>
      </c>
      <c r="I493" s="36">
        <v>2</v>
      </c>
      <c r="J493" s="71" t="s">
        <v>343</v>
      </c>
      <c r="K493" s="43">
        <v>4</v>
      </c>
      <c r="L493" s="39">
        <f t="shared" si="7"/>
        <v>4.5</v>
      </c>
      <c r="M493" s="33">
        <v>453</v>
      </c>
      <c r="N493" s="36">
        <v>2</v>
      </c>
      <c r="O493" s="65" t="s">
        <v>14</v>
      </c>
      <c r="P493" s="32" t="s">
        <v>15</v>
      </c>
      <c r="Q493" s="33">
        <v>12</v>
      </c>
    </row>
    <row r="494" spans="1:17" x14ac:dyDescent="0.25">
      <c r="A494" s="65" t="s">
        <v>8</v>
      </c>
      <c r="B494" s="65" t="s">
        <v>13</v>
      </c>
      <c r="C494" s="32" t="s">
        <v>12</v>
      </c>
      <c r="D494" s="33">
        <v>25</v>
      </c>
      <c r="E494" s="65" t="s">
        <v>11</v>
      </c>
      <c r="F494" s="33">
        <v>2015</v>
      </c>
      <c r="G494" s="70">
        <v>9</v>
      </c>
      <c r="H494" s="36">
        <v>6</v>
      </c>
      <c r="I494" s="36">
        <v>2</v>
      </c>
      <c r="J494" s="71" t="s">
        <v>343</v>
      </c>
      <c r="K494" s="43">
        <v>6</v>
      </c>
      <c r="L494" s="39">
        <f t="shared" si="7"/>
        <v>6.5</v>
      </c>
      <c r="M494" s="33">
        <v>513</v>
      </c>
      <c r="N494" s="36">
        <v>2</v>
      </c>
      <c r="O494" s="65" t="s">
        <v>14</v>
      </c>
      <c r="P494" s="32" t="s">
        <v>15</v>
      </c>
      <c r="Q494" s="33">
        <v>12</v>
      </c>
    </row>
    <row r="495" spans="1:17" x14ac:dyDescent="0.25">
      <c r="A495" s="65" t="s">
        <v>8</v>
      </c>
      <c r="B495" s="65" t="s">
        <v>18</v>
      </c>
      <c r="C495" s="32" t="s">
        <v>12</v>
      </c>
      <c r="D495" s="33">
        <v>26</v>
      </c>
      <c r="E495" s="65" t="s">
        <v>11</v>
      </c>
      <c r="F495" s="33">
        <v>2015</v>
      </c>
      <c r="G495" s="70">
        <v>9</v>
      </c>
      <c r="H495" s="36">
        <v>8</v>
      </c>
      <c r="I495" s="36">
        <v>2</v>
      </c>
      <c r="J495" s="71" t="s">
        <v>11</v>
      </c>
      <c r="K495" s="43">
        <v>8</v>
      </c>
      <c r="L495" s="39">
        <f t="shared" si="7"/>
        <v>8.5</v>
      </c>
      <c r="M495" s="33">
        <v>596</v>
      </c>
      <c r="N495" s="36">
        <v>2</v>
      </c>
      <c r="O495" s="65" t="s">
        <v>14</v>
      </c>
      <c r="P495" s="32" t="s">
        <v>15</v>
      </c>
      <c r="Q495" s="33">
        <v>12</v>
      </c>
    </row>
    <row r="496" spans="1:17" x14ac:dyDescent="0.25">
      <c r="A496" s="65" t="s">
        <v>8</v>
      </c>
      <c r="B496" s="65" t="s">
        <v>19</v>
      </c>
      <c r="C496" s="32" t="s">
        <v>12</v>
      </c>
      <c r="D496" s="33">
        <v>27</v>
      </c>
      <c r="E496" s="65" t="s">
        <v>11</v>
      </c>
      <c r="F496" s="33">
        <v>2015</v>
      </c>
      <c r="G496" s="70">
        <v>9</v>
      </c>
      <c r="H496" s="36">
        <v>6</v>
      </c>
      <c r="I496" s="36">
        <v>3</v>
      </c>
      <c r="J496" s="71" t="s">
        <v>343</v>
      </c>
      <c r="K496" s="43">
        <v>6</v>
      </c>
      <c r="L496" s="39">
        <f t="shared" si="7"/>
        <v>6.5</v>
      </c>
      <c r="M496" s="33">
        <v>586</v>
      </c>
      <c r="N496" s="36">
        <v>2</v>
      </c>
      <c r="O496" s="65" t="s">
        <v>14</v>
      </c>
      <c r="P496" s="32" t="s">
        <v>15</v>
      </c>
      <c r="Q496" s="70">
        <v>12</v>
      </c>
    </row>
    <row r="497" spans="1:17" x14ac:dyDescent="0.25">
      <c r="A497" s="65" t="s">
        <v>259</v>
      </c>
      <c r="B497" s="65" t="s">
        <v>56</v>
      </c>
      <c r="C497" s="32" t="s">
        <v>12</v>
      </c>
      <c r="D497" s="33">
        <v>40</v>
      </c>
      <c r="E497" s="65" t="s">
        <v>11</v>
      </c>
      <c r="F497" s="33">
        <v>2016</v>
      </c>
      <c r="G497" s="70">
        <v>2</v>
      </c>
      <c r="H497" s="36">
        <v>3</v>
      </c>
      <c r="I497" s="36">
        <v>4</v>
      </c>
      <c r="J497" s="71" t="s">
        <v>342</v>
      </c>
      <c r="K497" s="35">
        <v>4</v>
      </c>
      <c r="L497" s="39">
        <f t="shared" si="7"/>
        <v>3.9166666666666665</v>
      </c>
      <c r="M497" s="33">
        <v>357</v>
      </c>
      <c r="N497" s="36">
        <v>3</v>
      </c>
      <c r="O497" s="65" t="s">
        <v>14</v>
      </c>
      <c r="P497" s="32" t="s">
        <v>15</v>
      </c>
      <c r="Q497" s="70">
        <v>12</v>
      </c>
    </row>
    <row r="498" spans="1:17" x14ac:dyDescent="0.25">
      <c r="A498" s="65" t="s">
        <v>260</v>
      </c>
      <c r="B498" s="65" t="s">
        <v>45</v>
      </c>
      <c r="C498" s="32" t="s">
        <v>12</v>
      </c>
      <c r="D498" s="33">
        <v>41</v>
      </c>
      <c r="E498" s="65" t="s">
        <v>11</v>
      </c>
      <c r="F498" s="33">
        <v>2016</v>
      </c>
      <c r="G498" s="70">
        <v>2</v>
      </c>
      <c r="H498" s="36">
        <v>2</v>
      </c>
      <c r="I498" s="36">
        <v>4</v>
      </c>
      <c r="J498" s="71" t="s">
        <v>342</v>
      </c>
      <c r="K498" s="35">
        <v>3</v>
      </c>
      <c r="L498" s="39">
        <f t="shared" si="7"/>
        <v>2.9166666666666665</v>
      </c>
      <c r="M498" s="33">
        <v>410</v>
      </c>
      <c r="N498" s="36">
        <v>3</v>
      </c>
      <c r="O498" s="65" t="s">
        <v>14</v>
      </c>
      <c r="P498" s="32" t="s">
        <v>15</v>
      </c>
      <c r="Q498" s="70">
        <v>12</v>
      </c>
    </row>
    <row r="499" spans="1:17" x14ac:dyDescent="0.25">
      <c r="A499" s="65" t="s">
        <v>261</v>
      </c>
      <c r="B499" s="65" t="s">
        <v>51</v>
      </c>
      <c r="C499" s="32" t="s">
        <v>12</v>
      </c>
      <c r="D499" s="33">
        <v>42</v>
      </c>
      <c r="E499" s="65" t="s">
        <v>11</v>
      </c>
      <c r="F499" s="33">
        <v>2016</v>
      </c>
      <c r="G499" s="70">
        <v>2</v>
      </c>
      <c r="H499" s="36">
        <v>2</v>
      </c>
      <c r="I499" s="36">
        <v>4</v>
      </c>
      <c r="J499" s="71" t="s">
        <v>342</v>
      </c>
      <c r="K499" s="35">
        <v>3</v>
      </c>
      <c r="L499" s="39">
        <f t="shared" si="7"/>
        <v>2.9166666666666665</v>
      </c>
      <c r="M499" s="33">
        <v>375</v>
      </c>
      <c r="N499" s="36">
        <v>3</v>
      </c>
      <c r="O499" s="65" t="s">
        <v>14</v>
      </c>
      <c r="P499" s="32" t="s">
        <v>15</v>
      </c>
      <c r="Q499" s="70">
        <v>12</v>
      </c>
    </row>
    <row r="500" spans="1:17" x14ac:dyDescent="0.25">
      <c r="A500" s="65" t="s">
        <v>261</v>
      </c>
      <c r="B500" s="65" t="s">
        <v>69</v>
      </c>
      <c r="C500" s="32" t="s">
        <v>12</v>
      </c>
      <c r="D500" s="33">
        <v>43</v>
      </c>
      <c r="E500" s="65" t="s">
        <v>11</v>
      </c>
      <c r="F500" s="33">
        <v>2016</v>
      </c>
      <c r="G500" s="70">
        <v>2</v>
      </c>
      <c r="H500" s="36">
        <v>2</v>
      </c>
      <c r="I500" s="36">
        <v>4</v>
      </c>
      <c r="J500" s="71" t="s">
        <v>343</v>
      </c>
      <c r="K500" s="35">
        <v>3</v>
      </c>
      <c r="L500" s="39">
        <f t="shared" si="7"/>
        <v>2.9166666666666665</v>
      </c>
      <c r="M500" s="33">
        <v>315</v>
      </c>
      <c r="N500" s="36">
        <v>3</v>
      </c>
      <c r="O500" s="65" t="s">
        <v>14</v>
      </c>
      <c r="P500" s="32" t="s">
        <v>15</v>
      </c>
      <c r="Q500" s="70">
        <v>12</v>
      </c>
    </row>
    <row r="501" spans="1:17" x14ac:dyDescent="0.25">
      <c r="A501" s="65" t="s">
        <v>261</v>
      </c>
      <c r="B501" s="65" t="s">
        <v>32</v>
      </c>
      <c r="C501" s="32" t="s">
        <v>12</v>
      </c>
      <c r="D501" s="33">
        <v>44</v>
      </c>
      <c r="E501" s="65" t="s">
        <v>30</v>
      </c>
      <c r="F501" s="33">
        <v>2016</v>
      </c>
      <c r="G501" s="70">
        <v>2</v>
      </c>
      <c r="H501" s="36">
        <v>1</v>
      </c>
      <c r="I501" s="36">
        <v>4</v>
      </c>
      <c r="J501" s="71" t="s">
        <v>344</v>
      </c>
      <c r="K501" s="43">
        <v>2</v>
      </c>
      <c r="L501" s="39">
        <f t="shared" si="7"/>
        <v>1.9166666666666667</v>
      </c>
      <c r="M501" s="33">
        <v>347</v>
      </c>
      <c r="N501" s="36">
        <v>3</v>
      </c>
      <c r="O501" s="65" t="s">
        <v>14</v>
      </c>
      <c r="P501" s="32" t="s">
        <v>15</v>
      </c>
      <c r="Q501" s="70">
        <v>12</v>
      </c>
    </row>
    <row r="502" spans="1:17" x14ac:dyDescent="0.25">
      <c r="A502" s="65" t="s">
        <v>261</v>
      </c>
      <c r="B502" s="65" t="s">
        <v>45</v>
      </c>
      <c r="C502" s="32" t="s">
        <v>12</v>
      </c>
      <c r="D502" s="33">
        <v>45</v>
      </c>
      <c r="E502" s="65" t="s">
        <v>30</v>
      </c>
      <c r="F502" s="33">
        <v>2016</v>
      </c>
      <c r="G502" s="70">
        <v>2</v>
      </c>
      <c r="H502" s="36">
        <v>4</v>
      </c>
      <c r="I502" s="36">
        <v>3</v>
      </c>
      <c r="J502" s="71" t="s">
        <v>342</v>
      </c>
      <c r="K502" s="43">
        <v>5</v>
      </c>
      <c r="L502" s="39">
        <f t="shared" si="7"/>
        <v>4.916666666666667</v>
      </c>
      <c r="M502" s="33">
        <v>522</v>
      </c>
      <c r="N502" s="36">
        <v>3</v>
      </c>
      <c r="O502" s="65" t="s">
        <v>14</v>
      </c>
      <c r="P502" s="32" t="s">
        <v>15</v>
      </c>
      <c r="Q502" s="70">
        <v>12</v>
      </c>
    </row>
    <row r="503" spans="1:17" x14ac:dyDescent="0.25">
      <c r="A503" s="65" t="s">
        <v>261</v>
      </c>
      <c r="B503" s="65" t="s">
        <v>78</v>
      </c>
      <c r="C503" s="32" t="s">
        <v>12</v>
      </c>
      <c r="D503" s="33">
        <v>46</v>
      </c>
      <c r="E503" s="65" t="s">
        <v>11</v>
      </c>
      <c r="F503" s="33">
        <v>2016</v>
      </c>
      <c r="G503" s="70">
        <v>2</v>
      </c>
      <c r="H503" s="36">
        <v>2</v>
      </c>
      <c r="I503" s="36">
        <v>4</v>
      </c>
      <c r="J503" s="71" t="s">
        <v>342</v>
      </c>
      <c r="K503" s="35">
        <v>3</v>
      </c>
      <c r="L503" s="39">
        <f t="shared" si="7"/>
        <v>2.9166666666666665</v>
      </c>
      <c r="M503" s="33">
        <v>335</v>
      </c>
      <c r="N503" s="36">
        <v>3</v>
      </c>
      <c r="O503" s="65" t="s">
        <v>14</v>
      </c>
      <c r="P503" s="32" t="s">
        <v>15</v>
      </c>
      <c r="Q503" s="70">
        <v>12</v>
      </c>
    </row>
    <row r="504" spans="1:17" x14ac:dyDescent="0.25">
      <c r="A504" s="65" t="s">
        <v>261</v>
      </c>
      <c r="B504" s="65" t="s">
        <v>117</v>
      </c>
      <c r="C504" s="32" t="s">
        <v>12</v>
      </c>
      <c r="D504" s="33">
        <v>47</v>
      </c>
      <c r="E504" s="65" t="s">
        <v>11</v>
      </c>
      <c r="F504" s="33">
        <v>2016</v>
      </c>
      <c r="G504" s="70">
        <v>2</v>
      </c>
      <c r="H504" s="36">
        <v>3</v>
      </c>
      <c r="I504" s="36">
        <v>3</v>
      </c>
      <c r="J504" s="71" t="s">
        <v>342</v>
      </c>
      <c r="K504" s="35">
        <v>3</v>
      </c>
      <c r="L504" s="39">
        <f t="shared" si="7"/>
        <v>2.9166666666666665</v>
      </c>
      <c r="M504" s="33">
        <v>312</v>
      </c>
      <c r="N504" s="36">
        <v>3</v>
      </c>
      <c r="O504" s="65" t="s">
        <v>14</v>
      </c>
      <c r="P504" s="32" t="s">
        <v>15</v>
      </c>
      <c r="Q504" s="70">
        <v>12</v>
      </c>
    </row>
    <row r="505" spans="1:17" x14ac:dyDescent="0.25">
      <c r="A505" s="65" t="s">
        <v>261</v>
      </c>
      <c r="B505" s="65" t="s">
        <v>82</v>
      </c>
      <c r="C505" s="32" t="s">
        <v>12</v>
      </c>
      <c r="D505" s="33">
        <v>48</v>
      </c>
      <c r="E505" s="65" t="s">
        <v>11</v>
      </c>
      <c r="F505" s="33">
        <v>2016</v>
      </c>
      <c r="G505" s="70">
        <v>2</v>
      </c>
      <c r="H505" s="36">
        <v>2</v>
      </c>
      <c r="I505" s="36">
        <v>4</v>
      </c>
      <c r="J505" s="71" t="s">
        <v>343</v>
      </c>
      <c r="K505" s="35">
        <v>3</v>
      </c>
      <c r="L505" s="39">
        <f t="shared" si="7"/>
        <v>2.9166666666666665</v>
      </c>
      <c r="M505" s="33">
        <v>345</v>
      </c>
      <c r="N505" s="36">
        <v>3</v>
      </c>
      <c r="O505" s="65" t="s">
        <v>14</v>
      </c>
      <c r="P505" s="32" t="s">
        <v>15</v>
      </c>
      <c r="Q505" s="70">
        <v>12</v>
      </c>
    </row>
    <row r="506" spans="1:17" x14ac:dyDescent="0.25">
      <c r="A506" s="65" t="s">
        <v>262</v>
      </c>
      <c r="B506" s="65" t="s">
        <v>40</v>
      </c>
      <c r="C506" s="32" t="s">
        <v>12</v>
      </c>
      <c r="D506" s="33">
        <v>49</v>
      </c>
      <c r="E506" s="65" t="s">
        <v>11</v>
      </c>
      <c r="F506" s="33">
        <v>2016</v>
      </c>
      <c r="G506" s="70">
        <v>2</v>
      </c>
      <c r="H506" s="36">
        <v>2</v>
      </c>
      <c r="I506" s="36">
        <v>3</v>
      </c>
      <c r="J506" s="71" t="s">
        <v>343</v>
      </c>
      <c r="K506" s="35">
        <v>3</v>
      </c>
      <c r="L506" s="39">
        <f t="shared" si="7"/>
        <v>2.9166666666666665</v>
      </c>
      <c r="M506" s="33">
        <v>412</v>
      </c>
      <c r="N506" s="36">
        <v>3</v>
      </c>
      <c r="O506" s="65" t="s">
        <v>14</v>
      </c>
      <c r="P506" s="32" t="s">
        <v>15</v>
      </c>
      <c r="Q506" s="70">
        <v>12</v>
      </c>
    </row>
    <row r="507" spans="1:17" x14ac:dyDescent="0.25">
      <c r="A507" s="65" t="s">
        <v>262</v>
      </c>
      <c r="B507" s="65" t="s">
        <v>21</v>
      </c>
      <c r="C507" s="32" t="s">
        <v>12</v>
      </c>
      <c r="D507" s="33">
        <v>50</v>
      </c>
      <c r="E507" s="65" t="s">
        <v>11</v>
      </c>
      <c r="F507" s="33">
        <v>2016</v>
      </c>
      <c r="G507" s="70">
        <v>2</v>
      </c>
      <c r="H507" s="36">
        <v>2</v>
      </c>
      <c r="I507" s="36">
        <v>3</v>
      </c>
      <c r="J507" s="71" t="s">
        <v>343</v>
      </c>
      <c r="K507" s="35">
        <v>3</v>
      </c>
      <c r="L507" s="39">
        <f t="shared" si="7"/>
        <v>2.9166666666666665</v>
      </c>
      <c r="M507" s="33">
        <v>377</v>
      </c>
      <c r="N507" s="36">
        <v>3</v>
      </c>
      <c r="O507" s="65" t="s">
        <v>14</v>
      </c>
      <c r="P507" s="32" t="s">
        <v>15</v>
      </c>
      <c r="Q507" s="70">
        <v>12</v>
      </c>
    </row>
    <row r="508" spans="1:17" x14ac:dyDescent="0.25">
      <c r="A508" s="65" t="s">
        <v>262</v>
      </c>
      <c r="B508" s="65" t="s">
        <v>27</v>
      </c>
      <c r="C508" s="32" t="s">
        <v>12</v>
      </c>
      <c r="D508" s="33">
        <v>51</v>
      </c>
      <c r="E508" s="65" t="s">
        <v>11</v>
      </c>
      <c r="F508" s="33">
        <v>2016</v>
      </c>
      <c r="G508" s="70">
        <v>2</v>
      </c>
      <c r="H508" s="36">
        <v>2</v>
      </c>
      <c r="I508" s="36">
        <v>3</v>
      </c>
      <c r="J508" s="71" t="s">
        <v>345</v>
      </c>
      <c r="K508" s="35">
        <v>4</v>
      </c>
      <c r="L508" s="39">
        <f t="shared" si="7"/>
        <v>3.9166666666666665</v>
      </c>
      <c r="M508" s="33">
        <v>375</v>
      </c>
      <c r="N508" s="36">
        <v>3</v>
      </c>
      <c r="O508" s="65" t="s">
        <v>14</v>
      </c>
      <c r="P508" s="32" t="s">
        <v>15</v>
      </c>
      <c r="Q508" s="70">
        <v>12</v>
      </c>
    </row>
    <row r="509" spans="1:17" x14ac:dyDescent="0.25">
      <c r="A509" s="65" t="s">
        <v>263</v>
      </c>
      <c r="B509" s="65" t="s">
        <v>59</v>
      </c>
      <c r="C509" s="32" t="s">
        <v>12</v>
      </c>
      <c r="D509" s="33">
        <v>52</v>
      </c>
      <c r="E509" s="65" t="s">
        <v>11</v>
      </c>
      <c r="F509" s="33">
        <v>2016</v>
      </c>
      <c r="G509" s="70">
        <v>2</v>
      </c>
      <c r="H509" s="36">
        <v>1</v>
      </c>
      <c r="I509" s="36">
        <v>4</v>
      </c>
      <c r="J509" s="71" t="s">
        <v>342</v>
      </c>
      <c r="K509" s="35">
        <v>2</v>
      </c>
      <c r="L509" s="39">
        <f t="shared" si="7"/>
        <v>1.9166666666666667</v>
      </c>
      <c r="M509" s="33">
        <v>320</v>
      </c>
      <c r="N509" s="36">
        <v>3</v>
      </c>
      <c r="O509" s="65" t="s">
        <v>14</v>
      </c>
      <c r="P509" s="32" t="s">
        <v>15</v>
      </c>
      <c r="Q509" s="70">
        <v>12</v>
      </c>
    </row>
    <row r="510" spans="1:17" x14ac:dyDescent="0.25">
      <c r="A510" s="65" t="s">
        <v>263</v>
      </c>
      <c r="B510" s="65" t="s">
        <v>62</v>
      </c>
      <c r="C510" s="32" t="s">
        <v>12</v>
      </c>
      <c r="D510" s="33">
        <v>53</v>
      </c>
      <c r="E510" s="65" t="s">
        <v>11</v>
      </c>
      <c r="F510" s="33">
        <v>2016</v>
      </c>
      <c r="G510" s="70">
        <v>2</v>
      </c>
      <c r="H510" s="36">
        <v>1</v>
      </c>
      <c r="I510" s="36">
        <v>4</v>
      </c>
      <c r="J510" s="71" t="s">
        <v>343</v>
      </c>
      <c r="K510" s="35">
        <v>2</v>
      </c>
      <c r="L510" s="39">
        <f t="shared" si="7"/>
        <v>1.9166666666666667</v>
      </c>
      <c r="M510" s="33">
        <v>317</v>
      </c>
      <c r="N510" s="36">
        <v>3</v>
      </c>
      <c r="O510" s="65" t="s">
        <v>14</v>
      </c>
      <c r="P510" s="32" t="s">
        <v>15</v>
      </c>
      <c r="Q510" s="70">
        <v>12</v>
      </c>
    </row>
    <row r="511" spans="1:17" x14ac:dyDescent="0.25">
      <c r="A511" s="65" t="s">
        <v>285</v>
      </c>
      <c r="B511" s="65" t="s">
        <v>34</v>
      </c>
      <c r="C511" s="32" t="s">
        <v>12</v>
      </c>
      <c r="D511" s="33">
        <v>69</v>
      </c>
      <c r="E511" s="65" t="s">
        <v>11</v>
      </c>
      <c r="F511" s="33">
        <v>2016</v>
      </c>
      <c r="G511" s="70">
        <v>2</v>
      </c>
      <c r="H511" s="36">
        <v>1</v>
      </c>
      <c r="I511" s="36">
        <v>4</v>
      </c>
      <c r="J511" s="71" t="s">
        <v>343</v>
      </c>
      <c r="K511" s="35">
        <v>2</v>
      </c>
      <c r="L511" s="39">
        <f t="shared" si="7"/>
        <v>1.9166666666666667</v>
      </c>
      <c r="M511" s="33">
        <v>315</v>
      </c>
      <c r="N511" s="36">
        <v>3</v>
      </c>
      <c r="O511" s="65" t="s">
        <v>14</v>
      </c>
      <c r="P511" s="32" t="s">
        <v>15</v>
      </c>
      <c r="Q511" s="70">
        <v>12</v>
      </c>
    </row>
    <row r="512" spans="1:17" x14ac:dyDescent="0.25">
      <c r="A512" s="65" t="s">
        <v>285</v>
      </c>
      <c r="B512" s="65" t="s">
        <v>29</v>
      </c>
      <c r="C512" s="32" t="s">
        <v>12</v>
      </c>
      <c r="D512" s="33">
        <v>70</v>
      </c>
      <c r="E512" s="65" t="s">
        <v>11</v>
      </c>
      <c r="F512" s="33">
        <v>2016</v>
      </c>
      <c r="G512" s="70">
        <v>2</v>
      </c>
      <c r="H512" s="36">
        <v>1</v>
      </c>
      <c r="I512" s="36">
        <v>4</v>
      </c>
      <c r="J512" s="71" t="s">
        <v>343</v>
      </c>
      <c r="K512" s="35">
        <v>2</v>
      </c>
      <c r="L512" s="39">
        <f t="shared" si="7"/>
        <v>1.9166666666666667</v>
      </c>
      <c r="M512" s="33">
        <v>285</v>
      </c>
      <c r="N512" s="36">
        <v>3</v>
      </c>
      <c r="O512" s="65" t="s">
        <v>14</v>
      </c>
      <c r="P512" s="32" t="s">
        <v>15</v>
      </c>
      <c r="Q512" s="70">
        <v>12</v>
      </c>
    </row>
    <row r="513" spans="1:17" x14ac:dyDescent="0.25">
      <c r="A513" s="65" t="s">
        <v>286</v>
      </c>
      <c r="B513" s="65" t="s">
        <v>40</v>
      </c>
      <c r="C513" s="32" t="s">
        <v>12</v>
      </c>
      <c r="D513" s="33">
        <v>71</v>
      </c>
      <c r="E513" s="65" t="s">
        <v>30</v>
      </c>
      <c r="F513" s="33">
        <v>2016</v>
      </c>
      <c r="G513" s="70">
        <v>2</v>
      </c>
      <c r="H513" s="36">
        <v>3</v>
      </c>
      <c r="I513" s="36">
        <v>4</v>
      </c>
      <c r="J513" s="71" t="s">
        <v>343</v>
      </c>
      <c r="K513" s="43">
        <v>4</v>
      </c>
      <c r="L513" s="39">
        <f t="shared" si="7"/>
        <v>3.9166666666666665</v>
      </c>
      <c r="M513" s="33">
        <v>440</v>
      </c>
      <c r="N513" s="36">
        <v>3</v>
      </c>
      <c r="O513" s="65" t="s">
        <v>14</v>
      </c>
      <c r="P513" s="32" t="s">
        <v>15</v>
      </c>
      <c r="Q513" s="70">
        <v>12</v>
      </c>
    </row>
    <row r="514" spans="1:17" x14ac:dyDescent="0.25">
      <c r="A514" s="65" t="s">
        <v>286</v>
      </c>
      <c r="B514" s="65" t="s">
        <v>75</v>
      </c>
      <c r="C514" s="32" t="s">
        <v>12</v>
      </c>
      <c r="D514" s="33">
        <v>72</v>
      </c>
      <c r="E514" s="65" t="s">
        <v>11</v>
      </c>
      <c r="F514" s="33">
        <v>2016</v>
      </c>
      <c r="G514" s="70">
        <v>2</v>
      </c>
      <c r="H514" s="36">
        <v>2</v>
      </c>
      <c r="I514" s="36">
        <v>3</v>
      </c>
      <c r="J514" s="71" t="s">
        <v>342</v>
      </c>
      <c r="K514" s="35">
        <v>3</v>
      </c>
      <c r="L514" s="39">
        <f t="shared" ref="L514:L577" si="8">K514+(G514-3)/12</f>
        <v>2.9166666666666665</v>
      </c>
      <c r="M514" s="33">
        <v>370</v>
      </c>
      <c r="N514" s="36">
        <v>3</v>
      </c>
      <c r="O514" s="65" t="s">
        <v>14</v>
      </c>
      <c r="P514" s="32" t="s">
        <v>15</v>
      </c>
      <c r="Q514" s="70">
        <v>12</v>
      </c>
    </row>
    <row r="515" spans="1:17" x14ac:dyDescent="0.25">
      <c r="A515" s="65" t="s">
        <v>286</v>
      </c>
      <c r="B515" s="65" t="s">
        <v>27</v>
      </c>
      <c r="C515" s="32" t="s">
        <v>12</v>
      </c>
      <c r="D515" s="33">
        <v>73</v>
      </c>
      <c r="E515" s="65" t="s">
        <v>11</v>
      </c>
      <c r="F515" s="33">
        <v>2016</v>
      </c>
      <c r="G515" s="70">
        <v>2</v>
      </c>
      <c r="H515" s="36">
        <v>2</v>
      </c>
      <c r="I515" s="36">
        <v>4</v>
      </c>
      <c r="J515" s="71" t="s">
        <v>343</v>
      </c>
      <c r="K515" s="35">
        <v>3</v>
      </c>
      <c r="L515" s="39">
        <f t="shared" si="8"/>
        <v>2.9166666666666665</v>
      </c>
      <c r="M515" s="33">
        <v>352</v>
      </c>
      <c r="N515" s="36">
        <v>3</v>
      </c>
      <c r="O515" s="65" t="s">
        <v>14</v>
      </c>
      <c r="P515" s="32" t="s">
        <v>15</v>
      </c>
      <c r="Q515" s="70">
        <v>12</v>
      </c>
    </row>
    <row r="516" spans="1:17" x14ac:dyDescent="0.25">
      <c r="A516" s="65" t="s">
        <v>287</v>
      </c>
      <c r="B516" s="65" t="s">
        <v>59</v>
      </c>
      <c r="C516" s="32" t="s">
        <v>12</v>
      </c>
      <c r="D516" s="33">
        <v>74</v>
      </c>
      <c r="E516" s="65" t="s">
        <v>11</v>
      </c>
      <c r="F516" s="33">
        <v>2016</v>
      </c>
      <c r="G516" s="70">
        <v>3</v>
      </c>
      <c r="H516" s="36">
        <v>1</v>
      </c>
      <c r="I516" s="36">
        <v>4</v>
      </c>
      <c r="J516" s="71" t="s">
        <v>342</v>
      </c>
      <c r="K516" s="35">
        <v>2</v>
      </c>
      <c r="L516" s="39">
        <f t="shared" si="8"/>
        <v>2</v>
      </c>
      <c r="M516" s="33">
        <v>330</v>
      </c>
      <c r="N516" s="36">
        <v>3</v>
      </c>
      <c r="O516" s="65" t="s">
        <v>14</v>
      </c>
      <c r="P516" s="32" t="s">
        <v>15</v>
      </c>
      <c r="Q516" s="70">
        <v>12</v>
      </c>
    </row>
    <row r="517" spans="1:17" x14ac:dyDescent="0.25">
      <c r="A517" s="65" t="s">
        <v>288</v>
      </c>
      <c r="B517" s="65" t="s">
        <v>75</v>
      </c>
      <c r="C517" s="32" t="s">
        <v>12</v>
      </c>
      <c r="D517" s="33">
        <v>75</v>
      </c>
      <c r="E517" s="65" t="s">
        <v>11</v>
      </c>
      <c r="F517" s="33">
        <v>2016</v>
      </c>
      <c r="G517" s="70">
        <v>3</v>
      </c>
      <c r="H517" s="36">
        <v>2</v>
      </c>
      <c r="I517" s="36">
        <v>4</v>
      </c>
      <c r="J517" s="71" t="s">
        <v>343</v>
      </c>
      <c r="K517" s="35">
        <v>3</v>
      </c>
      <c r="L517" s="39">
        <f t="shared" si="8"/>
        <v>3</v>
      </c>
      <c r="M517" s="33">
        <v>352</v>
      </c>
      <c r="N517" s="36">
        <v>3</v>
      </c>
      <c r="O517" s="65" t="s">
        <v>14</v>
      </c>
      <c r="P517" s="32" t="s">
        <v>15</v>
      </c>
      <c r="Q517" s="70">
        <v>12</v>
      </c>
    </row>
    <row r="518" spans="1:17" x14ac:dyDescent="0.25">
      <c r="A518" s="65" t="s">
        <v>288</v>
      </c>
      <c r="B518" s="65" t="s">
        <v>50</v>
      </c>
      <c r="C518" s="32" t="s">
        <v>12</v>
      </c>
      <c r="D518" s="33">
        <v>76</v>
      </c>
      <c r="E518" s="65" t="s">
        <v>30</v>
      </c>
      <c r="F518" s="33">
        <v>2016</v>
      </c>
      <c r="G518" s="70">
        <v>3</v>
      </c>
      <c r="H518" s="36">
        <v>3</v>
      </c>
      <c r="I518" s="36">
        <v>4</v>
      </c>
      <c r="J518" s="71" t="s">
        <v>343</v>
      </c>
      <c r="K518" s="43">
        <v>4</v>
      </c>
      <c r="L518" s="39">
        <f t="shared" si="8"/>
        <v>4</v>
      </c>
      <c r="M518" s="33">
        <v>455</v>
      </c>
      <c r="N518" s="36">
        <v>3</v>
      </c>
      <c r="O518" s="65" t="s">
        <v>14</v>
      </c>
      <c r="P518" s="32" t="s">
        <v>15</v>
      </c>
      <c r="Q518" s="70">
        <v>12</v>
      </c>
    </row>
    <row r="519" spans="1:17" x14ac:dyDescent="0.25">
      <c r="A519" s="65" t="s">
        <v>288</v>
      </c>
      <c r="B519" s="65" t="s">
        <v>29</v>
      </c>
      <c r="C519" s="32" t="s">
        <v>12</v>
      </c>
      <c r="D519" s="33">
        <v>77</v>
      </c>
      <c r="E519" s="65" t="s">
        <v>11</v>
      </c>
      <c r="F519" s="33">
        <v>2016</v>
      </c>
      <c r="G519" s="70">
        <v>3</v>
      </c>
      <c r="H519" s="36">
        <v>4</v>
      </c>
      <c r="I519" s="36">
        <v>4</v>
      </c>
      <c r="J519" s="71" t="s">
        <v>343</v>
      </c>
      <c r="K519" s="43">
        <v>5</v>
      </c>
      <c r="L519" s="39">
        <f t="shared" si="8"/>
        <v>5</v>
      </c>
      <c r="M519" s="33">
        <v>411</v>
      </c>
      <c r="N519" s="36">
        <v>3</v>
      </c>
      <c r="O519" s="65" t="s">
        <v>14</v>
      </c>
      <c r="P519" s="32" t="s">
        <v>15</v>
      </c>
      <c r="Q519" s="70">
        <v>12</v>
      </c>
    </row>
    <row r="520" spans="1:17" x14ac:dyDescent="0.25">
      <c r="A520" s="65" t="s">
        <v>289</v>
      </c>
      <c r="B520" s="65" t="s">
        <v>34</v>
      </c>
      <c r="C520" s="32" t="s">
        <v>12</v>
      </c>
      <c r="D520" s="33">
        <v>78</v>
      </c>
      <c r="E520" s="65" t="s">
        <v>11</v>
      </c>
      <c r="F520" s="33">
        <v>2016</v>
      </c>
      <c r="G520" s="70">
        <v>3</v>
      </c>
      <c r="H520" s="36">
        <v>1</v>
      </c>
      <c r="I520" s="36">
        <v>4</v>
      </c>
      <c r="J520" s="71" t="s">
        <v>342</v>
      </c>
      <c r="K520" s="35">
        <v>2</v>
      </c>
      <c r="L520" s="39">
        <f t="shared" si="8"/>
        <v>2</v>
      </c>
      <c r="M520" s="33">
        <v>317</v>
      </c>
      <c r="N520" s="36">
        <v>3</v>
      </c>
      <c r="O520" s="65" t="s">
        <v>14</v>
      </c>
      <c r="P520" s="32" t="s">
        <v>15</v>
      </c>
      <c r="Q520" s="70">
        <v>12</v>
      </c>
    </row>
    <row r="521" spans="1:17" x14ac:dyDescent="0.25">
      <c r="A521" s="65" t="s">
        <v>290</v>
      </c>
      <c r="B521" s="65" t="s">
        <v>78</v>
      </c>
      <c r="C521" s="32" t="s">
        <v>12</v>
      </c>
      <c r="D521" s="33">
        <v>79</v>
      </c>
      <c r="E521" s="65" t="s">
        <v>11</v>
      </c>
      <c r="F521" s="33">
        <v>2016</v>
      </c>
      <c r="G521" s="70">
        <v>3</v>
      </c>
      <c r="H521" s="36">
        <v>2</v>
      </c>
      <c r="I521" s="36">
        <v>4</v>
      </c>
      <c r="J521" s="71" t="s">
        <v>342</v>
      </c>
      <c r="K521" s="35">
        <v>3</v>
      </c>
      <c r="L521" s="39">
        <f t="shared" si="8"/>
        <v>3</v>
      </c>
      <c r="M521" s="33">
        <v>340</v>
      </c>
      <c r="N521" s="36">
        <v>3</v>
      </c>
      <c r="O521" s="65" t="s">
        <v>14</v>
      </c>
      <c r="P521" s="32" t="s">
        <v>15</v>
      </c>
      <c r="Q521" s="70">
        <v>12</v>
      </c>
    </row>
    <row r="522" spans="1:17" x14ac:dyDescent="0.25">
      <c r="A522" s="32" t="s">
        <v>292</v>
      </c>
      <c r="B522" s="32" t="s">
        <v>51</v>
      </c>
      <c r="C522" s="32" t="s">
        <v>12</v>
      </c>
      <c r="D522" s="33">
        <v>81</v>
      </c>
      <c r="E522" s="32" t="s">
        <v>11</v>
      </c>
      <c r="F522" s="33">
        <v>2016</v>
      </c>
      <c r="G522" s="33">
        <v>3</v>
      </c>
      <c r="H522" s="36">
        <v>1</v>
      </c>
      <c r="I522" s="36">
        <v>4</v>
      </c>
      <c r="J522" s="32" t="s">
        <v>342</v>
      </c>
      <c r="K522" s="67">
        <v>2</v>
      </c>
      <c r="L522" s="39">
        <f t="shared" si="8"/>
        <v>2</v>
      </c>
      <c r="M522" s="33">
        <v>292</v>
      </c>
      <c r="N522" s="33">
        <v>3</v>
      </c>
      <c r="O522" s="32" t="s">
        <v>14</v>
      </c>
      <c r="P522" s="32" t="s">
        <v>15</v>
      </c>
      <c r="Q522" s="33">
        <v>12</v>
      </c>
    </row>
    <row r="523" spans="1:17" x14ac:dyDescent="0.25">
      <c r="A523" s="32" t="s">
        <v>293</v>
      </c>
      <c r="B523" s="32" t="s">
        <v>50</v>
      </c>
      <c r="C523" s="32" t="s">
        <v>12</v>
      </c>
      <c r="D523" s="33">
        <v>82</v>
      </c>
      <c r="E523" s="32" t="s">
        <v>11</v>
      </c>
      <c r="F523" s="33">
        <v>2016</v>
      </c>
      <c r="G523" s="33">
        <v>3</v>
      </c>
      <c r="H523" s="36">
        <v>2</v>
      </c>
      <c r="I523" s="36">
        <v>2</v>
      </c>
      <c r="J523" s="32" t="s">
        <v>342</v>
      </c>
      <c r="K523" s="67">
        <v>2</v>
      </c>
      <c r="L523" s="39">
        <f t="shared" si="8"/>
        <v>2</v>
      </c>
      <c r="M523" s="36">
        <v>342</v>
      </c>
      <c r="N523" s="33">
        <v>3</v>
      </c>
      <c r="O523" s="32" t="s">
        <v>14</v>
      </c>
      <c r="P523" s="32" t="s">
        <v>15</v>
      </c>
      <c r="Q523" s="33">
        <v>12</v>
      </c>
    </row>
    <row r="524" spans="1:17" x14ac:dyDescent="0.25">
      <c r="A524" s="32" t="s">
        <v>294</v>
      </c>
      <c r="B524" s="32" t="s">
        <v>59</v>
      </c>
      <c r="C524" s="32" t="s">
        <v>12</v>
      </c>
      <c r="D524" s="33">
        <v>83</v>
      </c>
      <c r="E524" s="32" t="s">
        <v>11</v>
      </c>
      <c r="F524" s="33">
        <v>2016</v>
      </c>
      <c r="G524" s="33">
        <v>3</v>
      </c>
      <c r="H524" s="36">
        <v>2</v>
      </c>
      <c r="I524" s="36">
        <v>4</v>
      </c>
      <c r="J524" s="32" t="s">
        <v>342</v>
      </c>
      <c r="K524" s="67">
        <v>3</v>
      </c>
      <c r="L524" s="39">
        <f t="shared" si="8"/>
        <v>3</v>
      </c>
      <c r="M524" s="33">
        <v>375</v>
      </c>
      <c r="N524" s="33">
        <v>3</v>
      </c>
      <c r="O524" s="32" t="s">
        <v>14</v>
      </c>
      <c r="P524" s="32" t="s">
        <v>15</v>
      </c>
      <c r="Q524" s="33">
        <v>12</v>
      </c>
    </row>
    <row r="525" spans="1:17" x14ac:dyDescent="0.25">
      <c r="A525" s="32" t="s">
        <v>295</v>
      </c>
      <c r="B525" s="32" t="s">
        <v>36</v>
      </c>
      <c r="C525" s="32" t="s">
        <v>12</v>
      </c>
      <c r="D525" s="33">
        <v>84</v>
      </c>
      <c r="E525" s="32" t="s">
        <v>30</v>
      </c>
      <c r="F525" s="33">
        <v>2016</v>
      </c>
      <c r="G525" s="33">
        <v>3</v>
      </c>
      <c r="H525" s="36">
        <v>10</v>
      </c>
      <c r="I525" s="36">
        <v>2</v>
      </c>
      <c r="J525" s="32" t="s">
        <v>342</v>
      </c>
      <c r="K525" s="67">
        <v>12</v>
      </c>
      <c r="L525" s="39">
        <f t="shared" si="8"/>
        <v>12</v>
      </c>
      <c r="M525" s="33">
        <v>680</v>
      </c>
      <c r="N525" s="33">
        <v>3</v>
      </c>
      <c r="O525" s="32" t="s">
        <v>14</v>
      </c>
      <c r="P525" s="32" t="s">
        <v>15</v>
      </c>
      <c r="Q525" s="33">
        <v>12</v>
      </c>
    </row>
    <row r="526" spans="1:17" x14ac:dyDescent="0.25">
      <c r="A526" s="32" t="s">
        <v>295</v>
      </c>
      <c r="B526" s="32" t="s">
        <v>45</v>
      </c>
      <c r="C526" s="32" t="s">
        <v>12</v>
      </c>
      <c r="D526" s="33">
        <v>85</v>
      </c>
      <c r="E526" s="32" t="s">
        <v>30</v>
      </c>
      <c r="F526" s="33">
        <v>2016</v>
      </c>
      <c r="G526" s="33">
        <v>3</v>
      </c>
      <c r="H526" s="36">
        <v>3</v>
      </c>
      <c r="I526" s="36">
        <v>4</v>
      </c>
      <c r="J526" s="32" t="s">
        <v>342</v>
      </c>
      <c r="K526" s="67">
        <v>4</v>
      </c>
      <c r="L526" s="39">
        <f t="shared" si="8"/>
        <v>4</v>
      </c>
      <c r="M526" s="33">
        <v>415</v>
      </c>
      <c r="N526" s="33">
        <v>3</v>
      </c>
      <c r="O526" s="32" t="s">
        <v>14</v>
      </c>
      <c r="P526" s="32" t="s">
        <v>15</v>
      </c>
      <c r="Q526" s="33">
        <v>12</v>
      </c>
    </row>
    <row r="527" spans="1:17" x14ac:dyDescent="0.25">
      <c r="A527" s="32" t="s">
        <v>295</v>
      </c>
      <c r="B527" s="32" t="s">
        <v>62</v>
      </c>
      <c r="C527" s="32" t="s">
        <v>12</v>
      </c>
      <c r="D527" s="33">
        <v>86</v>
      </c>
      <c r="E527" s="32" t="s">
        <v>11</v>
      </c>
      <c r="F527" s="33">
        <v>2016</v>
      </c>
      <c r="G527" s="33">
        <v>3</v>
      </c>
      <c r="H527" s="36">
        <v>7</v>
      </c>
      <c r="I527" s="36">
        <v>1</v>
      </c>
      <c r="J527" s="32" t="s">
        <v>343</v>
      </c>
      <c r="K527" s="67">
        <v>7</v>
      </c>
      <c r="L527" s="39">
        <f t="shared" si="8"/>
        <v>7</v>
      </c>
      <c r="M527" s="33">
        <v>605</v>
      </c>
      <c r="N527" s="33">
        <v>3</v>
      </c>
      <c r="O527" s="32" t="s">
        <v>14</v>
      </c>
      <c r="P527" s="32" t="s">
        <v>15</v>
      </c>
      <c r="Q527" s="33">
        <v>12</v>
      </c>
    </row>
    <row r="528" spans="1:17" x14ac:dyDescent="0.25">
      <c r="A528" s="32" t="s">
        <v>295</v>
      </c>
      <c r="B528" s="32" t="s">
        <v>122</v>
      </c>
      <c r="C528" s="32" t="s">
        <v>12</v>
      </c>
      <c r="D528" s="33">
        <v>87</v>
      </c>
      <c r="E528" s="32" t="s">
        <v>30</v>
      </c>
      <c r="F528" s="33">
        <v>2016</v>
      </c>
      <c r="G528" s="33">
        <v>3</v>
      </c>
      <c r="H528" s="36">
        <v>6</v>
      </c>
      <c r="I528" s="36">
        <v>2</v>
      </c>
      <c r="J528" s="32" t="s">
        <v>342</v>
      </c>
      <c r="K528" s="67">
        <v>7</v>
      </c>
      <c r="L528" s="39">
        <f t="shared" si="8"/>
        <v>7</v>
      </c>
      <c r="M528" s="33">
        <v>410</v>
      </c>
      <c r="N528" s="33">
        <v>3</v>
      </c>
      <c r="O528" s="32" t="s">
        <v>14</v>
      </c>
      <c r="P528" s="32" t="s">
        <v>15</v>
      </c>
      <c r="Q528" s="33">
        <v>12</v>
      </c>
    </row>
    <row r="529" spans="1:17" x14ac:dyDescent="0.25">
      <c r="A529" s="32" t="s">
        <v>295</v>
      </c>
      <c r="B529" s="32" t="s">
        <v>82</v>
      </c>
      <c r="C529" s="32" t="s">
        <v>12</v>
      </c>
      <c r="D529" s="33">
        <v>88</v>
      </c>
      <c r="E529" s="32" t="s">
        <v>30</v>
      </c>
      <c r="F529" s="33">
        <v>2016</v>
      </c>
      <c r="G529" s="33">
        <v>3</v>
      </c>
      <c r="H529" s="36">
        <v>5</v>
      </c>
      <c r="I529" s="36">
        <v>2</v>
      </c>
      <c r="J529" s="32" t="s">
        <v>342</v>
      </c>
      <c r="K529" s="67">
        <v>5</v>
      </c>
      <c r="L529" s="39">
        <f t="shared" si="8"/>
        <v>5</v>
      </c>
      <c r="M529" s="33">
        <v>480</v>
      </c>
      <c r="N529" s="33">
        <v>3</v>
      </c>
      <c r="O529" s="32" t="s">
        <v>14</v>
      </c>
      <c r="P529" s="32" t="s">
        <v>15</v>
      </c>
      <c r="Q529" s="33">
        <v>12</v>
      </c>
    </row>
    <row r="530" spans="1:17" x14ac:dyDescent="0.25">
      <c r="A530" s="32" t="s">
        <v>296</v>
      </c>
      <c r="B530" s="32" t="s">
        <v>34</v>
      </c>
      <c r="C530" s="32" t="s">
        <v>12</v>
      </c>
      <c r="D530" s="33">
        <v>89</v>
      </c>
      <c r="E530" s="32" t="s">
        <v>30</v>
      </c>
      <c r="F530" s="33">
        <v>2016</v>
      </c>
      <c r="G530" s="33">
        <v>4</v>
      </c>
      <c r="H530" s="36">
        <v>4</v>
      </c>
      <c r="I530" s="36">
        <v>4</v>
      </c>
      <c r="J530" s="32" t="s">
        <v>342</v>
      </c>
      <c r="K530" s="67">
        <v>5</v>
      </c>
      <c r="L530" s="39">
        <f t="shared" si="8"/>
        <v>5.083333333333333</v>
      </c>
      <c r="M530" s="33">
        <v>500</v>
      </c>
      <c r="N530" s="33">
        <v>3</v>
      </c>
      <c r="O530" s="32" t="s">
        <v>14</v>
      </c>
      <c r="P530" s="32" t="s">
        <v>15</v>
      </c>
      <c r="Q530" s="33">
        <v>12</v>
      </c>
    </row>
    <row r="531" spans="1:17" x14ac:dyDescent="0.25">
      <c r="A531" s="32" t="s">
        <v>297</v>
      </c>
      <c r="B531" s="32" t="s">
        <v>75</v>
      </c>
      <c r="C531" s="32" t="s">
        <v>12</v>
      </c>
      <c r="D531" s="33">
        <v>90</v>
      </c>
      <c r="E531" s="32" t="s">
        <v>11</v>
      </c>
      <c r="F531" s="33">
        <v>2016</v>
      </c>
      <c r="G531" s="33">
        <v>4</v>
      </c>
      <c r="H531" s="36">
        <v>6</v>
      </c>
      <c r="I531" s="36">
        <v>1</v>
      </c>
      <c r="J531" s="32" t="s">
        <v>343</v>
      </c>
      <c r="K531" s="67">
        <v>6</v>
      </c>
      <c r="L531" s="39">
        <f t="shared" si="8"/>
        <v>6.083333333333333</v>
      </c>
      <c r="M531" s="33">
        <v>432</v>
      </c>
      <c r="N531" s="33">
        <v>3</v>
      </c>
      <c r="O531" s="32" t="s">
        <v>14</v>
      </c>
      <c r="P531" s="32" t="s">
        <v>15</v>
      </c>
      <c r="Q531" s="33">
        <v>12</v>
      </c>
    </row>
    <row r="532" spans="1:17" x14ac:dyDescent="0.25">
      <c r="A532" s="32" t="s">
        <v>297</v>
      </c>
      <c r="B532" s="32" t="s">
        <v>51</v>
      </c>
      <c r="C532" s="32" t="s">
        <v>298</v>
      </c>
      <c r="D532" s="33">
        <v>1</v>
      </c>
      <c r="E532" s="32" t="s">
        <v>30</v>
      </c>
      <c r="F532" s="33">
        <v>2016</v>
      </c>
      <c r="G532" s="33">
        <v>4</v>
      </c>
      <c r="H532" s="36">
        <v>6</v>
      </c>
      <c r="I532" s="36">
        <v>1</v>
      </c>
      <c r="J532" s="32" t="s">
        <v>343</v>
      </c>
      <c r="K532" s="67">
        <v>5</v>
      </c>
      <c r="L532" s="39">
        <f t="shared" si="8"/>
        <v>5.083333333333333</v>
      </c>
      <c r="M532" s="33">
        <v>480</v>
      </c>
      <c r="N532" s="33">
        <v>3</v>
      </c>
      <c r="O532" s="32" t="s">
        <v>14</v>
      </c>
      <c r="P532" s="32" t="s">
        <v>15</v>
      </c>
      <c r="Q532" s="33">
        <v>12</v>
      </c>
    </row>
    <row r="533" spans="1:17" x14ac:dyDescent="0.25">
      <c r="A533" s="32" t="s">
        <v>297</v>
      </c>
      <c r="B533" s="32" t="s">
        <v>32</v>
      </c>
      <c r="C533" s="32" t="s">
        <v>298</v>
      </c>
      <c r="D533" s="33">
        <v>2</v>
      </c>
      <c r="E533" s="32" t="s">
        <v>11</v>
      </c>
      <c r="F533" s="33">
        <v>2016</v>
      </c>
      <c r="G533" s="33">
        <v>4</v>
      </c>
      <c r="H533" s="36">
        <v>2</v>
      </c>
      <c r="I533" s="36">
        <v>4</v>
      </c>
      <c r="J533" s="32" t="s">
        <v>345</v>
      </c>
      <c r="K533" s="67">
        <v>3</v>
      </c>
      <c r="L533" s="39">
        <f t="shared" si="8"/>
        <v>3.0833333333333335</v>
      </c>
      <c r="M533" s="33">
        <v>397</v>
      </c>
      <c r="N533" s="33">
        <v>3</v>
      </c>
      <c r="O533" s="32" t="s">
        <v>14</v>
      </c>
      <c r="P533" s="32" t="s">
        <v>15</v>
      </c>
      <c r="Q533" s="33">
        <v>12</v>
      </c>
    </row>
    <row r="534" spans="1:17" x14ac:dyDescent="0.25">
      <c r="A534" s="32" t="s">
        <v>297</v>
      </c>
      <c r="B534" s="32" t="s">
        <v>24</v>
      </c>
      <c r="C534" s="32" t="s">
        <v>298</v>
      </c>
      <c r="D534" s="33">
        <v>3</v>
      </c>
      <c r="E534" s="32" t="s">
        <v>30</v>
      </c>
      <c r="F534" s="33">
        <v>2016</v>
      </c>
      <c r="G534" s="33">
        <v>4</v>
      </c>
      <c r="H534" s="36">
        <v>7</v>
      </c>
      <c r="I534" s="36">
        <v>1</v>
      </c>
      <c r="J534" s="32" t="s">
        <v>342</v>
      </c>
      <c r="K534" s="67">
        <v>5</v>
      </c>
      <c r="L534" s="39">
        <f t="shared" si="8"/>
        <v>5.083333333333333</v>
      </c>
      <c r="M534" s="33">
        <v>545</v>
      </c>
      <c r="N534" s="33">
        <v>3</v>
      </c>
      <c r="O534" s="32" t="s">
        <v>14</v>
      </c>
      <c r="P534" s="32" t="s">
        <v>15</v>
      </c>
      <c r="Q534" s="33">
        <v>12</v>
      </c>
    </row>
    <row r="535" spans="1:17" x14ac:dyDescent="0.25">
      <c r="A535" s="32" t="s">
        <v>297</v>
      </c>
      <c r="B535" s="32" t="s">
        <v>62</v>
      </c>
      <c r="C535" s="32" t="s">
        <v>298</v>
      </c>
      <c r="D535" s="33">
        <v>4</v>
      </c>
      <c r="E535" s="32" t="s">
        <v>11</v>
      </c>
      <c r="F535" s="33">
        <v>2016</v>
      </c>
      <c r="G535" s="33">
        <v>4</v>
      </c>
      <c r="H535" s="36">
        <v>3</v>
      </c>
      <c r="I535" s="36">
        <v>2</v>
      </c>
      <c r="J535" s="32" t="s">
        <v>342</v>
      </c>
      <c r="K535" s="67">
        <v>3</v>
      </c>
      <c r="L535" s="39">
        <f t="shared" si="8"/>
        <v>3.0833333333333335</v>
      </c>
      <c r="M535" s="33">
        <v>430</v>
      </c>
      <c r="N535" s="33">
        <v>3</v>
      </c>
      <c r="O535" s="32" t="s">
        <v>14</v>
      </c>
      <c r="P535" s="32" t="s">
        <v>15</v>
      </c>
      <c r="Q535" s="33">
        <v>12</v>
      </c>
    </row>
    <row r="536" spans="1:17" x14ac:dyDescent="0.25">
      <c r="A536" s="32" t="s">
        <v>297</v>
      </c>
      <c r="B536" s="32" t="s">
        <v>299</v>
      </c>
      <c r="C536" s="32" t="s">
        <v>298</v>
      </c>
      <c r="D536" s="33">
        <v>5</v>
      </c>
      <c r="E536" s="32" t="s">
        <v>11</v>
      </c>
      <c r="F536" s="33">
        <v>2016</v>
      </c>
      <c r="G536" s="33">
        <v>4</v>
      </c>
      <c r="H536" s="36">
        <v>2</v>
      </c>
      <c r="I536" s="36">
        <v>4</v>
      </c>
      <c r="J536" s="32" t="s">
        <v>342</v>
      </c>
      <c r="K536" s="67">
        <v>3</v>
      </c>
      <c r="L536" s="39">
        <f t="shared" si="8"/>
        <v>3.0833333333333335</v>
      </c>
      <c r="M536" s="33">
        <v>380</v>
      </c>
      <c r="N536" s="33">
        <v>3</v>
      </c>
      <c r="O536" s="32" t="s">
        <v>14</v>
      </c>
      <c r="P536" s="32" t="s">
        <v>15</v>
      </c>
      <c r="Q536" s="33">
        <v>12</v>
      </c>
    </row>
    <row r="537" spans="1:17" x14ac:dyDescent="0.25">
      <c r="A537" s="32" t="s">
        <v>297</v>
      </c>
      <c r="B537" s="32" t="s">
        <v>300</v>
      </c>
      <c r="C537" s="32" t="s">
        <v>298</v>
      </c>
      <c r="D537" s="33">
        <v>6</v>
      </c>
      <c r="E537" s="32" t="s">
        <v>30</v>
      </c>
      <c r="F537" s="33">
        <v>2016</v>
      </c>
      <c r="G537" s="33">
        <v>4</v>
      </c>
      <c r="H537" s="36">
        <v>3</v>
      </c>
      <c r="I537" s="36">
        <v>4</v>
      </c>
      <c r="J537" s="32" t="s">
        <v>343</v>
      </c>
      <c r="K537" s="67">
        <v>4</v>
      </c>
      <c r="L537" s="39">
        <f t="shared" si="8"/>
        <v>4.083333333333333</v>
      </c>
      <c r="M537" s="33">
        <v>420</v>
      </c>
      <c r="N537" s="33">
        <v>3</v>
      </c>
      <c r="O537" s="32" t="s">
        <v>14</v>
      </c>
      <c r="P537" s="32" t="s">
        <v>15</v>
      </c>
      <c r="Q537" s="33">
        <v>12</v>
      </c>
    </row>
    <row r="538" spans="1:17" x14ac:dyDescent="0.25">
      <c r="A538" s="32" t="s">
        <v>297</v>
      </c>
      <c r="B538" s="32" t="s">
        <v>301</v>
      </c>
      <c r="C538" s="32" t="s">
        <v>298</v>
      </c>
      <c r="D538" s="33">
        <v>7</v>
      </c>
      <c r="E538" s="32" t="s">
        <v>11</v>
      </c>
      <c r="F538" s="33">
        <v>2016</v>
      </c>
      <c r="G538" s="33">
        <v>4</v>
      </c>
      <c r="H538" s="36">
        <v>3</v>
      </c>
      <c r="I538" s="36">
        <v>3</v>
      </c>
      <c r="J538" s="32" t="s">
        <v>342</v>
      </c>
      <c r="K538" s="67">
        <v>3</v>
      </c>
      <c r="L538" s="39">
        <f t="shared" si="8"/>
        <v>3.0833333333333335</v>
      </c>
      <c r="M538" s="33">
        <v>465</v>
      </c>
      <c r="N538" s="33">
        <v>3</v>
      </c>
      <c r="O538" s="32" t="s">
        <v>14</v>
      </c>
      <c r="P538" s="32" t="s">
        <v>15</v>
      </c>
      <c r="Q538" s="33">
        <v>12</v>
      </c>
    </row>
    <row r="539" spans="1:17" x14ac:dyDescent="0.25">
      <c r="A539" s="32" t="s">
        <v>297</v>
      </c>
      <c r="B539" s="32" t="s">
        <v>302</v>
      </c>
      <c r="C539" s="32" t="s">
        <v>298</v>
      </c>
      <c r="D539" s="33">
        <v>8</v>
      </c>
      <c r="E539" s="32" t="s">
        <v>30</v>
      </c>
      <c r="F539" s="33">
        <v>2016</v>
      </c>
      <c r="G539" s="33">
        <v>4</v>
      </c>
      <c r="H539" s="36">
        <v>6</v>
      </c>
      <c r="I539" s="36">
        <v>1</v>
      </c>
      <c r="J539" s="32" t="s">
        <v>342</v>
      </c>
      <c r="K539" s="67">
        <v>6</v>
      </c>
      <c r="L539" s="39">
        <f t="shared" si="8"/>
        <v>6.083333333333333</v>
      </c>
      <c r="M539" s="33">
        <v>485</v>
      </c>
      <c r="N539" s="33">
        <v>3</v>
      </c>
      <c r="O539" s="32" t="s">
        <v>14</v>
      </c>
      <c r="P539" s="32" t="s">
        <v>15</v>
      </c>
      <c r="Q539" s="33">
        <v>12</v>
      </c>
    </row>
    <row r="540" spans="1:17" x14ac:dyDescent="0.25">
      <c r="A540" s="32" t="s">
        <v>297</v>
      </c>
      <c r="B540" s="32" t="s">
        <v>303</v>
      </c>
      <c r="C540" s="32" t="s">
        <v>298</v>
      </c>
      <c r="D540" s="33">
        <v>9</v>
      </c>
      <c r="E540" s="32" t="s">
        <v>11</v>
      </c>
      <c r="F540" s="33">
        <v>2016</v>
      </c>
      <c r="G540" s="33">
        <v>4</v>
      </c>
      <c r="H540" s="36">
        <v>4</v>
      </c>
      <c r="I540" s="36">
        <v>2</v>
      </c>
      <c r="J540" s="32" t="s">
        <v>342</v>
      </c>
      <c r="K540" s="67">
        <v>5</v>
      </c>
      <c r="L540" s="39">
        <f t="shared" si="8"/>
        <v>5.083333333333333</v>
      </c>
      <c r="M540" s="33">
        <v>407</v>
      </c>
      <c r="N540" s="33">
        <v>3</v>
      </c>
      <c r="O540" s="32" t="s">
        <v>14</v>
      </c>
      <c r="P540" s="32" t="s">
        <v>15</v>
      </c>
      <c r="Q540" s="33">
        <v>12</v>
      </c>
    </row>
    <row r="541" spans="1:17" x14ac:dyDescent="0.25">
      <c r="A541" s="32" t="s">
        <v>304</v>
      </c>
      <c r="B541" s="32" t="s">
        <v>76</v>
      </c>
      <c r="C541" s="32" t="s">
        <v>298</v>
      </c>
      <c r="D541" s="33">
        <v>10</v>
      </c>
      <c r="E541" s="32" t="s">
        <v>11</v>
      </c>
      <c r="F541" s="33">
        <v>2016</v>
      </c>
      <c r="G541" s="33">
        <v>4</v>
      </c>
      <c r="H541" s="36">
        <v>1</v>
      </c>
      <c r="I541" s="36">
        <v>4</v>
      </c>
      <c r="J541" s="32" t="s">
        <v>345</v>
      </c>
      <c r="K541" s="67">
        <v>2</v>
      </c>
      <c r="L541" s="39">
        <f t="shared" si="8"/>
        <v>2.0833333333333335</v>
      </c>
      <c r="M541" s="33">
        <v>287</v>
      </c>
      <c r="N541" s="33">
        <v>3</v>
      </c>
      <c r="O541" s="32" t="s">
        <v>14</v>
      </c>
      <c r="P541" s="32" t="s">
        <v>15</v>
      </c>
      <c r="Q541" s="33">
        <v>12</v>
      </c>
    </row>
    <row r="542" spans="1:17" x14ac:dyDescent="0.25">
      <c r="A542" s="32" t="s">
        <v>304</v>
      </c>
      <c r="B542" s="32" t="s">
        <v>27</v>
      </c>
      <c r="C542" s="32" t="s">
        <v>298</v>
      </c>
      <c r="D542" s="33">
        <v>11</v>
      </c>
      <c r="E542" s="32" t="s">
        <v>11</v>
      </c>
      <c r="F542" s="33">
        <v>2016</v>
      </c>
      <c r="G542" s="33">
        <v>4</v>
      </c>
      <c r="H542" s="36">
        <v>2</v>
      </c>
      <c r="I542" s="36">
        <v>3</v>
      </c>
      <c r="J542" s="32" t="s">
        <v>343</v>
      </c>
      <c r="K542" s="67">
        <v>3</v>
      </c>
      <c r="L542" s="39">
        <f t="shared" si="8"/>
        <v>3.0833333333333335</v>
      </c>
      <c r="M542" s="33">
        <v>350</v>
      </c>
      <c r="N542" s="33">
        <v>3</v>
      </c>
      <c r="O542" s="32" t="s">
        <v>14</v>
      </c>
      <c r="P542" s="32" t="s">
        <v>15</v>
      </c>
      <c r="Q542" s="33">
        <v>12</v>
      </c>
    </row>
    <row r="543" spans="1:17" x14ac:dyDescent="0.25">
      <c r="A543" s="32" t="s">
        <v>305</v>
      </c>
      <c r="B543" s="32" t="s">
        <v>56</v>
      </c>
      <c r="C543" s="32" t="s">
        <v>298</v>
      </c>
      <c r="D543" s="33">
        <v>12</v>
      </c>
      <c r="E543" s="32" t="s">
        <v>11</v>
      </c>
      <c r="F543" s="33">
        <v>2016</v>
      </c>
      <c r="G543" s="33">
        <v>4</v>
      </c>
      <c r="H543" s="36">
        <v>2</v>
      </c>
      <c r="I543" s="36">
        <v>2</v>
      </c>
      <c r="J543" s="32" t="s">
        <v>342</v>
      </c>
      <c r="K543" s="67">
        <v>3</v>
      </c>
      <c r="L543" s="39">
        <f t="shared" si="8"/>
        <v>3.0833333333333335</v>
      </c>
      <c r="M543" s="33">
        <v>390</v>
      </c>
      <c r="N543" s="33">
        <v>3</v>
      </c>
      <c r="O543" s="32" t="s">
        <v>14</v>
      </c>
      <c r="P543" s="32" t="s">
        <v>15</v>
      </c>
      <c r="Q543" s="33">
        <v>12</v>
      </c>
    </row>
    <row r="544" spans="1:17" x14ac:dyDescent="0.25">
      <c r="A544" s="32" t="s">
        <v>306</v>
      </c>
      <c r="B544" s="32" t="s">
        <v>40</v>
      </c>
      <c r="C544" s="32" t="s">
        <v>298</v>
      </c>
      <c r="D544" s="33">
        <v>13</v>
      </c>
      <c r="E544" s="32" t="s">
        <v>11</v>
      </c>
      <c r="F544" s="33">
        <v>2016</v>
      </c>
      <c r="G544" s="33">
        <v>4</v>
      </c>
      <c r="H544" s="36">
        <v>1</v>
      </c>
      <c r="I544" s="36">
        <v>4</v>
      </c>
      <c r="J544" s="32" t="s">
        <v>344</v>
      </c>
      <c r="K544" s="67">
        <v>2</v>
      </c>
      <c r="L544" s="39">
        <f t="shared" si="8"/>
        <v>2.0833333333333335</v>
      </c>
      <c r="M544" s="33">
        <v>307</v>
      </c>
      <c r="N544" s="33">
        <v>3</v>
      </c>
      <c r="O544" s="32" t="s">
        <v>14</v>
      </c>
      <c r="P544" s="32" t="s">
        <v>15</v>
      </c>
      <c r="Q544" s="33">
        <v>12</v>
      </c>
    </row>
    <row r="545" spans="1:17" x14ac:dyDescent="0.25">
      <c r="A545" s="32" t="s">
        <v>306</v>
      </c>
      <c r="B545" s="32" t="s">
        <v>75</v>
      </c>
      <c r="C545" s="32" t="s">
        <v>298</v>
      </c>
      <c r="D545" s="33">
        <v>14</v>
      </c>
      <c r="E545" s="32" t="s">
        <v>11</v>
      </c>
      <c r="F545" s="33">
        <v>2016</v>
      </c>
      <c r="G545" s="33">
        <v>4</v>
      </c>
      <c r="H545" s="36">
        <v>1</v>
      </c>
      <c r="I545" s="36">
        <v>4</v>
      </c>
      <c r="J545" s="32" t="s">
        <v>343</v>
      </c>
      <c r="K545" s="67">
        <v>2</v>
      </c>
      <c r="L545" s="39">
        <f t="shared" si="8"/>
        <v>2.0833333333333335</v>
      </c>
      <c r="M545" s="33">
        <v>332</v>
      </c>
      <c r="N545" s="33">
        <v>3</v>
      </c>
      <c r="O545" s="32" t="s">
        <v>14</v>
      </c>
      <c r="P545" s="32" t="s">
        <v>15</v>
      </c>
      <c r="Q545" s="33">
        <v>12</v>
      </c>
    </row>
    <row r="546" spans="1:17" x14ac:dyDescent="0.25">
      <c r="A546" s="32" t="s">
        <v>307</v>
      </c>
      <c r="B546" s="32" t="s">
        <v>75</v>
      </c>
      <c r="C546" s="32" t="s">
        <v>298</v>
      </c>
      <c r="D546" s="33">
        <v>15</v>
      </c>
      <c r="E546" s="32" t="s">
        <v>11</v>
      </c>
      <c r="F546" s="33">
        <v>2016</v>
      </c>
      <c r="G546" s="33">
        <v>4</v>
      </c>
      <c r="H546" s="36">
        <v>1</v>
      </c>
      <c r="I546" s="36">
        <v>4</v>
      </c>
      <c r="J546" s="32" t="s">
        <v>342</v>
      </c>
      <c r="K546" s="67">
        <v>2</v>
      </c>
      <c r="L546" s="39">
        <f t="shared" si="8"/>
        <v>2.0833333333333335</v>
      </c>
      <c r="M546" s="33">
        <v>325</v>
      </c>
      <c r="N546" s="33">
        <v>3</v>
      </c>
      <c r="O546" s="32" t="s">
        <v>14</v>
      </c>
      <c r="P546" s="32" t="s">
        <v>15</v>
      </c>
      <c r="Q546" s="33">
        <v>12</v>
      </c>
    </row>
    <row r="547" spans="1:17" x14ac:dyDescent="0.25">
      <c r="A547" s="99">
        <v>20161830196</v>
      </c>
      <c r="B547" s="99"/>
      <c r="C547" s="32" t="s">
        <v>298</v>
      </c>
      <c r="D547" s="33">
        <v>16</v>
      </c>
      <c r="E547" s="99"/>
      <c r="F547" s="33">
        <v>2016</v>
      </c>
      <c r="G547" s="33">
        <v>3</v>
      </c>
      <c r="H547" s="36">
        <v>2</v>
      </c>
      <c r="I547" s="36">
        <v>4</v>
      </c>
      <c r="J547" s="32" t="s">
        <v>342</v>
      </c>
      <c r="K547" s="99">
        <v>3</v>
      </c>
      <c r="L547" s="39">
        <f t="shared" si="8"/>
        <v>3</v>
      </c>
      <c r="M547" s="96">
        <v>330.32599999999996</v>
      </c>
      <c r="N547" s="72" t="s">
        <v>335</v>
      </c>
      <c r="O547" s="73">
        <v>611</v>
      </c>
      <c r="P547" s="32" t="s">
        <v>15</v>
      </c>
      <c r="Q547" s="33">
        <v>12</v>
      </c>
    </row>
    <row r="548" spans="1:17" x14ac:dyDescent="0.25">
      <c r="A548" s="99">
        <v>20161830197</v>
      </c>
      <c r="B548" s="99"/>
      <c r="C548" s="32" t="s">
        <v>298</v>
      </c>
      <c r="D548" s="33">
        <v>17</v>
      </c>
      <c r="E548" s="99"/>
      <c r="F548" s="33">
        <v>2016</v>
      </c>
      <c r="G548" s="33">
        <v>3</v>
      </c>
      <c r="H548" s="36">
        <v>1</v>
      </c>
      <c r="I548" s="36">
        <v>4</v>
      </c>
      <c r="J548" s="32" t="s">
        <v>342</v>
      </c>
      <c r="K548" s="99">
        <v>2</v>
      </c>
      <c r="L548" s="39">
        <f t="shared" si="8"/>
        <v>2</v>
      </c>
      <c r="M548" s="96">
        <v>314.99599999999998</v>
      </c>
      <c r="N548" s="72" t="s">
        <v>335</v>
      </c>
      <c r="O548" s="73">
        <v>611</v>
      </c>
      <c r="P548" s="32" t="s">
        <v>15</v>
      </c>
      <c r="Q548" s="33">
        <v>12</v>
      </c>
    </row>
    <row r="549" spans="1:17" x14ac:dyDescent="0.25">
      <c r="A549" s="99">
        <v>20161830198</v>
      </c>
      <c r="B549" s="99"/>
      <c r="C549" s="32" t="s">
        <v>298</v>
      </c>
      <c r="D549" s="33">
        <v>18</v>
      </c>
      <c r="E549" s="99"/>
      <c r="F549" s="33">
        <v>2016</v>
      </c>
      <c r="G549" s="33">
        <v>3</v>
      </c>
      <c r="H549" s="36">
        <v>1</v>
      </c>
      <c r="I549" s="36">
        <v>4</v>
      </c>
      <c r="J549" s="32" t="s">
        <v>342</v>
      </c>
      <c r="K549" s="99">
        <v>2</v>
      </c>
      <c r="L549" s="39">
        <f t="shared" si="8"/>
        <v>2</v>
      </c>
      <c r="M549" s="96">
        <v>301.85599999999999</v>
      </c>
      <c r="N549" s="72" t="s">
        <v>335</v>
      </c>
      <c r="O549" s="73">
        <v>611</v>
      </c>
      <c r="P549" s="32" t="s">
        <v>15</v>
      </c>
      <c r="Q549" s="33">
        <v>12</v>
      </c>
    </row>
    <row r="550" spans="1:17" x14ac:dyDescent="0.25">
      <c r="A550" s="99">
        <v>20161830199</v>
      </c>
      <c r="B550" s="99"/>
      <c r="C550" s="32" t="s">
        <v>298</v>
      </c>
      <c r="D550" s="33">
        <v>19</v>
      </c>
      <c r="E550" s="99"/>
      <c r="F550" s="33">
        <v>2016</v>
      </c>
      <c r="G550" s="33">
        <v>3</v>
      </c>
      <c r="H550" s="36">
        <v>1</v>
      </c>
      <c r="I550" s="36">
        <v>4</v>
      </c>
      <c r="J550" s="32" t="s">
        <v>343</v>
      </c>
      <c r="K550" s="99">
        <v>2</v>
      </c>
      <c r="L550" s="39">
        <f t="shared" si="8"/>
        <v>2</v>
      </c>
      <c r="M550" s="96">
        <v>284.33599999999996</v>
      </c>
      <c r="N550" s="72" t="s">
        <v>335</v>
      </c>
      <c r="O550" s="73">
        <v>611</v>
      </c>
      <c r="P550" s="32" t="s">
        <v>15</v>
      </c>
      <c r="Q550" s="33">
        <v>12</v>
      </c>
    </row>
    <row r="551" spans="1:17" x14ac:dyDescent="0.25">
      <c r="A551" s="99">
        <v>20161830200</v>
      </c>
      <c r="B551" s="99"/>
      <c r="C551" s="32" t="s">
        <v>298</v>
      </c>
      <c r="D551" s="33">
        <v>20</v>
      </c>
      <c r="E551" s="99"/>
      <c r="F551" s="33">
        <v>2016</v>
      </c>
      <c r="G551" s="33">
        <v>3</v>
      </c>
      <c r="H551" s="36">
        <v>1</v>
      </c>
      <c r="I551" s="36">
        <v>4</v>
      </c>
      <c r="J551" s="32" t="s">
        <v>343</v>
      </c>
      <c r="K551" s="99">
        <v>2</v>
      </c>
      <c r="L551" s="39">
        <f t="shared" si="8"/>
        <v>2</v>
      </c>
      <c r="M551" s="96">
        <v>305.14099999999996</v>
      </c>
      <c r="N551" s="72" t="s">
        <v>335</v>
      </c>
      <c r="O551" s="73">
        <v>611</v>
      </c>
      <c r="P551" s="32" t="s">
        <v>15</v>
      </c>
      <c r="Q551" s="33">
        <v>12</v>
      </c>
    </row>
    <row r="552" spans="1:17" x14ac:dyDescent="0.25">
      <c r="A552" s="99">
        <v>20161830201</v>
      </c>
      <c r="B552" s="99"/>
      <c r="C552" s="32" t="s">
        <v>298</v>
      </c>
      <c r="D552" s="33">
        <v>21</v>
      </c>
      <c r="E552" s="99"/>
      <c r="F552" s="33">
        <v>2016</v>
      </c>
      <c r="G552" s="33">
        <v>3</v>
      </c>
      <c r="H552" s="36">
        <v>1</v>
      </c>
      <c r="I552" s="36">
        <v>4</v>
      </c>
      <c r="J552" s="32" t="s">
        <v>343</v>
      </c>
      <c r="K552" s="99">
        <v>2</v>
      </c>
      <c r="L552" s="39">
        <f t="shared" si="8"/>
        <v>2</v>
      </c>
      <c r="M552" s="96">
        <v>300.76099999999997</v>
      </c>
      <c r="N552" s="72" t="s">
        <v>335</v>
      </c>
      <c r="O552" s="73">
        <v>611</v>
      </c>
      <c r="P552" s="32" t="s">
        <v>15</v>
      </c>
      <c r="Q552" s="33">
        <v>12</v>
      </c>
    </row>
    <row r="553" spans="1:17" x14ac:dyDescent="0.25">
      <c r="A553" s="99">
        <v>20161830202</v>
      </c>
      <c r="B553" s="99"/>
      <c r="C553" s="32" t="s">
        <v>298</v>
      </c>
      <c r="D553" s="33">
        <v>22</v>
      </c>
      <c r="E553" s="99"/>
      <c r="F553" s="33">
        <v>2016</v>
      </c>
      <c r="G553" s="33">
        <v>3</v>
      </c>
      <c r="H553" s="36">
        <v>1</v>
      </c>
      <c r="I553" s="36">
        <v>4</v>
      </c>
      <c r="J553" s="32" t="s">
        <v>343</v>
      </c>
      <c r="K553" s="99">
        <v>2</v>
      </c>
      <c r="L553" s="39">
        <f t="shared" si="8"/>
        <v>2</v>
      </c>
      <c r="M553" s="96">
        <v>295.28599999999994</v>
      </c>
      <c r="N553" s="72" t="s">
        <v>335</v>
      </c>
      <c r="O553" s="73">
        <v>611</v>
      </c>
      <c r="P553" s="32" t="s">
        <v>15</v>
      </c>
      <c r="Q553" s="33">
        <v>12</v>
      </c>
    </row>
    <row r="554" spans="1:17" x14ac:dyDescent="0.25">
      <c r="A554" s="99">
        <v>20161830203</v>
      </c>
      <c r="B554" s="99"/>
      <c r="C554" s="32" t="s">
        <v>298</v>
      </c>
      <c r="D554" s="33">
        <v>23</v>
      </c>
      <c r="E554" s="99"/>
      <c r="F554" s="33">
        <v>2016</v>
      </c>
      <c r="G554" s="33">
        <v>3</v>
      </c>
      <c r="H554" s="36">
        <v>1</v>
      </c>
      <c r="I554" s="36">
        <v>4</v>
      </c>
      <c r="J554" s="32" t="s">
        <v>344</v>
      </c>
      <c r="K554" s="99">
        <v>2</v>
      </c>
      <c r="L554" s="39">
        <f t="shared" si="8"/>
        <v>2</v>
      </c>
      <c r="M554" s="96">
        <v>317.18599999999998</v>
      </c>
      <c r="N554" s="72" t="s">
        <v>335</v>
      </c>
      <c r="O554" s="73">
        <v>611</v>
      </c>
      <c r="P554" s="32" t="s">
        <v>15</v>
      </c>
      <c r="Q554" s="33">
        <v>12</v>
      </c>
    </row>
    <row r="555" spans="1:17" x14ac:dyDescent="0.25">
      <c r="A555" s="99">
        <v>20161830204</v>
      </c>
      <c r="B555" s="99"/>
      <c r="C555" s="32" t="s">
        <v>298</v>
      </c>
      <c r="D555" s="33">
        <v>24</v>
      </c>
      <c r="E555" s="99"/>
      <c r="F555" s="33">
        <v>2016</v>
      </c>
      <c r="G555" s="33">
        <v>3</v>
      </c>
      <c r="H555" s="36">
        <v>1</v>
      </c>
      <c r="I555" s="36">
        <v>4</v>
      </c>
      <c r="J555" s="32" t="s">
        <v>343</v>
      </c>
      <c r="K555" s="99">
        <v>2</v>
      </c>
      <c r="L555" s="39">
        <f t="shared" si="8"/>
        <v>2</v>
      </c>
      <c r="M555" s="96">
        <v>318.28099999999995</v>
      </c>
      <c r="N555" s="72" t="s">
        <v>335</v>
      </c>
      <c r="O555" s="73">
        <v>611</v>
      </c>
      <c r="P555" s="32" t="s">
        <v>15</v>
      </c>
      <c r="Q555" s="33">
        <v>12</v>
      </c>
    </row>
    <row r="556" spans="1:17" x14ac:dyDescent="0.25">
      <c r="A556" s="99">
        <v>20161830205</v>
      </c>
      <c r="B556" s="99"/>
      <c r="C556" s="32" t="s">
        <v>298</v>
      </c>
      <c r="D556" s="33">
        <v>25</v>
      </c>
      <c r="E556" s="99"/>
      <c r="F556" s="33">
        <v>2016</v>
      </c>
      <c r="G556" s="33">
        <v>3</v>
      </c>
      <c r="H556" s="36">
        <v>1</v>
      </c>
      <c r="I556" s="36">
        <v>4</v>
      </c>
      <c r="J556" s="32" t="s">
        <v>344</v>
      </c>
      <c r="K556" s="99">
        <v>2</v>
      </c>
      <c r="L556" s="39">
        <f t="shared" si="8"/>
        <v>2</v>
      </c>
      <c r="M556" s="96">
        <v>295.28599999999994</v>
      </c>
      <c r="N556" s="72" t="s">
        <v>335</v>
      </c>
      <c r="O556" s="73">
        <v>611</v>
      </c>
      <c r="P556" s="32" t="s">
        <v>15</v>
      </c>
      <c r="Q556" s="33">
        <v>12</v>
      </c>
    </row>
    <row r="557" spans="1:17" x14ac:dyDescent="0.25">
      <c r="A557" s="99">
        <v>20161830206</v>
      </c>
      <c r="B557" s="99"/>
      <c r="C557" s="32" t="s">
        <v>298</v>
      </c>
      <c r="D557" s="33">
        <v>26</v>
      </c>
      <c r="E557" s="99"/>
      <c r="F557" s="33">
        <v>2016</v>
      </c>
      <c r="G557" s="33">
        <v>3</v>
      </c>
      <c r="H557" s="36">
        <v>1</v>
      </c>
      <c r="I557" s="36">
        <v>4</v>
      </c>
      <c r="J557" s="32" t="s">
        <v>343</v>
      </c>
      <c r="K557" s="99">
        <v>2</v>
      </c>
      <c r="L557" s="39">
        <f t="shared" si="8"/>
        <v>2</v>
      </c>
      <c r="M557" s="96">
        <v>313.90099999999995</v>
      </c>
      <c r="N557" s="72" t="s">
        <v>335</v>
      </c>
      <c r="O557" s="73">
        <v>611</v>
      </c>
      <c r="P557" s="32" t="s">
        <v>15</v>
      </c>
      <c r="Q557" s="33">
        <v>12</v>
      </c>
    </row>
    <row r="558" spans="1:17" x14ac:dyDescent="0.25">
      <c r="A558" s="99">
        <v>20161830207</v>
      </c>
      <c r="B558" s="99"/>
      <c r="C558" s="32" t="s">
        <v>298</v>
      </c>
      <c r="D558" s="33">
        <v>27</v>
      </c>
      <c r="E558" s="99"/>
      <c r="F558" s="33">
        <v>2016</v>
      </c>
      <c r="G558" s="33">
        <v>3</v>
      </c>
      <c r="H558" s="36">
        <v>1</v>
      </c>
      <c r="I558" s="36">
        <v>4</v>
      </c>
      <c r="J558" s="32" t="s">
        <v>343</v>
      </c>
      <c r="K558" s="99">
        <v>2</v>
      </c>
      <c r="L558" s="39">
        <f t="shared" si="8"/>
        <v>2</v>
      </c>
      <c r="M558" s="96">
        <v>310.61599999999999</v>
      </c>
      <c r="N558" s="72" t="s">
        <v>335</v>
      </c>
      <c r="O558" s="73">
        <v>611</v>
      </c>
      <c r="P558" s="32" t="s">
        <v>15</v>
      </c>
      <c r="Q558" s="33">
        <v>12</v>
      </c>
    </row>
    <row r="559" spans="1:17" x14ac:dyDescent="0.25">
      <c r="A559" s="99">
        <v>20161830208</v>
      </c>
      <c r="B559" s="99"/>
      <c r="C559" s="32" t="s">
        <v>298</v>
      </c>
      <c r="D559" s="33">
        <v>28</v>
      </c>
      <c r="E559" s="99"/>
      <c r="F559" s="33">
        <v>2016</v>
      </c>
      <c r="G559" s="33">
        <v>3</v>
      </c>
      <c r="H559" s="36">
        <v>1</v>
      </c>
      <c r="I559" s="36">
        <v>4</v>
      </c>
      <c r="J559" s="32" t="s">
        <v>342</v>
      </c>
      <c r="K559" s="99">
        <v>2</v>
      </c>
      <c r="L559" s="39">
        <f t="shared" si="8"/>
        <v>2</v>
      </c>
      <c r="M559" s="96">
        <v>300.76099999999997</v>
      </c>
      <c r="N559" s="72" t="s">
        <v>335</v>
      </c>
      <c r="O559" s="73">
        <v>611</v>
      </c>
      <c r="P559" s="32" t="s">
        <v>15</v>
      </c>
      <c r="Q559" s="33">
        <v>12</v>
      </c>
    </row>
    <row r="560" spans="1:17" x14ac:dyDescent="0.25">
      <c r="A560" s="99">
        <v>20161830209</v>
      </c>
      <c r="B560" s="99"/>
      <c r="C560" s="32" t="s">
        <v>298</v>
      </c>
      <c r="D560" s="33">
        <v>29</v>
      </c>
      <c r="E560" s="99"/>
      <c r="F560" s="33">
        <v>2016</v>
      </c>
      <c r="G560" s="33">
        <v>3</v>
      </c>
      <c r="H560" s="36">
        <v>2</v>
      </c>
      <c r="I560" s="36">
        <v>3</v>
      </c>
      <c r="J560" s="32" t="s">
        <v>342</v>
      </c>
      <c r="K560" s="99">
        <v>3</v>
      </c>
      <c r="L560" s="39">
        <f t="shared" si="8"/>
        <v>3</v>
      </c>
      <c r="M560" s="96">
        <v>351.13099999999997</v>
      </c>
      <c r="N560" s="72" t="s">
        <v>335</v>
      </c>
      <c r="O560" s="73">
        <v>611</v>
      </c>
      <c r="P560" s="32" t="s">
        <v>15</v>
      </c>
      <c r="Q560" s="33">
        <v>12</v>
      </c>
    </row>
    <row r="561" spans="1:17" x14ac:dyDescent="0.25">
      <c r="A561" s="99">
        <v>20161830210</v>
      </c>
      <c r="B561" s="99"/>
      <c r="C561" s="32" t="s">
        <v>298</v>
      </c>
      <c r="D561" s="33">
        <v>30</v>
      </c>
      <c r="E561" s="99"/>
      <c r="F561" s="33">
        <v>2016</v>
      </c>
      <c r="G561" s="33">
        <v>3</v>
      </c>
      <c r="H561" s="36">
        <v>2</v>
      </c>
      <c r="I561" s="36">
        <v>4</v>
      </c>
      <c r="J561" s="32" t="s">
        <v>343</v>
      </c>
      <c r="K561" s="99">
        <v>3</v>
      </c>
      <c r="L561" s="39">
        <f t="shared" si="8"/>
        <v>3</v>
      </c>
      <c r="M561" s="96">
        <v>378.50599999999997</v>
      </c>
      <c r="N561" s="72" t="s">
        <v>335</v>
      </c>
      <c r="O561" s="73">
        <v>611</v>
      </c>
      <c r="P561" s="32" t="s">
        <v>15</v>
      </c>
      <c r="Q561" s="33">
        <v>12</v>
      </c>
    </row>
    <row r="562" spans="1:17" x14ac:dyDescent="0.25">
      <c r="A562" s="99">
        <v>20161830211</v>
      </c>
      <c r="B562" s="99"/>
      <c r="C562" s="32" t="s">
        <v>298</v>
      </c>
      <c r="D562" s="33">
        <v>31</v>
      </c>
      <c r="E562" s="99"/>
      <c r="F562" s="33">
        <v>2016</v>
      </c>
      <c r="G562" s="33">
        <v>3</v>
      </c>
      <c r="H562" s="36">
        <v>2</v>
      </c>
      <c r="I562" s="36">
        <v>4</v>
      </c>
      <c r="J562" s="32" t="s">
        <v>343</v>
      </c>
      <c r="K562" s="99">
        <v>3</v>
      </c>
      <c r="L562" s="39">
        <f t="shared" si="8"/>
        <v>3</v>
      </c>
      <c r="M562" s="96">
        <v>394.93099999999998</v>
      </c>
      <c r="N562" s="72" t="s">
        <v>335</v>
      </c>
      <c r="O562" s="73">
        <v>611</v>
      </c>
      <c r="P562" s="32" t="s">
        <v>15</v>
      </c>
      <c r="Q562" s="33">
        <v>12</v>
      </c>
    </row>
    <row r="563" spans="1:17" x14ac:dyDescent="0.25">
      <c r="A563" s="99">
        <v>20161830212</v>
      </c>
      <c r="B563" s="99"/>
      <c r="C563" s="32" t="s">
        <v>298</v>
      </c>
      <c r="D563" s="33">
        <v>32</v>
      </c>
      <c r="E563" s="99"/>
      <c r="F563" s="33">
        <v>2016</v>
      </c>
      <c r="G563" s="33">
        <v>3</v>
      </c>
      <c r="H563" s="36">
        <v>2</v>
      </c>
      <c r="I563" s="36">
        <v>4</v>
      </c>
      <c r="J563" s="32" t="s">
        <v>342</v>
      </c>
      <c r="K563" s="99">
        <v>3</v>
      </c>
      <c r="L563" s="39">
        <f t="shared" si="8"/>
        <v>3</v>
      </c>
      <c r="M563" s="96">
        <v>355.51099999999997</v>
      </c>
      <c r="N563" s="72" t="s">
        <v>335</v>
      </c>
      <c r="O563" s="73">
        <v>611</v>
      </c>
      <c r="P563" s="32" t="s">
        <v>15</v>
      </c>
      <c r="Q563" s="33">
        <v>12</v>
      </c>
    </row>
    <row r="564" spans="1:17" x14ac:dyDescent="0.25">
      <c r="A564" s="99">
        <v>20161830213</v>
      </c>
      <c r="B564" s="99"/>
      <c r="C564" s="32" t="s">
        <v>298</v>
      </c>
      <c r="D564" s="33">
        <v>33</v>
      </c>
      <c r="E564" s="99"/>
      <c r="F564" s="33">
        <v>2016</v>
      </c>
      <c r="G564" s="33">
        <v>3</v>
      </c>
      <c r="H564" s="36">
        <v>2</v>
      </c>
      <c r="I564" s="36">
        <v>4</v>
      </c>
      <c r="J564" s="32" t="s">
        <v>343</v>
      </c>
      <c r="K564" s="99">
        <v>3</v>
      </c>
      <c r="L564" s="39">
        <f t="shared" si="8"/>
        <v>3</v>
      </c>
      <c r="M564" s="96">
        <v>382.88599999999997</v>
      </c>
      <c r="N564" s="72" t="s">
        <v>335</v>
      </c>
      <c r="O564" s="73">
        <v>611</v>
      </c>
      <c r="P564" s="32" t="s">
        <v>15</v>
      </c>
      <c r="Q564" s="33">
        <v>12</v>
      </c>
    </row>
    <row r="565" spans="1:17" x14ac:dyDescent="0.25">
      <c r="A565" s="99">
        <v>20161830214</v>
      </c>
      <c r="B565" s="99"/>
      <c r="C565" s="32" t="s">
        <v>298</v>
      </c>
      <c r="D565" s="33">
        <v>34</v>
      </c>
      <c r="E565" s="99"/>
      <c r="F565" s="33">
        <v>2016</v>
      </c>
      <c r="G565" s="33">
        <v>3</v>
      </c>
      <c r="H565" s="36">
        <v>2</v>
      </c>
      <c r="I565" s="36">
        <v>4</v>
      </c>
      <c r="J565" s="32" t="s">
        <v>345</v>
      </c>
      <c r="K565" s="99">
        <v>3</v>
      </c>
      <c r="L565" s="39">
        <f t="shared" si="8"/>
        <v>3</v>
      </c>
      <c r="M565" s="96">
        <v>363.17599999999999</v>
      </c>
      <c r="N565" s="72" t="s">
        <v>335</v>
      </c>
      <c r="O565" s="73">
        <v>611</v>
      </c>
      <c r="P565" s="32" t="s">
        <v>15</v>
      </c>
      <c r="Q565" s="33">
        <v>12</v>
      </c>
    </row>
    <row r="566" spans="1:17" x14ac:dyDescent="0.25">
      <c r="A566" s="99">
        <v>20161830215</v>
      </c>
      <c r="B566" s="99"/>
      <c r="C566" s="32" t="s">
        <v>298</v>
      </c>
      <c r="D566" s="33">
        <v>35</v>
      </c>
      <c r="E566" s="99"/>
      <c r="F566" s="33">
        <v>2016</v>
      </c>
      <c r="G566" s="33">
        <v>3</v>
      </c>
      <c r="H566" s="36">
        <v>2</v>
      </c>
      <c r="I566" s="36">
        <v>3</v>
      </c>
      <c r="J566" s="32" t="s">
        <v>342</v>
      </c>
      <c r="K566" s="99">
        <v>3</v>
      </c>
      <c r="L566" s="39">
        <f t="shared" si="8"/>
        <v>3</v>
      </c>
      <c r="M566" s="96">
        <v>362.08099999999996</v>
      </c>
      <c r="N566" s="72" t="s">
        <v>335</v>
      </c>
      <c r="O566" s="73">
        <v>611</v>
      </c>
      <c r="P566" s="32" t="s">
        <v>15</v>
      </c>
      <c r="Q566" s="33">
        <v>12</v>
      </c>
    </row>
    <row r="567" spans="1:17" x14ac:dyDescent="0.25">
      <c r="A567" s="99">
        <v>20161830267</v>
      </c>
      <c r="B567" s="99"/>
      <c r="C567" s="32" t="s">
        <v>298</v>
      </c>
      <c r="D567" s="33">
        <v>36</v>
      </c>
      <c r="E567" s="99"/>
      <c r="F567" s="33">
        <v>2016</v>
      </c>
      <c r="G567" s="33">
        <v>3</v>
      </c>
      <c r="H567" s="36">
        <v>2</v>
      </c>
      <c r="I567" s="36">
        <v>4</v>
      </c>
      <c r="J567" s="32" t="s">
        <v>342</v>
      </c>
      <c r="K567" s="99">
        <v>3</v>
      </c>
      <c r="L567" s="39">
        <f t="shared" si="8"/>
        <v>3</v>
      </c>
      <c r="M567" s="96">
        <v>350.03599999999994</v>
      </c>
      <c r="N567" s="72" t="s">
        <v>335</v>
      </c>
      <c r="O567" s="73">
        <v>612</v>
      </c>
      <c r="P567" s="32" t="s">
        <v>15</v>
      </c>
      <c r="Q567" s="33">
        <v>12</v>
      </c>
    </row>
    <row r="568" spans="1:17" x14ac:dyDescent="0.25">
      <c r="A568" s="99">
        <v>20161830269</v>
      </c>
      <c r="B568" s="99"/>
      <c r="C568" s="32" t="s">
        <v>298</v>
      </c>
      <c r="D568" s="33">
        <v>38</v>
      </c>
      <c r="E568" s="99"/>
      <c r="F568" s="33">
        <v>2016</v>
      </c>
      <c r="G568" s="33">
        <v>3</v>
      </c>
      <c r="H568" s="36">
        <v>2</v>
      </c>
      <c r="I568" s="36">
        <v>1</v>
      </c>
      <c r="J568" s="32" t="s">
        <v>342</v>
      </c>
      <c r="K568" s="99">
        <v>2</v>
      </c>
      <c r="L568" s="39">
        <f t="shared" si="8"/>
        <v>2</v>
      </c>
      <c r="M568" s="96">
        <v>301.85599999999999</v>
      </c>
      <c r="N568" s="72" t="s">
        <v>335</v>
      </c>
      <c r="O568" s="73">
        <v>612</v>
      </c>
      <c r="P568" s="32" t="s">
        <v>15</v>
      </c>
      <c r="Q568" s="33">
        <v>12</v>
      </c>
    </row>
    <row r="569" spans="1:17" x14ac:dyDescent="0.25">
      <c r="A569" s="99">
        <v>20161830270</v>
      </c>
      <c r="B569" s="99"/>
      <c r="C569" s="32" t="s">
        <v>298</v>
      </c>
      <c r="D569" s="33">
        <v>39</v>
      </c>
      <c r="E569" s="99"/>
      <c r="F569" s="33">
        <v>2016</v>
      </c>
      <c r="G569" s="33">
        <v>3</v>
      </c>
      <c r="H569" s="36">
        <v>1</v>
      </c>
      <c r="I569" s="36">
        <v>3</v>
      </c>
      <c r="J569" s="32" t="s">
        <v>342</v>
      </c>
      <c r="K569" s="99">
        <v>2</v>
      </c>
      <c r="L569" s="39">
        <f t="shared" si="8"/>
        <v>2</v>
      </c>
      <c r="M569" s="96">
        <v>308.42599999999999</v>
      </c>
      <c r="N569" s="72" t="s">
        <v>335</v>
      </c>
      <c r="O569" s="73">
        <v>612</v>
      </c>
      <c r="P569" s="32" t="s">
        <v>15</v>
      </c>
      <c r="Q569" s="33">
        <v>12</v>
      </c>
    </row>
    <row r="570" spans="1:17" x14ac:dyDescent="0.25">
      <c r="A570" s="99">
        <v>20161830274</v>
      </c>
      <c r="B570" s="99"/>
      <c r="C570" s="32" t="s">
        <v>298</v>
      </c>
      <c r="D570" s="33">
        <v>40</v>
      </c>
      <c r="E570" s="99"/>
      <c r="F570" s="33">
        <v>2016</v>
      </c>
      <c r="G570" s="33">
        <v>3</v>
      </c>
      <c r="H570" s="36">
        <v>2</v>
      </c>
      <c r="I570" s="36">
        <v>4</v>
      </c>
      <c r="J570" s="32" t="s">
        <v>343</v>
      </c>
      <c r="K570" s="99">
        <v>3</v>
      </c>
      <c r="L570" s="39">
        <f t="shared" si="8"/>
        <v>3</v>
      </c>
      <c r="M570" s="96">
        <v>355.51099999999997</v>
      </c>
      <c r="N570" s="72" t="s">
        <v>335</v>
      </c>
      <c r="O570" s="73">
        <v>612</v>
      </c>
      <c r="P570" s="32" t="s">
        <v>15</v>
      </c>
      <c r="Q570" s="33">
        <v>12</v>
      </c>
    </row>
    <row r="571" spans="1:17" x14ac:dyDescent="0.25">
      <c r="A571" s="99">
        <v>20161830275</v>
      </c>
      <c r="B571" s="99"/>
      <c r="C571" s="32" t="s">
        <v>298</v>
      </c>
      <c r="D571" s="33">
        <v>41</v>
      </c>
      <c r="E571" s="99"/>
      <c r="F571" s="33">
        <v>2016</v>
      </c>
      <c r="G571" s="33">
        <v>3</v>
      </c>
      <c r="H571" s="36">
        <v>1</v>
      </c>
      <c r="I571" s="36">
        <v>4</v>
      </c>
      <c r="J571" s="32" t="s">
        <v>344</v>
      </c>
      <c r="K571" s="99">
        <v>2</v>
      </c>
      <c r="L571" s="39">
        <f t="shared" si="8"/>
        <v>2</v>
      </c>
      <c r="M571" s="96">
        <v>321.56599999999997</v>
      </c>
      <c r="N571" s="72" t="s">
        <v>335</v>
      </c>
      <c r="O571" s="73">
        <v>612</v>
      </c>
      <c r="P571" s="32" t="s">
        <v>15</v>
      </c>
      <c r="Q571" s="33">
        <v>12</v>
      </c>
    </row>
    <row r="572" spans="1:17" x14ac:dyDescent="0.25">
      <c r="A572" s="99">
        <v>20161830276</v>
      </c>
      <c r="B572" s="99"/>
      <c r="C572" s="32" t="s">
        <v>298</v>
      </c>
      <c r="D572" s="33">
        <v>42</v>
      </c>
      <c r="E572" s="99"/>
      <c r="F572" s="33">
        <v>2016</v>
      </c>
      <c r="G572" s="33">
        <v>3</v>
      </c>
      <c r="H572" s="36">
        <v>1</v>
      </c>
      <c r="I572" s="36">
        <v>4</v>
      </c>
      <c r="J572" s="32" t="s">
        <v>343</v>
      </c>
      <c r="K572" s="99">
        <v>2</v>
      </c>
      <c r="L572" s="39">
        <f t="shared" si="8"/>
        <v>2</v>
      </c>
      <c r="M572" s="96">
        <v>289.81099999999998</v>
      </c>
      <c r="N572" s="72" t="s">
        <v>335</v>
      </c>
      <c r="O572" s="73">
        <v>612</v>
      </c>
      <c r="P572" s="32" t="s">
        <v>15</v>
      </c>
      <c r="Q572" s="33">
        <v>12</v>
      </c>
    </row>
    <row r="573" spans="1:17" x14ac:dyDescent="0.25">
      <c r="A573" s="99">
        <v>20161830277</v>
      </c>
      <c r="B573" s="99"/>
      <c r="C573" s="32" t="s">
        <v>298</v>
      </c>
      <c r="D573" s="33">
        <v>43</v>
      </c>
      <c r="E573" s="99"/>
      <c r="F573" s="33">
        <v>2016</v>
      </c>
      <c r="G573" s="33">
        <v>3</v>
      </c>
      <c r="H573" s="36">
        <v>1</v>
      </c>
      <c r="I573" s="36">
        <v>4</v>
      </c>
      <c r="J573" s="32" t="s">
        <v>343</v>
      </c>
      <c r="K573" s="99">
        <v>2</v>
      </c>
      <c r="L573" s="39">
        <f t="shared" si="8"/>
        <v>2</v>
      </c>
      <c r="M573" s="96">
        <v>328.13599999999997</v>
      </c>
      <c r="N573" s="72" t="s">
        <v>335</v>
      </c>
      <c r="O573" s="73">
        <v>612</v>
      </c>
      <c r="P573" s="32" t="s">
        <v>15</v>
      </c>
      <c r="Q573" s="33">
        <v>12</v>
      </c>
    </row>
    <row r="574" spans="1:17" x14ac:dyDescent="0.25">
      <c r="A574" s="99">
        <v>20161830278</v>
      </c>
      <c r="B574" s="99"/>
      <c r="C574" s="32" t="s">
        <v>298</v>
      </c>
      <c r="D574" s="33">
        <v>44</v>
      </c>
      <c r="E574" s="99"/>
      <c r="F574" s="33">
        <v>2016</v>
      </c>
      <c r="G574" s="33">
        <v>3</v>
      </c>
      <c r="H574" s="36">
        <v>1</v>
      </c>
      <c r="I574" s="36">
        <v>4</v>
      </c>
      <c r="J574" s="32" t="s">
        <v>343</v>
      </c>
      <c r="K574" s="99">
        <v>2</v>
      </c>
      <c r="L574" s="39">
        <f t="shared" si="8"/>
        <v>2</v>
      </c>
      <c r="M574" s="96">
        <v>294.19099999999997</v>
      </c>
      <c r="N574" s="72" t="s">
        <v>335</v>
      </c>
      <c r="O574" s="73">
        <v>612</v>
      </c>
      <c r="P574" s="32" t="s">
        <v>15</v>
      </c>
      <c r="Q574" s="33">
        <v>12</v>
      </c>
    </row>
    <row r="575" spans="1:17" x14ac:dyDescent="0.25">
      <c r="A575" s="99">
        <v>20161830279</v>
      </c>
      <c r="B575" s="99"/>
      <c r="C575" s="32" t="s">
        <v>298</v>
      </c>
      <c r="D575" s="33">
        <v>45</v>
      </c>
      <c r="E575" s="99"/>
      <c r="F575" s="33">
        <v>2016</v>
      </c>
      <c r="G575" s="33">
        <v>3</v>
      </c>
      <c r="H575" s="36">
        <v>1</v>
      </c>
      <c r="I575" s="36">
        <v>4</v>
      </c>
      <c r="J575" s="32" t="s">
        <v>343</v>
      </c>
      <c r="K575" s="99">
        <v>2</v>
      </c>
      <c r="L575" s="39">
        <f t="shared" si="8"/>
        <v>2</v>
      </c>
      <c r="M575" s="96">
        <v>307.33099999999996</v>
      </c>
      <c r="N575" s="72" t="s">
        <v>335</v>
      </c>
      <c r="O575" s="73">
        <v>612</v>
      </c>
      <c r="P575" s="32" t="s">
        <v>15</v>
      </c>
      <c r="Q575" s="33">
        <v>12</v>
      </c>
    </row>
    <row r="576" spans="1:17" x14ac:dyDescent="0.25">
      <c r="A576" s="99">
        <v>20161830280</v>
      </c>
      <c r="B576" s="99"/>
      <c r="C576" s="32" t="s">
        <v>298</v>
      </c>
      <c r="D576" s="33">
        <v>46</v>
      </c>
      <c r="E576" s="99"/>
      <c r="F576" s="33">
        <v>2016</v>
      </c>
      <c r="G576" s="33">
        <v>3</v>
      </c>
      <c r="H576" s="36">
        <v>1</v>
      </c>
      <c r="I576" s="36">
        <v>4</v>
      </c>
      <c r="J576" s="32" t="s">
        <v>342</v>
      </c>
      <c r="K576" s="99">
        <v>2</v>
      </c>
      <c r="L576" s="39">
        <f t="shared" si="8"/>
        <v>2</v>
      </c>
      <c r="M576" s="96">
        <v>312.80599999999998</v>
      </c>
      <c r="N576" s="72" t="s">
        <v>335</v>
      </c>
      <c r="O576" s="73">
        <v>612</v>
      </c>
      <c r="P576" s="32" t="s">
        <v>15</v>
      </c>
      <c r="Q576" s="33">
        <v>12</v>
      </c>
    </row>
    <row r="577" spans="1:17" x14ac:dyDescent="0.25">
      <c r="A577" s="99">
        <v>20161830281</v>
      </c>
      <c r="B577" s="99"/>
      <c r="C577" s="32" t="s">
        <v>298</v>
      </c>
      <c r="D577" s="33">
        <v>47</v>
      </c>
      <c r="E577" s="99"/>
      <c r="F577" s="33">
        <v>2016</v>
      </c>
      <c r="G577" s="33">
        <v>3</v>
      </c>
      <c r="H577" s="36">
        <v>1</v>
      </c>
      <c r="I577" s="36">
        <v>4</v>
      </c>
      <c r="J577" s="32" t="s">
        <v>342</v>
      </c>
      <c r="K577" s="99">
        <v>2</v>
      </c>
      <c r="L577" s="39">
        <f t="shared" si="8"/>
        <v>2</v>
      </c>
      <c r="M577" s="96">
        <v>320.47099999999995</v>
      </c>
      <c r="N577" s="72" t="s">
        <v>335</v>
      </c>
      <c r="O577" s="73">
        <v>612</v>
      </c>
      <c r="P577" s="32" t="s">
        <v>15</v>
      </c>
      <c r="Q577" s="33">
        <v>12</v>
      </c>
    </row>
    <row r="578" spans="1:17" x14ac:dyDescent="0.25">
      <c r="A578" s="32" t="s">
        <v>388</v>
      </c>
      <c r="B578" s="32" t="s">
        <v>50</v>
      </c>
      <c r="C578" s="32" t="s">
        <v>364</v>
      </c>
      <c r="D578" s="33">
        <v>5</v>
      </c>
      <c r="E578" s="32" t="s">
        <v>11</v>
      </c>
      <c r="F578" s="33">
        <v>2016</v>
      </c>
      <c r="G578" s="33">
        <v>4</v>
      </c>
      <c r="H578" s="35">
        <v>3</v>
      </c>
      <c r="I578" s="35">
        <v>2</v>
      </c>
      <c r="J578" s="32" t="s">
        <v>343</v>
      </c>
      <c r="K578" s="32">
        <v>3</v>
      </c>
      <c r="L578" s="39">
        <f t="shared" ref="L578:L636" si="9">K578+(G578-3)/12</f>
        <v>3.0833333333333335</v>
      </c>
      <c r="M578" s="33">
        <v>385</v>
      </c>
      <c r="N578" s="33">
        <v>3</v>
      </c>
      <c r="O578" s="32" t="s">
        <v>14</v>
      </c>
      <c r="P578" s="32" t="s">
        <v>15</v>
      </c>
      <c r="Q578" s="33">
        <v>12</v>
      </c>
    </row>
    <row r="579" spans="1:17" x14ac:dyDescent="0.25">
      <c r="A579" s="32" t="s">
        <v>389</v>
      </c>
      <c r="B579" s="32" t="s">
        <v>45</v>
      </c>
      <c r="C579" s="32" t="s">
        <v>364</v>
      </c>
      <c r="D579" s="33">
        <v>6</v>
      </c>
      <c r="E579" s="32" t="s">
        <v>30</v>
      </c>
      <c r="F579" s="33">
        <v>2016</v>
      </c>
      <c r="G579" s="33">
        <v>4</v>
      </c>
      <c r="H579" s="35">
        <v>7</v>
      </c>
      <c r="I579" s="35">
        <v>2</v>
      </c>
      <c r="J579" s="32" t="s">
        <v>344</v>
      </c>
      <c r="K579" s="32">
        <v>7</v>
      </c>
      <c r="L579" s="39">
        <f t="shared" si="9"/>
        <v>7.083333333333333</v>
      </c>
      <c r="M579" s="33">
        <v>560</v>
      </c>
      <c r="N579" s="33">
        <v>3</v>
      </c>
      <c r="O579" s="32" t="s">
        <v>14</v>
      </c>
      <c r="P579" s="32" t="s">
        <v>15</v>
      </c>
      <c r="Q579" s="33">
        <v>12</v>
      </c>
    </row>
    <row r="580" spans="1:17" x14ac:dyDescent="0.25">
      <c r="A580" s="32" t="s">
        <v>389</v>
      </c>
      <c r="B580" s="32" t="s">
        <v>77</v>
      </c>
      <c r="C580" s="32" t="s">
        <v>364</v>
      </c>
      <c r="D580" s="33">
        <v>7</v>
      </c>
      <c r="E580" s="32" t="s">
        <v>11</v>
      </c>
      <c r="F580" s="33">
        <v>2016</v>
      </c>
      <c r="G580" s="33">
        <v>4</v>
      </c>
      <c r="H580" s="35">
        <v>3</v>
      </c>
      <c r="I580" s="35">
        <v>4</v>
      </c>
      <c r="J580" s="32" t="s">
        <v>343</v>
      </c>
      <c r="K580" s="32">
        <v>4</v>
      </c>
      <c r="L580" s="39">
        <f t="shared" si="9"/>
        <v>4.083333333333333</v>
      </c>
      <c r="M580" s="33">
        <v>450</v>
      </c>
      <c r="N580" s="33">
        <v>3</v>
      </c>
      <c r="O580" s="32" t="s">
        <v>14</v>
      </c>
      <c r="P580" s="32" t="s">
        <v>15</v>
      </c>
      <c r="Q580" s="33">
        <v>12</v>
      </c>
    </row>
    <row r="581" spans="1:17" x14ac:dyDescent="0.25">
      <c r="A581" s="32" t="s">
        <v>389</v>
      </c>
      <c r="B581" s="32" t="s">
        <v>62</v>
      </c>
      <c r="C581" s="32" t="s">
        <v>364</v>
      </c>
      <c r="D581" s="33">
        <v>8</v>
      </c>
      <c r="E581" s="32" t="s">
        <v>11</v>
      </c>
      <c r="F581" s="33">
        <v>2016</v>
      </c>
      <c r="G581" s="33">
        <v>4</v>
      </c>
      <c r="H581" s="35">
        <v>2</v>
      </c>
      <c r="I581" s="35">
        <v>4</v>
      </c>
      <c r="J581" s="32" t="s">
        <v>343</v>
      </c>
      <c r="K581" s="32">
        <v>3</v>
      </c>
      <c r="L581" s="39">
        <f t="shared" si="9"/>
        <v>3.0833333333333335</v>
      </c>
      <c r="M581" s="33">
        <v>445</v>
      </c>
      <c r="N581" s="33">
        <v>3</v>
      </c>
      <c r="O581" s="32" t="s">
        <v>14</v>
      </c>
      <c r="P581" s="32" t="s">
        <v>15</v>
      </c>
      <c r="Q581" s="33">
        <v>12</v>
      </c>
    </row>
    <row r="582" spans="1:17" x14ac:dyDescent="0.25">
      <c r="A582" s="32" t="s">
        <v>389</v>
      </c>
      <c r="B582" s="32" t="s">
        <v>102</v>
      </c>
      <c r="C582" s="32" t="s">
        <v>364</v>
      </c>
      <c r="D582" s="33">
        <v>9</v>
      </c>
      <c r="E582" s="32" t="s">
        <v>11</v>
      </c>
      <c r="F582" s="33">
        <v>2016</v>
      </c>
      <c r="G582" s="33">
        <v>4</v>
      </c>
      <c r="H582" s="35">
        <v>4</v>
      </c>
      <c r="I582" s="35">
        <v>4</v>
      </c>
      <c r="J582" s="32" t="s">
        <v>343</v>
      </c>
      <c r="K582" s="32">
        <v>5</v>
      </c>
      <c r="L582" s="39">
        <f t="shared" si="9"/>
        <v>5.083333333333333</v>
      </c>
      <c r="M582" s="33">
        <v>435</v>
      </c>
      <c r="N582" s="33">
        <v>3</v>
      </c>
      <c r="O582" s="32" t="s">
        <v>14</v>
      </c>
      <c r="P582" s="32" t="s">
        <v>15</v>
      </c>
      <c r="Q582" s="33">
        <v>12</v>
      </c>
    </row>
    <row r="583" spans="1:17" x14ac:dyDescent="0.25">
      <c r="A583" s="32" t="s">
        <v>389</v>
      </c>
      <c r="B583" s="32" t="s">
        <v>103</v>
      </c>
      <c r="C583" s="32" t="s">
        <v>364</v>
      </c>
      <c r="D583" s="33">
        <v>10</v>
      </c>
      <c r="E583" s="32" t="s">
        <v>30</v>
      </c>
      <c r="F583" s="33">
        <v>2016</v>
      </c>
      <c r="G583" s="33">
        <v>4</v>
      </c>
      <c r="H583" s="35">
        <v>4</v>
      </c>
      <c r="I583" s="35">
        <v>2</v>
      </c>
      <c r="J583" s="32" t="s">
        <v>343</v>
      </c>
      <c r="K583" s="32">
        <v>4</v>
      </c>
      <c r="L583" s="39">
        <f t="shared" si="9"/>
        <v>4.083333333333333</v>
      </c>
      <c r="M583" s="33">
        <v>475</v>
      </c>
      <c r="N583" s="33">
        <v>3</v>
      </c>
      <c r="O583" s="32" t="s">
        <v>14</v>
      </c>
      <c r="P583" s="32" t="s">
        <v>15</v>
      </c>
      <c r="Q583" s="33">
        <v>12</v>
      </c>
    </row>
    <row r="584" spans="1:17" x14ac:dyDescent="0.25">
      <c r="A584" s="32" t="s">
        <v>389</v>
      </c>
      <c r="B584" s="32" t="s">
        <v>67</v>
      </c>
      <c r="C584" s="32" t="s">
        <v>364</v>
      </c>
      <c r="D584" s="33">
        <v>11</v>
      </c>
      <c r="E584" s="32" t="s">
        <v>11</v>
      </c>
      <c r="F584" s="33">
        <v>2016</v>
      </c>
      <c r="G584" s="33">
        <v>4</v>
      </c>
      <c r="H584" s="35">
        <v>4</v>
      </c>
      <c r="I584" s="35">
        <v>2</v>
      </c>
      <c r="J584" s="32" t="s">
        <v>343</v>
      </c>
      <c r="K584" s="32">
        <v>4</v>
      </c>
      <c r="L584" s="39">
        <f t="shared" si="9"/>
        <v>4.083333333333333</v>
      </c>
      <c r="M584" s="33">
        <v>490</v>
      </c>
      <c r="N584" s="33">
        <v>3</v>
      </c>
      <c r="O584" s="32" t="s">
        <v>14</v>
      </c>
      <c r="P584" s="32" t="s">
        <v>15</v>
      </c>
      <c r="Q584" s="33">
        <v>12</v>
      </c>
    </row>
    <row r="585" spans="1:17" x14ac:dyDescent="0.25">
      <c r="A585" s="32" t="s">
        <v>389</v>
      </c>
      <c r="B585" s="32" t="s">
        <v>175</v>
      </c>
      <c r="C585" s="32" t="s">
        <v>364</v>
      </c>
      <c r="D585" s="33">
        <v>12</v>
      </c>
      <c r="E585" s="32" t="s">
        <v>30</v>
      </c>
      <c r="F585" s="33">
        <v>2016</v>
      </c>
      <c r="G585" s="33">
        <v>4</v>
      </c>
      <c r="H585" s="35">
        <v>6</v>
      </c>
      <c r="I585" s="35">
        <v>2</v>
      </c>
      <c r="J585" s="32" t="s">
        <v>344</v>
      </c>
      <c r="K585" s="32">
        <v>6</v>
      </c>
      <c r="L585" s="39">
        <f t="shared" si="9"/>
        <v>6.083333333333333</v>
      </c>
      <c r="M585" s="33">
        <v>610</v>
      </c>
      <c r="N585" s="33">
        <v>3</v>
      </c>
      <c r="O585" s="32" t="s">
        <v>14</v>
      </c>
      <c r="P585" s="32" t="s">
        <v>15</v>
      </c>
      <c r="Q585" s="33">
        <v>12</v>
      </c>
    </row>
    <row r="586" spans="1:17" x14ac:dyDescent="0.25">
      <c r="A586" s="32" t="s">
        <v>390</v>
      </c>
      <c r="B586" s="32" t="s">
        <v>51</v>
      </c>
      <c r="C586" s="32" t="s">
        <v>364</v>
      </c>
      <c r="D586" s="33">
        <v>13</v>
      </c>
      <c r="E586" s="32" t="s">
        <v>11</v>
      </c>
      <c r="F586" s="33">
        <v>2016</v>
      </c>
      <c r="G586" s="33">
        <v>4</v>
      </c>
      <c r="H586" s="35">
        <v>2</v>
      </c>
      <c r="I586" s="35">
        <v>3</v>
      </c>
      <c r="J586" s="32" t="s">
        <v>342</v>
      </c>
      <c r="K586" s="32">
        <v>3</v>
      </c>
      <c r="L586" s="39">
        <f t="shared" si="9"/>
        <v>3.0833333333333335</v>
      </c>
      <c r="M586" s="33">
        <v>385</v>
      </c>
      <c r="N586" s="33">
        <v>3</v>
      </c>
      <c r="O586" s="32" t="s">
        <v>14</v>
      </c>
      <c r="P586" s="32" t="s">
        <v>15</v>
      </c>
      <c r="Q586" s="33">
        <v>12</v>
      </c>
    </row>
    <row r="587" spans="1:17" x14ac:dyDescent="0.25">
      <c r="A587" s="32" t="s">
        <v>391</v>
      </c>
      <c r="B587" s="32" t="s">
        <v>47</v>
      </c>
      <c r="C587" s="32" t="s">
        <v>364</v>
      </c>
      <c r="D587" s="33">
        <v>14</v>
      </c>
      <c r="E587" s="32" t="s">
        <v>11</v>
      </c>
      <c r="F587" s="33">
        <v>2016</v>
      </c>
      <c r="G587" s="33">
        <v>4</v>
      </c>
      <c r="H587" s="35">
        <v>2</v>
      </c>
      <c r="I587" s="35">
        <v>4</v>
      </c>
      <c r="J587" s="32" t="s">
        <v>344</v>
      </c>
      <c r="K587" s="32">
        <v>3</v>
      </c>
      <c r="L587" s="39">
        <f t="shared" si="9"/>
        <v>3.0833333333333335</v>
      </c>
      <c r="M587" s="33">
        <v>375</v>
      </c>
      <c r="N587" s="33">
        <v>3</v>
      </c>
      <c r="O587" s="32" t="s">
        <v>14</v>
      </c>
      <c r="P587" s="32" t="s">
        <v>15</v>
      </c>
      <c r="Q587" s="33">
        <v>12</v>
      </c>
    </row>
    <row r="588" spans="1:17" x14ac:dyDescent="0.25">
      <c r="A588" s="32" t="s">
        <v>392</v>
      </c>
      <c r="B588" s="32" t="s">
        <v>142</v>
      </c>
      <c r="C588" s="32" t="s">
        <v>364</v>
      </c>
      <c r="D588" s="33">
        <v>15</v>
      </c>
      <c r="E588" s="32" t="s">
        <v>44</v>
      </c>
      <c r="F588" s="33">
        <v>2016</v>
      </c>
      <c r="G588" s="33">
        <v>4</v>
      </c>
      <c r="H588" s="35">
        <v>3</v>
      </c>
      <c r="I588" s="35">
        <v>1</v>
      </c>
      <c r="J588" s="32" t="s">
        <v>342</v>
      </c>
      <c r="K588" s="32">
        <v>3</v>
      </c>
      <c r="L588" s="39">
        <f t="shared" si="9"/>
        <v>3.0833333333333335</v>
      </c>
      <c r="M588" s="33">
        <v>355</v>
      </c>
      <c r="N588" s="33">
        <v>3</v>
      </c>
      <c r="O588" s="32" t="s">
        <v>14</v>
      </c>
      <c r="P588" s="32" t="s">
        <v>15</v>
      </c>
      <c r="Q588" s="33">
        <v>12</v>
      </c>
    </row>
    <row r="589" spans="1:17" x14ac:dyDescent="0.25">
      <c r="A589" s="32" t="s">
        <v>393</v>
      </c>
      <c r="B589" s="32" t="s">
        <v>73</v>
      </c>
      <c r="C589" s="32" t="s">
        <v>364</v>
      </c>
      <c r="D589" s="33">
        <v>16</v>
      </c>
      <c r="E589" s="32" t="s">
        <v>11</v>
      </c>
      <c r="F589" s="33">
        <v>2016</v>
      </c>
      <c r="G589" s="33">
        <v>5</v>
      </c>
      <c r="H589" s="35">
        <v>2</v>
      </c>
      <c r="I589" s="35">
        <v>4</v>
      </c>
      <c r="J589" s="32" t="s">
        <v>342</v>
      </c>
      <c r="K589" s="32">
        <v>3</v>
      </c>
      <c r="L589" s="39">
        <f t="shared" si="9"/>
        <v>3.1666666666666665</v>
      </c>
      <c r="M589" s="33">
        <v>360</v>
      </c>
      <c r="N589" s="33">
        <v>3</v>
      </c>
      <c r="O589" s="32" t="s">
        <v>14</v>
      </c>
      <c r="P589" s="32" t="s">
        <v>15</v>
      </c>
      <c r="Q589" s="33">
        <v>12</v>
      </c>
    </row>
    <row r="590" spans="1:17" x14ac:dyDescent="0.25">
      <c r="A590" s="32" t="s">
        <v>393</v>
      </c>
      <c r="B590" s="32" t="s">
        <v>122</v>
      </c>
      <c r="C590" s="32" t="s">
        <v>364</v>
      </c>
      <c r="D590" s="33">
        <v>17</v>
      </c>
      <c r="E590" s="32" t="s">
        <v>11</v>
      </c>
      <c r="F590" s="33">
        <v>2016</v>
      </c>
      <c r="G590" s="33">
        <v>5</v>
      </c>
      <c r="H590" s="35">
        <v>2</v>
      </c>
      <c r="I590" s="35">
        <v>1</v>
      </c>
      <c r="J590" s="32" t="s">
        <v>342</v>
      </c>
      <c r="K590" s="32">
        <v>2</v>
      </c>
      <c r="L590" s="39">
        <f t="shared" si="9"/>
        <v>2.1666666666666665</v>
      </c>
      <c r="M590" s="33">
        <v>305</v>
      </c>
      <c r="N590" s="33">
        <v>3</v>
      </c>
      <c r="O590" s="32" t="s">
        <v>14</v>
      </c>
      <c r="P590" s="32" t="s">
        <v>15</v>
      </c>
      <c r="Q590" s="33">
        <v>12</v>
      </c>
    </row>
    <row r="591" spans="1:17" x14ac:dyDescent="0.25">
      <c r="A591" s="32" t="s">
        <v>393</v>
      </c>
      <c r="B591" s="32" t="s">
        <v>106</v>
      </c>
      <c r="C591" s="32" t="s">
        <v>364</v>
      </c>
      <c r="D591" s="33">
        <v>18</v>
      </c>
      <c r="E591" s="32" t="s">
        <v>30</v>
      </c>
      <c r="F591" s="33">
        <v>2016</v>
      </c>
      <c r="G591" s="33">
        <v>5</v>
      </c>
      <c r="H591" s="35">
        <v>8</v>
      </c>
      <c r="I591" s="35">
        <v>1</v>
      </c>
      <c r="J591" s="32" t="s">
        <v>343</v>
      </c>
      <c r="K591" s="32">
        <v>8</v>
      </c>
      <c r="L591" s="39">
        <f t="shared" si="9"/>
        <v>8.1666666666666661</v>
      </c>
      <c r="M591" s="33">
        <v>520</v>
      </c>
      <c r="N591" s="33">
        <v>3</v>
      </c>
      <c r="O591" s="32" t="s">
        <v>14</v>
      </c>
      <c r="P591" s="32" t="s">
        <v>15</v>
      </c>
      <c r="Q591" s="33">
        <v>12</v>
      </c>
    </row>
    <row r="592" spans="1:17" x14ac:dyDescent="0.25">
      <c r="A592" s="32" t="s">
        <v>393</v>
      </c>
      <c r="B592" s="32" t="s">
        <v>62</v>
      </c>
      <c r="C592" s="32" t="s">
        <v>364</v>
      </c>
      <c r="D592" s="33">
        <v>19</v>
      </c>
      <c r="E592" s="32" t="s">
        <v>11</v>
      </c>
      <c r="F592" s="33">
        <v>2016</v>
      </c>
      <c r="G592" s="33">
        <v>5</v>
      </c>
      <c r="H592" s="35">
        <v>5</v>
      </c>
      <c r="I592" s="35">
        <v>4</v>
      </c>
      <c r="J592" s="32" t="s">
        <v>343</v>
      </c>
      <c r="K592" s="32">
        <v>6</v>
      </c>
      <c r="L592" s="39">
        <f t="shared" si="9"/>
        <v>6.166666666666667</v>
      </c>
      <c r="M592" s="33">
        <v>552</v>
      </c>
      <c r="N592" s="33">
        <v>3</v>
      </c>
      <c r="O592" s="32" t="s">
        <v>14</v>
      </c>
      <c r="P592" s="32" t="s">
        <v>15</v>
      </c>
      <c r="Q592" s="33">
        <v>12</v>
      </c>
    </row>
    <row r="593" spans="1:17" x14ac:dyDescent="0.25">
      <c r="A593" s="32" t="s">
        <v>393</v>
      </c>
      <c r="B593" s="32" t="s">
        <v>102</v>
      </c>
      <c r="C593" s="32" t="s">
        <v>364</v>
      </c>
      <c r="D593" s="33">
        <v>20</v>
      </c>
      <c r="E593" s="32" t="s">
        <v>11</v>
      </c>
      <c r="F593" s="33">
        <v>2016</v>
      </c>
      <c r="G593" s="33">
        <v>5</v>
      </c>
      <c r="H593" s="35">
        <v>4</v>
      </c>
      <c r="I593" s="35">
        <v>4</v>
      </c>
      <c r="J593" s="32" t="s">
        <v>343</v>
      </c>
      <c r="K593" s="32">
        <v>5</v>
      </c>
      <c r="L593" s="39">
        <f t="shared" si="9"/>
        <v>5.166666666666667</v>
      </c>
      <c r="M593" s="33">
        <v>435</v>
      </c>
      <c r="N593" s="33">
        <v>3</v>
      </c>
      <c r="O593" s="32" t="s">
        <v>14</v>
      </c>
      <c r="P593" s="32" t="s">
        <v>15</v>
      </c>
      <c r="Q593" s="33">
        <v>12</v>
      </c>
    </row>
    <row r="594" spans="1:17" x14ac:dyDescent="0.25">
      <c r="A594" s="32" t="s">
        <v>393</v>
      </c>
      <c r="B594" s="32" t="s">
        <v>103</v>
      </c>
      <c r="C594" s="32" t="s">
        <v>364</v>
      </c>
      <c r="D594" s="33">
        <v>21</v>
      </c>
      <c r="E594" s="32" t="s">
        <v>30</v>
      </c>
      <c r="F594" s="33">
        <v>2016</v>
      </c>
      <c r="G594" s="33">
        <v>5</v>
      </c>
      <c r="H594" s="35">
        <v>7</v>
      </c>
      <c r="I594" s="35">
        <v>4</v>
      </c>
      <c r="J594" s="32" t="s">
        <v>344</v>
      </c>
      <c r="K594" s="32">
        <v>8</v>
      </c>
      <c r="L594" s="39">
        <f t="shared" si="9"/>
        <v>8.1666666666666661</v>
      </c>
      <c r="M594" s="33">
        <v>497</v>
      </c>
      <c r="N594" s="33">
        <v>3</v>
      </c>
      <c r="O594" s="32" t="s">
        <v>14</v>
      </c>
      <c r="P594" s="32" t="s">
        <v>15</v>
      </c>
      <c r="Q594" s="33">
        <v>12</v>
      </c>
    </row>
    <row r="595" spans="1:17" x14ac:dyDescent="0.25">
      <c r="A595" s="32" t="s">
        <v>393</v>
      </c>
      <c r="B595" s="32" t="s">
        <v>67</v>
      </c>
      <c r="C595" s="32" t="s">
        <v>364</v>
      </c>
      <c r="D595" s="33">
        <v>22</v>
      </c>
      <c r="E595" s="32" t="s">
        <v>30</v>
      </c>
      <c r="F595" s="33">
        <v>2016</v>
      </c>
      <c r="G595" s="33">
        <v>5</v>
      </c>
      <c r="H595" s="35">
        <v>6</v>
      </c>
      <c r="I595" s="35">
        <v>4</v>
      </c>
      <c r="J595" s="32" t="s">
        <v>343</v>
      </c>
      <c r="K595" s="32">
        <v>7</v>
      </c>
      <c r="L595" s="39">
        <f t="shared" si="9"/>
        <v>7.166666666666667</v>
      </c>
      <c r="M595" s="33">
        <v>510</v>
      </c>
      <c r="N595" s="33">
        <v>3</v>
      </c>
      <c r="O595" s="32" t="s">
        <v>14</v>
      </c>
      <c r="P595" s="32" t="s">
        <v>15</v>
      </c>
      <c r="Q595" s="33">
        <v>12</v>
      </c>
    </row>
    <row r="596" spans="1:17" x14ac:dyDescent="0.25">
      <c r="A596" s="32" t="s">
        <v>393</v>
      </c>
      <c r="B596" s="32" t="s">
        <v>175</v>
      </c>
      <c r="C596" s="32" t="s">
        <v>364</v>
      </c>
      <c r="D596" s="33">
        <v>23</v>
      </c>
      <c r="E596" s="32" t="s">
        <v>11</v>
      </c>
      <c r="F596" s="33">
        <v>2016</v>
      </c>
      <c r="G596" s="33">
        <v>5</v>
      </c>
      <c r="H596" s="35">
        <v>5</v>
      </c>
      <c r="I596" s="35">
        <v>2</v>
      </c>
      <c r="J596" s="32" t="s">
        <v>342</v>
      </c>
      <c r="K596" s="32">
        <v>5</v>
      </c>
      <c r="L596" s="39">
        <f t="shared" si="9"/>
        <v>5.166666666666667</v>
      </c>
      <c r="M596" s="33">
        <v>480</v>
      </c>
      <c r="N596" s="33">
        <v>3</v>
      </c>
      <c r="O596" s="32" t="s">
        <v>14</v>
      </c>
      <c r="P596" s="32" t="s">
        <v>15</v>
      </c>
      <c r="Q596" s="33">
        <v>12</v>
      </c>
    </row>
    <row r="597" spans="1:17" x14ac:dyDescent="0.25">
      <c r="A597" s="32" t="s">
        <v>393</v>
      </c>
      <c r="B597" s="32" t="s">
        <v>394</v>
      </c>
      <c r="C597" s="32" t="s">
        <v>364</v>
      </c>
      <c r="D597" s="33">
        <v>24</v>
      </c>
      <c r="E597" s="32" t="s">
        <v>11</v>
      </c>
      <c r="F597" s="33">
        <v>2016</v>
      </c>
      <c r="G597" s="33">
        <v>5</v>
      </c>
      <c r="H597" s="35">
        <v>4</v>
      </c>
      <c r="I597" s="35">
        <v>3</v>
      </c>
      <c r="J597" s="32" t="s">
        <v>343</v>
      </c>
      <c r="K597" s="32">
        <v>5</v>
      </c>
      <c r="L597" s="39">
        <f t="shared" si="9"/>
        <v>5.166666666666667</v>
      </c>
      <c r="M597" s="33">
        <v>390</v>
      </c>
      <c r="N597" s="33">
        <v>3</v>
      </c>
      <c r="O597" s="32" t="s">
        <v>14</v>
      </c>
      <c r="P597" s="32" t="s">
        <v>15</v>
      </c>
      <c r="Q597" s="33">
        <v>12</v>
      </c>
    </row>
    <row r="598" spans="1:17" x14ac:dyDescent="0.25">
      <c r="A598" s="32" t="s">
        <v>393</v>
      </c>
      <c r="B598" s="32" t="s">
        <v>395</v>
      </c>
      <c r="C598" s="32" t="s">
        <v>364</v>
      </c>
      <c r="D598" s="33">
        <v>25</v>
      </c>
      <c r="E598" s="32" t="s">
        <v>11</v>
      </c>
      <c r="F598" s="33">
        <v>2016</v>
      </c>
      <c r="G598" s="33">
        <v>5</v>
      </c>
      <c r="H598" s="35">
        <v>3</v>
      </c>
      <c r="I598" s="35">
        <v>4</v>
      </c>
      <c r="J598" s="32" t="s">
        <v>342</v>
      </c>
      <c r="K598" s="32">
        <v>4</v>
      </c>
      <c r="L598" s="39">
        <f t="shared" si="9"/>
        <v>4.166666666666667</v>
      </c>
      <c r="M598" s="33">
        <v>470</v>
      </c>
      <c r="N598" s="33">
        <v>3</v>
      </c>
      <c r="O598" s="32" t="s">
        <v>14</v>
      </c>
      <c r="P598" s="32" t="s">
        <v>15</v>
      </c>
      <c r="Q598" s="33">
        <v>12</v>
      </c>
    </row>
    <row r="599" spans="1:17" x14ac:dyDescent="0.25">
      <c r="A599" s="32" t="s">
        <v>396</v>
      </c>
      <c r="B599" s="32" t="s">
        <v>397</v>
      </c>
      <c r="C599" s="32" t="s">
        <v>364</v>
      </c>
      <c r="D599" s="33">
        <v>26</v>
      </c>
      <c r="E599" s="32" t="s">
        <v>11</v>
      </c>
      <c r="F599" s="33">
        <v>2016</v>
      </c>
      <c r="G599" s="33">
        <v>5</v>
      </c>
      <c r="H599" s="35">
        <v>3</v>
      </c>
      <c r="I599" s="35">
        <v>1</v>
      </c>
      <c r="J599" s="32" t="s">
        <v>342</v>
      </c>
      <c r="K599" s="32">
        <v>3</v>
      </c>
      <c r="L599" s="39">
        <f t="shared" si="9"/>
        <v>3.1666666666666665</v>
      </c>
      <c r="M599" s="33">
        <v>335</v>
      </c>
      <c r="N599" s="33">
        <v>3</v>
      </c>
      <c r="O599" s="32" t="s">
        <v>14</v>
      </c>
      <c r="P599" s="32" t="s">
        <v>15</v>
      </c>
      <c r="Q599" s="33">
        <v>12</v>
      </c>
    </row>
    <row r="600" spans="1:17" x14ac:dyDescent="0.25">
      <c r="A600" s="32" t="s">
        <v>398</v>
      </c>
      <c r="B600" s="32" t="s">
        <v>59</v>
      </c>
      <c r="C600" s="32" t="s">
        <v>364</v>
      </c>
      <c r="D600" s="33">
        <v>27</v>
      </c>
      <c r="E600" s="32" t="s">
        <v>11</v>
      </c>
      <c r="F600" s="33">
        <v>2016</v>
      </c>
      <c r="G600" s="33">
        <v>5</v>
      </c>
      <c r="H600" s="35">
        <v>4</v>
      </c>
      <c r="I600" s="35">
        <v>2</v>
      </c>
      <c r="J600" s="32" t="s">
        <v>342</v>
      </c>
      <c r="K600" s="32">
        <v>4</v>
      </c>
      <c r="L600" s="39">
        <f t="shared" si="9"/>
        <v>4.166666666666667</v>
      </c>
      <c r="M600" s="33">
        <v>410</v>
      </c>
      <c r="N600" s="33">
        <v>3</v>
      </c>
      <c r="O600" s="32" t="s">
        <v>14</v>
      </c>
      <c r="P600" s="32" t="s">
        <v>15</v>
      </c>
      <c r="Q600" s="33">
        <v>12</v>
      </c>
    </row>
    <row r="601" spans="1:17" x14ac:dyDescent="0.25">
      <c r="A601" s="32" t="s">
        <v>399</v>
      </c>
      <c r="B601" s="32" t="s">
        <v>75</v>
      </c>
      <c r="C601" s="32" t="s">
        <v>364</v>
      </c>
      <c r="D601" s="33">
        <v>28</v>
      </c>
      <c r="E601" s="32" t="s">
        <v>11</v>
      </c>
      <c r="F601" s="33">
        <v>2016</v>
      </c>
      <c r="G601" s="33">
        <v>5</v>
      </c>
      <c r="H601" s="35">
        <v>2</v>
      </c>
      <c r="I601" s="35">
        <v>4</v>
      </c>
      <c r="J601" s="32" t="s">
        <v>342</v>
      </c>
      <c r="K601" s="32">
        <v>3</v>
      </c>
      <c r="L601" s="39">
        <f t="shared" si="9"/>
        <v>3.1666666666666665</v>
      </c>
      <c r="M601" s="33">
        <v>357</v>
      </c>
      <c r="N601" s="33">
        <v>3</v>
      </c>
      <c r="O601" s="32" t="s">
        <v>14</v>
      </c>
      <c r="P601" s="32" t="s">
        <v>15</v>
      </c>
      <c r="Q601" s="33">
        <v>12</v>
      </c>
    </row>
    <row r="602" spans="1:17" x14ac:dyDescent="0.25">
      <c r="A602" s="32" t="s">
        <v>399</v>
      </c>
      <c r="B602" s="32" t="s">
        <v>43</v>
      </c>
      <c r="C602" s="32" t="s">
        <v>364</v>
      </c>
      <c r="D602" s="33">
        <v>29</v>
      </c>
      <c r="E602" s="32" t="s">
        <v>11</v>
      </c>
      <c r="F602" s="33">
        <v>2016</v>
      </c>
      <c r="G602" s="33">
        <v>5</v>
      </c>
      <c r="H602" s="35">
        <v>3</v>
      </c>
      <c r="I602" s="35">
        <v>2</v>
      </c>
      <c r="J602" s="32" t="s">
        <v>342</v>
      </c>
      <c r="K602" s="32">
        <v>3</v>
      </c>
      <c r="L602" s="39">
        <f t="shared" si="9"/>
        <v>3.1666666666666665</v>
      </c>
      <c r="M602" s="33">
        <v>345</v>
      </c>
      <c r="N602" s="33">
        <v>3</v>
      </c>
      <c r="O602" s="32" t="s">
        <v>14</v>
      </c>
      <c r="P602" s="32" t="s">
        <v>15</v>
      </c>
      <c r="Q602" s="33">
        <v>12</v>
      </c>
    </row>
    <row r="603" spans="1:17" x14ac:dyDescent="0.25">
      <c r="A603" s="32" t="s">
        <v>400</v>
      </c>
      <c r="B603" s="32" t="s">
        <v>47</v>
      </c>
      <c r="C603" s="32" t="s">
        <v>364</v>
      </c>
      <c r="D603" s="33">
        <v>30</v>
      </c>
      <c r="E603" s="32" t="s">
        <v>11</v>
      </c>
      <c r="F603" s="33">
        <v>2016</v>
      </c>
      <c r="G603" s="33">
        <v>5</v>
      </c>
      <c r="H603" s="35">
        <v>1</v>
      </c>
      <c r="I603" s="35">
        <v>4</v>
      </c>
      <c r="J603" s="32" t="s">
        <v>343</v>
      </c>
      <c r="K603" s="32">
        <v>2</v>
      </c>
      <c r="L603" s="39">
        <f t="shared" si="9"/>
        <v>2.1666666666666665</v>
      </c>
      <c r="M603" s="33">
        <v>252</v>
      </c>
      <c r="N603" s="33">
        <v>3</v>
      </c>
      <c r="O603" s="32" t="s">
        <v>14</v>
      </c>
      <c r="P603" s="32" t="s">
        <v>15</v>
      </c>
      <c r="Q603" s="33">
        <v>12</v>
      </c>
    </row>
    <row r="604" spans="1:17" x14ac:dyDescent="0.25">
      <c r="A604" s="32" t="s">
        <v>401</v>
      </c>
      <c r="B604" s="32" t="s">
        <v>56</v>
      </c>
      <c r="C604" s="32" t="s">
        <v>364</v>
      </c>
      <c r="D604" s="33">
        <v>31</v>
      </c>
      <c r="E604" s="32" t="s">
        <v>11</v>
      </c>
      <c r="F604" s="33">
        <v>2016</v>
      </c>
      <c r="G604" s="33">
        <v>5</v>
      </c>
      <c r="H604" s="35">
        <v>6</v>
      </c>
      <c r="I604" s="35">
        <v>1</v>
      </c>
      <c r="J604" s="32" t="s">
        <v>343</v>
      </c>
      <c r="K604" s="32">
        <v>6</v>
      </c>
      <c r="L604" s="39">
        <f t="shared" si="9"/>
        <v>6.166666666666667</v>
      </c>
      <c r="M604" s="33">
        <v>467</v>
      </c>
      <c r="N604" s="33">
        <v>3</v>
      </c>
      <c r="O604" s="32" t="s">
        <v>14</v>
      </c>
      <c r="P604" s="32" t="s">
        <v>15</v>
      </c>
      <c r="Q604" s="33">
        <v>12</v>
      </c>
    </row>
    <row r="605" spans="1:17" x14ac:dyDescent="0.25">
      <c r="A605" s="32" t="s">
        <v>402</v>
      </c>
      <c r="B605" s="32" t="s">
        <v>59</v>
      </c>
      <c r="C605" s="32" t="s">
        <v>364</v>
      </c>
      <c r="D605" s="33">
        <v>32</v>
      </c>
      <c r="E605" s="32" t="s">
        <v>11</v>
      </c>
      <c r="F605" s="33">
        <v>2016</v>
      </c>
      <c r="G605" s="33">
        <v>5</v>
      </c>
      <c r="H605" s="35">
        <v>2</v>
      </c>
      <c r="I605" s="35">
        <v>4</v>
      </c>
      <c r="J605" s="32" t="s">
        <v>342</v>
      </c>
      <c r="K605" s="32">
        <v>3</v>
      </c>
      <c r="L605" s="39">
        <f t="shared" si="9"/>
        <v>3.1666666666666665</v>
      </c>
      <c r="M605" s="33">
        <v>382</v>
      </c>
      <c r="N605" s="33">
        <v>3</v>
      </c>
      <c r="O605" s="32" t="s">
        <v>14</v>
      </c>
      <c r="P605" s="32" t="s">
        <v>15</v>
      </c>
      <c r="Q605" s="33">
        <v>12</v>
      </c>
    </row>
    <row r="606" spans="1:17" x14ac:dyDescent="0.25">
      <c r="A606" s="32" t="s">
        <v>404</v>
      </c>
      <c r="B606" s="32" t="s">
        <v>51</v>
      </c>
      <c r="C606" s="32" t="s">
        <v>364</v>
      </c>
      <c r="D606" s="33">
        <v>35</v>
      </c>
      <c r="E606" s="32" t="s">
        <v>11</v>
      </c>
      <c r="F606" s="33">
        <v>2016</v>
      </c>
      <c r="G606" s="33">
        <v>5</v>
      </c>
      <c r="H606" s="35">
        <v>2</v>
      </c>
      <c r="I606" s="35">
        <v>2</v>
      </c>
      <c r="J606" s="32" t="s">
        <v>342</v>
      </c>
      <c r="K606" s="32">
        <v>2</v>
      </c>
      <c r="L606" s="39">
        <f t="shared" si="9"/>
        <v>2.1666666666666665</v>
      </c>
      <c r="M606" s="33">
        <v>327</v>
      </c>
      <c r="N606" s="33">
        <v>3</v>
      </c>
      <c r="O606" s="32" t="s">
        <v>14</v>
      </c>
      <c r="P606" s="32" t="s">
        <v>15</v>
      </c>
      <c r="Q606" s="33">
        <v>12</v>
      </c>
    </row>
    <row r="607" spans="1:17" x14ac:dyDescent="0.25">
      <c r="A607" s="32" t="s">
        <v>405</v>
      </c>
      <c r="B607" s="32" t="s">
        <v>75</v>
      </c>
      <c r="C607" s="32" t="s">
        <v>364</v>
      </c>
      <c r="D607" s="33">
        <v>36</v>
      </c>
      <c r="E607" s="32" t="s">
        <v>30</v>
      </c>
      <c r="F607" s="33">
        <v>2016</v>
      </c>
      <c r="G607" s="33">
        <v>6</v>
      </c>
      <c r="H607" s="35">
        <v>6</v>
      </c>
      <c r="I607" s="35">
        <v>2</v>
      </c>
      <c r="J607" s="32" t="s">
        <v>343</v>
      </c>
      <c r="K607" s="32">
        <v>6</v>
      </c>
      <c r="L607" s="39">
        <f t="shared" si="9"/>
        <v>6.25</v>
      </c>
      <c r="M607" s="33">
        <v>485</v>
      </c>
      <c r="N607" s="33">
        <v>3</v>
      </c>
      <c r="O607" s="32" t="s">
        <v>14</v>
      </c>
      <c r="P607" s="32" t="s">
        <v>15</v>
      </c>
      <c r="Q607" s="33">
        <v>12</v>
      </c>
    </row>
    <row r="608" spans="1:17" x14ac:dyDescent="0.25">
      <c r="A608" s="32" t="s">
        <v>405</v>
      </c>
      <c r="B608" s="32" t="s">
        <v>21</v>
      </c>
      <c r="C608" s="32" t="s">
        <v>364</v>
      </c>
      <c r="D608" s="33">
        <v>37</v>
      </c>
      <c r="E608" s="32" t="s">
        <v>11</v>
      </c>
      <c r="F608" s="33">
        <v>2016</v>
      </c>
      <c r="G608" s="33">
        <v>6</v>
      </c>
      <c r="H608" s="35">
        <v>2</v>
      </c>
      <c r="I608" s="35">
        <v>4</v>
      </c>
      <c r="J608" s="32" t="s">
        <v>342</v>
      </c>
      <c r="K608" s="32">
        <v>3</v>
      </c>
      <c r="L608" s="39">
        <f t="shared" si="9"/>
        <v>3.25</v>
      </c>
      <c r="M608" s="33">
        <v>355</v>
      </c>
      <c r="N608" s="33">
        <v>3</v>
      </c>
      <c r="O608" s="32" t="s">
        <v>14</v>
      </c>
      <c r="P608" s="32" t="s">
        <v>15</v>
      </c>
      <c r="Q608" s="33">
        <v>12</v>
      </c>
    </row>
    <row r="609" spans="1:17" x14ac:dyDescent="0.25">
      <c r="A609" s="32" t="s">
        <v>405</v>
      </c>
      <c r="B609" s="32" t="s">
        <v>26</v>
      </c>
      <c r="C609" s="32" t="s">
        <v>364</v>
      </c>
      <c r="D609" s="33">
        <v>38</v>
      </c>
      <c r="E609" s="32" t="s">
        <v>11</v>
      </c>
      <c r="F609" s="33">
        <v>2016</v>
      </c>
      <c r="G609" s="33">
        <v>6</v>
      </c>
      <c r="H609" s="35">
        <v>2</v>
      </c>
      <c r="I609" s="35">
        <v>4</v>
      </c>
      <c r="J609" s="32" t="s">
        <v>342</v>
      </c>
      <c r="K609" s="32">
        <v>3</v>
      </c>
      <c r="L609" s="39">
        <f t="shared" si="9"/>
        <v>3.25</v>
      </c>
      <c r="M609" s="33">
        <v>350</v>
      </c>
      <c r="N609" s="33">
        <v>3</v>
      </c>
      <c r="O609" s="32" t="s">
        <v>14</v>
      </c>
      <c r="P609" s="32" t="s">
        <v>15</v>
      </c>
      <c r="Q609" s="33">
        <v>12</v>
      </c>
    </row>
    <row r="610" spans="1:17" x14ac:dyDescent="0.25">
      <c r="A610" s="32" t="s">
        <v>405</v>
      </c>
      <c r="B610" s="32" t="s">
        <v>27</v>
      </c>
      <c r="C610" s="32" t="s">
        <v>364</v>
      </c>
      <c r="D610" s="33">
        <v>39</v>
      </c>
      <c r="E610" s="32" t="s">
        <v>11</v>
      </c>
      <c r="F610" s="33">
        <v>2016</v>
      </c>
      <c r="G610" s="33">
        <v>6</v>
      </c>
      <c r="H610" s="35">
        <v>3</v>
      </c>
      <c r="I610" s="35">
        <v>3</v>
      </c>
      <c r="J610" s="32" t="s">
        <v>343</v>
      </c>
      <c r="K610" s="32">
        <v>4</v>
      </c>
      <c r="L610" s="39">
        <f t="shared" si="9"/>
        <v>4.25</v>
      </c>
      <c r="M610" s="36">
        <v>375</v>
      </c>
      <c r="N610" s="33">
        <v>3</v>
      </c>
      <c r="O610" s="32" t="s">
        <v>14</v>
      </c>
      <c r="P610" s="32" t="s">
        <v>15</v>
      </c>
      <c r="Q610" s="33">
        <v>12</v>
      </c>
    </row>
    <row r="611" spans="1:17" x14ac:dyDescent="0.25">
      <c r="A611" s="32" t="s">
        <v>405</v>
      </c>
      <c r="B611" s="32" t="s">
        <v>50</v>
      </c>
      <c r="C611" s="32" t="s">
        <v>364</v>
      </c>
      <c r="D611" s="33">
        <v>40</v>
      </c>
      <c r="E611" s="32" t="s">
        <v>11</v>
      </c>
      <c r="F611" s="33">
        <v>2016</v>
      </c>
      <c r="G611" s="33">
        <v>6</v>
      </c>
      <c r="H611" s="35">
        <v>2</v>
      </c>
      <c r="I611" s="35">
        <v>2</v>
      </c>
      <c r="J611" s="32" t="s">
        <v>342</v>
      </c>
      <c r="K611" s="32">
        <v>2</v>
      </c>
      <c r="L611" s="39">
        <f t="shared" si="9"/>
        <v>2.25</v>
      </c>
      <c r="M611" s="33">
        <v>340</v>
      </c>
      <c r="N611" s="33">
        <v>3</v>
      </c>
      <c r="O611" s="32" t="s">
        <v>14</v>
      </c>
      <c r="P611" s="32" t="s">
        <v>15</v>
      </c>
      <c r="Q611" s="33">
        <v>12</v>
      </c>
    </row>
    <row r="612" spans="1:17" x14ac:dyDescent="0.25">
      <c r="A612" s="32" t="s">
        <v>406</v>
      </c>
      <c r="B612" s="32" t="s">
        <v>36</v>
      </c>
      <c r="C612" s="32" t="s">
        <v>364</v>
      </c>
      <c r="D612" s="33">
        <v>41</v>
      </c>
      <c r="E612" s="32" t="s">
        <v>11</v>
      </c>
      <c r="F612" s="33">
        <v>2016</v>
      </c>
      <c r="G612" s="33">
        <v>6</v>
      </c>
      <c r="H612" s="35">
        <v>2</v>
      </c>
      <c r="I612" s="35">
        <v>2</v>
      </c>
      <c r="J612" s="32" t="s">
        <v>342</v>
      </c>
      <c r="K612" s="32">
        <v>2</v>
      </c>
      <c r="L612" s="39">
        <f t="shared" si="9"/>
        <v>2.25</v>
      </c>
      <c r="M612" s="33">
        <v>346</v>
      </c>
      <c r="N612" s="33">
        <v>3</v>
      </c>
      <c r="O612" s="32" t="s">
        <v>14</v>
      </c>
      <c r="P612" s="32" t="s">
        <v>15</v>
      </c>
      <c r="Q612" s="33">
        <v>12</v>
      </c>
    </row>
    <row r="613" spans="1:17" x14ac:dyDescent="0.25">
      <c r="A613" s="32" t="s">
        <v>406</v>
      </c>
      <c r="B613" s="32" t="s">
        <v>51</v>
      </c>
      <c r="C613" s="32" t="s">
        <v>364</v>
      </c>
      <c r="D613" s="33">
        <v>42</v>
      </c>
      <c r="E613" s="32" t="s">
        <v>11</v>
      </c>
      <c r="F613" s="33">
        <v>2016</v>
      </c>
      <c r="G613" s="33">
        <v>6</v>
      </c>
      <c r="H613" s="35">
        <v>1</v>
      </c>
      <c r="I613" s="35">
        <v>4</v>
      </c>
      <c r="J613" s="32" t="s">
        <v>342</v>
      </c>
      <c r="K613" s="32">
        <v>2</v>
      </c>
      <c r="L613" s="39">
        <f t="shared" si="9"/>
        <v>2.25</v>
      </c>
      <c r="M613" s="33">
        <v>305</v>
      </c>
      <c r="N613" s="33">
        <v>3</v>
      </c>
      <c r="O613" s="32" t="s">
        <v>14</v>
      </c>
      <c r="P613" s="32" t="s">
        <v>15</v>
      </c>
      <c r="Q613" s="33">
        <v>12</v>
      </c>
    </row>
    <row r="614" spans="1:17" x14ac:dyDescent="0.25">
      <c r="A614" s="32" t="s">
        <v>407</v>
      </c>
      <c r="B614" s="32" t="s">
        <v>75</v>
      </c>
      <c r="C614" s="32" t="s">
        <v>364</v>
      </c>
      <c r="D614" s="33">
        <v>43</v>
      </c>
      <c r="E614" s="32" t="s">
        <v>11</v>
      </c>
      <c r="F614" s="33">
        <v>2016</v>
      </c>
      <c r="G614" s="33">
        <v>6</v>
      </c>
      <c r="H614" s="35">
        <v>2</v>
      </c>
      <c r="I614" s="35">
        <v>1</v>
      </c>
      <c r="J614" s="32" t="s">
        <v>342</v>
      </c>
      <c r="K614" s="32">
        <v>2</v>
      </c>
      <c r="L614" s="39">
        <f t="shared" si="9"/>
        <v>2.25</v>
      </c>
      <c r="M614" s="33">
        <v>292</v>
      </c>
      <c r="N614" s="33">
        <v>3</v>
      </c>
      <c r="O614" s="32" t="s">
        <v>14</v>
      </c>
      <c r="P614" s="32" t="s">
        <v>15</v>
      </c>
      <c r="Q614" s="33">
        <v>12</v>
      </c>
    </row>
    <row r="615" spans="1:17" x14ac:dyDescent="0.25">
      <c r="A615" s="32" t="s">
        <v>407</v>
      </c>
      <c r="B615" s="32" t="s">
        <v>21</v>
      </c>
      <c r="C615" s="32" t="s">
        <v>364</v>
      </c>
      <c r="D615" s="33">
        <v>44</v>
      </c>
      <c r="E615" s="32" t="s">
        <v>11</v>
      </c>
      <c r="F615" s="33">
        <v>2016</v>
      </c>
      <c r="G615" s="33">
        <v>6</v>
      </c>
      <c r="H615" s="35">
        <v>3</v>
      </c>
      <c r="I615" s="35">
        <v>2</v>
      </c>
      <c r="J615" s="32" t="s">
        <v>343</v>
      </c>
      <c r="K615" s="32">
        <v>3</v>
      </c>
      <c r="L615" s="39">
        <f t="shared" si="9"/>
        <v>3.25</v>
      </c>
      <c r="M615" s="33">
        <v>344</v>
      </c>
      <c r="N615" s="33">
        <v>3</v>
      </c>
      <c r="O615" s="32" t="s">
        <v>14</v>
      </c>
      <c r="P615" s="32" t="s">
        <v>15</v>
      </c>
      <c r="Q615" s="33">
        <v>12</v>
      </c>
    </row>
    <row r="616" spans="1:17" x14ac:dyDescent="0.25">
      <c r="A616" s="32" t="s">
        <v>407</v>
      </c>
      <c r="B616" s="32" t="s">
        <v>34</v>
      </c>
      <c r="C616" s="32" t="s">
        <v>364</v>
      </c>
      <c r="D616" s="33">
        <v>45</v>
      </c>
      <c r="E616" s="32" t="s">
        <v>11</v>
      </c>
      <c r="F616" s="33">
        <v>2016</v>
      </c>
      <c r="G616" s="33">
        <v>6</v>
      </c>
      <c r="H616" s="35">
        <v>2</v>
      </c>
      <c r="I616" s="35">
        <v>2</v>
      </c>
      <c r="J616" s="32" t="s">
        <v>343</v>
      </c>
      <c r="K616" s="32">
        <v>2</v>
      </c>
      <c r="L616" s="39">
        <f t="shared" si="9"/>
        <v>2.25</v>
      </c>
      <c r="M616" s="33">
        <v>295</v>
      </c>
      <c r="N616" s="33">
        <v>3</v>
      </c>
      <c r="O616" s="32" t="s">
        <v>14</v>
      </c>
      <c r="P616" s="32" t="s">
        <v>15</v>
      </c>
      <c r="Q616" s="33">
        <v>12</v>
      </c>
    </row>
    <row r="617" spans="1:17" x14ac:dyDescent="0.25">
      <c r="A617" s="32" t="s">
        <v>399</v>
      </c>
      <c r="B617" s="32" t="s">
        <v>36</v>
      </c>
      <c r="C617" s="32" t="s">
        <v>364</v>
      </c>
      <c r="D617" s="33">
        <v>46</v>
      </c>
      <c r="E617" s="32" t="s">
        <v>11</v>
      </c>
      <c r="F617" s="33">
        <v>2016</v>
      </c>
      <c r="G617" s="33">
        <v>5</v>
      </c>
      <c r="H617" s="35">
        <v>2</v>
      </c>
      <c r="I617" s="35">
        <v>1</v>
      </c>
      <c r="J617" s="32" t="s">
        <v>342</v>
      </c>
      <c r="K617" s="32">
        <v>2</v>
      </c>
      <c r="L617" s="39">
        <f t="shared" si="9"/>
        <v>2.1666666666666665</v>
      </c>
      <c r="M617" s="33">
        <v>287</v>
      </c>
      <c r="N617" s="33">
        <v>3</v>
      </c>
      <c r="O617" s="32" t="s">
        <v>14</v>
      </c>
      <c r="P617" s="32" t="s">
        <v>15</v>
      </c>
      <c r="Q617" s="33">
        <v>12</v>
      </c>
    </row>
    <row r="618" spans="1:17" x14ac:dyDescent="0.25">
      <c r="A618" s="32" t="s">
        <v>408</v>
      </c>
      <c r="B618" s="32" t="s">
        <v>56</v>
      </c>
      <c r="C618" s="32" t="s">
        <v>364</v>
      </c>
      <c r="D618" s="33">
        <v>47</v>
      </c>
      <c r="E618" s="32" t="s">
        <v>11</v>
      </c>
      <c r="F618" s="33">
        <v>2016</v>
      </c>
      <c r="G618" s="33">
        <v>6</v>
      </c>
      <c r="H618" s="35">
        <v>6</v>
      </c>
      <c r="I618" s="35">
        <v>2</v>
      </c>
      <c r="J618" s="32" t="s">
        <v>342</v>
      </c>
      <c r="K618" s="32">
        <v>6</v>
      </c>
      <c r="L618" s="39">
        <f t="shared" si="9"/>
        <v>6.25</v>
      </c>
      <c r="M618" s="33">
        <v>480</v>
      </c>
      <c r="N618" s="33">
        <v>3</v>
      </c>
      <c r="O618" s="32" t="s">
        <v>14</v>
      </c>
      <c r="P618" s="32" t="s">
        <v>15</v>
      </c>
      <c r="Q618" s="33">
        <v>12</v>
      </c>
    </row>
    <row r="619" spans="1:17" x14ac:dyDescent="0.25">
      <c r="A619" s="32" t="s">
        <v>408</v>
      </c>
      <c r="B619" s="32" t="s">
        <v>82</v>
      </c>
      <c r="C619" s="32" t="s">
        <v>364</v>
      </c>
      <c r="D619" s="33">
        <v>48</v>
      </c>
      <c r="E619" s="32" t="s">
        <v>30</v>
      </c>
      <c r="F619" s="33">
        <v>2016</v>
      </c>
      <c r="G619" s="33">
        <v>6</v>
      </c>
      <c r="H619" s="35">
        <v>9</v>
      </c>
      <c r="I619" s="35">
        <v>2</v>
      </c>
      <c r="J619" s="32" t="s">
        <v>343</v>
      </c>
      <c r="K619" s="32">
        <v>9</v>
      </c>
      <c r="L619" s="39">
        <f t="shared" si="9"/>
        <v>9.25</v>
      </c>
      <c r="M619" s="33">
        <v>475</v>
      </c>
      <c r="N619" s="33">
        <v>3</v>
      </c>
      <c r="O619" s="32" t="s">
        <v>14</v>
      </c>
      <c r="P619" s="32" t="s">
        <v>15</v>
      </c>
      <c r="Q619" s="33">
        <v>12</v>
      </c>
    </row>
    <row r="620" spans="1:17" x14ac:dyDescent="0.25">
      <c r="A620" s="32" t="s">
        <v>408</v>
      </c>
      <c r="B620" s="32" t="s">
        <v>84</v>
      </c>
      <c r="C620" s="32" t="s">
        <v>364</v>
      </c>
      <c r="D620" s="33">
        <v>49</v>
      </c>
      <c r="E620" s="32" t="s">
        <v>11</v>
      </c>
      <c r="F620" s="33">
        <v>2016</v>
      </c>
      <c r="G620" s="33">
        <v>6</v>
      </c>
      <c r="H620" s="35">
        <v>7</v>
      </c>
      <c r="I620" s="35">
        <v>2</v>
      </c>
      <c r="J620" s="32" t="s">
        <v>343</v>
      </c>
      <c r="K620" s="32">
        <v>7</v>
      </c>
      <c r="L620" s="39">
        <f t="shared" si="9"/>
        <v>7.25</v>
      </c>
      <c r="M620" s="33">
        <v>440</v>
      </c>
      <c r="N620" s="33">
        <v>3</v>
      </c>
      <c r="O620" s="32" t="s">
        <v>14</v>
      </c>
      <c r="P620" s="32" t="s">
        <v>15</v>
      </c>
      <c r="Q620" s="33">
        <v>12</v>
      </c>
    </row>
    <row r="621" spans="1:17" x14ac:dyDescent="0.25">
      <c r="A621" s="32" t="s">
        <v>409</v>
      </c>
      <c r="B621" s="32" t="s">
        <v>75</v>
      </c>
      <c r="C621" s="32" t="s">
        <v>364</v>
      </c>
      <c r="D621" s="33">
        <v>50</v>
      </c>
      <c r="E621" s="32" t="s">
        <v>11</v>
      </c>
      <c r="F621" s="33">
        <v>2016</v>
      </c>
      <c r="G621" s="33">
        <v>6</v>
      </c>
      <c r="H621" s="35">
        <v>2</v>
      </c>
      <c r="I621" s="35">
        <v>2</v>
      </c>
      <c r="J621" s="32" t="s">
        <v>345</v>
      </c>
      <c r="K621" s="32">
        <v>2</v>
      </c>
      <c r="L621" s="39">
        <f t="shared" si="9"/>
        <v>2.25</v>
      </c>
      <c r="M621" s="33">
        <v>328</v>
      </c>
      <c r="N621" s="33">
        <v>3</v>
      </c>
      <c r="O621" s="32" t="s">
        <v>14</v>
      </c>
      <c r="P621" s="32" t="s">
        <v>15</v>
      </c>
      <c r="Q621" s="33">
        <v>12</v>
      </c>
    </row>
    <row r="622" spans="1:17" x14ac:dyDescent="0.25">
      <c r="A622" s="65" t="s">
        <v>409</v>
      </c>
      <c r="B622" s="65" t="s">
        <v>21</v>
      </c>
      <c r="C622" s="65" t="s">
        <v>364</v>
      </c>
      <c r="D622" s="36">
        <v>51</v>
      </c>
      <c r="E622" s="65" t="s">
        <v>11</v>
      </c>
      <c r="F622" s="36">
        <v>2016</v>
      </c>
      <c r="G622" s="36">
        <v>6</v>
      </c>
      <c r="H622" s="35">
        <v>1</v>
      </c>
      <c r="I622" s="35">
        <v>4</v>
      </c>
      <c r="J622" s="65" t="s">
        <v>342</v>
      </c>
      <c r="K622" s="65">
        <v>2</v>
      </c>
      <c r="L622" s="39">
        <f t="shared" si="9"/>
        <v>2.25</v>
      </c>
      <c r="M622" s="36">
        <v>304</v>
      </c>
      <c r="N622" s="36">
        <v>3</v>
      </c>
      <c r="O622" s="65" t="s">
        <v>14</v>
      </c>
      <c r="P622" s="65" t="s">
        <v>15</v>
      </c>
      <c r="Q622" s="36">
        <v>12</v>
      </c>
    </row>
    <row r="623" spans="1:17" x14ac:dyDescent="0.25">
      <c r="A623" s="65" t="s">
        <v>409</v>
      </c>
      <c r="B623" s="65" t="s">
        <v>34</v>
      </c>
      <c r="C623" s="65" t="s">
        <v>364</v>
      </c>
      <c r="D623" s="36">
        <v>52</v>
      </c>
      <c r="E623" s="65" t="s">
        <v>11</v>
      </c>
      <c r="F623" s="36">
        <v>2016</v>
      </c>
      <c r="G623" s="36">
        <v>6</v>
      </c>
      <c r="H623" s="35">
        <v>2</v>
      </c>
      <c r="I623" s="35">
        <v>2</v>
      </c>
      <c r="J623" s="65" t="s">
        <v>342</v>
      </c>
      <c r="K623" s="65">
        <v>2</v>
      </c>
      <c r="L623" s="39">
        <f t="shared" si="9"/>
        <v>2.25</v>
      </c>
      <c r="M623" s="36">
        <v>304</v>
      </c>
      <c r="N623" s="36">
        <v>3</v>
      </c>
      <c r="O623" s="65" t="s">
        <v>14</v>
      </c>
      <c r="P623" s="65" t="s">
        <v>15</v>
      </c>
      <c r="Q623" s="36">
        <v>12</v>
      </c>
    </row>
    <row r="624" spans="1:17" x14ac:dyDescent="0.25">
      <c r="A624" s="65" t="s">
        <v>409</v>
      </c>
      <c r="B624" s="65" t="s">
        <v>26</v>
      </c>
      <c r="C624" s="65" t="s">
        <v>364</v>
      </c>
      <c r="D624" s="36">
        <v>53</v>
      </c>
      <c r="E624" s="65" t="s">
        <v>11</v>
      </c>
      <c r="F624" s="36">
        <v>2016</v>
      </c>
      <c r="G624" s="36">
        <v>6</v>
      </c>
      <c r="H624" s="35">
        <v>2</v>
      </c>
      <c r="I624" s="35">
        <v>1</v>
      </c>
      <c r="J624" s="65" t="s">
        <v>342</v>
      </c>
      <c r="K624" s="65">
        <v>2</v>
      </c>
      <c r="L624" s="39">
        <f t="shared" si="9"/>
        <v>2.25</v>
      </c>
      <c r="M624" s="36">
        <v>312</v>
      </c>
      <c r="N624" s="36">
        <v>3</v>
      </c>
      <c r="O624" s="65" t="s">
        <v>14</v>
      </c>
      <c r="P624" s="65" t="s">
        <v>15</v>
      </c>
      <c r="Q624" s="36">
        <v>12</v>
      </c>
    </row>
    <row r="625" spans="1:17" x14ac:dyDescent="0.25">
      <c r="A625" s="65" t="s">
        <v>409</v>
      </c>
      <c r="B625" s="65" t="s">
        <v>76</v>
      </c>
      <c r="C625" s="65" t="s">
        <v>364</v>
      </c>
      <c r="D625" s="36">
        <v>54</v>
      </c>
      <c r="E625" s="65" t="s">
        <v>11</v>
      </c>
      <c r="F625" s="36">
        <v>2016</v>
      </c>
      <c r="G625" s="36">
        <v>6</v>
      </c>
      <c r="H625" s="35">
        <v>1</v>
      </c>
      <c r="I625" s="35">
        <v>4</v>
      </c>
      <c r="J625" s="65" t="s">
        <v>342</v>
      </c>
      <c r="K625" s="65">
        <v>2</v>
      </c>
      <c r="L625" s="39">
        <f t="shared" si="9"/>
        <v>2.25</v>
      </c>
      <c r="M625" s="36">
        <v>325</v>
      </c>
      <c r="N625" s="36">
        <v>3</v>
      </c>
      <c r="O625" s="65" t="s">
        <v>14</v>
      </c>
      <c r="P625" s="65" t="s">
        <v>15</v>
      </c>
      <c r="Q625" s="36">
        <v>12</v>
      </c>
    </row>
    <row r="626" spans="1:17" x14ac:dyDescent="0.25">
      <c r="A626" s="65" t="s">
        <v>411</v>
      </c>
      <c r="B626" s="65" t="s">
        <v>21</v>
      </c>
      <c r="C626" s="65" t="s">
        <v>364</v>
      </c>
      <c r="D626" s="36">
        <v>56</v>
      </c>
      <c r="E626" s="65" t="s">
        <v>11</v>
      </c>
      <c r="F626" s="36">
        <v>2016</v>
      </c>
      <c r="G626" s="36">
        <v>7</v>
      </c>
      <c r="H626" s="35">
        <v>2</v>
      </c>
      <c r="I626" s="35">
        <v>2</v>
      </c>
      <c r="J626" s="65" t="s">
        <v>342</v>
      </c>
      <c r="K626" s="65">
        <v>2</v>
      </c>
      <c r="L626" s="39">
        <f t="shared" si="9"/>
        <v>2.3333333333333335</v>
      </c>
      <c r="M626" s="36">
        <v>342</v>
      </c>
      <c r="N626" s="36">
        <v>3</v>
      </c>
      <c r="O626" s="65" t="s">
        <v>14</v>
      </c>
      <c r="P626" s="65" t="s">
        <v>15</v>
      </c>
      <c r="Q626" s="36">
        <v>12</v>
      </c>
    </row>
    <row r="627" spans="1:17" x14ac:dyDescent="0.25">
      <c r="A627" s="92">
        <v>345235</v>
      </c>
      <c r="B627" s="92">
        <v>20161831003</v>
      </c>
      <c r="C627" s="92" t="s">
        <v>357</v>
      </c>
      <c r="D627" s="92">
        <v>90</v>
      </c>
      <c r="E627" s="92" t="s">
        <v>343</v>
      </c>
      <c r="F627" s="97">
        <v>2016</v>
      </c>
      <c r="G627" s="97">
        <v>5</v>
      </c>
      <c r="H627" s="98">
        <v>4</v>
      </c>
      <c r="I627" s="98">
        <v>2</v>
      </c>
      <c r="J627" s="97" t="s">
        <v>344</v>
      </c>
      <c r="K627" s="97">
        <v>4</v>
      </c>
      <c r="L627" s="39">
        <f t="shared" si="9"/>
        <v>4.166666666666667</v>
      </c>
      <c r="M627" s="94">
        <v>423.40099999999995</v>
      </c>
      <c r="N627" s="92">
        <v>1</v>
      </c>
      <c r="O627" s="92">
        <v>760</v>
      </c>
      <c r="P627" s="92" t="s">
        <v>358</v>
      </c>
      <c r="Q627" s="92">
        <v>12</v>
      </c>
    </row>
    <row r="628" spans="1:17" x14ac:dyDescent="0.25">
      <c r="A628" s="92">
        <v>345171</v>
      </c>
      <c r="B628" s="92">
        <v>20161830869</v>
      </c>
      <c r="C628" s="92" t="s">
        <v>359</v>
      </c>
      <c r="D628" s="92">
        <v>1</v>
      </c>
      <c r="E628" s="92" t="s">
        <v>343</v>
      </c>
      <c r="F628" s="97">
        <v>2016</v>
      </c>
      <c r="G628" s="97">
        <v>5</v>
      </c>
      <c r="H628" s="98">
        <v>2</v>
      </c>
      <c r="I628" s="98">
        <v>2</v>
      </c>
      <c r="J628" s="97" t="s">
        <v>345</v>
      </c>
      <c r="K628" s="98">
        <v>2</v>
      </c>
      <c r="L628" s="39">
        <f t="shared" si="9"/>
        <v>2.1666666666666665</v>
      </c>
      <c r="M628" s="94">
        <v>308.42599999999999</v>
      </c>
      <c r="N628" s="92">
        <v>1</v>
      </c>
      <c r="O628" s="92">
        <v>611</v>
      </c>
      <c r="P628" s="92" t="s">
        <v>358</v>
      </c>
      <c r="Q628" s="92">
        <v>12</v>
      </c>
    </row>
    <row r="629" spans="1:17" x14ac:dyDescent="0.25">
      <c r="A629" s="92">
        <v>345171</v>
      </c>
      <c r="B629" s="92">
        <v>20161830870</v>
      </c>
      <c r="C629" s="92" t="s">
        <v>359</v>
      </c>
      <c r="D629" s="92">
        <v>2</v>
      </c>
      <c r="E629" s="92" t="s">
        <v>343</v>
      </c>
      <c r="F629" s="97">
        <v>2016</v>
      </c>
      <c r="G629" s="97">
        <v>5</v>
      </c>
      <c r="H629" s="98">
        <v>3</v>
      </c>
      <c r="I629" s="98">
        <v>2</v>
      </c>
      <c r="J629" s="97" t="s">
        <v>342</v>
      </c>
      <c r="K629" s="98">
        <v>3</v>
      </c>
      <c r="L629" s="39">
        <f t="shared" si="9"/>
        <v>3.1666666666666665</v>
      </c>
      <c r="M629" s="94">
        <v>325.94599999999997</v>
      </c>
      <c r="N629" s="92">
        <v>1</v>
      </c>
      <c r="O629" s="92">
        <v>611</v>
      </c>
      <c r="P629" s="92" t="s">
        <v>358</v>
      </c>
      <c r="Q629" s="92">
        <v>12</v>
      </c>
    </row>
    <row r="630" spans="1:17" x14ac:dyDescent="0.25">
      <c r="A630" s="92">
        <v>345171</v>
      </c>
      <c r="B630" s="92">
        <v>20161830871</v>
      </c>
      <c r="C630" s="92" t="s">
        <v>359</v>
      </c>
      <c r="D630" s="92">
        <v>3</v>
      </c>
      <c r="E630" s="92" t="s">
        <v>343</v>
      </c>
      <c r="F630" s="97">
        <v>2016</v>
      </c>
      <c r="G630" s="97">
        <v>5</v>
      </c>
      <c r="H630" s="98">
        <v>2</v>
      </c>
      <c r="I630" s="98">
        <v>2</v>
      </c>
      <c r="J630" s="97" t="s">
        <v>343</v>
      </c>
      <c r="K630" s="98">
        <v>2</v>
      </c>
      <c r="L630" s="39">
        <f t="shared" si="9"/>
        <v>2.1666666666666665</v>
      </c>
      <c r="M630" s="94">
        <v>308.42599999999999</v>
      </c>
      <c r="N630" s="92">
        <v>1</v>
      </c>
      <c r="O630" s="92">
        <v>611</v>
      </c>
      <c r="P630" s="92" t="s">
        <v>358</v>
      </c>
      <c r="Q630" s="92">
        <v>12</v>
      </c>
    </row>
    <row r="631" spans="1:17" x14ac:dyDescent="0.25">
      <c r="A631" s="92">
        <v>345171</v>
      </c>
      <c r="B631" s="92">
        <v>20161830872</v>
      </c>
      <c r="C631" s="92" t="s">
        <v>359</v>
      </c>
      <c r="D631" s="92">
        <v>4</v>
      </c>
      <c r="E631" s="92" t="s">
        <v>343</v>
      </c>
      <c r="F631" s="97">
        <v>2016</v>
      </c>
      <c r="G631" s="97">
        <v>5</v>
      </c>
      <c r="H631" s="98">
        <v>2</v>
      </c>
      <c r="I631" s="98">
        <v>1</v>
      </c>
      <c r="J631" s="97" t="s">
        <v>343</v>
      </c>
      <c r="K631" s="98">
        <v>2</v>
      </c>
      <c r="L631" s="39">
        <f t="shared" si="9"/>
        <v>2.1666666666666665</v>
      </c>
      <c r="M631" s="94">
        <v>294.19099999999997</v>
      </c>
      <c r="N631" s="92">
        <v>1</v>
      </c>
      <c r="O631" s="92">
        <v>611</v>
      </c>
      <c r="P631" s="92" t="s">
        <v>358</v>
      </c>
      <c r="Q631" s="92">
        <v>12</v>
      </c>
    </row>
    <row r="632" spans="1:17" x14ac:dyDescent="0.25">
      <c r="A632" s="92">
        <v>345171</v>
      </c>
      <c r="B632" s="92">
        <v>20161830873</v>
      </c>
      <c r="C632" s="92" t="s">
        <v>359</v>
      </c>
      <c r="D632" s="92">
        <v>5</v>
      </c>
      <c r="E632" s="92" t="s">
        <v>343</v>
      </c>
      <c r="F632" s="97">
        <v>2016</v>
      </c>
      <c r="G632" s="97">
        <v>5</v>
      </c>
      <c r="H632" s="98">
        <v>2</v>
      </c>
      <c r="I632" s="98">
        <v>2</v>
      </c>
      <c r="J632" s="97" t="s">
        <v>342</v>
      </c>
      <c r="K632" s="98">
        <v>2</v>
      </c>
      <c r="L632" s="39">
        <f t="shared" si="9"/>
        <v>2.1666666666666665</v>
      </c>
      <c r="M632" s="94">
        <v>364.27099999999996</v>
      </c>
      <c r="N632" s="92">
        <v>1</v>
      </c>
      <c r="O632" s="92">
        <v>611</v>
      </c>
      <c r="P632" s="92" t="s">
        <v>358</v>
      </c>
      <c r="Q632" s="92">
        <v>12</v>
      </c>
    </row>
    <row r="633" spans="1:17" x14ac:dyDescent="0.25">
      <c r="A633" s="92">
        <v>345171</v>
      </c>
      <c r="B633" s="92">
        <v>20161830874</v>
      </c>
      <c r="C633" s="92" t="s">
        <v>359</v>
      </c>
      <c r="D633" s="92">
        <v>6</v>
      </c>
      <c r="E633" s="92" t="s">
        <v>343</v>
      </c>
      <c r="F633" s="97">
        <v>2016</v>
      </c>
      <c r="G633" s="97">
        <v>5</v>
      </c>
      <c r="H633" s="98">
        <v>2</v>
      </c>
      <c r="I633" s="98">
        <v>3</v>
      </c>
      <c r="J633" s="97" t="s">
        <v>342</v>
      </c>
      <c r="K633" s="98">
        <v>3</v>
      </c>
      <c r="L633" s="39">
        <f t="shared" si="9"/>
        <v>3.1666666666666665</v>
      </c>
      <c r="M633" s="94">
        <v>383.98099999999994</v>
      </c>
      <c r="N633" s="92">
        <v>1</v>
      </c>
      <c r="O633" s="92">
        <v>611</v>
      </c>
      <c r="P633" s="92" t="s">
        <v>358</v>
      </c>
      <c r="Q633" s="92">
        <v>12</v>
      </c>
    </row>
    <row r="634" spans="1:17" x14ac:dyDescent="0.25">
      <c r="A634" s="92">
        <v>345171</v>
      </c>
      <c r="B634" s="92">
        <v>20161830875</v>
      </c>
      <c r="C634" s="92" t="s">
        <v>359</v>
      </c>
      <c r="D634" s="92">
        <v>7</v>
      </c>
      <c r="E634" s="92" t="s">
        <v>343</v>
      </c>
      <c r="F634" s="97">
        <v>2016</v>
      </c>
      <c r="G634" s="97">
        <v>5</v>
      </c>
      <c r="H634" s="98">
        <v>2</v>
      </c>
      <c r="I634" s="98">
        <v>2</v>
      </c>
      <c r="J634" s="97" t="s">
        <v>345</v>
      </c>
      <c r="K634" s="98">
        <v>2</v>
      </c>
      <c r="L634" s="39">
        <f t="shared" si="9"/>
        <v>2.1666666666666665</v>
      </c>
      <c r="M634" s="94">
        <v>310.61599999999999</v>
      </c>
      <c r="N634" s="92">
        <v>1</v>
      </c>
      <c r="O634" s="92">
        <v>611</v>
      </c>
      <c r="P634" s="92" t="s">
        <v>358</v>
      </c>
      <c r="Q634" s="92">
        <v>12</v>
      </c>
    </row>
    <row r="635" spans="1:17" x14ac:dyDescent="0.25">
      <c r="A635" s="92">
        <v>345171</v>
      </c>
      <c r="B635" s="92">
        <v>20161830876</v>
      </c>
      <c r="C635" s="92" t="s">
        <v>359</v>
      </c>
      <c r="D635" s="92">
        <v>8</v>
      </c>
      <c r="E635" s="92" t="s">
        <v>343</v>
      </c>
      <c r="F635" s="97">
        <v>2016</v>
      </c>
      <c r="G635" s="97">
        <v>5</v>
      </c>
      <c r="H635" s="98">
        <v>3</v>
      </c>
      <c r="I635" s="98">
        <v>2</v>
      </c>
      <c r="J635" s="97" t="s">
        <v>342</v>
      </c>
      <c r="K635" s="98">
        <v>3</v>
      </c>
      <c r="L635" s="39">
        <f t="shared" si="9"/>
        <v>3.1666666666666665</v>
      </c>
      <c r="M635" s="94">
        <v>300.76099999999997</v>
      </c>
      <c r="N635" s="92">
        <v>1</v>
      </c>
      <c r="O635" s="92">
        <v>611</v>
      </c>
      <c r="P635" s="92" t="s">
        <v>358</v>
      </c>
      <c r="Q635" s="92">
        <v>12</v>
      </c>
    </row>
    <row r="636" spans="1:17" x14ac:dyDescent="0.25">
      <c r="A636" s="65" t="s">
        <v>220</v>
      </c>
      <c r="B636" s="65" t="s">
        <v>221</v>
      </c>
      <c r="C636" s="65" t="s">
        <v>12</v>
      </c>
      <c r="D636" s="36">
        <v>14</v>
      </c>
      <c r="E636" s="65" t="s">
        <v>30</v>
      </c>
      <c r="F636" s="36">
        <v>2015</v>
      </c>
      <c r="G636" s="36">
        <v>11</v>
      </c>
      <c r="H636" s="36">
        <v>1</v>
      </c>
      <c r="I636" s="36">
        <v>3</v>
      </c>
      <c r="J636" s="65" t="s">
        <v>345</v>
      </c>
      <c r="K636" s="43">
        <v>1</v>
      </c>
      <c r="L636" s="39">
        <f t="shared" si="9"/>
        <v>1.6666666666666665</v>
      </c>
      <c r="M636" s="36">
        <v>250</v>
      </c>
      <c r="N636" s="36">
        <v>2</v>
      </c>
      <c r="O636" s="65" t="s">
        <v>222</v>
      </c>
      <c r="P636" s="65" t="s">
        <v>15</v>
      </c>
      <c r="Q636" s="36">
        <v>748</v>
      </c>
    </row>
  </sheetData>
  <sortState ref="A2:R636">
    <sortCondition ref="Q2:Q636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6"/>
  <sheetViews>
    <sheetView workbookViewId="0">
      <selection activeCell="I1" activeCellId="1" sqref="A1:C1048576 I1:I1048576"/>
    </sheetView>
  </sheetViews>
  <sheetFormatPr defaultRowHeight="15" x14ac:dyDescent="0.25"/>
  <cols>
    <col min="6" max="6" width="12.5703125" bestFit="1" customWidth="1"/>
  </cols>
  <sheetData>
    <row r="1" spans="1:21" x14ac:dyDescent="0.25">
      <c r="A1" t="s">
        <v>324</v>
      </c>
      <c r="B1" t="s">
        <v>314</v>
      </c>
      <c r="C1" t="s">
        <v>433</v>
      </c>
      <c r="D1" t="s">
        <v>449</v>
      </c>
      <c r="E1" t="s">
        <v>450</v>
      </c>
      <c r="F1" t="s">
        <v>451</v>
      </c>
      <c r="G1" t="s">
        <v>457</v>
      </c>
      <c r="I1" t="s">
        <v>323</v>
      </c>
      <c r="K1" t="s">
        <v>452</v>
      </c>
      <c r="L1" s="77" t="s">
        <v>453</v>
      </c>
      <c r="M1" s="77" t="s">
        <v>455</v>
      </c>
      <c r="N1" t="s">
        <v>456</v>
      </c>
      <c r="P1" t="s">
        <v>324</v>
      </c>
      <c r="Q1" t="s">
        <v>314</v>
      </c>
      <c r="R1" t="s">
        <v>433</v>
      </c>
      <c r="S1" t="s">
        <v>449</v>
      </c>
      <c r="T1" t="s">
        <v>457</v>
      </c>
      <c r="U1" t="s">
        <v>451</v>
      </c>
    </row>
    <row r="2" spans="1:21" x14ac:dyDescent="0.25">
      <c r="A2">
        <v>1.4166666666666667</v>
      </c>
      <c r="B2">
        <v>297</v>
      </c>
      <c r="C2">
        <v>250</v>
      </c>
      <c r="D2">
        <v>600</v>
      </c>
      <c r="E2">
        <v>1</v>
      </c>
      <c r="F2">
        <v>1</v>
      </c>
      <c r="G2">
        <f>LOOKUP(I2,$K$2:$K$14,$N$2:$N$14)</f>
        <v>5.5555555555555552E-2</v>
      </c>
      <c r="I2">
        <v>1</v>
      </c>
      <c r="K2">
        <v>1</v>
      </c>
      <c r="L2" s="74">
        <v>1</v>
      </c>
      <c r="M2" s="75">
        <v>18</v>
      </c>
      <c r="N2">
        <f>1/M2</f>
        <v>5.5555555555555552E-2</v>
      </c>
      <c r="P2">
        <v>1.4166666666666667</v>
      </c>
      <c r="Q2">
        <v>297</v>
      </c>
      <c r="R2">
        <v>250</v>
      </c>
      <c r="S2">
        <v>600</v>
      </c>
      <c r="T2">
        <v>5.5555555555555552E-2</v>
      </c>
      <c r="U2">
        <v>1</v>
      </c>
    </row>
    <row r="3" spans="1:21" x14ac:dyDescent="0.25">
      <c r="A3">
        <v>1.4166666666666667</v>
      </c>
      <c r="B3">
        <v>332</v>
      </c>
      <c r="C3">
        <v>250</v>
      </c>
      <c r="D3">
        <v>600</v>
      </c>
      <c r="E3">
        <v>1</v>
      </c>
      <c r="F3">
        <v>1</v>
      </c>
      <c r="G3">
        <f t="shared" ref="G3:G66" si="0">LOOKUP(I3,$K$2:$K$14,$N$2:$N$14)</f>
        <v>5.5555555555555552E-2</v>
      </c>
      <c r="I3">
        <v>1</v>
      </c>
      <c r="K3">
        <v>2</v>
      </c>
      <c r="L3" s="74">
        <v>2</v>
      </c>
      <c r="M3" s="75">
        <v>235</v>
      </c>
      <c r="N3">
        <f t="shared" ref="N3:N14" si="1">1/M3</f>
        <v>4.2553191489361703E-3</v>
      </c>
      <c r="P3">
        <v>1.4166666666666667</v>
      </c>
      <c r="Q3">
        <v>332</v>
      </c>
      <c r="R3">
        <v>250</v>
      </c>
      <c r="S3">
        <v>600</v>
      </c>
      <c r="T3">
        <v>5.5555555555555552E-2</v>
      </c>
      <c r="U3">
        <v>1</v>
      </c>
    </row>
    <row r="4" spans="1:21" x14ac:dyDescent="0.25">
      <c r="A4">
        <v>1.5</v>
      </c>
      <c r="B4">
        <v>284.33599999999996</v>
      </c>
      <c r="C4">
        <v>250</v>
      </c>
      <c r="D4">
        <v>600</v>
      </c>
      <c r="E4">
        <v>1</v>
      </c>
      <c r="F4">
        <v>1</v>
      </c>
      <c r="G4">
        <f t="shared" si="0"/>
        <v>5.5555555555555552E-2</v>
      </c>
      <c r="I4">
        <v>1</v>
      </c>
      <c r="K4">
        <v>3</v>
      </c>
      <c r="L4" s="74">
        <v>3</v>
      </c>
      <c r="M4" s="75">
        <v>159</v>
      </c>
      <c r="N4">
        <f t="shared" si="1"/>
        <v>6.2893081761006293E-3</v>
      </c>
      <c r="P4">
        <v>1.5</v>
      </c>
      <c r="Q4">
        <v>284.33599999999996</v>
      </c>
      <c r="R4">
        <v>250</v>
      </c>
      <c r="S4">
        <v>600</v>
      </c>
      <c r="T4">
        <v>5.5555555555555552E-2</v>
      </c>
      <c r="U4">
        <v>1</v>
      </c>
    </row>
    <row r="5" spans="1:21" x14ac:dyDescent="0.25">
      <c r="A5">
        <v>1.5833333333333335</v>
      </c>
      <c r="B5">
        <v>255</v>
      </c>
      <c r="C5">
        <v>250</v>
      </c>
      <c r="D5">
        <v>600</v>
      </c>
      <c r="E5">
        <v>1</v>
      </c>
      <c r="F5">
        <v>1</v>
      </c>
      <c r="G5">
        <f t="shared" si="0"/>
        <v>5.5555555555555552E-2</v>
      </c>
      <c r="I5">
        <v>1</v>
      </c>
      <c r="K5">
        <v>4</v>
      </c>
      <c r="L5" s="74">
        <v>4</v>
      </c>
      <c r="M5" s="75">
        <v>120</v>
      </c>
      <c r="N5">
        <f t="shared" si="1"/>
        <v>8.3333333333333332E-3</v>
      </c>
      <c r="P5">
        <v>1.5833333333333335</v>
      </c>
      <c r="Q5">
        <v>255</v>
      </c>
      <c r="R5">
        <v>250</v>
      </c>
      <c r="S5">
        <v>600</v>
      </c>
      <c r="T5">
        <v>5.5555555555555552E-2</v>
      </c>
      <c r="U5">
        <v>1</v>
      </c>
    </row>
    <row r="6" spans="1:21" x14ac:dyDescent="0.25">
      <c r="A6">
        <v>1.5833333333333335</v>
      </c>
      <c r="B6">
        <v>270</v>
      </c>
      <c r="C6">
        <v>250</v>
      </c>
      <c r="D6">
        <v>600</v>
      </c>
      <c r="E6">
        <v>1</v>
      </c>
      <c r="F6">
        <v>1</v>
      </c>
      <c r="G6">
        <f t="shared" si="0"/>
        <v>5.5555555555555552E-2</v>
      </c>
      <c r="I6">
        <v>1</v>
      </c>
      <c r="K6">
        <v>5</v>
      </c>
      <c r="L6" s="74">
        <v>5</v>
      </c>
      <c r="M6" s="75">
        <v>46</v>
      </c>
      <c r="N6">
        <f t="shared" si="1"/>
        <v>2.1739130434782608E-2</v>
      </c>
      <c r="P6">
        <v>1.5833333333333335</v>
      </c>
      <c r="Q6">
        <v>270</v>
      </c>
      <c r="R6">
        <v>250</v>
      </c>
      <c r="S6">
        <v>600</v>
      </c>
      <c r="T6">
        <v>5.5555555555555552E-2</v>
      </c>
      <c r="U6">
        <v>1</v>
      </c>
    </row>
    <row r="7" spans="1:21" x14ac:dyDescent="0.25">
      <c r="A7">
        <v>1.5833333333333335</v>
      </c>
      <c r="B7">
        <v>322</v>
      </c>
      <c r="C7">
        <v>250</v>
      </c>
      <c r="D7">
        <v>600</v>
      </c>
      <c r="E7">
        <v>1</v>
      </c>
      <c r="F7">
        <v>1</v>
      </c>
      <c r="G7">
        <f t="shared" si="0"/>
        <v>5.5555555555555552E-2</v>
      </c>
      <c r="I7">
        <v>1</v>
      </c>
      <c r="K7">
        <v>6</v>
      </c>
      <c r="L7" s="74">
        <v>6</v>
      </c>
      <c r="M7" s="75">
        <v>26</v>
      </c>
      <c r="N7">
        <f t="shared" si="1"/>
        <v>3.8461538461538464E-2</v>
      </c>
      <c r="P7">
        <v>1.5833333333333335</v>
      </c>
      <c r="Q7">
        <v>322</v>
      </c>
      <c r="R7">
        <v>250</v>
      </c>
      <c r="S7">
        <v>600</v>
      </c>
      <c r="T7">
        <v>5.5555555555555552E-2</v>
      </c>
      <c r="U7">
        <v>1</v>
      </c>
    </row>
    <row r="8" spans="1:21" x14ac:dyDescent="0.25">
      <c r="A8">
        <v>1.5833333333333335</v>
      </c>
      <c r="B8">
        <v>375</v>
      </c>
      <c r="C8">
        <v>250</v>
      </c>
      <c r="D8">
        <v>600</v>
      </c>
      <c r="E8">
        <v>1</v>
      </c>
      <c r="F8">
        <v>1</v>
      </c>
      <c r="G8">
        <f t="shared" si="0"/>
        <v>5.5555555555555552E-2</v>
      </c>
      <c r="I8">
        <v>1</v>
      </c>
      <c r="K8">
        <v>7</v>
      </c>
      <c r="L8" s="74">
        <v>7</v>
      </c>
      <c r="M8" s="75">
        <v>18</v>
      </c>
      <c r="N8">
        <f t="shared" si="1"/>
        <v>5.5555555555555552E-2</v>
      </c>
      <c r="P8">
        <v>1.5833333333333335</v>
      </c>
      <c r="Q8">
        <v>375</v>
      </c>
      <c r="R8">
        <v>250</v>
      </c>
      <c r="S8">
        <v>600</v>
      </c>
      <c r="T8">
        <v>5.5555555555555552E-2</v>
      </c>
      <c r="U8">
        <v>1</v>
      </c>
    </row>
    <row r="9" spans="1:21" x14ac:dyDescent="0.25">
      <c r="A9">
        <v>1.6666666666666665</v>
      </c>
      <c r="B9">
        <v>250</v>
      </c>
      <c r="C9">
        <v>250</v>
      </c>
      <c r="D9">
        <v>600</v>
      </c>
      <c r="E9">
        <v>1</v>
      </c>
      <c r="F9">
        <v>1</v>
      </c>
      <c r="G9">
        <f t="shared" si="0"/>
        <v>5.5555555555555552E-2</v>
      </c>
      <c r="I9">
        <v>1</v>
      </c>
      <c r="K9">
        <v>8</v>
      </c>
      <c r="L9" s="74">
        <v>8</v>
      </c>
      <c r="M9" s="75">
        <v>8</v>
      </c>
      <c r="N9">
        <f t="shared" si="1"/>
        <v>0.125</v>
      </c>
      <c r="P9">
        <v>1.6666666666666665</v>
      </c>
      <c r="Q9">
        <v>250</v>
      </c>
      <c r="R9">
        <v>250</v>
      </c>
      <c r="S9">
        <v>600</v>
      </c>
      <c r="T9">
        <v>5.5555555555555552E-2</v>
      </c>
      <c r="U9">
        <v>1</v>
      </c>
    </row>
    <row r="10" spans="1:21" x14ac:dyDescent="0.25">
      <c r="A10">
        <v>1.6666666666666665</v>
      </c>
      <c r="B10">
        <v>275</v>
      </c>
      <c r="C10">
        <v>250</v>
      </c>
      <c r="D10">
        <v>600</v>
      </c>
      <c r="E10">
        <v>1</v>
      </c>
      <c r="F10">
        <v>1</v>
      </c>
      <c r="G10">
        <f t="shared" si="0"/>
        <v>5.5555555555555552E-2</v>
      </c>
      <c r="I10">
        <v>1</v>
      </c>
      <c r="K10">
        <v>9</v>
      </c>
      <c r="L10" s="74">
        <v>9</v>
      </c>
      <c r="M10" s="75">
        <v>2</v>
      </c>
      <c r="N10">
        <f t="shared" si="1"/>
        <v>0.5</v>
      </c>
      <c r="P10">
        <v>1.6666666666666665</v>
      </c>
      <c r="Q10">
        <v>275</v>
      </c>
      <c r="R10">
        <v>250</v>
      </c>
      <c r="S10">
        <v>600</v>
      </c>
      <c r="T10">
        <v>5.5555555555555552E-2</v>
      </c>
      <c r="U10">
        <v>1</v>
      </c>
    </row>
    <row r="11" spans="1:21" x14ac:dyDescent="0.25">
      <c r="A11">
        <v>1.6666666666666665</v>
      </c>
      <c r="B11">
        <v>280</v>
      </c>
      <c r="C11">
        <v>250</v>
      </c>
      <c r="D11">
        <v>600</v>
      </c>
      <c r="E11">
        <v>1</v>
      </c>
      <c r="F11">
        <v>1</v>
      </c>
      <c r="G11">
        <f t="shared" si="0"/>
        <v>5.5555555555555552E-2</v>
      </c>
      <c r="I11">
        <v>1</v>
      </c>
      <c r="K11">
        <v>10</v>
      </c>
      <c r="L11" s="74">
        <v>10</v>
      </c>
      <c r="M11" s="75">
        <v>0</v>
      </c>
      <c r="N11" t="e">
        <f t="shared" si="1"/>
        <v>#DIV/0!</v>
      </c>
      <c r="P11">
        <v>1.6666666666666665</v>
      </c>
      <c r="Q11">
        <v>280</v>
      </c>
      <c r="R11">
        <v>250</v>
      </c>
      <c r="S11">
        <v>600</v>
      </c>
      <c r="T11">
        <v>5.5555555555555552E-2</v>
      </c>
      <c r="U11">
        <v>1</v>
      </c>
    </row>
    <row r="12" spans="1:21" x14ac:dyDescent="0.25">
      <c r="A12">
        <v>1.6666666666666665</v>
      </c>
      <c r="B12">
        <v>282</v>
      </c>
      <c r="C12">
        <v>250</v>
      </c>
      <c r="D12">
        <v>600</v>
      </c>
      <c r="E12">
        <v>1</v>
      </c>
      <c r="F12">
        <v>1</v>
      </c>
      <c r="G12">
        <f t="shared" si="0"/>
        <v>5.5555555555555552E-2</v>
      </c>
      <c r="I12">
        <v>1</v>
      </c>
      <c r="K12">
        <v>11</v>
      </c>
      <c r="L12" s="74">
        <v>11</v>
      </c>
      <c r="M12" s="75">
        <v>0</v>
      </c>
      <c r="N12" t="e">
        <f t="shared" si="1"/>
        <v>#DIV/0!</v>
      </c>
      <c r="P12">
        <v>1.6666666666666665</v>
      </c>
      <c r="Q12">
        <v>282</v>
      </c>
      <c r="R12">
        <v>250</v>
      </c>
      <c r="S12">
        <v>600</v>
      </c>
      <c r="T12">
        <v>5.5555555555555552E-2</v>
      </c>
      <c r="U12">
        <v>1</v>
      </c>
    </row>
    <row r="13" spans="1:21" x14ac:dyDescent="0.25">
      <c r="A13">
        <v>1.6666666666666665</v>
      </c>
      <c r="B13">
        <v>290</v>
      </c>
      <c r="C13">
        <v>250</v>
      </c>
      <c r="D13">
        <v>600</v>
      </c>
      <c r="E13">
        <v>1</v>
      </c>
      <c r="F13">
        <v>1</v>
      </c>
      <c r="G13">
        <f t="shared" si="0"/>
        <v>5.5555555555555552E-2</v>
      </c>
      <c r="I13">
        <v>1</v>
      </c>
      <c r="K13">
        <v>12</v>
      </c>
      <c r="L13" s="74">
        <v>12</v>
      </c>
      <c r="M13" s="75">
        <v>2</v>
      </c>
      <c r="N13">
        <f t="shared" si="1"/>
        <v>0.5</v>
      </c>
      <c r="P13">
        <v>1.6666666666666665</v>
      </c>
      <c r="Q13">
        <v>290</v>
      </c>
      <c r="R13">
        <v>250</v>
      </c>
      <c r="S13">
        <v>600</v>
      </c>
      <c r="T13">
        <v>5.5555555555555552E-2</v>
      </c>
      <c r="U13">
        <v>1</v>
      </c>
    </row>
    <row r="14" spans="1:21" x14ac:dyDescent="0.25">
      <c r="A14">
        <v>1.6666666666666665</v>
      </c>
      <c r="B14">
        <v>297</v>
      </c>
      <c r="C14">
        <v>250</v>
      </c>
      <c r="D14">
        <v>600</v>
      </c>
      <c r="E14">
        <v>1</v>
      </c>
      <c r="F14">
        <v>1</v>
      </c>
      <c r="G14">
        <f t="shared" si="0"/>
        <v>5.5555555555555552E-2</v>
      </c>
      <c r="I14">
        <v>1</v>
      </c>
      <c r="K14">
        <v>13</v>
      </c>
      <c r="L14" s="74">
        <v>13</v>
      </c>
      <c r="M14" s="75">
        <v>1</v>
      </c>
      <c r="N14">
        <f t="shared" si="1"/>
        <v>1</v>
      </c>
      <c r="P14">
        <v>1.6666666666666665</v>
      </c>
      <c r="Q14">
        <v>297</v>
      </c>
      <c r="R14">
        <v>250</v>
      </c>
      <c r="S14">
        <v>600</v>
      </c>
      <c r="T14">
        <v>5.5555555555555552E-2</v>
      </c>
      <c r="U14">
        <v>1</v>
      </c>
    </row>
    <row r="15" spans="1:21" ht="15.75" thickBot="1" x14ac:dyDescent="0.3">
      <c r="A15">
        <v>1.6666666666666665</v>
      </c>
      <c r="B15">
        <v>305</v>
      </c>
      <c r="C15">
        <v>250</v>
      </c>
      <c r="D15">
        <v>600</v>
      </c>
      <c r="E15">
        <v>1</v>
      </c>
      <c r="F15">
        <v>1</v>
      </c>
      <c r="G15">
        <f t="shared" si="0"/>
        <v>5.5555555555555552E-2</v>
      </c>
      <c r="I15">
        <v>1</v>
      </c>
      <c r="L15" s="76" t="s">
        <v>454</v>
      </c>
      <c r="M15" s="76">
        <v>0</v>
      </c>
      <c r="P15">
        <v>1.6666666666666665</v>
      </c>
      <c r="Q15">
        <v>305</v>
      </c>
      <c r="R15">
        <v>250</v>
      </c>
      <c r="S15">
        <v>600</v>
      </c>
      <c r="T15">
        <v>5.5555555555555552E-2</v>
      </c>
      <c r="U15">
        <v>1</v>
      </c>
    </row>
    <row r="16" spans="1:21" x14ac:dyDescent="0.25">
      <c r="A16">
        <v>1.6666666666666665</v>
      </c>
      <c r="B16">
        <v>310</v>
      </c>
      <c r="C16">
        <v>250</v>
      </c>
      <c r="D16">
        <v>600</v>
      </c>
      <c r="E16">
        <v>1</v>
      </c>
      <c r="F16">
        <v>1</v>
      </c>
      <c r="G16">
        <f t="shared" si="0"/>
        <v>5.5555555555555552E-2</v>
      </c>
      <c r="I16">
        <v>1</v>
      </c>
      <c r="P16">
        <v>1.6666666666666665</v>
      </c>
      <c r="Q16">
        <v>310</v>
      </c>
      <c r="R16">
        <v>250</v>
      </c>
      <c r="S16">
        <v>600</v>
      </c>
      <c r="T16">
        <v>5.5555555555555552E-2</v>
      </c>
      <c r="U16">
        <v>1</v>
      </c>
    </row>
    <row r="17" spans="1:21" x14ac:dyDescent="0.25">
      <c r="A17">
        <v>1.75</v>
      </c>
      <c r="B17">
        <v>290</v>
      </c>
      <c r="C17">
        <v>250</v>
      </c>
      <c r="D17">
        <v>600</v>
      </c>
      <c r="E17">
        <v>1</v>
      </c>
      <c r="F17">
        <v>1</v>
      </c>
      <c r="G17">
        <f t="shared" si="0"/>
        <v>5.5555555555555552E-2</v>
      </c>
      <c r="I17">
        <v>1</v>
      </c>
      <c r="P17">
        <v>1.75</v>
      </c>
      <c r="Q17">
        <v>290</v>
      </c>
      <c r="R17">
        <v>250</v>
      </c>
      <c r="S17">
        <v>600</v>
      </c>
      <c r="T17">
        <v>5.5555555555555552E-2</v>
      </c>
      <c r="U17">
        <v>1</v>
      </c>
    </row>
    <row r="18" spans="1:21" x14ac:dyDescent="0.25">
      <c r="A18">
        <v>1.75</v>
      </c>
      <c r="B18">
        <v>332</v>
      </c>
      <c r="C18">
        <v>250</v>
      </c>
      <c r="D18">
        <v>600</v>
      </c>
      <c r="E18">
        <v>1</v>
      </c>
      <c r="F18">
        <v>1</v>
      </c>
      <c r="G18">
        <f t="shared" si="0"/>
        <v>5.5555555555555552E-2</v>
      </c>
      <c r="I18">
        <v>1</v>
      </c>
      <c r="P18">
        <v>1.75</v>
      </c>
      <c r="Q18">
        <v>332</v>
      </c>
      <c r="R18">
        <v>250</v>
      </c>
      <c r="S18">
        <v>600</v>
      </c>
      <c r="T18">
        <v>5.5555555555555552E-2</v>
      </c>
      <c r="U18">
        <v>1</v>
      </c>
    </row>
    <row r="19" spans="1:21" x14ac:dyDescent="0.25">
      <c r="A19">
        <v>1.75</v>
      </c>
      <c r="B19">
        <v>349</v>
      </c>
      <c r="C19">
        <v>250</v>
      </c>
      <c r="D19">
        <v>600</v>
      </c>
      <c r="E19">
        <v>1</v>
      </c>
      <c r="F19">
        <v>1</v>
      </c>
      <c r="G19">
        <f t="shared" si="0"/>
        <v>5.5555555555555552E-2</v>
      </c>
      <c r="I19">
        <v>1</v>
      </c>
      <c r="P19">
        <v>1.75</v>
      </c>
      <c r="Q19">
        <v>349</v>
      </c>
      <c r="R19">
        <v>250</v>
      </c>
      <c r="S19">
        <v>600</v>
      </c>
      <c r="T19">
        <v>5.5555555555555552E-2</v>
      </c>
      <c r="U19">
        <v>1</v>
      </c>
    </row>
    <row r="20" spans="1:21" x14ac:dyDescent="0.25">
      <c r="A20">
        <v>1.8333333333333333</v>
      </c>
      <c r="B20">
        <v>286</v>
      </c>
      <c r="C20">
        <v>250</v>
      </c>
      <c r="D20">
        <v>600</v>
      </c>
      <c r="E20">
        <v>1</v>
      </c>
      <c r="F20">
        <v>1</v>
      </c>
      <c r="G20">
        <f t="shared" si="0"/>
        <v>4.2553191489361703E-3</v>
      </c>
      <c r="I20">
        <v>2</v>
      </c>
      <c r="P20">
        <v>1.8333333333333333</v>
      </c>
      <c r="Q20">
        <v>286</v>
      </c>
      <c r="R20">
        <v>250</v>
      </c>
      <c r="S20">
        <v>600</v>
      </c>
      <c r="T20">
        <v>4.2553191489361703E-3</v>
      </c>
      <c r="U20">
        <v>1</v>
      </c>
    </row>
    <row r="21" spans="1:21" x14ac:dyDescent="0.25">
      <c r="A21">
        <v>1.8333333333333333</v>
      </c>
      <c r="B21">
        <v>289</v>
      </c>
      <c r="C21">
        <v>250</v>
      </c>
      <c r="D21">
        <v>600</v>
      </c>
      <c r="E21">
        <v>1</v>
      </c>
      <c r="F21">
        <v>1</v>
      </c>
      <c r="G21">
        <f t="shared" si="0"/>
        <v>4.2553191489361703E-3</v>
      </c>
      <c r="I21">
        <v>2</v>
      </c>
      <c r="P21">
        <v>1.8333333333333333</v>
      </c>
      <c r="Q21">
        <v>289</v>
      </c>
      <c r="R21">
        <v>250</v>
      </c>
      <c r="S21">
        <v>600</v>
      </c>
      <c r="T21">
        <v>4.2553191489361703E-3</v>
      </c>
      <c r="U21">
        <v>1</v>
      </c>
    </row>
    <row r="22" spans="1:21" x14ac:dyDescent="0.25">
      <c r="A22">
        <v>1.8333333333333333</v>
      </c>
      <c r="B22">
        <v>295</v>
      </c>
      <c r="C22">
        <v>250</v>
      </c>
      <c r="D22">
        <v>600</v>
      </c>
      <c r="E22">
        <v>1</v>
      </c>
      <c r="F22">
        <v>1</v>
      </c>
      <c r="G22">
        <f t="shared" si="0"/>
        <v>4.2553191489361703E-3</v>
      </c>
      <c r="I22">
        <v>2</v>
      </c>
      <c r="P22">
        <v>1.8333333333333333</v>
      </c>
      <c r="Q22">
        <v>295</v>
      </c>
      <c r="R22">
        <v>250</v>
      </c>
      <c r="S22">
        <v>600</v>
      </c>
      <c r="T22">
        <v>4.2553191489361703E-3</v>
      </c>
      <c r="U22">
        <v>1</v>
      </c>
    </row>
    <row r="23" spans="1:21" x14ac:dyDescent="0.25">
      <c r="A23">
        <v>1.8333333333333333</v>
      </c>
      <c r="B23">
        <v>300</v>
      </c>
      <c r="C23">
        <v>250</v>
      </c>
      <c r="D23">
        <v>600</v>
      </c>
      <c r="E23">
        <v>1</v>
      </c>
      <c r="F23">
        <v>1</v>
      </c>
      <c r="G23">
        <f t="shared" si="0"/>
        <v>4.2553191489361703E-3</v>
      </c>
      <c r="I23">
        <v>2</v>
      </c>
      <c r="P23">
        <v>1.8333333333333333</v>
      </c>
      <c r="Q23">
        <v>300</v>
      </c>
      <c r="R23">
        <v>250</v>
      </c>
      <c r="S23">
        <v>600</v>
      </c>
      <c r="T23">
        <v>4.2553191489361703E-3</v>
      </c>
      <c r="U23">
        <v>1</v>
      </c>
    </row>
    <row r="24" spans="1:21" x14ac:dyDescent="0.25">
      <c r="A24">
        <v>1.8333333333333333</v>
      </c>
      <c r="B24">
        <v>302</v>
      </c>
      <c r="C24">
        <v>250</v>
      </c>
      <c r="D24">
        <v>600</v>
      </c>
      <c r="E24">
        <v>1</v>
      </c>
      <c r="F24">
        <v>1</v>
      </c>
      <c r="G24">
        <f t="shared" si="0"/>
        <v>4.2553191489361703E-3</v>
      </c>
      <c r="I24">
        <v>2</v>
      </c>
      <c r="P24">
        <v>1.8333333333333333</v>
      </c>
      <c r="Q24">
        <v>302</v>
      </c>
      <c r="R24">
        <v>250</v>
      </c>
      <c r="S24">
        <v>600</v>
      </c>
      <c r="T24">
        <v>4.2553191489361703E-3</v>
      </c>
      <c r="U24">
        <v>1</v>
      </c>
    </row>
    <row r="25" spans="1:21" x14ac:dyDescent="0.25">
      <c r="A25">
        <v>1.8333333333333333</v>
      </c>
      <c r="B25">
        <v>305</v>
      </c>
      <c r="C25">
        <v>250</v>
      </c>
      <c r="D25">
        <v>600</v>
      </c>
      <c r="E25">
        <v>1</v>
      </c>
      <c r="F25">
        <v>1</v>
      </c>
      <c r="G25">
        <f t="shared" si="0"/>
        <v>4.2553191489361703E-3</v>
      </c>
      <c r="I25">
        <v>2</v>
      </c>
      <c r="P25">
        <v>1.8333333333333333</v>
      </c>
      <c r="Q25">
        <v>305</v>
      </c>
      <c r="R25">
        <v>250</v>
      </c>
      <c r="S25">
        <v>600</v>
      </c>
      <c r="T25">
        <v>4.2553191489361703E-3</v>
      </c>
      <c r="U25">
        <v>1</v>
      </c>
    </row>
    <row r="26" spans="1:21" x14ac:dyDescent="0.25">
      <c r="A26">
        <v>1.8333333333333333</v>
      </c>
      <c r="B26">
        <v>320</v>
      </c>
      <c r="C26">
        <v>250</v>
      </c>
      <c r="D26">
        <v>600</v>
      </c>
      <c r="E26">
        <v>1</v>
      </c>
      <c r="F26">
        <v>1</v>
      </c>
      <c r="G26">
        <f t="shared" si="0"/>
        <v>4.2553191489361703E-3</v>
      </c>
      <c r="I26">
        <v>2</v>
      </c>
      <c r="P26">
        <v>1.8333333333333333</v>
      </c>
      <c r="Q26">
        <v>320</v>
      </c>
      <c r="R26">
        <v>250</v>
      </c>
      <c r="S26">
        <v>600</v>
      </c>
      <c r="T26">
        <v>4.2553191489361703E-3</v>
      </c>
      <c r="U26">
        <v>1</v>
      </c>
    </row>
    <row r="27" spans="1:21" x14ac:dyDescent="0.25">
      <c r="A27">
        <v>1.8333333333333333</v>
      </c>
      <c r="B27">
        <v>337</v>
      </c>
      <c r="C27">
        <v>250</v>
      </c>
      <c r="D27">
        <v>600</v>
      </c>
      <c r="E27">
        <v>1</v>
      </c>
      <c r="F27">
        <v>1</v>
      </c>
      <c r="G27">
        <f t="shared" si="0"/>
        <v>4.2553191489361703E-3</v>
      </c>
      <c r="I27">
        <v>2</v>
      </c>
      <c r="P27">
        <v>1.8333333333333333</v>
      </c>
      <c r="Q27">
        <v>337</v>
      </c>
      <c r="R27">
        <v>250</v>
      </c>
      <c r="S27">
        <v>600</v>
      </c>
      <c r="T27">
        <v>4.2553191489361703E-3</v>
      </c>
      <c r="U27">
        <v>1</v>
      </c>
    </row>
    <row r="28" spans="1:21" x14ac:dyDescent="0.25">
      <c r="A28">
        <v>1.9166666666666667</v>
      </c>
      <c r="B28">
        <v>260</v>
      </c>
      <c r="C28">
        <v>250</v>
      </c>
      <c r="D28">
        <v>600</v>
      </c>
      <c r="E28">
        <v>1</v>
      </c>
      <c r="F28">
        <v>1</v>
      </c>
      <c r="G28">
        <f t="shared" si="0"/>
        <v>4.2553191489361703E-3</v>
      </c>
      <c r="I28">
        <v>2</v>
      </c>
      <c r="P28">
        <v>1.9166666666666667</v>
      </c>
      <c r="Q28">
        <v>260</v>
      </c>
      <c r="R28">
        <v>250</v>
      </c>
      <c r="S28">
        <v>600</v>
      </c>
      <c r="T28">
        <v>4.2553191489361703E-3</v>
      </c>
      <c r="U28">
        <v>1</v>
      </c>
    </row>
    <row r="29" spans="1:21" x14ac:dyDescent="0.25">
      <c r="A29">
        <v>1.9166666666666667</v>
      </c>
      <c r="B29">
        <v>272</v>
      </c>
      <c r="C29">
        <v>250</v>
      </c>
      <c r="D29">
        <v>600</v>
      </c>
      <c r="E29">
        <v>1</v>
      </c>
      <c r="F29">
        <v>1</v>
      </c>
      <c r="G29">
        <f t="shared" si="0"/>
        <v>4.2553191489361703E-3</v>
      </c>
      <c r="I29">
        <v>2</v>
      </c>
      <c r="P29">
        <v>1.9166666666666667</v>
      </c>
      <c r="Q29">
        <v>272</v>
      </c>
      <c r="R29">
        <v>250</v>
      </c>
      <c r="S29">
        <v>600</v>
      </c>
      <c r="T29">
        <v>4.2553191489361703E-3</v>
      </c>
      <c r="U29">
        <v>1</v>
      </c>
    </row>
    <row r="30" spans="1:21" x14ac:dyDescent="0.25">
      <c r="A30">
        <v>1.9166666666666667</v>
      </c>
      <c r="B30">
        <v>278</v>
      </c>
      <c r="C30">
        <v>250</v>
      </c>
      <c r="D30">
        <v>600</v>
      </c>
      <c r="E30">
        <v>1</v>
      </c>
      <c r="F30">
        <v>1</v>
      </c>
      <c r="G30">
        <f t="shared" si="0"/>
        <v>4.2553191489361703E-3</v>
      </c>
      <c r="I30">
        <v>2</v>
      </c>
      <c r="P30">
        <v>1.9166666666666667</v>
      </c>
      <c r="Q30">
        <v>278</v>
      </c>
      <c r="R30">
        <v>250</v>
      </c>
      <c r="S30">
        <v>600</v>
      </c>
      <c r="T30">
        <v>4.2553191489361703E-3</v>
      </c>
      <c r="U30">
        <v>1</v>
      </c>
    </row>
    <row r="31" spans="1:21" x14ac:dyDescent="0.25">
      <c r="A31">
        <v>1.9166666666666667</v>
      </c>
      <c r="B31">
        <v>280</v>
      </c>
      <c r="C31">
        <v>250</v>
      </c>
      <c r="D31">
        <v>600</v>
      </c>
      <c r="E31">
        <v>1</v>
      </c>
      <c r="F31">
        <v>1</v>
      </c>
      <c r="G31">
        <f t="shared" si="0"/>
        <v>4.2553191489361703E-3</v>
      </c>
      <c r="I31">
        <v>2</v>
      </c>
      <c r="P31">
        <v>1.9166666666666667</v>
      </c>
      <c r="Q31">
        <v>280</v>
      </c>
      <c r="R31">
        <v>250</v>
      </c>
      <c r="S31">
        <v>600</v>
      </c>
      <c r="T31">
        <v>4.2553191489361703E-3</v>
      </c>
      <c r="U31">
        <v>1</v>
      </c>
    </row>
    <row r="32" spans="1:21" x14ac:dyDescent="0.25">
      <c r="A32">
        <v>1.9166666666666667</v>
      </c>
      <c r="B32">
        <v>285</v>
      </c>
      <c r="C32">
        <v>250</v>
      </c>
      <c r="D32">
        <v>600</v>
      </c>
      <c r="E32">
        <v>1</v>
      </c>
      <c r="F32">
        <v>1</v>
      </c>
      <c r="G32">
        <f t="shared" si="0"/>
        <v>4.2553191489361703E-3</v>
      </c>
      <c r="I32">
        <v>2</v>
      </c>
      <c r="P32">
        <v>1.9166666666666667</v>
      </c>
      <c r="Q32">
        <v>285</v>
      </c>
      <c r="R32">
        <v>250</v>
      </c>
      <c r="S32">
        <v>600</v>
      </c>
      <c r="T32">
        <v>4.2553191489361703E-3</v>
      </c>
      <c r="U32">
        <v>1</v>
      </c>
    </row>
    <row r="33" spans="1:21" x14ac:dyDescent="0.25">
      <c r="A33">
        <v>1.9166666666666667</v>
      </c>
      <c r="B33">
        <v>289</v>
      </c>
      <c r="C33">
        <v>250</v>
      </c>
      <c r="D33">
        <v>600</v>
      </c>
      <c r="E33">
        <v>1</v>
      </c>
      <c r="F33">
        <v>1</v>
      </c>
      <c r="G33">
        <f t="shared" si="0"/>
        <v>4.2553191489361703E-3</v>
      </c>
      <c r="I33">
        <v>2</v>
      </c>
      <c r="P33">
        <v>1.9166666666666667</v>
      </c>
      <c r="Q33">
        <v>289</v>
      </c>
      <c r="R33">
        <v>250</v>
      </c>
      <c r="S33">
        <v>600</v>
      </c>
      <c r="T33">
        <v>4.2553191489361703E-3</v>
      </c>
      <c r="U33">
        <v>1</v>
      </c>
    </row>
    <row r="34" spans="1:21" x14ac:dyDescent="0.25">
      <c r="A34">
        <v>1.9166666666666667</v>
      </c>
      <c r="B34">
        <v>290</v>
      </c>
      <c r="C34">
        <v>250</v>
      </c>
      <c r="D34">
        <v>600</v>
      </c>
      <c r="E34">
        <v>1</v>
      </c>
      <c r="F34">
        <v>1</v>
      </c>
      <c r="G34">
        <f t="shared" si="0"/>
        <v>4.2553191489361703E-3</v>
      </c>
      <c r="I34">
        <v>2</v>
      </c>
      <c r="P34">
        <v>1.9166666666666667</v>
      </c>
      <c r="Q34">
        <v>290</v>
      </c>
      <c r="R34">
        <v>250</v>
      </c>
      <c r="S34">
        <v>600</v>
      </c>
      <c r="T34">
        <v>4.2553191489361703E-3</v>
      </c>
      <c r="U34">
        <v>1</v>
      </c>
    </row>
    <row r="35" spans="1:21" x14ac:dyDescent="0.25">
      <c r="A35">
        <v>1.9166666666666667</v>
      </c>
      <c r="B35">
        <v>297</v>
      </c>
      <c r="C35">
        <v>250</v>
      </c>
      <c r="D35">
        <v>600</v>
      </c>
      <c r="E35">
        <v>1</v>
      </c>
      <c r="F35">
        <v>1</v>
      </c>
      <c r="G35">
        <f t="shared" si="0"/>
        <v>4.2553191489361703E-3</v>
      </c>
      <c r="I35">
        <v>2</v>
      </c>
      <c r="P35">
        <v>1.9166666666666667</v>
      </c>
      <c r="Q35">
        <v>297</v>
      </c>
      <c r="R35">
        <v>250</v>
      </c>
      <c r="S35">
        <v>600</v>
      </c>
      <c r="T35">
        <v>4.2553191489361703E-3</v>
      </c>
      <c r="U35">
        <v>1</v>
      </c>
    </row>
    <row r="36" spans="1:21" x14ac:dyDescent="0.25">
      <c r="A36">
        <v>1.9166666666666667</v>
      </c>
      <c r="B36">
        <v>302</v>
      </c>
      <c r="C36">
        <v>250</v>
      </c>
      <c r="D36">
        <v>600</v>
      </c>
      <c r="E36">
        <v>1</v>
      </c>
      <c r="F36">
        <v>1</v>
      </c>
      <c r="G36">
        <f t="shared" si="0"/>
        <v>4.2553191489361703E-3</v>
      </c>
      <c r="I36">
        <v>2</v>
      </c>
      <c r="P36">
        <v>1.9166666666666667</v>
      </c>
      <c r="Q36">
        <v>302</v>
      </c>
      <c r="R36">
        <v>250</v>
      </c>
      <c r="S36">
        <v>600</v>
      </c>
      <c r="T36">
        <v>4.2553191489361703E-3</v>
      </c>
      <c r="U36">
        <v>1</v>
      </c>
    </row>
    <row r="37" spans="1:21" x14ac:dyDescent="0.25">
      <c r="A37">
        <v>1.9166666666666667</v>
      </c>
      <c r="B37">
        <v>304</v>
      </c>
      <c r="C37">
        <v>250</v>
      </c>
      <c r="D37">
        <v>600</v>
      </c>
      <c r="E37">
        <v>1</v>
      </c>
      <c r="F37">
        <v>1</v>
      </c>
      <c r="G37">
        <f t="shared" si="0"/>
        <v>4.2553191489361703E-3</v>
      </c>
      <c r="I37">
        <v>2</v>
      </c>
      <c r="P37">
        <v>1.9166666666666667</v>
      </c>
      <c r="Q37">
        <v>304</v>
      </c>
      <c r="R37">
        <v>250</v>
      </c>
      <c r="S37">
        <v>600</v>
      </c>
      <c r="T37">
        <v>4.2553191489361703E-3</v>
      </c>
      <c r="U37">
        <v>1</v>
      </c>
    </row>
    <row r="38" spans="1:21" x14ac:dyDescent="0.25">
      <c r="A38">
        <v>1.9166666666666667</v>
      </c>
      <c r="B38">
        <v>309</v>
      </c>
      <c r="C38">
        <v>250</v>
      </c>
      <c r="D38">
        <v>600</v>
      </c>
      <c r="E38">
        <v>1</v>
      </c>
      <c r="F38">
        <v>1</v>
      </c>
      <c r="G38">
        <f t="shared" si="0"/>
        <v>4.2553191489361703E-3</v>
      </c>
      <c r="I38">
        <v>2</v>
      </c>
      <c r="P38">
        <v>1.9166666666666667</v>
      </c>
      <c r="Q38">
        <v>309</v>
      </c>
      <c r="R38">
        <v>250</v>
      </c>
      <c r="S38">
        <v>600</v>
      </c>
      <c r="T38">
        <v>4.2553191489361703E-3</v>
      </c>
      <c r="U38">
        <v>1</v>
      </c>
    </row>
    <row r="39" spans="1:21" x14ac:dyDescent="0.25">
      <c r="A39">
        <v>1.9166666666666667</v>
      </c>
      <c r="B39">
        <v>310</v>
      </c>
      <c r="C39">
        <v>250</v>
      </c>
      <c r="D39">
        <v>600</v>
      </c>
      <c r="E39">
        <v>1</v>
      </c>
      <c r="F39">
        <v>1</v>
      </c>
      <c r="G39">
        <f t="shared" si="0"/>
        <v>4.2553191489361703E-3</v>
      </c>
      <c r="I39">
        <v>2</v>
      </c>
      <c r="P39">
        <v>1.9166666666666667</v>
      </c>
      <c r="Q39">
        <v>310</v>
      </c>
      <c r="R39">
        <v>250</v>
      </c>
      <c r="S39">
        <v>600</v>
      </c>
      <c r="T39">
        <v>4.2553191489361703E-3</v>
      </c>
      <c r="U39">
        <v>1</v>
      </c>
    </row>
    <row r="40" spans="1:21" x14ac:dyDescent="0.25">
      <c r="A40">
        <v>1.9166666666666667</v>
      </c>
      <c r="B40">
        <v>315</v>
      </c>
      <c r="C40">
        <v>250</v>
      </c>
      <c r="D40">
        <v>600</v>
      </c>
      <c r="E40">
        <v>1</v>
      </c>
      <c r="F40">
        <v>1</v>
      </c>
      <c r="G40">
        <f t="shared" si="0"/>
        <v>4.2553191489361703E-3</v>
      </c>
      <c r="I40">
        <v>2</v>
      </c>
      <c r="P40">
        <v>1.9166666666666667</v>
      </c>
      <c r="Q40">
        <v>315</v>
      </c>
      <c r="R40">
        <v>250</v>
      </c>
      <c r="S40">
        <v>600</v>
      </c>
      <c r="T40">
        <v>4.2553191489361703E-3</v>
      </c>
      <c r="U40">
        <v>1</v>
      </c>
    </row>
    <row r="41" spans="1:21" x14ac:dyDescent="0.25">
      <c r="A41">
        <v>1.9166666666666667</v>
      </c>
      <c r="B41">
        <v>316</v>
      </c>
      <c r="C41">
        <v>250</v>
      </c>
      <c r="D41">
        <v>600</v>
      </c>
      <c r="E41">
        <v>1</v>
      </c>
      <c r="F41">
        <v>1</v>
      </c>
      <c r="G41">
        <f t="shared" si="0"/>
        <v>4.2553191489361703E-3</v>
      </c>
      <c r="I41">
        <v>2</v>
      </c>
      <c r="P41">
        <v>1.9166666666666667</v>
      </c>
      <c r="Q41">
        <v>316</v>
      </c>
      <c r="R41">
        <v>250</v>
      </c>
      <c r="S41">
        <v>600</v>
      </c>
      <c r="T41">
        <v>4.2553191489361703E-3</v>
      </c>
      <c r="U41">
        <v>1</v>
      </c>
    </row>
    <row r="42" spans="1:21" x14ac:dyDescent="0.25">
      <c r="A42">
        <v>1.9166666666666667</v>
      </c>
      <c r="B42">
        <v>317</v>
      </c>
      <c r="C42">
        <v>250</v>
      </c>
      <c r="D42">
        <v>600</v>
      </c>
      <c r="E42">
        <v>1</v>
      </c>
      <c r="F42">
        <v>1</v>
      </c>
      <c r="G42">
        <f t="shared" si="0"/>
        <v>4.2553191489361703E-3</v>
      </c>
      <c r="I42">
        <v>2</v>
      </c>
      <c r="P42">
        <v>1.9166666666666667</v>
      </c>
      <c r="Q42">
        <v>317</v>
      </c>
      <c r="R42">
        <v>250</v>
      </c>
      <c r="S42">
        <v>600</v>
      </c>
      <c r="T42">
        <v>4.2553191489361703E-3</v>
      </c>
      <c r="U42">
        <v>1</v>
      </c>
    </row>
    <row r="43" spans="1:21" x14ac:dyDescent="0.25">
      <c r="A43">
        <v>1.9166666666666667</v>
      </c>
      <c r="B43">
        <v>317</v>
      </c>
      <c r="C43">
        <v>250</v>
      </c>
      <c r="D43">
        <v>600</v>
      </c>
      <c r="E43">
        <v>1</v>
      </c>
      <c r="F43">
        <v>1</v>
      </c>
      <c r="G43">
        <f t="shared" si="0"/>
        <v>4.2553191489361703E-3</v>
      </c>
      <c r="I43">
        <v>2</v>
      </c>
      <c r="P43">
        <v>1.9166666666666667</v>
      </c>
      <c r="Q43">
        <v>317</v>
      </c>
      <c r="R43">
        <v>250</v>
      </c>
      <c r="S43">
        <v>600</v>
      </c>
      <c r="T43">
        <v>4.2553191489361703E-3</v>
      </c>
      <c r="U43">
        <v>1</v>
      </c>
    </row>
    <row r="44" spans="1:21" x14ac:dyDescent="0.25">
      <c r="A44">
        <v>1.9166666666666667</v>
      </c>
      <c r="B44">
        <v>320</v>
      </c>
      <c r="C44">
        <v>250</v>
      </c>
      <c r="D44">
        <v>600</v>
      </c>
      <c r="E44">
        <v>1</v>
      </c>
      <c r="F44">
        <v>1</v>
      </c>
      <c r="G44">
        <f t="shared" si="0"/>
        <v>4.2553191489361703E-3</v>
      </c>
      <c r="I44">
        <v>2</v>
      </c>
      <c r="P44">
        <v>1.9166666666666667</v>
      </c>
      <c r="Q44">
        <v>320</v>
      </c>
      <c r="R44">
        <v>250</v>
      </c>
      <c r="S44">
        <v>600</v>
      </c>
      <c r="T44">
        <v>4.2553191489361703E-3</v>
      </c>
      <c r="U44">
        <v>1</v>
      </c>
    </row>
    <row r="45" spans="1:21" x14ac:dyDescent="0.25">
      <c r="A45">
        <v>1.9166666666666667</v>
      </c>
      <c r="B45">
        <v>320</v>
      </c>
      <c r="C45">
        <v>250</v>
      </c>
      <c r="D45">
        <v>600</v>
      </c>
      <c r="E45">
        <v>1</v>
      </c>
      <c r="F45">
        <v>1</v>
      </c>
      <c r="G45">
        <f t="shared" si="0"/>
        <v>4.2553191489361703E-3</v>
      </c>
      <c r="I45">
        <v>2</v>
      </c>
      <c r="P45">
        <v>1.9166666666666667</v>
      </c>
      <c r="Q45">
        <v>320</v>
      </c>
      <c r="R45">
        <v>250</v>
      </c>
      <c r="S45">
        <v>600</v>
      </c>
      <c r="T45">
        <v>4.2553191489361703E-3</v>
      </c>
      <c r="U45">
        <v>1</v>
      </c>
    </row>
    <row r="46" spans="1:21" x14ac:dyDescent="0.25">
      <c r="A46">
        <v>1.9166666666666667</v>
      </c>
      <c r="B46">
        <v>321</v>
      </c>
      <c r="C46">
        <v>250</v>
      </c>
      <c r="D46">
        <v>600</v>
      </c>
      <c r="E46">
        <v>1</v>
      </c>
      <c r="F46">
        <v>1</v>
      </c>
      <c r="G46">
        <f t="shared" si="0"/>
        <v>4.2553191489361703E-3</v>
      </c>
      <c r="I46">
        <v>2</v>
      </c>
      <c r="P46">
        <v>1.9166666666666667</v>
      </c>
      <c r="Q46">
        <v>321</v>
      </c>
      <c r="R46">
        <v>250</v>
      </c>
      <c r="S46">
        <v>600</v>
      </c>
      <c r="T46">
        <v>4.2553191489361703E-3</v>
      </c>
      <c r="U46">
        <v>1</v>
      </c>
    </row>
    <row r="47" spans="1:21" x14ac:dyDescent="0.25">
      <c r="A47">
        <v>1.9166666666666667</v>
      </c>
      <c r="B47">
        <v>325</v>
      </c>
      <c r="C47">
        <v>250</v>
      </c>
      <c r="D47">
        <v>600</v>
      </c>
      <c r="E47">
        <v>1</v>
      </c>
      <c r="F47">
        <v>1</v>
      </c>
      <c r="G47">
        <f t="shared" si="0"/>
        <v>4.2553191489361703E-3</v>
      </c>
      <c r="I47">
        <v>2</v>
      </c>
      <c r="P47">
        <v>1.9166666666666667</v>
      </c>
      <c r="Q47">
        <v>325</v>
      </c>
      <c r="R47">
        <v>250</v>
      </c>
      <c r="S47">
        <v>600</v>
      </c>
      <c r="T47">
        <v>4.2553191489361703E-3</v>
      </c>
      <c r="U47">
        <v>1</v>
      </c>
    </row>
    <row r="48" spans="1:21" x14ac:dyDescent="0.25">
      <c r="A48">
        <v>1.9166666666666667</v>
      </c>
      <c r="B48">
        <v>325</v>
      </c>
      <c r="C48">
        <v>250</v>
      </c>
      <c r="D48">
        <v>600</v>
      </c>
      <c r="E48">
        <v>1</v>
      </c>
      <c r="F48">
        <v>1</v>
      </c>
      <c r="G48">
        <f t="shared" si="0"/>
        <v>4.2553191489361703E-3</v>
      </c>
      <c r="I48">
        <v>2</v>
      </c>
      <c r="P48">
        <v>1.9166666666666667</v>
      </c>
      <c r="Q48">
        <v>325</v>
      </c>
      <c r="R48">
        <v>250</v>
      </c>
      <c r="S48">
        <v>600</v>
      </c>
      <c r="T48">
        <v>4.2553191489361703E-3</v>
      </c>
      <c r="U48">
        <v>1</v>
      </c>
    </row>
    <row r="49" spans="1:21" x14ac:dyDescent="0.25">
      <c r="A49">
        <v>1.9166666666666667</v>
      </c>
      <c r="B49">
        <v>325</v>
      </c>
      <c r="C49">
        <v>250</v>
      </c>
      <c r="D49">
        <v>600</v>
      </c>
      <c r="E49">
        <v>1</v>
      </c>
      <c r="F49">
        <v>1</v>
      </c>
      <c r="G49">
        <f t="shared" si="0"/>
        <v>4.2553191489361703E-3</v>
      </c>
      <c r="I49">
        <v>2</v>
      </c>
      <c r="P49">
        <v>1.9166666666666667</v>
      </c>
      <c r="Q49">
        <v>325</v>
      </c>
      <c r="R49">
        <v>250</v>
      </c>
      <c r="S49">
        <v>600</v>
      </c>
      <c r="T49">
        <v>4.2553191489361703E-3</v>
      </c>
      <c r="U49">
        <v>1</v>
      </c>
    </row>
    <row r="50" spans="1:21" x14ac:dyDescent="0.25">
      <c r="A50">
        <v>1.9166666666666667</v>
      </c>
      <c r="B50">
        <v>330</v>
      </c>
      <c r="C50">
        <v>250</v>
      </c>
      <c r="D50">
        <v>600</v>
      </c>
      <c r="E50">
        <v>1</v>
      </c>
      <c r="F50">
        <v>1</v>
      </c>
      <c r="G50">
        <f t="shared" si="0"/>
        <v>4.2553191489361703E-3</v>
      </c>
      <c r="I50">
        <v>2</v>
      </c>
      <c r="P50">
        <v>1.9166666666666667</v>
      </c>
      <c r="Q50">
        <v>330</v>
      </c>
      <c r="R50">
        <v>250</v>
      </c>
      <c r="S50">
        <v>600</v>
      </c>
      <c r="T50">
        <v>4.2553191489361703E-3</v>
      </c>
      <c r="U50">
        <v>1</v>
      </c>
    </row>
    <row r="51" spans="1:21" x14ac:dyDescent="0.25">
      <c r="A51">
        <v>1.9166666666666667</v>
      </c>
      <c r="B51">
        <v>347</v>
      </c>
      <c r="C51">
        <v>250</v>
      </c>
      <c r="D51">
        <v>600</v>
      </c>
      <c r="E51">
        <v>1</v>
      </c>
      <c r="F51">
        <v>1</v>
      </c>
      <c r="G51">
        <f t="shared" si="0"/>
        <v>4.2553191489361703E-3</v>
      </c>
      <c r="I51">
        <v>2</v>
      </c>
      <c r="P51">
        <v>1.9166666666666667</v>
      </c>
      <c r="Q51">
        <v>347</v>
      </c>
      <c r="R51">
        <v>250</v>
      </c>
      <c r="S51">
        <v>600</v>
      </c>
      <c r="T51">
        <v>4.2553191489361703E-3</v>
      </c>
      <c r="U51">
        <v>1</v>
      </c>
    </row>
    <row r="52" spans="1:21" x14ac:dyDescent="0.25">
      <c r="A52">
        <v>2</v>
      </c>
      <c r="B52">
        <v>235</v>
      </c>
      <c r="C52">
        <v>250</v>
      </c>
      <c r="D52">
        <v>600</v>
      </c>
      <c r="E52">
        <v>1</v>
      </c>
      <c r="F52">
        <v>1</v>
      </c>
      <c r="G52">
        <f t="shared" si="0"/>
        <v>4.2553191489361703E-3</v>
      </c>
      <c r="I52">
        <v>2</v>
      </c>
      <c r="P52">
        <v>2</v>
      </c>
      <c r="Q52">
        <v>235</v>
      </c>
      <c r="R52">
        <v>250</v>
      </c>
      <c r="S52">
        <v>600</v>
      </c>
      <c r="T52">
        <v>4.2553191489361703E-3</v>
      </c>
      <c r="U52">
        <v>1</v>
      </c>
    </row>
    <row r="53" spans="1:21" x14ac:dyDescent="0.25">
      <c r="A53">
        <v>2</v>
      </c>
      <c r="B53">
        <v>256</v>
      </c>
      <c r="C53">
        <v>250</v>
      </c>
      <c r="D53">
        <v>600</v>
      </c>
      <c r="E53">
        <v>1</v>
      </c>
      <c r="F53">
        <v>1</v>
      </c>
      <c r="G53">
        <f t="shared" si="0"/>
        <v>4.2553191489361703E-3</v>
      </c>
      <c r="I53">
        <v>2</v>
      </c>
      <c r="P53">
        <v>2</v>
      </c>
      <c r="Q53">
        <v>256</v>
      </c>
      <c r="R53">
        <v>250</v>
      </c>
      <c r="S53">
        <v>600</v>
      </c>
      <c r="T53">
        <v>4.2553191489361703E-3</v>
      </c>
      <c r="U53">
        <v>1</v>
      </c>
    </row>
    <row r="54" spans="1:21" x14ac:dyDescent="0.25">
      <c r="A54">
        <v>2</v>
      </c>
      <c r="B54">
        <v>284</v>
      </c>
      <c r="C54">
        <v>250</v>
      </c>
      <c r="D54">
        <v>600</v>
      </c>
      <c r="E54">
        <v>1</v>
      </c>
      <c r="F54">
        <v>1</v>
      </c>
      <c r="G54">
        <f t="shared" si="0"/>
        <v>4.2553191489361703E-3</v>
      </c>
      <c r="I54">
        <v>2</v>
      </c>
      <c r="P54">
        <v>2</v>
      </c>
      <c r="Q54">
        <v>284</v>
      </c>
      <c r="R54">
        <v>250</v>
      </c>
      <c r="S54">
        <v>600</v>
      </c>
      <c r="T54">
        <v>4.2553191489361703E-3</v>
      </c>
      <c r="U54">
        <v>1</v>
      </c>
    </row>
    <row r="55" spans="1:21" x14ac:dyDescent="0.25">
      <c r="A55">
        <v>2</v>
      </c>
      <c r="B55">
        <v>284.33599999999996</v>
      </c>
      <c r="C55">
        <v>250</v>
      </c>
      <c r="D55">
        <v>600</v>
      </c>
      <c r="E55">
        <v>1</v>
      </c>
      <c r="F55">
        <v>1</v>
      </c>
      <c r="G55">
        <f t="shared" si="0"/>
        <v>4.2553191489361703E-3</v>
      </c>
      <c r="I55">
        <v>2</v>
      </c>
      <c r="P55">
        <v>2</v>
      </c>
      <c r="Q55">
        <v>284.33599999999996</v>
      </c>
      <c r="R55">
        <v>250</v>
      </c>
      <c r="S55">
        <v>600</v>
      </c>
      <c r="T55">
        <v>4.2553191489361703E-3</v>
      </c>
      <c r="U55">
        <v>1</v>
      </c>
    </row>
    <row r="56" spans="1:21" x14ac:dyDescent="0.25">
      <c r="A56">
        <v>2</v>
      </c>
      <c r="B56">
        <v>288.71599999999995</v>
      </c>
      <c r="C56">
        <v>250</v>
      </c>
      <c r="D56">
        <v>600</v>
      </c>
      <c r="E56">
        <v>1</v>
      </c>
      <c r="F56">
        <v>1</v>
      </c>
      <c r="G56">
        <f t="shared" si="0"/>
        <v>4.2553191489361703E-3</v>
      </c>
      <c r="I56">
        <v>2</v>
      </c>
      <c r="P56">
        <v>2</v>
      </c>
      <c r="Q56">
        <v>288.71599999999995</v>
      </c>
      <c r="R56">
        <v>250</v>
      </c>
      <c r="S56">
        <v>600</v>
      </c>
      <c r="T56">
        <v>4.2553191489361703E-3</v>
      </c>
      <c r="U56">
        <v>1</v>
      </c>
    </row>
    <row r="57" spans="1:21" x14ac:dyDescent="0.25">
      <c r="A57">
        <v>2</v>
      </c>
      <c r="B57">
        <v>289.81099999999998</v>
      </c>
      <c r="C57">
        <v>250</v>
      </c>
      <c r="D57">
        <v>600</v>
      </c>
      <c r="E57">
        <v>1</v>
      </c>
      <c r="F57">
        <v>1</v>
      </c>
      <c r="G57">
        <f t="shared" si="0"/>
        <v>4.2553191489361703E-3</v>
      </c>
      <c r="I57">
        <v>2</v>
      </c>
      <c r="P57">
        <v>2</v>
      </c>
      <c r="Q57">
        <v>289.81099999999998</v>
      </c>
      <c r="R57">
        <v>250</v>
      </c>
      <c r="S57">
        <v>600</v>
      </c>
      <c r="T57">
        <v>4.2553191489361703E-3</v>
      </c>
      <c r="U57">
        <v>1</v>
      </c>
    </row>
    <row r="58" spans="1:21" x14ac:dyDescent="0.25">
      <c r="A58">
        <v>2</v>
      </c>
      <c r="B58">
        <v>290</v>
      </c>
      <c r="C58">
        <v>250</v>
      </c>
      <c r="D58">
        <v>600</v>
      </c>
      <c r="E58">
        <v>1</v>
      </c>
      <c r="F58">
        <v>1</v>
      </c>
      <c r="G58">
        <f t="shared" si="0"/>
        <v>4.2553191489361703E-3</v>
      </c>
      <c r="I58">
        <v>2</v>
      </c>
      <c r="P58">
        <v>2</v>
      </c>
      <c r="Q58">
        <v>290</v>
      </c>
      <c r="R58">
        <v>250</v>
      </c>
      <c r="S58">
        <v>600</v>
      </c>
      <c r="T58">
        <v>4.2553191489361703E-3</v>
      </c>
      <c r="U58">
        <v>1</v>
      </c>
    </row>
    <row r="59" spans="1:21" x14ac:dyDescent="0.25">
      <c r="A59">
        <v>2</v>
      </c>
      <c r="B59">
        <v>292</v>
      </c>
      <c r="C59">
        <v>250</v>
      </c>
      <c r="D59">
        <v>600</v>
      </c>
      <c r="E59">
        <v>1</v>
      </c>
      <c r="F59">
        <v>1</v>
      </c>
      <c r="G59">
        <f t="shared" si="0"/>
        <v>4.2553191489361703E-3</v>
      </c>
      <c r="I59">
        <v>2</v>
      </c>
      <c r="P59">
        <v>2</v>
      </c>
      <c r="Q59">
        <v>292</v>
      </c>
      <c r="R59">
        <v>250</v>
      </c>
      <c r="S59">
        <v>600</v>
      </c>
      <c r="T59">
        <v>4.2553191489361703E-3</v>
      </c>
      <c r="U59">
        <v>1</v>
      </c>
    </row>
    <row r="60" spans="1:21" x14ac:dyDescent="0.25">
      <c r="A60">
        <v>2</v>
      </c>
      <c r="B60">
        <v>292.00099999999998</v>
      </c>
      <c r="C60">
        <v>250</v>
      </c>
      <c r="D60">
        <v>600</v>
      </c>
      <c r="E60">
        <v>1</v>
      </c>
      <c r="F60">
        <v>1</v>
      </c>
      <c r="G60">
        <f t="shared" si="0"/>
        <v>4.2553191489361703E-3</v>
      </c>
      <c r="I60">
        <v>2</v>
      </c>
      <c r="P60">
        <v>2</v>
      </c>
      <c r="Q60">
        <v>292.00099999999998</v>
      </c>
      <c r="R60">
        <v>250</v>
      </c>
      <c r="S60">
        <v>600</v>
      </c>
      <c r="T60">
        <v>4.2553191489361703E-3</v>
      </c>
      <c r="U60">
        <v>1</v>
      </c>
    </row>
    <row r="61" spans="1:21" x14ac:dyDescent="0.25">
      <c r="A61">
        <v>2</v>
      </c>
      <c r="B61">
        <v>292.00099999999998</v>
      </c>
      <c r="C61">
        <v>250</v>
      </c>
      <c r="D61">
        <v>600</v>
      </c>
      <c r="E61">
        <v>1</v>
      </c>
      <c r="F61">
        <v>1</v>
      </c>
      <c r="G61">
        <f t="shared" si="0"/>
        <v>4.2553191489361703E-3</v>
      </c>
      <c r="I61">
        <v>2</v>
      </c>
      <c r="P61">
        <v>2</v>
      </c>
      <c r="Q61">
        <v>292.00099999999998</v>
      </c>
      <c r="R61">
        <v>250</v>
      </c>
      <c r="S61">
        <v>600</v>
      </c>
      <c r="T61">
        <v>4.2553191489361703E-3</v>
      </c>
      <c r="U61">
        <v>1</v>
      </c>
    </row>
    <row r="62" spans="1:21" x14ac:dyDescent="0.25">
      <c r="A62">
        <v>2</v>
      </c>
      <c r="B62">
        <v>293</v>
      </c>
      <c r="C62">
        <v>250</v>
      </c>
      <c r="D62">
        <v>600</v>
      </c>
      <c r="E62">
        <v>1</v>
      </c>
      <c r="F62">
        <v>1</v>
      </c>
      <c r="G62">
        <f t="shared" si="0"/>
        <v>4.2553191489361703E-3</v>
      </c>
      <c r="I62">
        <v>2</v>
      </c>
      <c r="P62">
        <v>2</v>
      </c>
      <c r="Q62">
        <v>293</v>
      </c>
      <c r="R62">
        <v>250</v>
      </c>
      <c r="S62">
        <v>600</v>
      </c>
      <c r="T62">
        <v>4.2553191489361703E-3</v>
      </c>
      <c r="U62">
        <v>1</v>
      </c>
    </row>
    <row r="63" spans="1:21" x14ac:dyDescent="0.25">
      <c r="A63">
        <v>2</v>
      </c>
      <c r="B63">
        <v>294.19099999999997</v>
      </c>
      <c r="C63">
        <v>250</v>
      </c>
      <c r="D63">
        <v>600</v>
      </c>
      <c r="E63">
        <v>1</v>
      </c>
      <c r="F63">
        <v>1</v>
      </c>
      <c r="G63">
        <f t="shared" si="0"/>
        <v>4.2553191489361703E-3</v>
      </c>
      <c r="I63">
        <v>2</v>
      </c>
      <c r="P63">
        <v>2</v>
      </c>
      <c r="Q63">
        <v>294.19099999999997</v>
      </c>
      <c r="R63">
        <v>250</v>
      </c>
      <c r="S63">
        <v>600</v>
      </c>
      <c r="T63">
        <v>4.2553191489361703E-3</v>
      </c>
      <c r="U63">
        <v>1</v>
      </c>
    </row>
    <row r="64" spans="1:21" x14ac:dyDescent="0.25">
      <c r="A64">
        <v>2</v>
      </c>
      <c r="B64">
        <v>295.28599999999994</v>
      </c>
      <c r="C64">
        <v>250</v>
      </c>
      <c r="D64">
        <v>600</v>
      </c>
      <c r="E64">
        <v>1</v>
      </c>
      <c r="F64">
        <v>1</v>
      </c>
      <c r="G64">
        <f t="shared" si="0"/>
        <v>4.2553191489361703E-3</v>
      </c>
      <c r="I64">
        <v>2</v>
      </c>
      <c r="P64">
        <v>2</v>
      </c>
      <c r="Q64">
        <v>295.28599999999994</v>
      </c>
      <c r="R64">
        <v>250</v>
      </c>
      <c r="S64">
        <v>600</v>
      </c>
      <c r="T64">
        <v>4.2553191489361703E-3</v>
      </c>
      <c r="U64">
        <v>1</v>
      </c>
    </row>
    <row r="65" spans="1:21" x14ac:dyDescent="0.25">
      <c r="A65">
        <v>2</v>
      </c>
      <c r="B65">
        <v>295.28599999999994</v>
      </c>
      <c r="C65">
        <v>250</v>
      </c>
      <c r="D65">
        <v>600</v>
      </c>
      <c r="E65">
        <v>1</v>
      </c>
      <c r="F65">
        <v>1</v>
      </c>
      <c r="G65">
        <f t="shared" si="0"/>
        <v>4.2553191489361703E-3</v>
      </c>
      <c r="I65">
        <v>2</v>
      </c>
      <c r="P65">
        <v>2</v>
      </c>
      <c r="Q65">
        <v>295.28599999999994</v>
      </c>
      <c r="R65">
        <v>250</v>
      </c>
      <c r="S65">
        <v>600</v>
      </c>
      <c r="T65">
        <v>4.2553191489361703E-3</v>
      </c>
      <c r="U65">
        <v>1</v>
      </c>
    </row>
    <row r="66" spans="1:21" x14ac:dyDescent="0.25">
      <c r="A66">
        <v>2</v>
      </c>
      <c r="B66">
        <v>299</v>
      </c>
      <c r="C66">
        <v>250</v>
      </c>
      <c r="D66">
        <v>600</v>
      </c>
      <c r="E66">
        <v>1</v>
      </c>
      <c r="F66">
        <v>1</v>
      </c>
      <c r="G66">
        <f t="shared" si="0"/>
        <v>4.2553191489361703E-3</v>
      </c>
      <c r="I66">
        <v>2</v>
      </c>
      <c r="P66">
        <v>2</v>
      </c>
      <c r="Q66">
        <v>299</v>
      </c>
      <c r="R66">
        <v>250</v>
      </c>
      <c r="S66">
        <v>600</v>
      </c>
      <c r="T66">
        <v>4.2553191489361703E-3</v>
      </c>
      <c r="U66">
        <v>1</v>
      </c>
    </row>
    <row r="67" spans="1:21" x14ac:dyDescent="0.25">
      <c r="A67">
        <v>2</v>
      </c>
      <c r="B67">
        <v>299.66599999999994</v>
      </c>
      <c r="C67">
        <v>250</v>
      </c>
      <c r="D67">
        <v>600</v>
      </c>
      <c r="E67">
        <v>1</v>
      </c>
      <c r="F67">
        <v>1</v>
      </c>
      <c r="G67">
        <f t="shared" ref="G67:G130" si="2">LOOKUP(I67,$K$2:$K$14,$N$2:$N$14)</f>
        <v>4.2553191489361703E-3</v>
      </c>
      <c r="I67">
        <v>2</v>
      </c>
      <c r="P67">
        <v>2</v>
      </c>
      <c r="Q67">
        <v>299.66599999999994</v>
      </c>
      <c r="R67">
        <v>250</v>
      </c>
      <c r="S67">
        <v>600</v>
      </c>
      <c r="T67">
        <v>4.2553191489361703E-3</v>
      </c>
      <c r="U67">
        <v>1</v>
      </c>
    </row>
    <row r="68" spans="1:21" x14ac:dyDescent="0.25">
      <c r="A68">
        <v>2</v>
      </c>
      <c r="B68">
        <v>300.76099999999997</v>
      </c>
      <c r="C68">
        <v>250</v>
      </c>
      <c r="D68">
        <v>600</v>
      </c>
      <c r="E68">
        <v>1</v>
      </c>
      <c r="F68">
        <v>1</v>
      </c>
      <c r="G68">
        <f t="shared" si="2"/>
        <v>4.2553191489361703E-3</v>
      </c>
      <c r="I68">
        <v>2</v>
      </c>
      <c r="P68">
        <v>2</v>
      </c>
      <c r="Q68">
        <v>300.76099999999997</v>
      </c>
      <c r="R68">
        <v>250</v>
      </c>
      <c r="S68">
        <v>600</v>
      </c>
      <c r="T68">
        <v>4.2553191489361703E-3</v>
      </c>
      <c r="U68">
        <v>1</v>
      </c>
    </row>
    <row r="69" spans="1:21" x14ac:dyDescent="0.25">
      <c r="A69">
        <v>2</v>
      </c>
      <c r="B69">
        <v>300.76099999999997</v>
      </c>
      <c r="C69">
        <v>250</v>
      </c>
      <c r="D69">
        <v>600</v>
      </c>
      <c r="E69">
        <v>1</v>
      </c>
      <c r="F69">
        <v>1</v>
      </c>
      <c r="G69">
        <f t="shared" si="2"/>
        <v>4.2553191489361703E-3</v>
      </c>
      <c r="I69">
        <v>2</v>
      </c>
      <c r="P69">
        <v>2</v>
      </c>
      <c r="Q69">
        <v>300.76099999999997</v>
      </c>
      <c r="R69">
        <v>250</v>
      </c>
      <c r="S69">
        <v>600</v>
      </c>
      <c r="T69">
        <v>4.2553191489361703E-3</v>
      </c>
      <c r="U69">
        <v>1</v>
      </c>
    </row>
    <row r="70" spans="1:21" x14ac:dyDescent="0.25">
      <c r="A70">
        <v>2</v>
      </c>
      <c r="B70">
        <v>301</v>
      </c>
      <c r="C70">
        <v>250</v>
      </c>
      <c r="D70">
        <v>600</v>
      </c>
      <c r="E70">
        <v>1</v>
      </c>
      <c r="F70">
        <v>1</v>
      </c>
      <c r="G70">
        <f t="shared" si="2"/>
        <v>4.2553191489361703E-3</v>
      </c>
      <c r="I70">
        <v>2</v>
      </c>
      <c r="P70">
        <v>2</v>
      </c>
      <c r="Q70">
        <v>301</v>
      </c>
      <c r="R70">
        <v>250</v>
      </c>
      <c r="S70">
        <v>600</v>
      </c>
      <c r="T70">
        <v>4.2553191489361703E-3</v>
      </c>
      <c r="U70">
        <v>1</v>
      </c>
    </row>
    <row r="71" spans="1:21" x14ac:dyDescent="0.25">
      <c r="A71">
        <v>2</v>
      </c>
      <c r="B71">
        <v>301.85599999999999</v>
      </c>
      <c r="C71">
        <v>250</v>
      </c>
      <c r="D71">
        <v>600</v>
      </c>
      <c r="E71">
        <v>1</v>
      </c>
      <c r="F71">
        <v>1</v>
      </c>
      <c r="G71">
        <f t="shared" si="2"/>
        <v>4.2553191489361703E-3</v>
      </c>
      <c r="I71">
        <v>2</v>
      </c>
      <c r="P71">
        <v>2</v>
      </c>
      <c r="Q71">
        <v>301.85599999999999</v>
      </c>
      <c r="R71">
        <v>250</v>
      </c>
      <c r="S71">
        <v>600</v>
      </c>
      <c r="T71">
        <v>4.2553191489361703E-3</v>
      </c>
      <c r="U71">
        <v>1</v>
      </c>
    </row>
    <row r="72" spans="1:21" x14ac:dyDescent="0.25">
      <c r="A72">
        <v>2</v>
      </c>
      <c r="B72">
        <v>301.85599999999999</v>
      </c>
      <c r="C72">
        <v>250</v>
      </c>
      <c r="D72">
        <v>600</v>
      </c>
      <c r="E72">
        <v>1</v>
      </c>
      <c r="F72">
        <v>1</v>
      </c>
      <c r="G72">
        <f t="shared" si="2"/>
        <v>4.2553191489361703E-3</v>
      </c>
      <c r="I72">
        <v>2</v>
      </c>
      <c r="P72">
        <v>2</v>
      </c>
      <c r="Q72">
        <v>301.85599999999999</v>
      </c>
      <c r="R72">
        <v>250</v>
      </c>
      <c r="S72">
        <v>600</v>
      </c>
      <c r="T72">
        <v>4.2553191489361703E-3</v>
      </c>
      <c r="U72">
        <v>1</v>
      </c>
    </row>
    <row r="73" spans="1:21" x14ac:dyDescent="0.25">
      <c r="A73">
        <v>2</v>
      </c>
      <c r="B73">
        <v>304.04599999999999</v>
      </c>
      <c r="C73">
        <v>250</v>
      </c>
      <c r="D73">
        <v>600</v>
      </c>
      <c r="E73">
        <v>1</v>
      </c>
      <c r="F73">
        <v>1</v>
      </c>
      <c r="G73">
        <f t="shared" si="2"/>
        <v>4.2553191489361703E-3</v>
      </c>
      <c r="I73">
        <v>2</v>
      </c>
      <c r="P73">
        <v>2</v>
      </c>
      <c r="Q73">
        <v>304.04599999999999</v>
      </c>
      <c r="R73">
        <v>250</v>
      </c>
      <c r="S73">
        <v>600</v>
      </c>
      <c r="T73">
        <v>4.2553191489361703E-3</v>
      </c>
      <c r="U73">
        <v>1</v>
      </c>
    </row>
    <row r="74" spans="1:21" x14ac:dyDescent="0.25">
      <c r="A74">
        <v>2</v>
      </c>
      <c r="B74">
        <v>305</v>
      </c>
      <c r="C74">
        <v>250</v>
      </c>
      <c r="D74">
        <v>600</v>
      </c>
      <c r="E74">
        <v>1</v>
      </c>
      <c r="F74">
        <v>1</v>
      </c>
      <c r="G74">
        <f t="shared" si="2"/>
        <v>4.2553191489361703E-3</v>
      </c>
      <c r="I74">
        <v>2</v>
      </c>
      <c r="P74">
        <v>2</v>
      </c>
      <c r="Q74">
        <v>305</v>
      </c>
      <c r="R74">
        <v>250</v>
      </c>
      <c r="S74">
        <v>600</v>
      </c>
      <c r="T74">
        <v>4.2553191489361703E-3</v>
      </c>
      <c r="U74">
        <v>1</v>
      </c>
    </row>
    <row r="75" spans="1:21" x14ac:dyDescent="0.25">
      <c r="A75">
        <v>2</v>
      </c>
      <c r="B75">
        <v>305.14099999999996</v>
      </c>
      <c r="C75">
        <v>250</v>
      </c>
      <c r="D75">
        <v>600</v>
      </c>
      <c r="E75">
        <v>1</v>
      </c>
      <c r="F75">
        <v>1</v>
      </c>
      <c r="G75">
        <f t="shared" si="2"/>
        <v>4.2553191489361703E-3</v>
      </c>
      <c r="I75">
        <v>2</v>
      </c>
      <c r="P75">
        <v>2</v>
      </c>
      <c r="Q75">
        <v>305.14099999999996</v>
      </c>
      <c r="R75">
        <v>250</v>
      </c>
      <c r="S75">
        <v>600</v>
      </c>
      <c r="T75">
        <v>4.2553191489361703E-3</v>
      </c>
      <c r="U75">
        <v>1</v>
      </c>
    </row>
    <row r="76" spans="1:21" x14ac:dyDescent="0.25">
      <c r="A76">
        <v>2</v>
      </c>
      <c r="B76">
        <v>305.14099999999996</v>
      </c>
      <c r="C76">
        <v>250</v>
      </c>
      <c r="D76">
        <v>600</v>
      </c>
      <c r="E76">
        <v>1</v>
      </c>
      <c r="F76">
        <v>1</v>
      </c>
      <c r="G76">
        <f t="shared" si="2"/>
        <v>4.2553191489361703E-3</v>
      </c>
      <c r="I76">
        <v>2</v>
      </c>
      <c r="P76">
        <v>2</v>
      </c>
      <c r="Q76">
        <v>305.14099999999996</v>
      </c>
      <c r="R76">
        <v>250</v>
      </c>
      <c r="S76">
        <v>600</v>
      </c>
      <c r="T76">
        <v>4.2553191489361703E-3</v>
      </c>
      <c r="U76">
        <v>1</v>
      </c>
    </row>
    <row r="77" spans="1:21" x14ac:dyDescent="0.25">
      <c r="A77">
        <v>2</v>
      </c>
      <c r="B77">
        <v>306</v>
      </c>
      <c r="C77">
        <v>250</v>
      </c>
      <c r="D77">
        <v>600</v>
      </c>
      <c r="E77">
        <v>1</v>
      </c>
      <c r="F77">
        <v>1</v>
      </c>
      <c r="G77">
        <f t="shared" si="2"/>
        <v>4.2553191489361703E-3</v>
      </c>
      <c r="I77">
        <v>2</v>
      </c>
      <c r="P77">
        <v>2</v>
      </c>
      <c r="Q77">
        <v>306</v>
      </c>
      <c r="R77">
        <v>250</v>
      </c>
      <c r="S77">
        <v>600</v>
      </c>
      <c r="T77">
        <v>4.2553191489361703E-3</v>
      </c>
      <c r="U77">
        <v>1</v>
      </c>
    </row>
    <row r="78" spans="1:21" x14ac:dyDescent="0.25">
      <c r="A78">
        <v>2</v>
      </c>
      <c r="B78">
        <v>306.23599999999999</v>
      </c>
      <c r="C78">
        <v>250</v>
      </c>
      <c r="D78">
        <v>600</v>
      </c>
      <c r="E78">
        <v>1</v>
      </c>
      <c r="F78">
        <v>1</v>
      </c>
      <c r="G78">
        <f t="shared" si="2"/>
        <v>4.2553191489361703E-3</v>
      </c>
      <c r="I78">
        <v>2</v>
      </c>
      <c r="P78">
        <v>2</v>
      </c>
      <c r="Q78">
        <v>306.23599999999999</v>
      </c>
      <c r="R78">
        <v>250</v>
      </c>
      <c r="S78">
        <v>600</v>
      </c>
      <c r="T78">
        <v>4.2553191489361703E-3</v>
      </c>
      <c r="U78">
        <v>1</v>
      </c>
    </row>
    <row r="79" spans="1:21" x14ac:dyDescent="0.25">
      <c r="A79">
        <v>2</v>
      </c>
      <c r="B79">
        <v>307.33099999999996</v>
      </c>
      <c r="C79">
        <v>250</v>
      </c>
      <c r="D79">
        <v>600</v>
      </c>
      <c r="E79">
        <v>1</v>
      </c>
      <c r="F79">
        <v>1</v>
      </c>
      <c r="G79">
        <f t="shared" si="2"/>
        <v>4.2553191489361703E-3</v>
      </c>
      <c r="I79">
        <v>2</v>
      </c>
      <c r="P79">
        <v>2</v>
      </c>
      <c r="Q79">
        <v>307.33099999999996</v>
      </c>
      <c r="R79">
        <v>250</v>
      </c>
      <c r="S79">
        <v>600</v>
      </c>
      <c r="T79">
        <v>4.2553191489361703E-3</v>
      </c>
      <c r="U79">
        <v>1</v>
      </c>
    </row>
    <row r="80" spans="1:21" x14ac:dyDescent="0.25">
      <c r="A80">
        <v>2</v>
      </c>
      <c r="B80">
        <v>308.42599999999999</v>
      </c>
      <c r="C80">
        <v>250</v>
      </c>
      <c r="D80">
        <v>600</v>
      </c>
      <c r="E80">
        <v>1</v>
      </c>
      <c r="F80">
        <v>1</v>
      </c>
      <c r="G80">
        <f t="shared" si="2"/>
        <v>4.2553191489361703E-3</v>
      </c>
      <c r="I80">
        <v>2</v>
      </c>
      <c r="P80">
        <v>2</v>
      </c>
      <c r="Q80">
        <v>308.42599999999999</v>
      </c>
      <c r="R80">
        <v>250</v>
      </c>
      <c r="S80">
        <v>600</v>
      </c>
      <c r="T80">
        <v>4.2553191489361703E-3</v>
      </c>
      <c r="U80">
        <v>1</v>
      </c>
    </row>
    <row r="81" spans="1:21" x14ac:dyDescent="0.25">
      <c r="A81">
        <v>2</v>
      </c>
      <c r="B81">
        <v>309</v>
      </c>
      <c r="C81">
        <v>250</v>
      </c>
      <c r="D81">
        <v>600</v>
      </c>
      <c r="E81">
        <v>1</v>
      </c>
      <c r="F81">
        <v>1</v>
      </c>
      <c r="G81">
        <f t="shared" si="2"/>
        <v>4.2553191489361703E-3</v>
      </c>
      <c r="I81">
        <v>2</v>
      </c>
      <c r="P81">
        <v>2</v>
      </c>
      <c r="Q81">
        <v>309</v>
      </c>
      <c r="R81">
        <v>250</v>
      </c>
      <c r="S81">
        <v>600</v>
      </c>
      <c r="T81">
        <v>4.2553191489361703E-3</v>
      </c>
      <c r="U81">
        <v>1</v>
      </c>
    </row>
    <row r="82" spans="1:21" x14ac:dyDescent="0.25">
      <c r="A82">
        <v>2</v>
      </c>
      <c r="B82">
        <v>310</v>
      </c>
      <c r="C82">
        <v>250</v>
      </c>
      <c r="D82">
        <v>600</v>
      </c>
      <c r="E82">
        <v>1</v>
      </c>
      <c r="F82">
        <v>1</v>
      </c>
      <c r="G82">
        <f t="shared" si="2"/>
        <v>4.2553191489361703E-3</v>
      </c>
      <c r="I82">
        <v>2</v>
      </c>
      <c r="P82">
        <v>2</v>
      </c>
      <c r="Q82">
        <v>310</v>
      </c>
      <c r="R82">
        <v>250</v>
      </c>
      <c r="S82">
        <v>600</v>
      </c>
      <c r="T82">
        <v>4.2553191489361703E-3</v>
      </c>
      <c r="U82">
        <v>1</v>
      </c>
    </row>
    <row r="83" spans="1:21" x14ac:dyDescent="0.25">
      <c r="A83">
        <v>2</v>
      </c>
      <c r="B83">
        <v>310</v>
      </c>
      <c r="C83">
        <v>250</v>
      </c>
      <c r="D83">
        <v>600</v>
      </c>
      <c r="E83">
        <v>1</v>
      </c>
      <c r="F83">
        <v>1</v>
      </c>
      <c r="G83">
        <f t="shared" si="2"/>
        <v>4.2553191489361703E-3</v>
      </c>
      <c r="I83">
        <v>2</v>
      </c>
      <c r="P83">
        <v>2</v>
      </c>
      <c r="Q83">
        <v>310</v>
      </c>
      <c r="R83">
        <v>250</v>
      </c>
      <c r="S83">
        <v>600</v>
      </c>
      <c r="T83">
        <v>4.2553191489361703E-3</v>
      </c>
      <c r="U83">
        <v>1</v>
      </c>
    </row>
    <row r="84" spans="1:21" x14ac:dyDescent="0.25">
      <c r="A84">
        <v>2</v>
      </c>
      <c r="B84">
        <v>310.61599999999999</v>
      </c>
      <c r="C84">
        <v>250</v>
      </c>
      <c r="D84">
        <v>600</v>
      </c>
      <c r="E84">
        <v>1</v>
      </c>
      <c r="F84">
        <v>1</v>
      </c>
      <c r="G84">
        <f t="shared" si="2"/>
        <v>4.2553191489361703E-3</v>
      </c>
      <c r="I84">
        <v>2</v>
      </c>
      <c r="P84">
        <v>2</v>
      </c>
      <c r="Q84">
        <v>310.61599999999999</v>
      </c>
      <c r="R84">
        <v>250</v>
      </c>
      <c r="S84">
        <v>600</v>
      </c>
      <c r="T84">
        <v>4.2553191489361703E-3</v>
      </c>
      <c r="U84">
        <v>1</v>
      </c>
    </row>
    <row r="85" spans="1:21" x14ac:dyDescent="0.25">
      <c r="A85">
        <v>2</v>
      </c>
      <c r="B85">
        <v>310.61599999999999</v>
      </c>
      <c r="C85">
        <v>250</v>
      </c>
      <c r="D85">
        <v>600</v>
      </c>
      <c r="E85">
        <v>1</v>
      </c>
      <c r="F85">
        <v>1</v>
      </c>
      <c r="G85">
        <f t="shared" si="2"/>
        <v>4.2553191489361703E-3</v>
      </c>
      <c r="I85">
        <v>2</v>
      </c>
      <c r="P85">
        <v>2</v>
      </c>
      <c r="Q85">
        <v>310.61599999999999</v>
      </c>
      <c r="R85">
        <v>250</v>
      </c>
      <c r="S85">
        <v>600</v>
      </c>
      <c r="T85">
        <v>4.2553191489361703E-3</v>
      </c>
      <c r="U85">
        <v>1</v>
      </c>
    </row>
    <row r="86" spans="1:21" x14ac:dyDescent="0.25">
      <c r="A86">
        <v>2</v>
      </c>
      <c r="B86">
        <v>312.80599999999998</v>
      </c>
      <c r="C86">
        <v>250</v>
      </c>
      <c r="D86">
        <v>600</v>
      </c>
      <c r="E86">
        <v>1</v>
      </c>
      <c r="F86">
        <v>1</v>
      </c>
      <c r="G86">
        <f t="shared" si="2"/>
        <v>4.2553191489361703E-3</v>
      </c>
      <c r="I86">
        <v>2</v>
      </c>
      <c r="P86">
        <v>2</v>
      </c>
      <c r="Q86">
        <v>312.80599999999998</v>
      </c>
      <c r="R86">
        <v>250</v>
      </c>
      <c r="S86">
        <v>600</v>
      </c>
      <c r="T86">
        <v>4.2553191489361703E-3</v>
      </c>
      <c r="U86">
        <v>1</v>
      </c>
    </row>
    <row r="87" spans="1:21" x14ac:dyDescent="0.25">
      <c r="A87">
        <v>2</v>
      </c>
      <c r="B87">
        <v>313</v>
      </c>
      <c r="C87">
        <v>250</v>
      </c>
      <c r="D87">
        <v>600</v>
      </c>
      <c r="E87">
        <v>1</v>
      </c>
      <c r="F87">
        <v>1</v>
      </c>
      <c r="G87">
        <f t="shared" si="2"/>
        <v>4.2553191489361703E-3</v>
      </c>
      <c r="I87">
        <v>2</v>
      </c>
      <c r="P87">
        <v>2</v>
      </c>
      <c r="Q87">
        <v>313</v>
      </c>
      <c r="R87">
        <v>250</v>
      </c>
      <c r="S87">
        <v>600</v>
      </c>
      <c r="T87">
        <v>4.2553191489361703E-3</v>
      </c>
      <c r="U87">
        <v>1</v>
      </c>
    </row>
    <row r="88" spans="1:21" x14ac:dyDescent="0.25">
      <c r="A88">
        <v>2</v>
      </c>
      <c r="B88">
        <v>313.90099999999995</v>
      </c>
      <c r="C88">
        <v>250</v>
      </c>
      <c r="D88">
        <v>600</v>
      </c>
      <c r="E88">
        <v>1</v>
      </c>
      <c r="F88">
        <v>1</v>
      </c>
      <c r="G88">
        <f t="shared" si="2"/>
        <v>4.2553191489361703E-3</v>
      </c>
      <c r="I88">
        <v>2</v>
      </c>
      <c r="P88">
        <v>2</v>
      </c>
      <c r="Q88">
        <v>313.90099999999995</v>
      </c>
      <c r="R88">
        <v>250</v>
      </c>
      <c r="S88">
        <v>600</v>
      </c>
      <c r="T88">
        <v>4.2553191489361703E-3</v>
      </c>
      <c r="U88">
        <v>1</v>
      </c>
    </row>
    <row r="89" spans="1:21" x14ac:dyDescent="0.25">
      <c r="A89">
        <v>2</v>
      </c>
      <c r="B89">
        <v>314.99599999999998</v>
      </c>
      <c r="C89">
        <v>250</v>
      </c>
      <c r="D89">
        <v>600</v>
      </c>
      <c r="E89">
        <v>1</v>
      </c>
      <c r="F89">
        <v>1</v>
      </c>
      <c r="G89">
        <f t="shared" si="2"/>
        <v>4.2553191489361703E-3</v>
      </c>
      <c r="I89">
        <v>2</v>
      </c>
      <c r="P89">
        <v>2</v>
      </c>
      <c r="Q89">
        <v>314.99599999999998</v>
      </c>
      <c r="R89">
        <v>250</v>
      </c>
      <c r="S89">
        <v>600</v>
      </c>
      <c r="T89">
        <v>4.2553191489361703E-3</v>
      </c>
      <c r="U89">
        <v>1</v>
      </c>
    </row>
    <row r="90" spans="1:21" x14ac:dyDescent="0.25">
      <c r="A90">
        <v>2</v>
      </c>
      <c r="B90">
        <v>315</v>
      </c>
      <c r="C90">
        <v>250</v>
      </c>
      <c r="D90">
        <v>600</v>
      </c>
      <c r="E90">
        <v>1</v>
      </c>
      <c r="F90">
        <v>1</v>
      </c>
      <c r="G90">
        <f t="shared" si="2"/>
        <v>4.2553191489361703E-3</v>
      </c>
      <c r="I90">
        <v>2</v>
      </c>
      <c r="P90">
        <v>2</v>
      </c>
      <c r="Q90">
        <v>315</v>
      </c>
      <c r="R90">
        <v>250</v>
      </c>
      <c r="S90">
        <v>600</v>
      </c>
      <c r="T90">
        <v>4.2553191489361703E-3</v>
      </c>
      <c r="U90">
        <v>1</v>
      </c>
    </row>
    <row r="91" spans="1:21" x14ac:dyDescent="0.25">
      <c r="A91">
        <v>2</v>
      </c>
      <c r="B91">
        <v>317</v>
      </c>
      <c r="C91">
        <v>250</v>
      </c>
      <c r="D91">
        <v>600</v>
      </c>
      <c r="E91">
        <v>1</v>
      </c>
      <c r="F91">
        <v>1</v>
      </c>
      <c r="G91">
        <f t="shared" si="2"/>
        <v>4.2553191489361703E-3</v>
      </c>
      <c r="I91">
        <v>2</v>
      </c>
      <c r="P91">
        <v>2</v>
      </c>
      <c r="Q91">
        <v>317</v>
      </c>
      <c r="R91">
        <v>250</v>
      </c>
      <c r="S91">
        <v>600</v>
      </c>
      <c r="T91">
        <v>4.2553191489361703E-3</v>
      </c>
      <c r="U91">
        <v>1</v>
      </c>
    </row>
    <row r="92" spans="1:21" x14ac:dyDescent="0.25">
      <c r="A92">
        <v>2</v>
      </c>
      <c r="B92">
        <v>317.18599999999998</v>
      </c>
      <c r="C92">
        <v>250</v>
      </c>
      <c r="D92">
        <v>600</v>
      </c>
      <c r="E92">
        <v>1</v>
      </c>
      <c r="F92">
        <v>1</v>
      </c>
      <c r="G92">
        <f t="shared" si="2"/>
        <v>4.2553191489361703E-3</v>
      </c>
      <c r="I92">
        <v>2</v>
      </c>
      <c r="P92">
        <v>2</v>
      </c>
      <c r="Q92">
        <v>317.18599999999998</v>
      </c>
      <c r="R92">
        <v>250</v>
      </c>
      <c r="S92">
        <v>600</v>
      </c>
      <c r="T92">
        <v>4.2553191489361703E-3</v>
      </c>
      <c r="U92">
        <v>1</v>
      </c>
    </row>
    <row r="93" spans="1:21" x14ac:dyDescent="0.25">
      <c r="A93">
        <v>2</v>
      </c>
      <c r="B93">
        <v>318.28099999999995</v>
      </c>
      <c r="C93">
        <v>250</v>
      </c>
      <c r="D93">
        <v>600</v>
      </c>
      <c r="E93">
        <v>1</v>
      </c>
      <c r="F93">
        <v>1</v>
      </c>
      <c r="G93">
        <f t="shared" si="2"/>
        <v>4.2553191489361703E-3</v>
      </c>
      <c r="I93">
        <v>2</v>
      </c>
      <c r="P93">
        <v>2</v>
      </c>
      <c r="Q93">
        <v>318.28099999999995</v>
      </c>
      <c r="R93">
        <v>250</v>
      </c>
      <c r="S93">
        <v>600</v>
      </c>
      <c r="T93">
        <v>4.2553191489361703E-3</v>
      </c>
      <c r="U93">
        <v>1</v>
      </c>
    </row>
    <row r="94" spans="1:21" x14ac:dyDescent="0.25">
      <c r="A94">
        <v>2</v>
      </c>
      <c r="B94">
        <v>320</v>
      </c>
      <c r="C94">
        <v>250</v>
      </c>
      <c r="D94">
        <v>600</v>
      </c>
      <c r="E94">
        <v>1</v>
      </c>
      <c r="F94">
        <v>1</v>
      </c>
      <c r="G94">
        <f t="shared" si="2"/>
        <v>4.2553191489361703E-3</v>
      </c>
      <c r="I94">
        <v>2</v>
      </c>
      <c r="P94">
        <v>2</v>
      </c>
      <c r="Q94">
        <v>320</v>
      </c>
      <c r="R94">
        <v>250</v>
      </c>
      <c r="S94">
        <v>600</v>
      </c>
      <c r="T94">
        <v>4.2553191489361703E-3</v>
      </c>
      <c r="U94">
        <v>1</v>
      </c>
    </row>
    <row r="95" spans="1:21" x14ac:dyDescent="0.25">
      <c r="A95">
        <v>2</v>
      </c>
      <c r="B95">
        <v>320.47099999999995</v>
      </c>
      <c r="C95">
        <v>250</v>
      </c>
      <c r="D95">
        <v>600</v>
      </c>
      <c r="E95">
        <v>1</v>
      </c>
      <c r="F95">
        <v>1</v>
      </c>
      <c r="G95">
        <f t="shared" si="2"/>
        <v>4.2553191489361703E-3</v>
      </c>
      <c r="I95">
        <v>2</v>
      </c>
      <c r="P95">
        <v>2</v>
      </c>
      <c r="Q95">
        <v>320.47099999999995</v>
      </c>
      <c r="R95">
        <v>250</v>
      </c>
      <c r="S95">
        <v>600</v>
      </c>
      <c r="T95">
        <v>4.2553191489361703E-3</v>
      </c>
      <c r="U95">
        <v>1</v>
      </c>
    </row>
    <row r="96" spans="1:21" x14ac:dyDescent="0.25">
      <c r="A96">
        <v>2</v>
      </c>
      <c r="B96">
        <v>320.47099999999995</v>
      </c>
      <c r="C96">
        <v>250</v>
      </c>
      <c r="D96">
        <v>600</v>
      </c>
      <c r="E96">
        <v>1</v>
      </c>
      <c r="F96">
        <v>1</v>
      </c>
      <c r="G96">
        <f t="shared" si="2"/>
        <v>4.2553191489361703E-3</v>
      </c>
      <c r="I96">
        <v>2</v>
      </c>
      <c r="P96">
        <v>2</v>
      </c>
      <c r="Q96">
        <v>320.47099999999995</v>
      </c>
      <c r="R96">
        <v>250</v>
      </c>
      <c r="S96">
        <v>600</v>
      </c>
      <c r="T96">
        <v>4.2553191489361703E-3</v>
      </c>
      <c r="U96">
        <v>1</v>
      </c>
    </row>
    <row r="97" spans="1:21" x14ac:dyDescent="0.25">
      <c r="A97">
        <v>2</v>
      </c>
      <c r="B97">
        <v>321.56599999999997</v>
      </c>
      <c r="C97">
        <v>250</v>
      </c>
      <c r="D97">
        <v>600</v>
      </c>
      <c r="E97">
        <v>1</v>
      </c>
      <c r="F97">
        <v>1</v>
      </c>
      <c r="G97">
        <f t="shared" si="2"/>
        <v>4.2553191489361703E-3</v>
      </c>
      <c r="I97">
        <v>2</v>
      </c>
      <c r="P97">
        <v>2</v>
      </c>
      <c r="Q97">
        <v>321.56599999999997</v>
      </c>
      <c r="R97">
        <v>250</v>
      </c>
      <c r="S97">
        <v>600</v>
      </c>
      <c r="T97">
        <v>4.2553191489361703E-3</v>
      </c>
      <c r="U97">
        <v>1</v>
      </c>
    </row>
    <row r="98" spans="1:21" x14ac:dyDescent="0.25">
      <c r="A98">
        <v>2</v>
      </c>
      <c r="B98">
        <v>322.66099999999994</v>
      </c>
      <c r="C98">
        <v>250</v>
      </c>
      <c r="D98">
        <v>600</v>
      </c>
      <c r="E98">
        <v>1</v>
      </c>
      <c r="F98">
        <v>1</v>
      </c>
      <c r="G98">
        <f t="shared" si="2"/>
        <v>4.2553191489361703E-3</v>
      </c>
      <c r="I98">
        <v>2</v>
      </c>
      <c r="P98">
        <v>2</v>
      </c>
      <c r="Q98">
        <v>322.66099999999994</v>
      </c>
      <c r="R98">
        <v>250</v>
      </c>
      <c r="S98">
        <v>600</v>
      </c>
      <c r="T98">
        <v>4.2553191489361703E-3</v>
      </c>
      <c r="U98">
        <v>1</v>
      </c>
    </row>
    <row r="99" spans="1:21" x14ac:dyDescent="0.25">
      <c r="A99">
        <v>2</v>
      </c>
      <c r="B99">
        <v>322.66099999999994</v>
      </c>
      <c r="C99">
        <v>250</v>
      </c>
      <c r="D99">
        <v>600</v>
      </c>
      <c r="E99">
        <v>1</v>
      </c>
      <c r="F99">
        <v>1</v>
      </c>
      <c r="G99">
        <f t="shared" si="2"/>
        <v>4.2553191489361703E-3</v>
      </c>
      <c r="I99">
        <v>2</v>
      </c>
      <c r="P99">
        <v>2</v>
      </c>
      <c r="Q99">
        <v>322.66099999999994</v>
      </c>
      <c r="R99">
        <v>250</v>
      </c>
      <c r="S99">
        <v>600</v>
      </c>
      <c r="T99">
        <v>4.2553191489361703E-3</v>
      </c>
      <c r="U99">
        <v>1</v>
      </c>
    </row>
    <row r="100" spans="1:21" x14ac:dyDescent="0.25">
      <c r="A100">
        <v>2</v>
      </c>
      <c r="B100">
        <v>325</v>
      </c>
      <c r="C100">
        <v>250</v>
      </c>
      <c r="D100">
        <v>600</v>
      </c>
      <c r="E100">
        <v>1</v>
      </c>
      <c r="F100">
        <v>1</v>
      </c>
      <c r="G100">
        <f t="shared" si="2"/>
        <v>4.2553191489361703E-3</v>
      </c>
      <c r="I100">
        <v>2</v>
      </c>
      <c r="P100">
        <v>2</v>
      </c>
      <c r="Q100">
        <v>325</v>
      </c>
      <c r="R100">
        <v>250</v>
      </c>
      <c r="S100">
        <v>600</v>
      </c>
      <c r="T100">
        <v>4.2553191489361703E-3</v>
      </c>
      <c r="U100">
        <v>1</v>
      </c>
    </row>
    <row r="101" spans="1:21" x14ac:dyDescent="0.25">
      <c r="A101">
        <v>2</v>
      </c>
      <c r="B101">
        <v>328.13599999999997</v>
      </c>
      <c r="C101">
        <v>250</v>
      </c>
      <c r="D101">
        <v>600</v>
      </c>
      <c r="E101">
        <v>1</v>
      </c>
      <c r="F101">
        <v>1</v>
      </c>
      <c r="G101">
        <f t="shared" si="2"/>
        <v>4.2553191489361703E-3</v>
      </c>
      <c r="I101">
        <v>2</v>
      </c>
      <c r="P101">
        <v>2</v>
      </c>
      <c r="Q101">
        <v>328.13599999999997</v>
      </c>
      <c r="R101">
        <v>250</v>
      </c>
      <c r="S101">
        <v>600</v>
      </c>
      <c r="T101">
        <v>4.2553191489361703E-3</v>
      </c>
      <c r="U101">
        <v>1</v>
      </c>
    </row>
    <row r="102" spans="1:21" x14ac:dyDescent="0.25">
      <c r="A102">
        <v>2</v>
      </c>
      <c r="B102">
        <v>330</v>
      </c>
      <c r="C102">
        <v>250</v>
      </c>
      <c r="D102">
        <v>600</v>
      </c>
      <c r="E102">
        <v>1</v>
      </c>
      <c r="F102">
        <v>1</v>
      </c>
      <c r="G102">
        <f t="shared" si="2"/>
        <v>4.2553191489361703E-3</v>
      </c>
      <c r="I102">
        <v>2</v>
      </c>
      <c r="P102">
        <v>2</v>
      </c>
      <c r="Q102">
        <v>330</v>
      </c>
      <c r="R102">
        <v>250</v>
      </c>
      <c r="S102">
        <v>600</v>
      </c>
      <c r="T102">
        <v>4.2553191489361703E-3</v>
      </c>
      <c r="U102">
        <v>1</v>
      </c>
    </row>
    <row r="103" spans="1:21" x14ac:dyDescent="0.25">
      <c r="A103">
        <v>2</v>
      </c>
      <c r="B103">
        <v>332</v>
      </c>
      <c r="C103">
        <v>250</v>
      </c>
      <c r="D103">
        <v>600</v>
      </c>
      <c r="E103">
        <v>1</v>
      </c>
      <c r="F103">
        <v>1</v>
      </c>
      <c r="G103">
        <f t="shared" si="2"/>
        <v>4.2553191489361703E-3</v>
      </c>
      <c r="I103">
        <v>2</v>
      </c>
      <c r="P103">
        <v>2</v>
      </c>
      <c r="Q103">
        <v>332</v>
      </c>
      <c r="R103">
        <v>250</v>
      </c>
      <c r="S103">
        <v>600</v>
      </c>
      <c r="T103">
        <v>4.2553191489361703E-3</v>
      </c>
      <c r="U103">
        <v>1</v>
      </c>
    </row>
    <row r="104" spans="1:21" x14ac:dyDescent="0.25">
      <c r="A104">
        <v>2</v>
      </c>
      <c r="B104">
        <v>332.51599999999996</v>
      </c>
      <c r="C104">
        <v>250</v>
      </c>
      <c r="D104">
        <v>600</v>
      </c>
      <c r="E104">
        <v>1</v>
      </c>
      <c r="F104">
        <v>1</v>
      </c>
      <c r="G104">
        <f t="shared" si="2"/>
        <v>4.2553191489361703E-3</v>
      </c>
      <c r="I104">
        <v>2</v>
      </c>
      <c r="P104">
        <v>2</v>
      </c>
      <c r="Q104">
        <v>332.51599999999996</v>
      </c>
      <c r="R104">
        <v>250</v>
      </c>
      <c r="S104">
        <v>600</v>
      </c>
      <c r="T104">
        <v>4.2553191489361703E-3</v>
      </c>
      <c r="U104">
        <v>1</v>
      </c>
    </row>
    <row r="105" spans="1:21" x14ac:dyDescent="0.25">
      <c r="A105">
        <v>2</v>
      </c>
      <c r="B105">
        <v>335</v>
      </c>
      <c r="C105">
        <v>250</v>
      </c>
      <c r="D105">
        <v>600</v>
      </c>
      <c r="E105">
        <v>1</v>
      </c>
      <c r="F105">
        <v>1</v>
      </c>
      <c r="G105">
        <f t="shared" si="2"/>
        <v>4.2553191489361703E-3</v>
      </c>
      <c r="I105">
        <v>2</v>
      </c>
      <c r="P105">
        <v>2</v>
      </c>
      <c r="Q105">
        <v>335</v>
      </c>
      <c r="R105">
        <v>250</v>
      </c>
      <c r="S105">
        <v>600</v>
      </c>
      <c r="T105">
        <v>4.2553191489361703E-3</v>
      </c>
      <c r="U105">
        <v>1</v>
      </c>
    </row>
    <row r="106" spans="1:21" x14ac:dyDescent="0.25">
      <c r="A106">
        <v>2</v>
      </c>
      <c r="B106">
        <v>335.80099999999999</v>
      </c>
      <c r="C106">
        <v>250</v>
      </c>
      <c r="D106">
        <v>600</v>
      </c>
      <c r="E106">
        <v>1</v>
      </c>
      <c r="F106">
        <v>1</v>
      </c>
      <c r="G106">
        <f t="shared" si="2"/>
        <v>4.2553191489361703E-3</v>
      </c>
      <c r="I106">
        <v>2</v>
      </c>
      <c r="P106">
        <v>2</v>
      </c>
      <c r="Q106">
        <v>335.80099999999999</v>
      </c>
      <c r="R106">
        <v>250</v>
      </c>
      <c r="S106">
        <v>600</v>
      </c>
      <c r="T106">
        <v>4.2553191489361703E-3</v>
      </c>
      <c r="U106">
        <v>1</v>
      </c>
    </row>
    <row r="107" spans="1:21" x14ac:dyDescent="0.25">
      <c r="A107">
        <v>2</v>
      </c>
      <c r="B107">
        <v>336.89599999999996</v>
      </c>
      <c r="C107">
        <v>250</v>
      </c>
      <c r="D107">
        <v>600</v>
      </c>
      <c r="E107">
        <v>1</v>
      </c>
      <c r="F107">
        <v>1</v>
      </c>
      <c r="G107">
        <f t="shared" si="2"/>
        <v>4.2553191489361703E-3</v>
      </c>
      <c r="I107">
        <v>2</v>
      </c>
      <c r="P107">
        <v>2</v>
      </c>
      <c r="Q107">
        <v>336.89599999999996</v>
      </c>
      <c r="R107">
        <v>250</v>
      </c>
      <c r="S107">
        <v>600</v>
      </c>
      <c r="T107">
        <v>4.2553191489361703E-3</v>
      </c>
      <c r="U107">
        <v>1</v>
      </c>
    </row>
    <row r="108" spans="1:21" x14ac:dyDescent="0.25">
      <c r="A108">
        <v>2</v>
      </c>
      <c r="B108">
        <v>341.27599999999995</v>
      </c>
      <c r="C108">
        <v>250</v>
      </c>
      <c r="D108">
        <v>600</v>
      </c>
      <c r="E108">
        <v>1</v>
      </c>
      <c r="F108">
        <v>1</v>
      </c>
      <c r="G108">
        <f t="shared" si="2"/>
        <v>4.2553191489361703E-3</v>
      </c>
      <c r="I108">
        <v>2</v>
      </c>
      <c r="P108">
        <v>2</v>
      </c>
      <c r="Q108">
        <v>341.27599999999995</v>
      </c>
      <c r="R108">
        <v>250</v>
      </c>
      <c r="S108">
        <v>600</v>
      </c>
      <c r="T108">
        <v>4.2553191489361703E-3</v>
      </c>
      <c r="U108">
        <v>1</v>
      </c>
    </row>
    <row r="109" spans="1:21" x14ac:dyDescent="0.25">
      <c r="A109">
        <v>2</v>
      </c>
      <c r="B109">
        <v>342</v>
      </c>
      <c r="C109">
        <v>250</v>
      </c>
      <c r="D109">
        <v>600</v>
      </c>
      <c r="E109">
        <v>1</v>
      </c>
      <c r="F109">
        <v>1</v>
      </c>
      <c r="G109">
        <f t="shared" si="2"/>
        <v>4.2553191489361703E-3</v>
      </c>
      <c r="I109">
        <v>2</v>
      </c>
      <c r="P109">
        <v>2</v>
      </c>
      <c r="Q109">
        <v>342</v>
      </c>
      <c r="R109">
        <v>250</v>
      </c>
      <c r="S109">
        <v>600</v>
      </c>
      <c r="T109">
        <v>4.2553191489361703E-3</v>
      </c>
      <c r="U109">
        <v>1</v>
      </c>
    </row>
    <row r="110" spans="1:21" x14ac:dyDescent="0.25">
      <c r="A110">
        <v>2</v>
      </c>
      <c r="B110">
        <v>347</v>
      </c>
      <c r="C110">
        <v>250</v>
      </c>
      <c r="D110">
        <v>600</v>
      </c>
      <c r="E110">
        <v>1</v>
      </c>
      <c r="F110">
        <v>1</v>
      </c>
      <c r="G110">
        <f t="shared" si="2"/>
        <v>4.2553191489361703E-3</v>
      </c>
      <c r="I110">
        <v>2</v>
      </c>
      <c r="P110">
        <v>2</v>
      </c>
      <c r="Q110">
        <v>347</v>
      </c>
      <c r="R110">
        <v>250</v>
      </c>
      <c r="S110">
        <v>600</v>
      </c>
      <c r="T110">
        <v>4.2553191489361703E-3</v>
      </c>
      <c r="U110">
        <v>1</v>
      </c>
    </row>
    <row r="111" spans="1:21" x14ac:dyDescent="0.25">
      <c r="A111">
        <v>2.0833333333333335</v>
      </c>
      <c r="B111">
        <v>282</v>
      </c>
      <c r="C111">
        <v>250</v>
      </c>
      <c r="D111">
        <v>600</v>
      </c>
      <c r="E111">
        <v>1</v>
      </c>
      <c r="F111">
        <v>1</v>
      </c>
      <c r="G111">
        <f t="shared" si="2"/>
        <v>4.2553191489361703E-3</v>
      </c>
      <c r="I111">
        <v>2</v>
      </c>
      <c r="P111">
        <v>2.0833333333333335</v>
      </c>
      <c r="Q111">
        <v>282</v>
      </c>
      <c r="R111">
        <v>250</v>
      </c>
      <c r="S111">
        <v>600</v>
      </c>
      <c r="T111">
        <v>4.2553191489361703E-3</v>
      </c>
      <c r="U111">
        <v>1</v>
      </c>
    </row>
    <row r="112" spans="1:21" x14ac:dyDescent="0.25">
      <c r="A112">
        <v>2.0833333333333335</v>
      </c>
      <c r="B112">
        <v>287</v>
      </c>
      <c r="C112">
        <v>250</v>
      </c>
      <c r="D112">
        <v>600</v>
      </c>
      <c r="E112">
        <v>1</v>
      </c>
      <c r="F112">
        <v>1</v>
      </c>
      <c r="G112">
        <f t="shared" si="2"/>
        <v>4.2553191489361703E-3</v>
      </c>
      <c r="I112">
        <v>2</v>
      </c>
      <c r="P112">
        <v>2.0833333333333335</v>
      </c>
      <c r="Q112">
        <v>287</v>
      </c>
      <c r="R112">
        <v>250</v>
      </c>
      <c r="S112">
        <v>600</v>
      </c>
      <c r="T112">
        <v>4.2553191489361703E-3</v>
      </c>
      <c r="U112">
        <v>1</v>
      </c>
    </row>
    <row r="113" spans="1:21" x14ac:dyDescent="0.25">
      <c r="A113">
        <v>2.0833333333333335</v>
      </c>
      <c r="B113">
        <v>290</v>
      </c>
      <c r="C113">
        <v>250</v>
      </c>
      <c r="D113">
        <v>600</v>
      </c>
      <c r="E113">
        <v>1</v>
      </c>
      <c r="F113">
        <v>1</v>
      </c>
      <c r="G113">
        <f t="shared" si="2"/>
        <v>4.2553191489361703E-3</v>
      </c>
      <c r="I113">
        <v>2</v>
      </c>
      <c r="P113">
        <v>2.0833333333333335</v>
      </c>
      <c r="Q113">
        <v>290</v>
      </c>
      <c r="R113">
        <v>250</v>
      </c>
      <c r="S113">
        <v>600</v>
      </c>
      <c r="T113">
        <v>4.2553191489361703E-3</v>
      </c>
      <c r="U113">
        <v>1</v>
      </c>
    </row>
    <row r="114" spans="1:21" x14ac:dyDescent="0.25">
      <c r="A114">
        <v>2.0833333333333335</v>
      </c>
      <c r="B114">
        <v>299</v>
      </c>
      <c r="C114">
        <v>250</v>
      </c>
      <c r="D114">
        <v>600</v>
      </c>
      <c r="E114">
        <v>1</v>
      </c>
      <c r="F114">
        <v>1</v>
      </c>
      <c r="G114">
        <f t="shared" si="2"/>
        <v>4.2553191489361703E-3</v>
      </c>
      <c r="I114">
        <v>2</v>
      </c>
      <c r="P114">
        <v>2.0833333333333335</v>
      </c>
      <c r="Q114">
        <v>299</v>
      </c>
      <c r="R114">
        <v>250</v>
      </c>
      <c r="S114">
        <v>600</v>
      </c>
      <c r="T114">
        <v>4.2553191489361703E-3</v>
      </c>
      <c r="U114">
        <v>1</v>
      </c>
    </row>
    <row r="115" spans="1:21" x14ac:dyDescent="0.25">
      <c r="A115">
        <v>2.0833333333333335</v>
      </c>
      <c r="B115">
        <v>302</v>
      </c>
      <c r="C115">
        <v>250</v>
      </c>
      <c r="D115">
        <v>600</v>
      </c>
      <c r="E115">
        <v>1</v>
      </c>
      <c r="F115">
        <v>1</v>
      </c>
      <c r="G115">
        <f t="shared" si="2"/>
        <v>4.2553191489361703E-3</v>
      </c>
      <c r="I115">
        <v>2</v>
      </c>
      <c r="P115">
        <v>2.0833333333333335</v>
      </c>
      <c r="Q115">
        <v>302</v>
      </c>
      <c r="R115">
        <v>250</v>
      </c>
      <c r="S115">
        <v>600</v>
      </c>
      <c r="T115">
        <v>4.2553191489361703E-3</v>
      </c>
      <c r="U115">
        <v>1</v>
      </c>
    </row>
    <row r="116" spans="1:21" x14ac:dyDescent="0.25">
      <c r="A116">
        <v>2.0833333333333335</v>
      </c>
      <c r="B116">
        <v>302</v>
      </c>
      <c r="C116">
        <v>250</v>
      </c>
      <c r="D116">
        <v>600</v>
      </c>
      <c r="E116">
        <v>1</v>
      </c>
      <c r="F116">
        <v>1</v>
      </c>
      <c r="G116">
        <f t="shared" si="2"/>
        <v>4.2553191489361703E-3</v>
      </c>
      <c r="I116">
        <v>2</v>
      </c>
      <c r="P116">
        <v>2.0833333333333335</v>
      </c>
      <c r="Q116">
        <v>302</v>
      </c>
      <c r="R116">
        <v>250</v>
      </c>
      <c r="S116">
        <v>600</v>
      </c>
      <c r="T116">
        <v>4.2553191489361703E-3</v>
      </c>
      <c r="U116">
        <v>1</v>
      </c>
    </row>
    <row r="117" spans="1:21" x14ac:dyDescent="0.25">
      <c r="A117">
        <v>2.0833333333333335</v>
      </c>
      <c r="B117">
        <v>305</v>
      </c>
      <c r="C117">
        <v>250</v>
      </c>
      <c r="D117">
        <v>600</v>
      </c>
      <c r="E117">
        <v>1</v>
      </c>
      <c r="F117">
        <v>1</v>
      </c>
      <c r="G117">
        <f t="shared" si="2"/>
        <v>4.2553191489361703E-3</v>
      </c>
      <c r="I117">
        <v>2</v>
      </c>
      <c r="P117">
        <v>2.0833333333333335</v>
      </c>
      <c r="Q117">
        <v>305</v>
      </c>
      <c r="R117">
        <v>250</v>
      </c>
      <c r="S117">
        <v>600</v>
      </c>
      <c r="T117">
        <v>4.2553191489361703E-3</v>
      </c>
      <c r="U117">
        <v>1</v>
      </c>
    </row>
    <row r="118" spans="1:21" x14ac:dyDescent="0.25">
      <c r="A118">
        <v>2.0833333333333335</v>
      </c>
      <c r="B118">
        <v>305</v>
      </c>
      <c r="C118">
        <v>250</v>
      </c>
      <c r="D118">
        <v>600</v>
      </c>
      <c r="E118">
        <v>1</v>
      </c>
      <c r="F118">
        <v>1</v>
      </c>
      <c r="G118">
        <f t="shared" si="2"/>
        <v>4.2553191489361703E-3</v>
      </c>
      <c r="I118">
        <v>2</v>
      </c>
      <c r="P118">
        <v>2.0833333333333335</v>
      </c>
      <c r="Q118">
        <v>305</v>
      </c>
      <c r="R118">
        <v>250</v>
      </c>
      <c r="S118">
        <v>600</v>
      </c>
      <c r="T118">
        <v>4.2553191489361703E-3</v>
      </c>
      <c r="U118">
        <v>1</v>
      </c>
    </row>
    <row r="119" spans="1:21" x14ac:dyDescent="0.25">
      <c r="A119">
        <v>2.0833333333333335</v>
      </c>
      <c r="B119">
        <v>305</v>
      </c>
      <c r="C119">
        <v>250</v>
      </c>
      <c r="D119">
        <v>600</v>
      </c>
      <c r="E119">
        <v>1</v>
      </c>
      <c r="F119">
        <v>1</v>
      </c>
      <c r="G119">
        <f t="shared" si="2"/>
        <v>4.2553191489361703E-3</v>
      </c>
      <c r="I119">
        <v>2</v>
      </c>
      <c r="P119">
        <v>2.0833333333333335</v>
      </c>
      <c r="Q119">
        <v>305</v>
      </c>
      <c r="R119">
        <v>250</v>
      </c>
      <c r="S119">
        <v>600</v>
      </c>
      <c r="T119">
        <v>4.2553191489361703E-3</v>
      </c>
      <c r="U119">
        <v>1</v>
      </c>
    </row>
    <row r="120" spans="1:21" x14ac:dyDescent="0.25">
      <c r="A120">
        <v>2.0833333333333335</v>
      </c>
      <c r="B120">
        <v>305</v>
      </c>
      <c r="C120">
        <v>250</v>
      </c>
      <c r="D120">
        <v>600</v>
      </c>
      <c r="E120">
        <v>1</v>
      </c>
      <c r="F120">
        <v>1</v>
      </c>
      <c r="G120">
        <f t="shared" si="2"/>
        <v>4.2553191489361703E-3</v>
      </c>
      <c r="I120">
        <v>2</v>
      </c>
      <c r="P120">
        <v>2.0833333333333335</v>
      </c>
      <c r="Q120">
        <v>305</v>
      </c>
      <c r="R120">
        <v>250</v>
      </c>
      <c r="S120">
        <v>600</v>
      </c>
      <c r="T120">
        <v>4.2553191489361703E-3</v>
      </c>
      <c r="U120">
        <v>1</v>
      </c>
    </row>
    <row r="121" spans="1:21" x14ac:dyDescent="0.25">
      <c r="A121">
        <v>2.0833333333333335</v>
      </c>
      <c r="B121">
        <v>305</v>
      </c>
      <c r="C121">
        <v>250</v>
      </c>
      <c r="D121">
        <v>600</v>
      </c>
      <c r="E121">
        <v>1</v>
      </c>
      <c r="F121">
        <v>1</v>
      </c>
      <c r="G121">
        <f t="shared" si="2"/>
        <v>4.2553191489361703E-3</v>
      </c>
      <c r="I121">
        <v>2</v>
      </c>
      <c r="P121">
        <v>2.0833333333333335</v>
      </c>
      <c r="Q121">
        <v>305</v>
      </c>
      <c r="R121">
        <v>250</v>
      </c>
      <c r="S121">
        <v>600</v>
      </c>
      <c r="T121">
        <v>4.2553191489361703E-3</v>
      </c>
      <c r="U121">
        <v>1</v>
      </c>
    </row>
    <row r="122" spans="1:21" x14ac:dyDescent="0.25">
      <c r="A122">
        <v>2.0833333333333335</v>
      </c>
      <c r="B122">
        <v>307</v>
      </c>
      <c r="C122">
        <v>250</v>
      </c>
      <c r="D122">
        <v>600</v>
      </c>
      <c r="E122">
        <v>1</v>
      </c>
      <c r="F122">
        <v>1</v>
      </c>
      <c r="G122">
        <f t="shared" si="2"/>
        <v>4.2553191489361703E-3</v>
      </c>
      <c r="I122">
        <v>2</v>
      </c>
      <c r="P122">
        <v>2.0833333333333335</v>
      </c>
      <c r="Q122">
        <v>307</v>
      </c>
      <c r="R122">
        <v>250</v>
      </c>
      <c r="S122">
        <v>600</v>
      </c>
      <c r="T122">
        <v>4.2553191489361703E-3</v>
      </c>
      <c r="U122">
        <v>1</v>
      </c>
    </row>
    <row r="123" spans="1:21" x14ac:dyDescent="0.25">
      <c r="A123">
        <v>2.0833333333333335</v>
      </c>
      <c r="B123">
        <v>310</v>
      </c>
      <c r="C123">
        <v>250</v>
      </c>
      <c r="D123">
        <v>600</v>
      </c>
      <c r="E123">
        <v>1</v>
      </c>
      <c r="F123">
        <v>1</v>
      </c>
      <c r="G123">
        <f t="shared" si="2"/>
        <v>4.2553191489361703E-3</v>
      </c>
      <c r="I123">
        <v>2</v>
      </c>
      <c r="P123">
        <v>2.0833333333333335</v>
      </c>
      <c r="Q123">
        <v>310</v>
      </c>
      <c r="R123">
        <v>250</v>
      </c>
      <c r="S123">
        <v>600</v>
      </c>
      <c r="T123">
        <v>4.2553191489361703E-3</v>
      </c>
      <c r="U123">
        <v>1</v>
      </c>
    </row>
    <row r="124" spans="1:21" x14ac:dyDescent="0.25">
      <c r="A124">
        <v>2.0833333333333335</v>
      </c>
      <c r="B124">
        <v>310</v>
      </c>
      <c r="C124">
        <v>250</v>
      </c>
      <c r="D124">
        <v>600</v>
      </c>
      <c r="E124">
        <v>1</v>
      </c>
      <c r="F124">
        <v>1</v>
      </c>
      <c r="G124">
        <f t="shared" si="2"/>
        <v>4.2553191489361703E-3</v>
      </c>
      <c r="I124">
        <v>2</v>
      </c>
      <c r="P124">
        <v>2.0833333333333335</v>
      </c>
      <c r="Q124">
        <v>310</v>
      </c>
      <c r="R124">
        <v>250</v>
      </c>
      <c r="S124">
        <v>600</v>
      </c>
      <c r="T124">
        <v>4.2553191489361703E-3</v>
      </c>
      <c r="U124">
        <v>1</v>
      </c>
    </row>
    <row r="125" spans="1:21" x14ac:dyDescent="0.25">
      <c r="A125">
        <v>2.0833333333333335</v>
      </c>
      <c r="B125">
        <v>315</v>
      </c>
      <c r="C125">
        <v>250</v>
      </c>
      <c r="D125">
        <v>600</v>
      </c>
      <c r="E125">
        <v>1</v>
      </c>
      <c r="F125">
        <v>1</v>
      </c>
      <c r="G125">
        <f t="shared" si="2"/>
        <v>4.2553191489361703E-3</v>
      </c>
      <c r="I125">
        <v>2</v>
      </c>
      <c r="P125">
        <v>2.0833333333333335</v>
      </c>
      <c r="Q125">
        <v>315</v>
      </c>
      <c r="R125">
        <v>250</v>
      </c>
      <c r="S125">
        <v>600</v>
      </c>
      <c r="T125">
        <v>4.2553191489361703E-3</v>
      </c>
      <c r="U125">
        <v>1</v>
      </c>
    </row>
    <row r="126" spans="1:21" x14ac:dyDescent="0.25">
      <c r="A126">
        <v>2.0833333333333335</v>
      </c>
      <c r="B126">
        <v>320</v>
      </c>
      <c r="C126">
        <v>250</v>
      </c>
      <c r="D126">
        <v>600</v>
      </c>
      <c r="E126">
        <v>1</v>
      </c>
      <c r="F126">
        <v>1</v>
      </c>
      <c r="G126">
        <f t="shared" si="2"/>
        <v>4.2553191489361703E-3</v>
      </c>
      <c r="I126">
        <v>2</v>
      </c>
      <c r="P126">
        <v>2.0833333333333335</v>
      </c>
      <c r="Q126">
        <v>320</v>
      </c>
      <c r="R126">
        <v>250</v>
      </c>
      <c r="S126">
        <v>600</v>
      </c>
      <c r="T126">
        <v>4.2553191489361703E-3</v>
      </c>
      <c r="U126">
        <v>1</v>
      </c>
    </row>
    <row r="127" spans="1:21" x14ac:dyDescent="0.25">
      <c r="A127">
        <v>2.0833333333333335</v>
      </c>
      <c r="B127">
        <v>320</v>
      </c>
      <c r="C127">
        <v>250</v>
      </c>
      <c r="D127">
        <v>600</v>
      </c>
      <c r="E127">
        <v>1</v>
      </c>
      <c r="F127">
        <v>1</v>
      </c>
      <c r="G127">
        <f t="shared" si="2"/>
        <v>4.2553191489361703E-3</v>
      </c>
      <c r="I127">
        <v>2</v>
      </c>
      <c r="P127">
        <v>2.0833333333333335</v>
      </c>
      <c r="Q127">
        <v>320</v>
      </c>
      <c r="R127">
        <v>250</v>
      </c>
      <c r="S127">
        <v>600</v>
      </c>
      <c r="T127">
        <v>4.2553191489361703E-3</v>
      </c>
      <c r="U127">
        <v>1</v>
      </c>
    </row>
    <row r="128" spans="1:21" x14ac:dyDescent="0.25">
      <c r="A128">
        <v>2.0833333333333335</v>
      </c>
      <c r="B128">
        <v>320</v>
      </c>
      <c r="C128">
        <v>250</v>
      </c>
      <c r="D128">
        <v>600</v>
      </c>
      <c r="E128">
        <v>1</v>
      </c>
      <c r="F128">
        <v>1</v>
      </c>
      <c r="G128">
        <f t="shared" si="2"/>
        <v>4.2553191489361703E-3</v>
      </c>
      <c r="I128">
        <v>2</v>
      </c>
      <c r="P128">
        <v>2.0833333333333335</v>
      </c>
      <c r="Q128">
        <v>320</v>
      </c>
      <c r="R128">
        <v>250</v>
      </c>
      <c r="S128">
        <v>600</v>
      </c>
      <c r="T128">
        <v>4.2553191489361703E-3</v>
      </c>
      <c r="U128">
        <v>1</v>
      </c>
    </row>
    <row r="129" spans="1:21" x14ac:dyDescent="0.25">
      <c r="A129">
        <v>2.0833333333333335</v>
      </c>
      <c r="B129">
        <v>325</v>
      </c>
      <c r="C129">
        <v>250</v>
      </c>
      <c r="D129">
        <v>600</v>
      </c>
      <c r="E129">
        <v>1</v>
      </c>
      <c r="F129">
        <v>1</v>
      </c>
      <c r="G129">
        <f t="shared" si="2"/>
        <v>4.2553191489361703E-3</v>
      </c>
      <c r="I129">
        <v>2</v>
      </c>
      <c r="P129">
        <v>2.0833333333333335</v>
      </c>
      <c r="Q129">
        <v>325</v>
      </c>
      <c r="R129">
        <v>250</v>
      </c>
      <c r="S129">
        <v>600</v>
      </c>
      <c r="T129">
        <v>4.2553191489361703E-3</v>
      </c>
      <c r="U129">
        <v>1</v>
      </c>
    </row>
    <row r="130" spans="1:21" x14ac:dyDescent="0.25">
      <c r="A130">
        <v>2.0833333333333335</v>
      </c>
      <c r="B130">
        <v>325</v>
      </c>
      <c r="C130">
        <v>250</v>
      </c>
      <c r="D130">
        <v>600</v>
      </c>
      <c r="E130">
        <v>1</v>
      </c>
      <c r="F130">
        <v>1</v>
      </c>
      <c r="G130">
        <f t="shared" si="2"/>
        <v>4.2553191489361703E-3</v>
      </c>
      <c r="I130">
        <v>2</v>
      </c>
      <c r="P130">
        <v>2.0833333333333335</v>
      </c>
      <c r="Q130">
        <v>325</v>
      </c>
      <c r="R130">
        <v>250</v>
      </c>
      <c r="S130">
        <v>600</v>
      </c>
      <c r="T130">
        <v>4.2553191489361703E-3</v>
      </c>
      <c r="U130">
        <v>1</v>
      </c>
    </row>
    <row r="131" spans="1:21" x14ac:dyDescent="0.25">
      <c r="A131">
        <v>2.0833333333333335</v>
      </c>
      <c r="B131">
        <v>331</v>
      </c>
      <c r="C131">
        <v>250</v>
      </c>
      <c r="D131">
        <v>600</v>
      </c>
      <c r="E131">
        <v>1</v>
      </c>
      <c r="F131">
        <v>1</v>
      </c>
      <c r="G131">
        <f t="shared" ref="G131:G194" si="3">LOOKUP(I131,$K$2:$K$14,$N$2:$N$14)</f>
        <v>4.2553191489361703E-3</v>
      </c>
      <c r="I131">
        <v>2</v>
      </c>
      <c r="P131">
        <v>2.0833333333333335</v>
      </c>
      <c r="Q131">
        <v>331</v>
      </c>
      <c r="R131">
        <v>250</v>
      </c>
      <c r="S131">
        <v>600</v>
      </c>
      <c r="T131">
        <v>4.2553191489361703E-3</v>
      </c>
      <c r="U131">
        <v>1</v>
      </c>
    </row>
    <row r="132" spans="1:21" x14ac:dyDescent="0.25">
      <c r="A132">
        <v>2.0833333333333335</v>
      </c>
      <c r="B132">
        <v>332</v>
      </c>
      <c r="C132">
        <v>250</v>
      </c>
      <c r="D132">
        <v>600</v>
      </c>
      <c r="E132">
        <v>1</v>
      </c>
      <c r="F132">
        <v>1</v>
      </c>
      <c r="G132">
        <f t="shared" si="3"/>
        <v>4.2553191489361703E-3</v>
      </c>
      <c r="I132">
        <v>2</v>
      </c>
      <c r="P132">
        <v>2.0833333333333335</v>
      </c>
      <c r="Q132">
        <v>332</v>
      </c>
      <c r="R132">
        <v>250</v>
      </c>
      <c r="S132">
        <v>600</v>
      </c>
      <c r="T132">
        <v>4.2553191489361703E-3</v>
      </c>
      <c r="U132">
        <v>1</v>
      </c>
    </row>
    <row r="133" spans="1:21" x14ac:dyDescent="0.25">
      <c r="A133">
        <v>2.0833333333333335</v>
      </c>
      <c r="B133">
        <v>337</v>
      </c>
      <c r="C133">
        <v>250</v>
      </c>
      <c r="D133">
        <v>600</v>
      </c>
      <c r="E133">
        <v>1</v>
      </c>
      <c r="F133">
        <v>1</v>
      </c>
      <c r="G133">
        <f t="shared" si="3"/>
        <v>4.2553191489361703E-3</v>
      </c>
      <c r="I133">
        <v>2</v>
      </c>
      <c r="P133">
        <v>2.0833333333333335</v>
      </c>
      <c r="Q133">
        <v>337</v>
      </c>
      <c r="R133">
        <v>250</v>
      </c>
      <c r="S133">
        <v>600</v>
      </c>
      <c r="T133">
        <v>4.2553191489361703E-3</v>
      </c>
      <c r="U133">
        <v>1</v>
      </c>
    </row>
    <row r="134" spans="1:21" x14ac:dyDescent="0.25">
      <c r="A134">
        <v>2.1666666666666665</v>
      </c>
      <c r="B134">
        <v>252</v>
      </c>
      <c r="C134">
        <v>250</v>
      </c>
      <c r="D134">
        <v>600</v>
      </c>
      <c r="E134">
        <v>1</v>
      </c>
      <c r="F134">
        <v>1</v>
      </c>
      <c r="G134">
        <f t="shared" si="3"/>
        <v>4.2553191489361703E-3</v>
      </c>
      <c r="I134">
        <v>2</v>
      </c>
      <c r="P134">
        <v>2.1666666666666665</v>
      </c>
      <c r="Q134">
        <v>252</v>
      </c>
      <c r="R134">
        <v>250</v>
      </c>
      <c r="S134">
        <v>600</v>
      </c>
      <c r="T134">
        <v>4.2553191489361703E-3</v>
      </c>
      <c r="U134">
        <v>1</v>
      </c>
    </row>
    <row r="135" spans="1:21" x14ac:dyDescent="0.25">
      <c r="A135">
        <v>2.1666666666666665</v>
      </c>
      <c r="B135">
        <v>287</v>
      </c>
      <c r="C135">
        <v>250</v>
      </c>
      <c r="D135">
        <v>600</v>
      </c>
      <c r="E135">
        <v>1</v>
      </c>
      <c r="F135">
        <v>1</v>
      </c>
      <c r="G135">
        <f t="shared" si="3"/>
        <v>4.2553191489361703E-3</v>
      </c>
      <c r="I135">
        <v>2</v>
      </c>
      <c r="P135">
        <v>2.1666666666666665</v>
      </c>
      <c r="Q135">
        <v>287</v>
      </c>
      <c r="R135">
        <v>250</v>
      </c>
      <c r="S135">
        <v>600</v>
      </c>
      <c r="T135">
        <v>4.2553191489361703E-3</v>
      </c>
      <c r="U135">
        <v>1</v>
      </c>
    </row>
    <row r="136" spans="1:21" x14ac:dyDescent="0.25">
      <c r="A136">
        <v>2.1666666666666665</v>
      </c>
      <c r="B136">
        <v>290</v>
      </c>
      <c r="C136">
        <v>250</v>
      </c>
      <c r="D136">
        <v>600</v>
      </c>
      <c r="E136">
        <v>1</v>
      </c>
      <c r="F136">
        <v>1</v>
      </c>
      <c r="G136">
        <f t="shared" si="3"/>
        <v>4.2553191489361703E-3</v>
      </c>
      <c r="I136">
        <v>2</v>
      </c>
      <c r="P136">
        <v>2.1666666666666665</v>
      </c>
      <c r="Q136">
        <v>290</v>
      </c>
      <c r="R136">
        <v>250</v>
      </c>
      <c r="S136">
        <v>600</v>
      </c>
      <c r="T136">
        <v>4.2553191489361703E-3</v>
      </c>
      <c r="U136">
        <v>1</v>
      </c>
    </row>
    <row r="137" spans="1:21" x14ac:dyDescent="0.25">
      <c r="A137">
        <v>2.1666666666666665</v>
      </c>
      <c r="B137">
        <v>294.19099999999997</v>
      </c>
      <c r="C137">
        <v>250</v>
      </c>
      <c r="D137">
        <v>600</v>
      </c>
      <c r="E137">
        <v>1</v>
      </c>
      <c r="F137">
        <v>1</v>
      </c>
      <c r="G137">
        <f t="shared" si="3"/>
        <v>4.2553191489361703E-3</v>
      </c>
      <c r="I137">
        <v>2</v>
      </c>
      <c r="P137">
        <v>2.1666666666666665</v>
      </c>
      <c r="Q137">
        <v>294.19099999999997</v>
      </c>
      <c r="R137">
        <v>250</v>
      </c>
      <c r="S137">
        <v>600</v>
      </c>
      <c r="T137">
        <v>4.2553191489361703E-3</v>
      </c>
      <c r="U137">
        <v>1</v>
      </c>
    </row>
    <row r="138" spans="1:21" x14ac:dyDescent="0.25">
      <c r="A138">
        <v>2.1666666666666665</v>
      </c>
      <c r="B138">
        <v>301</v>
      </c>
      <c r="C138">
        <v>250</v>
      </c>
      <c r="D138">
        <v>600</v>
      </c>
      <c r="E138">
        <v>1</v>
      </c>
      <c r="F138">
        <v>1</v>
      </c>
      <c r="G138">
        <f t="shared" si="3"/>
        <v>4.2553191489361703E-3</v>
      </c>
      <c r="I138">
        <v>2</v>
      </c>
      <c r="P138">
        <v>2.1666666666666665</v>
      </c>
      <c r="Q138">
        <v>301</v>
      </c>
      <c r="R138">
        <v>250</v>
      </c>
      <c r="S138">
        <v>600</v>
      </c>
      <c r="T138">
        <v>4.2553191489361703E-3</v>
      </c>
      <c r="U138">
        <v>1</v>
      </c>
    </row>
    <row r="139" spans="1:21" x14ac:dyDescent="0.25">
      <c r="A139">
        <v>2.1666666666666665</v>
      </c>
      <c r="B139">
        <v>304</v>
      </c>
      <c r="C139">
        <v>250</v>
      </c>
      <c r="D139">
        <v>600</v>
      </c>
      <c r="E139">
        <v>1</v>
      </c>
      <c r="F139">
        <v>1</v>
      </c>
      <c r="G139">
        <f t="shared" si="3"/>
        <v>4.2553191489361703E-3</v>
      </c>
      <c r="I139">
        <v>2</v>
      </c>
      <c r="P139">
        <v>2.1666666666666665</v>
      </c>
      <c r="Q139">
        <v>304</v>
      </c>
      <c r="R139">
        <v>250</v>
      </c>
      <c r="S139">
        <v>600</v>
      </c>
      <c r="T139">
        <v>4.2553191489361703E-3</v>
      </c>
      <c r="U139">
        <v>1</v>
      </c>
    </row>
    <row r="140" spans="1:21" x14ac:dyDescent="0.25">
      <c r="A140">
        <v>2.1666666666666665</v>
      </c>
      <c r="B140">
        <v>304</v>
      </c>
      <c r="C140">
        <v>250</v>
      </c>
      <c r="D140">
        <v>600</v>
      </c>
      <c r="E140">
        <v>1</v>
      </c>
      <c r="F140">
        <v>1</v>
      </c>
      <c r="G140">
        <f t="shared" si="3"/>
        <v>4.2553191489361703E-3</v>
      </c>
      <c r="I140">
        <v>2</v>
      </c>
      <c r="P140">
        <v>2.1666666666666665</v>
      </c>
      <c r="Q140">
        <v>304</v>
      </c>
      <c r="R140">
        <v>250</v>
      </c>
      <c r="S140">
        <v>600</v>
      </c>
      <c r="T140">
        <v>4.2553191489361703E-3</v>
      </c>
      <c r="U140">
        <v>1</v>
      </c>
    </row>
    <row r="141" spans="1:21" x14ac:dyDescent="0.25">
      <c r="A141">
        <v>2.1666666666666665</v>
      </c>
      <c r="B141">
        <v>305</v>
      </c>
      <c r="C141">
        <v>250</v>
      </c>
      <c r="D141">
        <v>600</v>
      </c>
      <c r="E141">
        <v>1</v>
      </c>
      <c r="F141">
        <v>1</v>
      </c>
      <c r="G141">
        <f t="shared" si="3"/>
        <v>4.2553191489361703E-3</v>
      </c>
      <c r="I141">
        <v>2</v>
      </c>
      <c r="P141">
        <v>2.1666666666666665</v>
      </c>
      <c r="Q141">
        <v>305</v>
      </c>
      <c r="R141">
        <v>250</v>
      </c>
      <c r="S141">
        <v>600</v>
      </c>
      <c r="T141">
        <v>4.2553191489361703E-3</v>
      </c>
      <c r="U141">
        <v>1</v>
      </c>
    </row>
    <row r="142" spans="1:21" x14ac:dyDescent="0.25">
      <c r="A142">
        <v>2.1666666666666665</v>
      </c>
      <c r="B142">
        <v>308.42599999999999</v>
      </c>
      <c r="C142">
        <v>250</v>
      </c>
      <c r="D142">
        <v>600</v>
      </c>
      <c r="E142">
        <v>1</v>
      </c>
      <c r="F142">
        <v>1</v>
      </c>
      <c r="G142">
        <f t="shared" si="3"/>
        <v>4.2553191489361703E-3</v>
      </c>
      <c r="I142">
        <v>2</v>
      </c>
      <c r="P142">
        <v>2.1666666666666665</v>
      </c>
      <c r="Q142">
        <v>308.42599999999999</v>
      </c>
      <c r="R142">
        <v>250</v>
      </c>
      <c r="S142">
        <v>600</v>
      </c>
      <c r="T142">
        <v>4.2553191489361703E-3</v>
      </c>
      <c r="U142">
        <v>1</v>
      </c>
    </row>
    <row r="143" spans="1:21" x14ac:dyDescent="0.25">
      <c r="A143">
        <v>2.1666666666666665</v>
      </c>
      <c r="B143">
        <v>308.42599999999999</v>
      </c>
      <c r="C143">
        <v>250</v>
      </c>
      <c r="D143">
        <v>600</v>
      </c>
      <c r="E143">
        <v>1</v>
      </c>
      <c r="F143">
        <v>1</v>
      </c>
      <c r="G143">
        <f t="shared" si="3"/>
        <v>4.2553191489361703E-3</v>
      </c>
      <c r="I143">
        <v>2</v>
      </c>
      <c r="P143">
        <v>2.1666666666666665</v>
      </c>
      <c r="Q143">
        <v>308.42599999999999</v>
      </c>
      <c r="R143">
        <v>250</v>
      </c>
      <c r="S143">
        <v>600</v>
      </c>
      <c r="T143">
        <v>4.2553191489361703E-3</v>
      </c>
      <c r="U143">
        <v>1</v>
      </c>
    </row>
    <row r="144" spans="1:21" x14ac:dyDescent="0.25">
      <c r="A144">
        <v>2.1666666666666665</v>
      </c>
      <c r="B144">
        <v>310</v>
      </c>
      <c r="C144">
        <v>250</v>
      </c>
      <c r="D144">
        <v>600</v>
      </c>
      <c r="E144">
        <v>1</v>
      </c>
      <c r="F144">
        <v>1</v>
      </c>
      <c r="G144">
        <f t="shared" si="3"/>
        <v>4.2553191489361703E-3</v>
      </c>
      <c r="I144">
        <v>2</v>
      </c>
      <c r="P144">
        <v>2.1666666666666665</v>
      </c>
      <c r="Q144">
        <v>310</v>
      </c>
      <c r="R144">
        <v>250</v>
      </c>
      <c r="S144">
        <v>600</v>
      </c>
      <c r="T144">
        <v>4.2553191489361703E-3</v>
      </c>
      <c r="U144">
        <v>1</v>
      </c>
    </row>
    <row r="145" spans="1:21" x14ac:dyDescent="0.25">
      <c r="A145">
        <v>2.1666666666666665</v>
      </c>
      <c r="B145">
        <v>310.61599999999999</v>
      </c>
      <c r="C145">
        <v>250</v>
      </c>
      <c r="D145">
        <v>600</v>
      </c>
      <c r="E145">
        <v>1</v>
      </c>
      <c r="F145">
        <v>1</v>
      </c>
      <c r="G145">
        <f t="shared" si="3"/>
        <v>4.2553191489361703E-3</v>
      </c>
      <c r="I145">
        <v>2</v>
      </c>
      <c r="P145">
        <v>2.1666666666666665</v>
      </c>
      <c r="Q145">
        <v>310.61599999999999</v>
      </c>
      <c r="R145">
        <v>250</v>
      </c>
      <c r="S145">
        <v>600</v>
      </c>
      <c r="T145">
        <v>4.2553191489361703E-3</v>
      </c>
      <c r="U145">
        <v>1</v>
      </c>
    </row>
    <row r="146" spans="1:21" x14ac:dyDescent="0.25">
      <c r="A146">
        <v>2.1666666666666665</v>
      </c>
      <c r="B146">
        <v>313</v>
      </c>
      <c r="C146">
        <v>250</v>
      </c>
      <c r="D146">
        <v>600</v>
      </c>
      <c r="E146">
        <v>1</v>
      </c>
      <c r="F146">
        <v>1</v>
      </c>
      <c r="G146">
        <f t="shared" si="3"/>
        <v>4.2553191489361703E-3</v>
      </c>
      <c r="I146">
        <v>2</v>
      </c>
      <c r="P146">
        <v>2.1666666666666665</v>
      </c>
      <c r="Q146">
        <v>313</v>
      </c>
      <c r="R146">
        <v>250</v>
      </c>
      <c r="S146">
        <v>600</v>
      </c>
      <c r="T146">
        <v>4.2553191489361703E-3</v>
      </c>
      <c r="U146">
        <v>1</v>
      </c>
    </row>
    <row r="147" spans="1:21" x14ac:dyDescent="0.25">
      <c r="A147">
        <v>2.1666666666666665</v>
      </c>
      <c r="B147">
        <v>317</v>
      </c>
      <c r="C147">
        <v>250</v>
      </c>
      <c r="D147">
        <v>600</v>
      </c>
      <c r="E147">
        <v>1</v>
      </c>
      <c r="F147">
        <v>1</v>
      </c>
      <c r="G147">
        <f t="shared" si="3"/>
        <v>4.2553191489361703E-3</v>
      </c>
      <c r="I147">
        <v>2</v>
      </c>
      <c r="P147">
        <v>2.1666666666666665</v>
      </c>
      <c r="Q147">
        <v>317</v>
      </c>
      <c r="R147">
        <v>250</v>
      </c>
      <c r="S147">
        <v>600</v>
      </c>
      <c r="T147">
        <v>4.2553191489361703E-3</v>
      </c>
      <c r="U147">
        <v>1</v>
      </c>
    </row>
    <row r="148" spans="1:21" x14ac:dyDescent="0.25">
      <c r="A148">
        <v>2.1666666666666665</v>
      </c>
      <c r="B148">
        <v>317</v>
      </c>
      <c r="C148">
        <v>250</v>
      </c>
      <c r="D148">
        <v>600</v>
      </c>
      <c r="E148">
        <v>1</v>
      </c>
      <c r="F148">
        <v>1</v>
      </c>
      <c r="G148">
        <f t="shared" si="3"/>
        <v>4.2553191489361703E-3</v>
      </c>
      <c r="I148">
        <v>2</v>
      </c>
      <c r="P148">
        <v>2.1666666666666665</v>
      </c>
      <c r="Q148">
        <v>317</v>
      </c>
      <c r="R148">
        <v>250</v>
      </c>
      <c r="S148">
        <v>600</v>
      </c>
      <c r="T148">
        <v>4.2553191489361703E-3</v>
      </c>
      <c r="U148">
        <v>1</v>
      </c>
    </row>
    <row r="149" spans="1:21" x14ac:dyDescent="0.25">
      <c r="A149">
        <v>2.1666666666666665</v>
      </c>
      <c r="B149">
        <v>317</v>
      </c>
      <c r="C149">
        <v>250</v>
      </c>
      <c r="D149">
        <v>600</v>
      </c>
      <c r="E149">
        <v>1</v>
      </c>
      <c r="F149">
        <v>1</v>
      </c>
      <c r="G149">
        <f t="shared" si="3"/>
        <v>4.2553191489361703E-3</v>
      </c>
      <c r="I149">
        <v>2</v>
      </c>
      <c r="P149">
        <v>2.1666666666666665</v>
      </c>
      <c r="Q149">
        <v>317</v>
      </c>
      <c r="R149">
        <v>250</v>
      </c>
      <c r="S149">
        <v>600</v>
      </c>
      <c r="T149">
        <v>4.2553191489361703E-3</v>
      </c>
      <c r="U149">
        <v>1</v>
      </c>
    </row>
    <row r="150" spans="1:21" x14ac:dyDescent="0.25">
      <c r="A150">
        <v>2.1666666666666665</v>
      </c>
      <c r="B150">
        <v>327</v>
      </c>
      <c r="C150">
        <v>250</v>
      </c>
      <c r="D150">
        <v>600</v>
      </c>
      <c r="E150">
        <v>1</v>
      </c>
      <c r="F150">
        <v>1</v>
      </c>
      <c r="G150">
        <f t="shared" si="3"/>
        <v>4.2553191489361703E-3</v>
      </c>
      <c r="I150">
        <v>2</v>
      </c>
      <c r="P150">
        <v>2.1666666666666665</v>
      </c>
      <c r="Q150">
        <v>327</v>
      </c>
      <c r="R150">
        <v>250</v>
      </c>
      <c r="S150">
        <v>600</v>
      </c>
      <c r="T150">
        <v>4.2553191489361703E-3</v>
      </c>
      <c r="U150">
        <v>1</v>
      </c>
    </row>
    <row r="151" spans="1:21" x14ac:dyDescent="0.25">
      <c r="A151">
        <v>2.1666666666666665</v>
      </c>
      <c r="B151">
        <v>327</v>
      </c>
      <c r="C151">
        <v>250</v>
      </c>
      <c r="D151">
        <v>600</v>
      </c>
      <c r="E151">
        <v>1</v>
      </c>
      <c r="F151">
        <v>1</v>
      </c>
      <c r="G151">
        <f t="shared" si="3"/>
        <v>4.2553191489361703E-3</v>
      </c>
      <c r="I151">
        <v>2</v>
      </c>
      <c r="P151">
        <v>2.1666666666666665</v>
      </c>
      <c r="Q151">
        <v>327</v>
      </c>
      <c r="R151">
        <v>250</v>
      </c>
      <c r="S151">
        <v>600</v>
      </c>
      <c r="T151">
        <v>4.2553191489361703E-3</v>
      </c>
      <c r="U151">
        <v>1</v>
      </c>
    </row>
    <row r="152" spans="1:21" x14ac:dyDescent="0.25">
      <c r="A152">
        <v>2.1666666666666665</v>
      </c>
      <c r="B152">
        <v>337</v>
      </c>
      <c r="C152">
        <v>250</v>
      </c>
      <c r="D152">
        <v>600</v>
      </c>
      <c r="E152">
        <v>1</v>
      </c>
      <c r="F152">
        <v>1</v>
      </c>
      <c r="G152">
        <f t="shared" si="3"/>
        <v>4.2553191489361703E-3</v>
      </c>
      <c r="I152">
        <v>2</v>
      </c>
      <c r="P152">
        <v>2.1666666666666665</v>
      </c>
      <c r="Q152">
        <v>337</v>
      </c>
      <c r="R152">
        <v>250</v>
      </c>
      <c r="S152">
        <v>600</v>
      </c>
      <c r="T152">
        <v>4.2553191489361703E-3</v>
      </c>
      <c r="U152">
        <v>1</v>
      </c>
    </row>
    <row r="153" spans="1:21" x14ac:dyDescent="0.25">
      <c r="A153">
        <v>2.1666666666666665</v>
      </c>
      <c r="B153">
        <v>340</v>
      </c>
      <c r="C153">
        <v>250</v>
      </c>
      <c r="D153">
        <v>600</v>
      </c>
      <c r="E153">
        <v>1</v>
      </c>
      <c r="F153">
        <v>1</v>
      </c>
      <c r="G153">
        <f t="shared" si="3"/>
        <v>4.2553191489361703E-3</v>
      </c>
      <c r="I153">
        <v>2</v>
      </c>
      <c r="P153">
        <v>2.1666666666666665</v>
      </c>
      <c r="Q153">
        <v>340</v>
      </c>
      <c r="R153">
        <v>250</v>
      </c>
      <c r="S153">
        <v>600</v>
      </c>
      <c r="T153">
        <v>4.2553191489361703E-3</v>
      </c>
      <c r="U153">
        <v>1</v>
      </c>
    </row>
    <row r="154" spans="1:21" x14ac:dyDescent="0.25">
      <c r="A154">
        <v>2.1666666666666665</v>
      </c>
      <c r="B154">
        <v>351</v>
      </c>
      <c r="C154">
        <v>250</v>
      </c>
      <c r="D154">
        <v>600</v>
      </c>
      <c r="E154">
        <v>1</v>
      </c>
      <c r="F154">
        <v>1</v>
      </c>
      <c r="G154">
        <f t="shared" si="3"/>
        <v>4.2553191489361703E-3</v>
      </c>
      <c r="I154">
        <v>2</v>
      </c>
      <c r="P154">
        <v>2.1666666666666665</v>
      </c>
      <c r="Q154">
        <v>351</v>
      </c>
      <c r="R154">
        <v>250</v>
      </c>
      <c r="S154">
        <v>600</v>
      </c>
      <c r="T154">
        <v>4.2553191489361703E-3</v>
      </c>
      <c r="U154">
        <v>1</v>
      </c>
    </row>
    <row r="155" spans="1:21" x14ac:dyDescent="0.25">
      <c r="A155">
        <v>2.1666666666666665</v>
      </c>
      <c r="B155">
        <v>352</v>
      </c>
      <c r="C155">
        <v>250</v>
      </c>
      <c r="D155">
        <v>600</v>
      </c>
      <c r="E155">
        <v>1</v>
      </c>
      <c r="F155">
        <v>1</v>
      </c>
      <c r="G155">
        <f t="shared" si="3"/>
        <v>4.2553191489361703E-3</v>
      </c>
      <c r="I155">
        <v>2</v>
      </c>
      <c r="P155">
        <v>2.1666666666666665</v>
      </c>
      <c r="Q155">
        <v>352</v>
      </c>
      <c r="R155">
        <v>250</v>
      </c>
      <c r="S155">
        <v>600</v>
      </c>
      <c r="T155">
        <v>4.2553191489361703E-3</v>
      </c>
      <c r="U155">
        <v>1</v>
      </c>
    </row>
    <row r="156" spans="1:21" x14ac:dyDescent="0.25">
      <c r="A156">
        <v>2.1666666666666665</v>
      </c>
      <c r="B156">
        <v>359.89099999999996</v>
      </c>
      <c r="C156">
        <v>250</v>
      </c>
      <c r="D156">
        <v>600</v>
      </c>
      <c r="E156">
        <v>1</v>
      </c>
      <c r="F156">
        <v>1</v>
      </c>
      <c r="G156">
        <f t="shared" si="3"/>
        <v>4.2553191489361703E-3</v>
      </c>
      <c r="I156">
        <v>2</v>
      </c>
      <c r="P156">
        <v>2.1666666666666665</v>
      </c>
      <c r="Q156">
        <v>359.89099999999996</v>
      </c>
      <c r="R156">
        <v>250</v>
      </c>
      <c r="S156">
        <v>600</v>
      </c>
      <c r="T156">
        <v>4.2553191489361703E-3</v>
      </c>
      <c r="U156">
        <v>1</v>
      </c>
    </row>
    <row r="157" spans="1:21" x14ac:dyDescent="0.25">
      <c r="A157">
        <v>2.1666666666666665</v>
      </c>
      <c r="B157">
        <v>364.27099999999996</v>
      </c>
      <c r="C157">
        <v>250</v>
      </c>
      <c r="D157">
        <v>600</v>
      </c>
      <c r="E157">
        <v>1</v>
      </c>
      <c r="F157">
        <v>1</v>
      </c>
      <c r="G157">
        <f t="shared" si="3"/>
        <v>4.2553191489361703E-3</v>
      </c>
      <c r="I157">
        <v>2</v>
      </c>
      <c r="P157">
        <v>2.1666666666666665</v>
      </c>
      <c r="Q157">
        <v>364.27099999999996</v>
      </c>
      <c r="R157">
        <v>250</v>
      </c>
      <c r="S157">
        <v>600</v>
      </c>
      <c r="T157">
        <v>4.2553191489361703E-3</v>
      </c>
      <c r="U157">
        <v>1</v>
      </c>
    </row>
    <row r="158" spans="1:21" x14ac:dyDescent="0.25">
      <c r="A158">
        <v>2.1666666666666665</v>
      </c>
      <c r="B158">
        <v>365.36599999999999</v>
      </c>
      <c r="C158">
        <v>250</v>
      </c>
      <c r="D158">
        <v>600</v>
      </c>
      <c r="E158">
        <v>1</v>
      </c>
      <c r="F158">
        <v>1</v>
      </c>
      <c r="G158">
        <f t="shared" si="3"/>
        <v>4.2553191489361703E-3</v>
      </c>
      <c r="I158">
        <v>2</v>
      </c>
      <c r="P158">
        <v>2.1666666666666665</v>
      </c>
      <c r="Q158">
        <v>365.36599999999999</v>
      </c>
      <c r="R158">
        <v>250</v>
      </c>
      <c r="S158">
        <v>600</v>
      </c>
      <c r="T158">
        <v>4.2553191489361703E-3</v>
      </c>
      <c r="U158">
        <v>1</v>
      </c>
    </row>
    <row r="159" spans="1:21" x14ac:dyDescent="0.25">
      <c r="A159">
        <v>2.1666666666666665</v>
      </c>
      <c r="B159">
        <v>373.03099999999995</v>
      </c>
      <c r="C159">
        <v>250</v>
      </c>
      <c r="D159">
        <v>600</v>
      </c>
      <c r="E159">
        <v>1</v>
      </c>
      <c r="F159">
        <v>1</v>
      </c>
      <c r="G159">
        <f t="shared" si="3"/>
        <v>4.2553191489361703E-3</v>
      </c>
      <c r="I159">
        <v>2</v>
      </c>
      <c r="P159">
        <v>2.1666666666666665</v>
      </c>
      <c r="Q159">
        <v>373.03099999999995</v>
      </c>
      <c r="R159">
        <v>250</v>
      </c>
      <c r="S159">
        <v>600</v>
      </c>
      <c r="T159">
        <v>4.2553191489361703E-3</v>
      </c>
      <c r="U159">
        <v>1</v>
      </c>
    </row>
    <row r="160" spans="1:21" x14ac:dyDescent="0.25">
      <c r="A160">
        <v>2.1666666666666665</v>
      </c>
      <c r="B160">
        <v>382</v>
      </c>
      <c r="C160">
        <v>250</v>
      </c>
      <c r="D160">
        <v>600</v>
      </c>
      <c r="E160">
        <v>1</v>
      </c>
      <c r="F160">
        <v>1</v>
      </c>
      <c r="G160">
        <f t="shared" si="3"/>
        <v>4.2553191489361703E-3</v>
      </c>
      <c r="I160">
        <v>2</v>
      </c>
      <c r="P160">
        <v>2.1666666666666665</v>
      </c>
      <c r="Q160">
        <v>382</v>
      </c>
      <c r="R160">
        <v>250</v>
      </c>
      <c r="S160">
        <v>600</v>
      </c>
      <c r="T160">
        <v>4.2553191489361703E-3</v>
      </c>
      <c r="U160">
        <v>1</v>
      </c>
    </row>
    <row r="161" spans="1:21" x14ac:dyDescent="0.25">
      <c r="A161">
        <v>2.25</v>
      </c>
      <c r="B161">
        <v>292</v>
      </c>
      <c r="C161">
        <v>250</v>
      </c>
      <c r="D161">
        <v>600</v>
      </c>
      <c r="E161">
        <v>1</v>
      </c>
      <c r="F161">
        <v>1</v>
      </c>
      <c r="G161">
        <f t="shared" si="3"/>
        <v>4.2553191489361703E-3</v>
      </c>
      <c r="I161">
        <v>2</v>
      </c>
      <c r="P161">
        <v>2.25</v>
      </c>
      <c r="Q161">
        <v>292</v>
      </c>
      <c r="R161">
        <v>250</v>
      </c>
      <c r="S161">
        <v>600</v>
      </c>
      <c r="T161">
        <v>4.2553191489361703E-3</v>
      </c>
      <c r="U161">
        <v>1</v>
      </c>
    </row>
    <row r="162" spans="1:21" x14ac:dyDescent="0.25">
      <c r="A162">
        <v>2.25</v>
      </c>
      <c r="B162">
        <v>295</v>
      </c>
      <c r="C162">
        <v>250</v>
      </c>
      <c r="D162">
        <v>600</v>
      </c>
      <c r="E162">
        <v>1</v>
      </c>
      <c r="F162">
        <v>1</v>
      </c>
      <c r="G162">
        <f t="shared" si="3"/>
        <v>4.2553191489361703E-3</v>
      </c>
      <c r="I162">
        <v>2</v>
      </c>
      <c r="P162">
        <v>2.25</v>
      </c>
      <c r="Q162">
        <v>295</v>
      </c>
      <c r="R162">
        <v>250</v>
      </c>
      <c r="S162">
        <v>600</v>
      </c>
      <c r="T162">
        <v>4.2553191489361703E-3</v>
      </c>
      <c r="U162">
        <v>1</v>
      </c>
    </row>
    <row r="163" spans="1:21" x14ac:dyDescent="0.25">
      <c r="A163">
        <v>2.25</v>
      </c>
      <c r="B163">
        <v>295</v>
      </c>
      <c r="C163">
        <v>250</v>
      </c>
      <c r="D163">
        <v>600</v>
      </c>
      <c r="E163">
        <v>1</v>
      </c>
      <c r="F163">
        <v>1</v>
      </c>
      <c r="G163">
        <f t="shared" si="3"/>
        <v>4.2553191489361703E-3</v>
      </c>
      <c r="I163">
        <v>2</v>
      </c>
      <c r="P163">
        <v>2.25</v>
      </c>
      <c r="Q163">
        <v>295</v>
      </c>
      <c r="R163">
        <v>250</v>
      </c>
      <c r="S163">
        <v>600</v>
      </c>
      <c r="T163">
        <v>4.2553191489361703E-3</v>
      </c>
      <c r="U163">
        <v>1</v>
      </c>
    </row>
    <row r="164" spans="1:21" x14ac:dyDescent="0.25">
      <c r="A164">
        <v>2.25</v>
      </c>
      <c r="B164">
        <v>304</v>
      </c>
      <c r="C164">
        <v>250</v>
      </c>
      <c r="D164">
        <v>600</v>
      </c>
      <c r="E164">
        <v>1</v>
      </c>
      <c r="F164">
        <v>1</v>
      </c>
      <c r="G164">
        <f t="shared" si="3"/>
        <v>4.2553191489361703E-3</v>
      </c>
      <c r="I164">
        <v>2</v>
      </c>
      <c r="P164">
        <v>2.25</v>
      </c>
      <c r="Q164">
        <v>304</v>
      </c>
      <c r="R164">
        <v>250</v>
      </c>
      <c r="S164">
        <v>600</v>
      </c>
      <c r="T164">
        <v>4.2553191489361703E-3</v>
      </c>
      <c r="U164">
        <v>1</v>
      </c>
    </row>
    <row r="165" spans="1:21" x14ac:dyDescent="0.25">
      <c r="A165">
        <v>2.25</v>
      </c>
      <c r="B165">
        <v>304</v>
      </c>
      <c r="C165">
        <v>250</v>
      </c>
      <c r="D165">
        <v>600</v>
      </c>
      <c r="E165">
        <v>1</v>
      </c>
      <c r="F165">
        <v>1</v>
      </c>
      <c r="G165">
        <f t="shared" si="3"/>
        <v>4.2553191489361703E-3</v>
      </c>
      <c r="I165">
        <v>2</v>
      </c>
      <c r="P165">
        <v>2.25</v>
      </c>
      <c r="Q165">
        <v>304</v>
      </c>
      <c r="R165">
        <v>250</v>
      </c>
      <c r="S165">
        <v>600</v>
      </c>
      <c r="T165">
        <v>4.2553191489361703E-3</v>
      </c>
      <c r="U165">
        <v>1</v>
      </c>
    </row>
    <row r="166" spans="1:21" x14ac:dyDescent="0.25">
      <c r="A166">
        <v>2.25</v>
      </c>
      <c r="B166">
        <v>305</v>
      </c>
      <c r="C166">
        <v>250</v>
      </c>
      <c r="D166">
        <v>600</v>
      </c>
      <c r="E166">
        <v>1</v>
      </c>
      <c r="F166">
        <v>1</v>
      </c>
      <c r="G166">
        <f t="shared" si="3"/>
        <v>4.2553191489361703E-3</v>
      </c>
      <c r="I166">
        <v>2</v>
      </c>
      <c r="P166">
        <v>2.25</v>
      </c>
      <c r="Q166">
        <v>305</v>
      </c>
      <c r="R166">
        <v>250</v>
      </c>
      <c r="S166">
        <v>600</v>
      </c>
      <c r="T166">
        <v>4.2553191489361703E-3</v>
      </c>
      <c r="U166">
        <v>1</v>
      </c>
    </row>
    <row r="167" spans="1:21" x14ac:dyDescent="0.25">
      <c r="A167">
        <v>2.25</v>
      </c>
      <c r="B167">
        <v>305</v>
      </c>
      <c r="C167">
        <v>250</v>
      </c>
      <c r="D167">
        <v>600</v>
      </c>
      <c r="E167">
        <v>1</v>
      </c>
      <c r="F167">
        <v>1</v>
      </c>
      <c r="G167">
        <f t="shared" si="3"/>
        <v>4.2553191489361703E-3</v>
      </c>
      <c r="I167">
        <v>2</v>
      </c>
      <c r="P167">
        <v>2.25</v>
      </c>
      <c r="Q167">
        <v>305</v>
      </c>
      <c r="R167">
        <v>250</v>
      </c>
      <c r="S167">
        <v>600</v>
      </c>
      <c r="T167">
        <v>4.2553191489361703E-3</v>
      </c>
      <c r="U167">
        <v>1</v>
      </c>
    </row>
    <row r="168" spans="1:21" x14ac:dyDescent="0.25">
      <c r="A168">
        <v>2.25</v>
      </c>
      <c r="B168">
        <v>305</v>
      </c>
      <c r="C168">
        <v>250</v>
      </c>
      <c r="D168">
        <v>600</v>
      </c>
      <c r="E168">
        <v>1</v>
      </c>
      <c r="F168">
        <v>1</v>
      </c>
      <c r="G168">
        <f t="shared" si="3"/>
        <v>4.2553191489361703E-3</v>
      </c>
      <c r="I168">
        <v>2</v>
      </c>
      <c r="P168">
        <v>2.25</v>
      </c>
      <c r="Q168">
        <v>305</v>
      </c>
      <c r="R168">
        <v>250</v>
      </c>
      <c r="S168">
        <v>600</v>
      </c>
      <c r="T168">
        <v>4.2553191489361703E-3</v>
      </c>
      <c r="U168">
        <v>1</v>
      </c>
    </row>
    <row r="169" spans="1:21" x14ac:dyDescent="0.25">
      <c r="A169">
        <v>2.25</v>
      </c>
      <c r="B169">
        <v>312</v>
      </c>
      <c r="C169">
        <v>250</v>
      </c>
      <c r="D169">
        <v>600</v>
      </c>
      <c r="E169">
        <v>1</v>
      </c>
      <c r="F169">
        <v>1</v>
      </c>
      <c r="G169">
        <f t="shared" si="3"/>
        <v>4.2553191489361703E-3</v>
      </c>
      <c r="I169">
        <v>2</v>
      </c>
      <c r="P169">
        <v>2.25</v>
      </c>
      <c r="Q169">
        <v>312</v>
      </c>
      <c r="R169">
        <v>250</v>
      </c>
      <c r="S169">
        <v>600</v>
      </c>
      <c r="T169">
        <v>4.2553191489361703E-3</v>
      </c>
      <c r="U169">
        <v>1</v>
      </c>
    </row>
    <row r="170" spans="1:21" x14ac:dyDescent="0.25">
      <c r="A170">
        <v>2.25</v>
      </c>
      <c r="B170">
        <v>323</v>
      </c>
      <c r="C170">
        <v>250</v>
      </c>
      <c r="D170">
        <v>600</v>
      </c>
      <c r="E170">
        <v>1</v>
      </c>
      <c r="F170">
        <v>1</v>
      </c>
      <c r="G170">
        <f t="shared" si="3"/>
        <v>4.2553191489361703E-3</v>
      </c>
      <c r="I170">
        <v>2</v>
      </c>
      <c r="P170">
        <v>2.25</v>
      </c>
      <c r="Q170">
        <v>323</v>
      </c>
      <c r="R170">
        <v>250</v>
      </c>
      <c r="S170">
        <v>600</v>
      </c>
      <c r="T170">
        <v>4.2553191489361703E-3</v>
      </c>
      <c r="U170">
        <v>1</v>
      </c>
    </row>
    <row r="171" spans="1:21" x14ac:dyDescent="0.25">
      <c r="A171">
        <v>2.25</v>
      </c>
      <c r="B171">
        <v>325</v>
      </c>
      <c r="C171">
        <v>250</v>
      </c>
      <c r="D171">
        <v>600</v>
      </c>
      <c r="E171">
        <v>1</v>
      </c>
      <c r="F171">
        <v>1</v>
      </c>
      <c r="G171">
        <f t="shared" si="3"/>
        <v>4.2553191489361703E-3</v>
      </c>
      <c r="I171">
        <v>2</v>
      </c>
      <c r="P171">
        <v>2.25</v>
      </c>
      <c r="Q171">
        <v>325</v>
      </c>
      <c r="R171">
        <v>250</v>
      </c>
      <c r="S171">
        <v>600</v>
      </c>
      <c r="T171">
        <v>4.2553191489361703E-3</v>
      </c>
      <c r="U171">
        <v>1</v>
      </c>
    </row>
    <row r="172" spans="1:21" x14ac:dyDescent="0.25">
      <c r="A172">
        <v>2.25</v>
      </c>
      <c r="B172">
        <v>325</v>
      </c>
      <c r="C172">
        <v>250</v>
      </c>
      <c r="D172">
        <v>600</v>
      </c>
      <c r="E172">
        <v>1</v>
      </c>
      <c r="F172">
        <v>1</v>
      </c>
      <c r="G172">
        <f t="shared" si="3"/>
        <v>4.2553191489361703E-3</v>
      </c>
      <c r="I172">
        <v>2</v>
      </c>
      <c r="P172">
        <v>2.25</v>
      </c>
      <c r="Q172">
        <v>325</v>
      </c>
      <c r="R172">
        <v>250</v>
      </c>
      <c r="S172">
        <v>600</v>
      </c>
      <c r="T172">
        <v>4.2553191489361703E-3</v>
      </c>
      <c r="U172">
        <v>1</v>
      </c>
    </row>
    <row r="173" spans="1:21" x14ac:dyDescent="0.25">
      <c r="A173">
        <v>2.25</v>
      </c>
      <c r="B173">
        <v>325</v>
      </c>
      <c r="C173">
        <v>250</v>
      </c>
      <c r="D173">
        <v>600</v>
      </c>
      <c r="E173">
        <v>1</v>
      </c>
      <c r="F173">
        <v>1</v>
      </c>
      <c r="G173">
        <f t="shared" si="3"/>
        <v>4.2553191489361703E-3</v>
      </c>
      <c r="I173">
        <v>2</v>
      </c>
      <c r="P173">
        <v>2.25</v>
      </c>
      <c r="Q173">
        <v>325</v>
      </c>
      <c r="R173">
        <v>250</v>
      </c>
      <c r="S173">
        <v>600</v>
      </c>
      <c r="T173">
        <v>4.2553191489361703E-3</v>
      </c>
      <c r="U173">
        <v>1</v>
      </c>
    </row>
    <row r="174" spans="1:21" x14ac:dyDescent="0.25">
      <c r="A174">
        <v>2.25</v>
      </c>
      <c r="B174">
        <v>328</v>
      </c>
      <c r="C174">
        <v>250</v>
      </c>
      <c r="D174">
        <v>600</v>
      </c>
      <c r="E174">
        <v>1</v>
      </c>
      <c r="F174">
        <v>1</v>
      </c>
      <c r="G174">
        <f t="shared" si="3"/>
        <v>4.2553191489361703E-3</v>
      </c>
      <c r="I174">
        <v>2</v>
      </c>
      <c r="P174">
        <v>2.25</v>
      </c>
      <c r="Q174">
        <v>328</v>
      </c>
      <c r="R174">
        <v>250</v>
      </c>
      <c r="S174">
        <v>600</v>
      </c>
      <c r="T174">
        <v>4.2553191489361703E-3</v>
      </c>
      <c r="U174">
        <v>1</v>
      </c>
    </row>
    <row r="175" spans="1:21" x14ac:dyDescent="0.25">
      <c r="A175">
        <v>2.25</v>
      </c>
      <c r="B175">
        <v>337</v>
      </c>
      <c r="C175">
        <v>250</v>
      </c>
      <c r="D175">
        <v>600</v>
      </c>
      <c r="E175">
        <v>1</v>
      </c>
      <c r="F175">
        <v>1</v>
      </c>
      <c r="G175">
        <f t="shared" si="3"/>
        <v>4.2553191489361703E-3</v>
      </c>
      <c r="I175">
        <v>2</v>
      </c>
      <c r="P175">
        <v>2.25</v>
      </c>
      <c r="Q175">
        <v>337</v>
      </c>
      <c r="R175">
        <v>250</v>
      </c>
      <c r="S175">
        <v>600</v>
      </c>
      <c r="T175">
        <v>4.2553191489361703E-3</v>
      </c>
      <c r="U175">
        <v>1</v>
      </c>
    </row>
    <row r="176" spans="1:21" x14ac:dyDescent="0.25">
      <c r="A176">
        <v>2.25</v>
      </c>
      <c r="B176">
        <v>340</v>
      </c>
      <c r="C176">
        <v>250</v>
      </c>
      <c r="D176">
        <v>600</v>
      </c>
      <c r="E176">
        <v>1</v>
      </c>
      <c r="F176">
        <v>1</v>
      </c>
      <c r="G176">
        <f t="shared" si="3"/>
        <v>4.2553191489361703E-3</v>
      </c>
      <c r="I176">
        <v>2</v>
      </c>
      <c r="P176">
        <v>2.25</v>
      </c>
      <c r="Q176">
        <v>340</v>
      </c>
      <c r="R176">
        <v>250</v>
      </c>
      <c r="S176">
        <v>600</v>
      </c>
      <c r="T176">
        <v>4.2553191489361703E-3</v>
      </c>
      <c r="U176">
        <v>1</v>
      </c>
    </row>
    <row r="177" spans="1:21" x14ac:dyDescent="0.25">
      <c r="A177">
        <v>2.25</v>
      </c>
      <c r="B177">
        <v>345</v>
      </c>
      <c r="C177">
        <v>250</v>
      </c>
      <c r="D177">
        <v>600</v>
      </c>
      <c r="E177">
        <v>1</v>
      </c>
      <c r="F177">
        <v>1</v>
      </c>
      <c r="G177">
        <f t="shared" si="3"/>
        <v>4.2553191489361703E-3</v>
      </c>
      <c r="I177">
        <v>2</v>
      </c>
      <c r="P177">
        <v>2.25</v>
      </c>
      <c r="Q177">
        <v>345</v>
      </c>
      <c r="R177">
        <v>250</v>
      </c>
      <c r="S177">
        <v>600</v>
      </c>
      <c r="T177">
        <v>4.2553191489361703E-3</v>
      </c>
      <c r="U177">
        <v>1</v>
      </c>
    </row>
    <row r="178" spans="1:21" x14ac:dyDescent="0.25">
      <c r="A178">
        <v>2.25</v>
      </c>
      <c r="B178">
        <v>346</v>
      </c>
      <c r="C178">
        <v>250</v>
      </c>
      <c r="D178">
        <v>600</v>
      </c>
      <c r="E178">
        <v>1</v>
      </c>
      <c r="F178">
        <v>1</v>
      </c>
      <c r="G178">
        <f t="shared" si="3"/>
        <v>4.2553191489361703E-3</v>
      </c>
      <c r="I178">
        <v>2</v>
      </c>
      <c r="P178">
        <v>2.25</v>
      </c>
      <c r="Q178">
        <v>346</v>
      </c>
      <c r="R178">
        <v>250</v>
      </c>
      <c r="S178">
        <v>600</v>
      </c>
      <c r="T178">
        <v>4.2553191489361703E-3</v>
      </c>
      <c r="U178">
        <v>1</v>
      </c>
    </row>
    <row r="179" spans="1:21" x14ac:dyDescent="0.25">
      <c r="A179">
        <v>2.3333333333333335</v>
      </c>
      <c r="B179">
        <v>303</v>
      </c>
      <c r="C179">
        <v>250</v>
      </c>
      <c r="D179">
        <v>600</v>
      </c>
      <c r="E179">
        <v>1</v>
      </c>
      <c r="F179">
        <v>1</v>
      </c>
      <c r="G179">
        <f t="shared" si="3"/>
        <v>4.2553191489361703E-3</v>
      </c>
      <c r="I179">
        <v>2</v>
      </c>
      <c r="P179">
        <v>2.3333333333333335</v>
      </c>
      <c r="Q179">
        <v>303</v>
      </c>
      <c r="R179">
        <v>250</v>
      </c>
      <c r="S179">
        <v>600</v>
      </c>
      <c r="T179">
        <v>4.2553191489361703E-3</v>
      </c>
      <c r="U179">
        <v>1</v>
      </c>
    </row>
    <row r="180" spans="1:21" x14ac:dyDescent="0.25">
      <c r="A180">
        <v>2.3333333333333335</v>
      </c>
      <c r="B180">
        <v>313</v>
      </c>
      <c r="C180">
        <v>250</v>
      </c>
      <c r="D180">
        <v>600</v>
      </c>
      <c r="E180">
        <v>1</v>
      </c>
      <c r="F180">
        <v>1</v>
      </c>
      <c r="G180">
        <f t="shared" si="3"/>
        <v>4.2553191489361703E-3</v>
      </c>
      <c r="I180">
        <v>2</v>
      </c>
      <c r="P180">
        <v>2.3333333333333335</v>
      </c>
      <c r="Q180">
        <v>313</v>
      </c>
      <c r="R180">
        <v>250</v>
      </c>
      <c r="S180">
        <v>600</v>
      </c>
      <c r="T180">
        <v>4.2553191489361703E-3</v>
      </c>
      <c r="U180">
        <v>1</v>
      </c>
    </row>
    <row r="181" spans="1:21" x14ac:dyDescent="0.25">
      <c r="A181">
        <v>2.3333333333333335</v>
      </c>
      <c r="B181">
        <v>316</v>
      </c>
      <c r="C181">
        <v>250</v>
      </c>
      <c r="D181">
        <v>600</v>
      </c>
      <c r="E181">
        <v>1</v>
      </c>
      <c r="F181">
        <v>1</v>
      </c>
      <c r="G181">
        <f t="shared" si="3"/>
        <v>4.2553191489361703E-3</v>
      </c>
      <c r="I181">
        <v>2</v>
      </c>
      <c r="P181">
        <v>2.3333333333333335</v>
      </c>
      <c r="Q181">
        <v>316</v>
      </c>
      <c r="R181">
        <v>250</v>
      </c>
      <c r="S181">
        <v>600</v>
      </c>
      <c r="T181">
        <v>4.2553191489361703E-3</v>
      </c>
      <c r="U181">
        <v>1</v>
      </c>
    </row>
    <row r="182" spans="1:21" x14ac:dyDescent="0.25">
      <c r="A182">
        <v>2.3333333333333335</v>
      </c>
      <c r="B182">
        <v>317</v>
      </c>
      <c r="C182">
        <v>250</v>
      </c>
      <c r="D182">
        <v>600</v>
      </c>
      <c r="E182">
        <v>1</v>
      </c>
      <c r="F182">
        <v>1</v>
      </c>
      <c r="G182">
        <f t="shared" si="3"/>
        <v>4.2553191489361703E-3</v>
      </c>
      <c r="I182">
        <v>2</v>
      </c>
      <c r="P182">
        <v>2.3333333333333335</v>
      </c>
      <c r="Q182">
        <v>317</v>
      </c>
      <c r="R182">
        <v>250</v>
      </c>
      <c r="S182">
        <v>600</v>
      </c>
      <c r="T182">
        <v>4.2553191489361703E-3</v>
      </c>
      <c r="U182">
        <v>1</v>
      </c>
    </row>
    <row r="183" spans="1:21" x14ac:dyDescent="0.25">
      <c r="A183">
        <v>2.3333333333333335</v>
      </c>
      <c r="B183">
        <v>317</v>
      </c>
      <c r="C183">
        <v>250</v>
      </c>
      <c r="D183">
        <v>600</v>
      </c>
      <c r="E183">
        <v>1</v>
      </c>
      <c r="F183">
        <v>1</v>
      </c>
      <c r="G183">
        <f t="shared" si="3"/>
        <v>4.2553191489361703E-3</v>
      </c>
      <c r="I183">
        <v>2</v>
      </c>
      <c r="P183">
        <v>2.3333333333333335</v>
      </c>
      <c r="Q183">
        <v>317</v>
      </c>
      <c r="R183">
        <v>250</v>
      </c>
      <c r="S183">
        <v>600</v>
      </c>
      <c r="T183">
        <v>4.2553191489361703E-3</v>
      </c>
      <c r="U183">
        <v>1</v>
      </c>
    </row>
    <row r="184" spans="1:21" x14ac:dyDescent="0.25">
      <c r="A184">
        <v>2.3333333333333335</v>
      </c>
      <c r="B184">
        <v>322</v>
      </c>
      <c r="C184">
        <v>250</v>
      </c>
      <c r="D184">
        <v>600</v>
      </c>
      <c r="E184">
        <v>1</v>
      </c>
      <c r="F184">
        <v>1</v>
      </c>
      <c r="G184">
        <f t="shared" si="3"/>
        <v>4.2553191489361703E-3</v>
      </c>
      <c r="I184">
        <v>2</v>
      </c>
      <c r="P184">
        <v>2.3333333333333335</v>
      </c>
      <c r="Q184">
        <v>322</v>
      </c>
      <c r="R184">
        <v>250</v>
      </c>
      <c r="S184">
        <v>600</v>
      </c>
      <c r="T184">
        <v>4.2553191489361703E-3</v>
      </c>
      <c r="U184">
        <v>1</v>
      </c>
    </row>
    <row r="185" spans="1:21" x14ac:dyDescent="0.25">
      <c r="A185">
        <v>2.3333333333333335</v>
      </c>
      <c r="B185">
        <v>324</v>
      </c>
      <c r="C185">
        <v>250</v>
      </c>
      <c r="D185">
        <v>600</v>
      </c>
      <c r="E185">
        <v>1</v>
      </c>
      <c r="F185">
        <v>1</v>
      </c>
      <c r="G185">
        <f t="shared" si="3"/>
        <v>4.2553191489361703E-3</v>
      </c>
      <c r="I185">
        <v>2</v>
      </c>
      <c r="P185">
        <v>2.3333333333333335</v>
      </c>
      <c r="Q185">
        <v>324</v>
      </c>
      <c r="R185">
        <v>250</v>
      </c>
      <c r="S185">
        <v>600</v>
      </c>
      <c r="T185">
        <v>4.2553191489361703E-3</v>
      </c>
      <c r="U185">
        <v>1</v>
      </c>
    </row>
    <row r="186" spans="1:21" x14ac:dyDescent="0.25">
      <c r="A186">
        <v>2.3333333333333335</v>
      </c>
      <c r="B186">
        <v>327</v>
      </c>
      <c r="C186">
        <v>250</v>
      </c>
      <c r="D186">
        <v>600</v>
      </c>
      <c r="E186">
        <v>1</v>
      </c>
      <c r="F186">
        <v>1</v>
      </c>
      <c r="G186">
        <f t="shared" si="3"/>
        <v>4.2553191489361703E-3</v>
      </c>
      <c r="I186">
        <v>2</v>
      </c>
      <c r="P186">
        <v>2.3333333333333335</v>
      </c>
      <c r="Q186">
        <v>327</v>
      </c>
      <c r="R186">
        <v>250</v>
      </c>
      <c r="S186">
        <v>600</v>
      </c>
      <c r="T186">
        <v>4.2553191489361703E-3</v>
      </c>
      <c r="U186">
        <v>1</v>
      </c>
    </row>
    <row r="187" spans="1:21" x14ac:dyDescent="0.25">
      <c r="A187">
        <v>2.3333333333333335</v>
      </c>
      <c r="B187">
        <v>342</v>
      </c>
      <c r="C187">
        <v>250</v>
      </c>
      <c r="D187">
        <v>600</v>
      </c>
      <c r="E187">
        <v>1</v>
      </c>
      <c r="F187">
        <v>1</v>
      </c>
      <c r="G187">
        <f t="shared" si="3"/>
        <v>4.2553191489361703E-3</v>
      </c>
      <c r="I187">
        <v>2</v>
      </c>
      <c r="P187">
        <v>2.3333333333333335</v>
      </c>
      <c r="Q187">
        <v>342</v>
      </c>
      <c r="R187">
        <v>250</v>
      </c>
      <c r="S187">
        <v>600</v>
      </c>
      <c r="T187">
        <v>4.2553191489361703E-3</v>
      </c>
      <c r="U187">
        <v>1</v>
      </c>
    </row>
    <row r="188" spans="1:21" x14ac:dyDescent="0.25">
      <c r="A188">
        <v>2.3333333333333335</v>
      </c>
      <c r="B188">
        <v>342</v>
      </c>
      <c r="C188">
        <v>250</v>
      </c>
      <c r="D188">
        <v>600</v>
      </c>
      <c r="E188">
        <v>1</v>
      </c>
      <c r="F188">
        <v>1</v>
      </c>
      <c r="G188">
        <f t="shared" si="3"/>
        <v>4.2553191489361703E-3</v>
      </c>
      <c r="I188">
        <v>2</v>
      </c>
      <c r="P188">
        <v>2.3333333333333335</v>
      </c>
      <c r="Q188">
        <v>342</v>
      </c>
      <c r="R188">
        <v>250</v>
      </c>
      <c r="S188">
        <v>600</v>
      </c>
      <c r="T188">
        <v>4.2553191489361703E-3</v>
      </c>
      <c r="U188">
        <v>1</v>
      </c>
    </row>
    <row r="189" spans="1:21" x14ac:dyDescent="0.25">
      <c r="A189">
        <v>2.3333333333333335</v>
      </c>
      <c r="B189">
        <v>344</v>
      </c>
      <c r="C189">
        <v>250</v>
      </c>
      <c r="D189">
        <v>600</v>
      </c>
      <c r="E189">
        <v>1</v>
      </c>
      <c r="F189">
        <v>1</v>
      </c>
      <c r="G189">
        <f t="shared" si="3"/>
        <v>4.2553191489361703E-3</v>
      </c>
      <c r="I189">
        <v>2</v>
      </c>
      <c r="P189">
        <v>2.3333333333333335</v>
      </c>
      <c r="Q189">
        <v>344</v>
      </c>
      <c r="R189">
        <v>250</v>
      </c>
      <c r="S189">
        <v>600</v>
      </c>
      <c r="T189">
        <v>4.2553191489361703E-3</v>
      </c>
      <c r="U189">
        <v>1</v>
      </c>
    </row>
    <row r="190" spans="1:21" x14ac:dyDescent="0.25">
      <c r="A190">
        <v>2.3333333333333335</v>
      </c>
      <c r="B190">
        <v>348</v>
      </c>
      <c r="C190">
        <v>250</v>
      </c>
      <c r="D190">
        <v>600</v>
      </c>
      <c r="E190">
        <v>1</v>
      </c>
      <c r="F190">
        <v>1</v>
      </c>
      <c r="G190">
        <f t="shared" si="3"/>
        <v>4.2553191489361703E-3</v>
      </c>
      <c r="I190">
        <v>2</v>
      </c>
      <c r="P190">
        <v>2.3333333333333335</v>
      </c>
      <c r="Q190">
        <v>348</v>
      </c>
      <c r="R190">
        <v>250</v>
      </c>
      <c r="S190">
        <v>600</v>
      </c>
      <c r="T190">
        <v>4.2553191489361703E-3</v>
      </c>
      <c r="U190">
        <v>1</v>
      </c>
    </row>
    <row r="191" spans="1:21" x14ac:dyDescent="0.25">
      <c r="A191">
        <v>2.3333333333333335</v>
      </c>
      <c r="B191">
        <v>365</v>
      </c>
      <c r="C191">
        <v>250</v>
      </c>
      <c r="D191">
        <v>600</v>
      </c>
      <c r="E191">
        <v>1</v>
      </c>
      <c r="F191">
        <v>1</v>
      </c>
      <c r="G191">
        <f t="shared" si="3"/>
        <v>4.2553191489361703E-3</v>
      </c>
      <c r="I191">
        <v>2</v>
      </c>
      <c r="P191">
        <v>2.3333333333333335</v>
      </c>
      <c r="Q191">
        <v>365</v>
      </c>
      <c r="R191">
        <v>250</v>
      </c>
      <c r="S191">
        <v>600</v>
      </c>
      <c r="T191">
        <v>4.2553191489361703E-3</v>
      </c>
      <c r="U191">
        <v>1</v>
      </c>
    </row>
    <row r="192" spans="1:21" x14ac:dyDescent="0.25">
      <c r="A192">
        <v>2.3333333333333335</v>
      </c>
      <c r="B192">
        <v>405</v>
      </c>
      <c r="C192">
        <v>250</v>
      </c>
      <c r="D192">
        <v>600</v>
      </c>
      <c r="E192">
        <v>1</v>
      </c>
      <c r="F192">
        <v>1</v>
      </c>
      <c r="G192">
        <f t="shared" si="3"/>
        <v>4.2553191489361703E-3</v>
      </c>
      <c r="I192">
        <v>2</v>
      </c>
      <c r="P192">
        <v>2.3333333333333335</v>
      </c>
      <c r="Q192">
        <v>405</v>
      </c>
      <c r="R192">
        <v>250</v>
      </c>
      <c r="S192">
        <v>600</v>
      </c>
      <c r="T192">
        <v>4.2553191489361703E-3</v>
      </c>
      <c r="U192">
        <v>1</v>
      </c>
    </row>
    <row r="193" spans="1:21" x14ac:dyDescent="0.25">
      <c r="A193">
        <v>2.4166666666666665</v>
      </c>
      <c r="B193">
        <v>295</v>
      </c>
      <c r="C193">
        <v>250</v>
      </c>
      <c r="D193">
        <v>600</v>
      </c>
      <c r="E193">
        <v>1</v>
      </c>
      <c r="F193">
        <v>1</v>
      </c>
      <c r="G193">
        <f t="shared" si="3"/>
        <v>4.2553191489361703E-3</v>
      </c>
      <c r="I193">
        <v>2</v>
      </c>
      <c r="P193">
        <v>2.4166666666666665</v>
      </c>
      <c r="Q193">
        <v>295</v>
      </c>
      <c r="R193">
        <v>250</v>
      </c>
      <c r="S193">
        <v>600</v>
      </c>
      <c r="T193">
        <v>4.2553191489361703E-3</v>
      </c>
      <c r="U193">
        <v>1</v>
      </c>
    </row>
    <row r="194" spans="1:21" x14ac:dyDescent="0.25">
      <c r="A194">
        <v>2.4166666666666665</v>
      </c>
      <c r="B194">
        <v>295</v>
      </c>
      <c r="C194">
        <v>250</v>
      </c>
      <c r="D194">
        <v>600</v>
      </c>
      <c r="E194">
        <v>1</v>
      </c>
      <c r="F194">
        <v>1</v>
      </c>
      <c r="G194">
        <f t="shared" si="3"/>
        <v>4.2553191489361703E-3</v>
      </c>
      <c r="I194">
        <v>2</v>
      </c>
      <c r="P194">
        <v>2.4166666666666665</v>
      </c>
      <c r="Q194">
        <v>295</v>
      </c>
      <c r="R194">
        <v>250</v>
      </c>
      <c r="S194">
        <v>600</v>
      </c>
      <c r="T194">
        <v>4.2553191489361703E-3</v>
      </c>
      <c r="U194">
        <v>1</v>
      </c>
    </row>
    <row r="195" spans="1:21" x14ac:dyDescent="0.25">
      <c r="A195">
        <v>2.4166666666666665</v>
      </c>
      <c r="B195">
        <v>295</v>
      </c>
      <c r="C195">
        <v>250</v>
      </c>
      <c r="D195">
        <v>600</v>
      </c>
      <c r="E195">
        <v>1</v>
      </c>
      <c r="F195">
        <v>1</v>
      </c>
      <c r="G195">
        <f t="shared" ref="G195:G258" si="4">LOOKUP(I195,$K$2:$K$14,$N$2:$N$14)</f>
        <v>4.2553191489361703E-3</v>
      </c>
      <c r="I195">
        <v>2</v>
      </c>
      <c r="P195">
        <v>2.4166666666666665</v>
      </c>
      <c r="Q195">
        <v>295</v>
      </c>
      <c r="R195">
        <v>250</v>
      </c>
      <c r="S195">
        <v>600</v>
      </c>
      <c r="T195">
        <v>4.2553191489361703E-3</v>
      </c>
      <c r="U195">
        <v>1</v>
      </c>
    </row>
    <row r="196" spans="1:21" x14ac:dyDescent="0.25">
      <c r="A196">
        <v>2.4166666666666665</v>
      </c>
      <c r="B196">
        <v>306</v>
      </c>
      <c r="C196">
        <v>250</v>
      </c>
      <c r="D196">
        <v>600</v>
      </c>
      <c r="E196">
        <v>1</v>
      </c>
      <c r="F196">
        <v>1</v>
      </c>
      <c r="G196">
        <f t="shared" si="4"/>
        <v>4.2553191489361703E-3</v>
      </c>
      <c r="I196">
        <v>2</v>
      </c>
      <c r="P196">
        <v>2.4166666666666665</v>
      </c>
      <c r="Q196">
        <v>306</v>
      </c>
      <c r="R196">
        <v>250</v>
      </c>
      <c r="S196">
        <v>600</v>
      </c>
      <c r="T196">
        <v>4.2553191489361703E-3</v>
      </c>
      <c r="U196">
        <v>1</v>
      </c>
    </row>
    <row r="197" spans="1:21" x14ac:dyDescent="0.25">
      <c r="A197">
        <v>2.4166666666666665</v>
      </c>
      <c r="B197">
        <v>309.52099999999996</v>
      </c>
      <c r="C197">
        <v>250</v>
      </c>
      <c r="D197">
        <v>600</v>
      </c>
      <c r="E197">
        <v>1</v>
      </c>
      <c r="F197">
        <v>1</v>
      </c>
      <c r="G197">
        <f t="shared" si="4"/>
        <v>4.2553191489361703E-3</v>
      </c>
      <c r="I197">
        <v>2</v>
      </c>
      <c r="P197">
        <v>2.4166666666666665</v>
      </c>
      <c r="Q197">
        <v>309.52099999999996</v>
      </c>
      <c r="R197">
        <v>250</v>
      </c>
      <c r="S197">
        <v>600</v>
      </c>
      <c r="T197">
        <v>4.2553191489361703E-3</v>
      </c>
      <c r="U197">
        <v>1</v>
      </c>
    </row>
    <row r="198" spans="1:21" x14ac:dyDescent="0.25">
      <c r="A198">
        <v>2.4166666666666665</v>
      </c>
      <c r="B198">
        <v>311</v>
      </c>
      <c r="C198">
        <v>250</v>
      </c>
      <c r="D198">
        <v>600</v>
      </c>
      <c r="E198">
        <v>1</v>
      </c>
      <c r="F198">
        <v>1</v>
      </c>
      <c r="G198">
        <f t="shared" si="4"/>
        <v>4.2553191489361703E-3</v>
      </c>
      <c r="I198">
        <v>2</v>
      </c>
      <c r="P198">
        <v>2.4166666666666665</v>
      </c>
      <c r="Q198">
        <v>311</v>
      </c>
      <c r="R198">
        <v>250</v>
      </c>
      <c r="S198">
        <v>600</v>
      </c>
      <c r="T198">
        <v>4.2553191489361703E-3</v>
      </c>
      <c r="U198">
        <v>1</v>
      </c>
    </row>
    <row r="199" spans="1:21" x14ac:dyDescent="0.25">
      <c r="A199">
        <v>2.4166666666666665</v>
      </c>
      <c r="B199">
        <v>311</v>
      </c>
      <c r="C199">
        <v>250</v>
      </c>
      <c r="D199">
        <v>600</v>
      </c>
      <c r="E199">
        <v>1</v>
      </c>
      <c r="F199">
        <v>1</v>
      </c>
      <c r="G199">
        <f t="shared" si="4"/>
        <v>4.2553191489361703E-3</v>
      </c>
      <c r="I199">
        <v>2</v>
      </c>
      <c r="P199">
        <v>2.4166666666666665</v>
      </c>
      <c r="Q199">
        <v>311</v>
      </c>
      <c r="R199">
        <v>250</v>
      </c>
      <c r="S199">
        <v>600</v>
      </c>
      <c r="T199">
        <v>4.2553191489361703E-3</v>
      </c>
      <c r="U199">
        <v>1</v>
      </c>
    </row>
    <row r="200" spans="1:21" x14ac:dyDescent="0.25">
      <c r="A200">
        <v>2.4166666666666665</v>
      </c>
      <c r="B200">
        <v>314</v>
      </c>
      <c r="C200">
        <v>250</v>
      </c>
      <c r="D200">
        <v>600</v>
      </c>
      <c r="E200">
        <v>1</v>
      </c>
      <c r="F200">
        <v>1</v>
      </c>
      <c r="G200">
        <f t="shared" si="4"/>
        <v>4.2553191489361703E-3</v>
      </c>
      <c r="I200">
        <v>2</v>
      </c>
      <c r="P200">
        <v>2.4166666666666665</v>
      </c>
      <c r="Q200">
        <v>314</v>
      </c>
      <c r="R200">
        <v>250</v>
      </c>
      <c r="S200">
        <v>600</v>
      </c>
      <c r="T200">
        <v>4.2553191489361703E-3</v>
      </c>
      <c r="U200">
        <v>1</v>
      </c>
    </row>
    <row r="201" spans="1:21" x14ac:dyDescent="0.25">
      <c r="A201">
        <v>2.4166666666666665</v>
      </c>
      <c r="B201">
        <v>315</v>
      </c>
      <c r="C201">
        <v>250</v>
      </c>
      <c r="D201">
        <v>600</v>
      </c>
      <c r="E201">
        <v>1</v>
      </c>
      <c r="F201">
        <v>1</v>
      </c>
      <c r="G201">
        <f t="shared" si="4"/>
        <v>4.2553191489361703E-3</v>
      </c>
      <c r="I201">
        <v>2</v>
      </c>
      <c r="P201">
        <v>2.4166666666666665</v>
      </c>
      <c r="Q201">
        <v>315</v>
      </c>
      <c r="R201">
        <v>250</v>
      </c>
      <c r="S201">
        <v>600</v>
      </c>
      <c r="T201">
        <v>4.2553191489361703E-3</v>
      </c>
      <c r="U201">
        <v>1</v>
      </c>
    </row>
    <row r="202" spans="1:21" x14ac:dyDescent="0.25">
      <c r="A202">
        <v>2.4166666666666665</v>
      </c>
      <c r="B202">
        <v>316</v>
      </c>
      <c r="C202">
        <v>250</v>
      </c>
      <c r="D202">
        <v>600</v>
      </c>
      <c r="E202">
        <v>1</v>
      </c>
      <c r="F202">
        <v>1</v>
      </c>
      <c r="G202">
        <f t="shared" si="4"/>
        <v>4.2553191489361703E-3</v>
      </c>
      <c r="I202">
        <v>2</v>
      </c>
      <c r="P202">
        <v>2.4166666666666665</v>
      </c>
      <c r="Q202">
        <v>316</v>
      </c>
      <c r="R202">
        <v>250</v>
      </c>
      <c r="S202">
        <v>600</v>
      </c>
      <c r="T202">
        <v>4.2553191489361703E-3</v>
      </c>
      <c r="U202">
        <v>1</v>
      </c>
    </row>
    <row r="203" spans="1:21" x14ac:dyDescent="0.25">
      <c r="A203">
        <v>2.4166666666666665</v>
      </c>
      <c r="B203">
        <v>317</v>
      </c>
      <c r="C203">
        <v>250</v>
      </c>
      <c r="D203">
        <v>600</v>
      </c>
      <c r="E203">
        <v>1</v>
      </c>
      <c r="F203">
        <v>1</v>
      </c>
      <c r="G203">
        <f t="shared" si="4"/>
        <v>4.2553191489361703E-3</v>
      </c>
      <c r="I203">
        <v>2</v>
      </c>
      <c r="P203">
        <v>2.4166666666666665</v>
      </c>
      <c r="Q203">
        <v>317</v>
      </c>
      <c r="R203">
        <v>250</v>
      </c>
      <c r="S203">
        <v>600</v>
      </c>
      <c r="T203">
        <v>4.2553191489361703E-3</v>
      </c>
      <c r="U203">
        <v>1</v>
      </c>
    </row>
    <row r="204" spans="1:21" x14ac:dyDescent="0.25">
      <c r="A204">
        <v>2.4166666666666665</v>
      </c>
      <c r="B204">
        <v>327</v>
      </c>
      <c r="C204">
        <v>250</v>
      </c>
      <c r="D204">
        <v>600</v>
      </c>
      <c r="E204">
        <v>1</v>
      </c>
      <c r="F204">
        <v>1</v>
      </c>
      <c r="G204">
        <f t="shared" si="4"/>
        <v>4.2553191489361703E-3</v>
      </c>
      <c r="I204">
        <v>2</v>
      </c>
      <c r="P204">
        <v>2.4166666666666665</v>
      </c>
      <c r="Q204">
        <v>327</v>
      </c>
      <c r="R204">
        <v>250</v>
      </c>
      <c r="S204">
        <v>600</v>
      </c>
      <c r="T204">
        <v>4.2553191489361703E-3</v>
      </c>
      <c r="U204">
        <v>1</v>
      </c>
    </row>
    <row r="205" spans="1:21" x14ac:dyDescent="0.25">
      <c r="A205">
        <v>2.4166666666666665</v>
      </c>
      <c r="B205">
        <v>330</v>
      </c>
      <c r="C205">
        <v>250</v>
      </c>
      <c r="D205">
        <v>600</v>
      </c>
      <c r="E205">
        <v>1</v>
      </c>
      <c r="F205">
        <v>1</v>
      </c>
      <c r="G205">
        <f t="shared" si="4"/>
        <v>4.2553191489361703E-3</v>
      </c>
      <c r="I205">
        <v>2</v>
      </c>
      <c r="P205">
        <v>2.4166666666666665</v>
      </c>
      <c r="Q205">
        <v>330</v>
      </c>
      <c r="R205">
        <v>250</v>
      </c>
      <c r="S205">
        <v>600</v>
      </c>
      <c r="T205">
        <v>4.2553191489361703E-3</v>
      </c>
      <c r="U205">
        <v>1</v>
      </c>
    </row>
    <row r="206" spans="1:21" x14ac:dyDescent="0.25">
      <c r="A206">
        <v>2.4166666666666665</v>
      </c>
      <c r="B206">
        <v>330</v>
      </c>
      <c r="C206">
        <v>250</v>
      </c>
      <c r="D206">
        <v>600</v>
      </c>
      <c r="E206">
        <v>1</v>
      </c>
      <c r="F206">
        <v>1</v>
      </c>
      <c r="G206">
        <f t="shared" si="4"/>
        <v>4.2553191489361703E-3</v>
      </c>
      <c r="I206">
        <v>2</v>
      </c>
      <c r="P206">
        <v>2.4166666666666665</v>
      </c>
      <c r="Q206">
        <v>330</v>
      </c>
      <c r="R206">
        <v>250</v>
      </c>
      <c r="S206">
        <v>600</v>
      </c>
      <c r="T206">
        <v>4.2553191489361703E-3</v>
      </c>
      <c r="U206">
        <v>1</v>
      </c>
    </row>
    <row r="207" spans="1:21" x14ac:dyDescent="0.25">
      <c r="A207">
        <v>2.4166666666666665</v>
      </c>
      <c r="B207">
        <v>332</v>
      </c>
      <c r="C207">
        <v>250</v>
      </c>
      <c r="D207">
        <v>600</v>
      </c>
      <c r="E207">
        <v>1</v>
      </c>
      <c r="F207">
        <v>1</v>
      </c>
      <c r="G207">
        <f t="shared" si="4"/>
        <v>4.2553191489361703E-3</v>
      </c>
      <c r="I207">
        <v>2</v>
      </c>
      <c r="P207">
        <v>2.4166666666666665</v>
      </c>
      <c r="Q207">
        <v>332</v>
      </c>
      <c r="R207">
        <v>250</v>
      </c>
      <c r="S207">
        <v>600</v>
      </c>
      <c r="T207">
        <v>4.2553191489361703E-3</v>
      </c>
      <c r="U207">
        <v>1</v>
      </c>
    </row>
    <row r="208" spans="1:21" x14ac:dyDescent="0.25">
      <c r="A208">
        <v>2.4166666666666665</v>
      </c>
      <c r="B208">
        <v>333.61099999999999</v>
      </c>
      <c r="C208">
        <v>250</v>
      </c>
      <c r="D208">
        <v>600</v>
      </c>
      <c r="E208">
        <v>1</v>
      </c>
      <c r="F208">
        <v>1</v>
      </c>
      <c r="G208">
        <f t="shared" si="4"/>
        <v>4.2553191489361703E-3</v>
      </c>
      <c r="I208">
        <v>2</v>
      </c>
      <c r="P208">
        <v>2.4166666666666665</v>
      </c>
      <c r="Q208">
        <v>333.61099999999999</v>
      </c>
      <c r="R208">
        <v>250</v>
      </c>
      <c r="S208">
        <v>600</v>
      </c>
      <c r="T208">
        <v>4.2553191489361703E-3</v>
      </c>
      <c r="U208">
        <v>1</v>
      </c>
    </row>
    <row r="209" spans="1:21" x14ac:dyDescent="0.25">
      <c r="A209">
        <v>2.4166666666666665</v>
      </c>
      <c r="B209">
        <v>341</v>
      </c>
      <c r="C209">
        <v>250</v>
      </c>
      <c r="D209">
        <v>600</v>
      </c>
      <c r="E209">
        <v>1</v>
      </c>
      <c r="F209">
        <v>1</v>
      </c>
      <c r="G209">
        <f t="shared" si="4"/>
        <v>4.2553191489361703E-3</v>
      </c>
      <c r="I209">
        <v>2</v>
      </c>
      <c r="P209">
        <v>2.4166666666666665</v>
      </c>
      <c r="Q209">
        <v>341</v>
      </c>
      <c r="R209">
        <v>250</v>
      </c>
      <c r="S209">
        <v>600</v>
      </c>
      <c r="T209">
        <v>4.2553191489361703E-3</v>
      </c>
      <c r="U209">
        <v>1</v>
      </c>
    </row>
    <row r="210" spans="1:21" x14ac:dyDescent="0.25">
      <c r="A210">
        <v>2.4166666666666665</v>
      </c>
      <c r="B210">
        <v>347</v>
      </c>
      <c r="C210">
        <v>250</v>
      </c>
      <c r="D210">
        <v>600</v>
      </c>
      <c r="E210">
        <v>1</v>
      </c>
      <c r="F210">
        <v>1</v>
      </c>
      <c r="G210">
        <f t="shared" si="4"/>
        <v>4.2553191489361703E-3</v>
      </c>
      <c r="I210">
        <v>2</v>
      </c>
      <c r="P210">
        <v>2.4166666666666665</v>
      </c>
      <c r="Q210">
        <v>347</v>
      </c>
      <c r="R210">
        <v>250</v>
      </c>
      <c r="S210">
        <v>600</v>
      </c>
      <c r="T210">
        <v>4.2553191489361703E-3</v>
      </c>
      <c r="U210">
        <v>1</v>
      </c>
    </row>
    <row r="211" spans="1:21" x14ac:dyDescent="0.25">
      <c r="A211">
        <v>2.4166666666666665</v>
      </c>
      <c r="B211">
        <v>347</v>
      </c>
      <c r="C211">
        <v>250</v>
      </c>
      <c r="D211">
        <v>600</v>
      </c>
      <c r="E211">
        <v>1</v>
      </c>
      <c r="F211">
        <v>1</v>
      </c>
      <c r="G211">
        <f t="shared" si="4"/>
        <v>4.2553191489361703E-3</v>
      </c>
      <c r="I211">
        <v>2</v>
      </c>
      <c r="P211">
        <v>2.4166666666666665</v>
      </c>
      <c r="Q211">
        <v>347</v>
      </c>
      <c r="R211">
        <v>250</v>
      </c>
      <c r="S211">
        <v>600</v>
      </c>
      <c r="T211">
        <v>4.2553191489361703E-3</v>
      </c>
      <c r="U211">
        <v>1</v>
      </c>
    </row>
    <row r="212" spans="1:21" x14ac:dyDescent="0.25">
      <c r="A212">
        <v>2.4166666666666665</v>
      </c>
      <c r="B212">
        <v>355</v>
      </c>
      <c r="C212">
        <v>250</v>
      </c>
      <c r="D212">
        <v>600</v>
      </c>
      <c r="E212">
        <v>1</v>
      </c>
      <c r="F212">
        <v>1</v>
      </c>
      <c r="G212">
        <f t="shared" si="4"/>
        <v>4.2553191489361703E-3</v>
      </c>
      <c r="I212">
        <v>2</v>
      </c>
      <c r="P212">
        <v>2.4166666666666665</v>
      </c>
      <c r="Q212">
        <v>355</v>
      </c>
      <c r="R212">
        <v>250</v>
      </c>
      <c r="S212">
        <v>600</v>
      </c>
      <c r="T212">
        <v>4.2553191489361703E-3</v>
      </c>
      <c r="U212">
        <v>1</v>
      </c>
    </row>
    <row r="213" spans="1:21" x14ac:dyDescent="0.25">
      <c r="A213">
        <v>2.4166666666666665</v>
      </c>
      <c r="B213">
        <v>356</v>
      </c>
      <c r="C213">
        <v>250</v>
      </c>
      <c r="D213">
        <v>600</v>
      </c>
      <c r="E213">
        <v>1</v>
      </c>
      <c r="F213">
        <v>1</v>
      </c>
      <c r="G213">
        <f t="shared" si="4"/>
        <v>4.2553191489361703E-3</v>
      </c>
      <c r="I213">
        <v>2</v>
      </c>
      <c r="P213">
        <v>2.4166666666666665</v>
      </c>
      <c r="Q213">
        <v>356</v>
      </c>
      <c r="R213">
        <v>250</v>
      </c>
      <c r="S213">
        <v>600</v>
      </c>
      <c r="T213">
        <v>4.2553191489361703E-3</v>
      </c>
      <c r="U213">
        <v>1</v>
      </c>
    </row>
    <row r="214" spans="1:21" x14ac:dyDescent="0.25">
      <c r="A214">
        <v>2.4166666666666665</v>
      </c>
      <c r="B214">
        <v>371</v>
      </c>
      <c r="C214">
        <v>250</v>
      </c>
      <c r="D214">
        <v>600</v>
      </c>
      <c r="E214">
        <v>1</v>
      </c>
      <c r="F214">
        <v>1</v>
      </c>
      <c r="G214">
        <f t="shared" si="4"/>
        <v>4.2553191489361703E-3</v>
      </c>
      <c r="I214">
        <v>2</v>
      </c>
      <c r="P214">
        <v>2.4166666666666665</v>
      </c>
      <c r="Q214">
        <v>371</v>
      </c>
      <c r="R214">
        <v>250</v>
      </c>
      <c r="S214">
        <v>600</v>
      </c>
      <c r="T214">
        <v>4.2553191489361703E-3</v>
      </c>
      <c r="U214">
        <v>1</v>
      </c>
    </row>
    <row r="215" spans="1:21" x14ac:dyDescent="0.25">
      <c r="A215">
        <v>2.4166666666666665</v>
      </c>
      <c r="B215">
        <v>380</v>
      </c>
      <c r="C215">
        <v>250</v>
      </c>
      <c r="D215">
        <v>600</v>
      </c>
      <c r="E215">
        <v>1</v>
      </c>
      <c r="F215">
        <v>1</v>
      </c>
      <c r="G215">
        <f t="shared" si="4"/>
        <v>4.2553191489361703E-3</v>
      </c>
      <c r="I215">
        <v>2</v>
      </c>
      <c r="P215">
        <v>2.4166666666666665</v>
      </c>
      <c r="Q215">
        <v>380</v>
      </c>
      <c r="R215">
        <v>250</v>
      </c>
      <c r="S215">
        <v>600</v>
      </c>
      <c r="T215">
        <v>4.2553191489361703E-3</v>
      </c>
      <c r="U215">
        <v>1</v>
      </c>
    </row>
    <row r="216" spans="1:21" x14ac:dyDescent="0.25">
      <c r="A216">
        <v>2.5</v>
      </c>
      <c r="B216">
        <v>291</v>
      </c>
      <c r="C216">
        <v>250</v>
      </c>
      <c r="D216">
        <v>600</v>
      </c>
      <c r="E216">
        <v>1</v>
      </c>
      <c r="F216">
        <v>1</v>
      </c>
      <c r="G216">
        <f t="shared" si="4"/>
        <v>4.2553191489361703E-3</v>
      </c>
      <c r="I216">
        <v>2</v>
      </c>
      <c r="P216">
        <v>2.5</v>
      </c>
      <c r="Q216">
        <v>291</v>
      </c>
      <c r="R216">
        <v>250</v>
      </c>
      <c r="S216">
        <v>600</v>
      </c>
      <c r="T216">
        <v>4.2553191489361703E-3</v>
      </c>
      <c r="U216">
        <v>1</v>
      </c>
    </row>
    <row r="217" spans="1:21" x14ac:dyDescent="0.25">
      <c r="A217">
        <v>2.5</v>
      </c>
      <c r="B217">
        <v>311.71099999999996</v>
      </c>
      <c r="C217">
        <v>250</v>
      </c>
      <c r="D217">
        <v>600</v>
      </c>
      <c r="E217">
        <v>1</v>
      </c>
      <c r="F217">
        <v>1</v>
      </c>
      <c r="G217">
        <f t="shared" si="4"/>
        <v>4.2553191489361703E-3</v>
      </c>
      <c r="I217">
        <v>2</v>
      </c>
      <c r="P217">
        <v>2.5</v>
      </c>
      <c r="Q217">
        <v>311.71099999999996</v>
      </c>
      <c r="R217">
        <v>250</v>
      </c>
      <c r="S217">
        <v>600</v>
      </c>
      <c r="T217">
        <v>4.2553191489361703E-3</v>
      </c>
      <c r="U217">
        <v>1</v>
      </c>
    </row>
    <row r="218" spans="1:21" x14ac:dyDescent="0.25">
      <c r="A218">
        <v>2.5</v>
      </c>
      <c r="B218">
        <v>324.85099999999994</v>
      </c>
      <c r="C218">
        <v>250</v>
      </c>
      <c r="D218">
        <v>600</v>
      </c>
      <c r="E218">
        <v>1</v>
      </c>
      <c r="F218">
        <v>1</v>
      </c>
      <c r="G218">
        <f t="shared" si="4"/>
        <v>4.2553191489361703E-3</v>
      </c>
      <c r="I218">
        <v>2</v>
      </c>
      <c r="P218">
        <v>2.5</v>
      </c>
      <c r="Q218">
        <v>324.85099999999994</v>
      </c>
      <c r="R218">
        <v>250</v>
      </c>
      <c r="S218">
        <v>600</v>
      </c>
      <c r="T218">
        <v>4.2553191489361703E-3</v>
      </c>
      <c r="U218">
        <v>1</v>
      </c>
    </row>
    <row r="219" spans="1:21" x14ac:dyDescent="0.25">
      <c r="A219">
        <v>2.5</v>
      </c>
      <c r="B219">
        <v>326</v>
      </c>
      <c r="C219">
        <v>250</v>
      </c>
      <c r="D219">
        <v>600</v>
      </c>
      <c r="E219">
        <v>1</v>
      </c>
      <c r="F219">
        <v>1</v>
      </c>
      <c r="G219">
        <f t="shared" si="4"/>
        <v>4.2553191489361703E-3</v>
      </c>
      <c r="I219">
        <v>2</v>
      </c>
      <c r="P219">
        <v>2.5</v>
      </c>
      <c r="Q219">
        <v>326</v>
      </c>
      <c r="R219">
        <v>250</v>
      </c>
      <c r="S219">
        <v>600</v>
      </c>
      <c r="T219">
        <v>4.2553191489361703E-3</v>
      </c>
      <c r="U219">
        <v>1</v>
      </c>
    </row>
    <row r="220" spans="1:21" x14ac:dyDescent="0.25">
      <c r="A220">
        <v>2.5</v>
      </c>
      <c r="B220">
        <v>332</v>
      </c>
      <c r="C220">
        <v>250</v>
      </c>
      <c r="D220">
        <v>600</v>
      </c>
      <c r="E220">
        <v>1</v>
      </c>
      <c r="F220">
        <v>1</v>
      </c>
      <c r="G220">
        <f t="shared" si="4"/>
        <v>4.2553191489361703E-3</v>
      </c>
      <c r="I220">
        <v>2</v>
      </c>
      <c r="P220">
        <v>2.5</v>
      </c>
      <c r="Q220">
        <v>332</v>
      </c>
      <c r="R220">
        <v>250</v>
      </c>
      <c r="S220">
        <v>600</v>
      </c>
      <c r="T220">
        <v>4.2553191489361703E-3</v>
      </c>
      <c r="U220">
        <v>1</v>
      </c>
    </row>
    <row r="221" spans="1:21" x14ac:dyDescent="0.25">
      <c r="A221">
        <v>2.5</v>
      </c>
      <c r="B221">
        <v>336.89599999999996</v>
      </c>
      <c r="C221">
        <v>250</v>
      </c>
      <c r="D221">
        <v>600</v>
      </c>
      <c r="E221">
        <v>1</v>
      </c>
      <c r="F221">
        <v>1</v>
      </c>
      <c r="G221">
        <f t="shared" si="4"/>
        <v>4.2553191489361703E-3</v>
      </c>
      <c r="I221">
        <v>2</v>
      </c>
      <c r="P221">
        <v>2.5</v>
      </c>
      <c r="Q221">
        <v>336.89599999999996</v>
      </c>
      <c r="R221">
        <v>250</v>
      </c>
      <c r="S221">
        <v>600</v>
      </c>
      <c r="T221">
        <v>4.2553191489361703E-3</v>
      </c>
      <c r="U221">
        <v>1</v>
      </c>
    </row>
    <row r="222" spans="1:21" x14ac:dyDescent="0.25">
      <c r="A222">
        <v>2.5</v>
      </c>
      <c r="B222">
        <v>338</v>
      </c>
      <c r="C222">
        <v>250</v>
      </c>
      <c r="D222">
        <v>600</v>
      </c>
      <c r="E222">
        <v>1</v>
      </c>
      <c r="F222">
        <v>1</v>
      </c>
      <c r="G222">
        <f t="shared" si="4"/>
        <v>4.2553191489361703E-3</v>
      </c>
      <c r="I222">
        <v>2</v>
      </c>
      <c r="P222">
        <v>2.5</v>
      </c>
      <c r="Q222">
        <v>338</v>
      </c>
      <c r="R222">
        <v>250</v>
      </c>
      <c r="S222">
        <v>600</v>
      </c>
      <c r="T222">
        <v>4.2553191489361703E-3</v>
      </c>
      <c r="U222">
        <v>1</v>
      </c>
    </row>
    <row r="223" spans="1:21" x14ac:dyDescent="0.25">
      <c r="A223">
        <v>2.5</v>
      </c>
      <c r="B223">
        <v>340</v>
      </c>
      <c r="C223">
        <v>250</v>
      </c>
      <c r="D223">
        <v>600</v>
      </c>
      <c r="E223">
        <v>1</v>
      </c>
      <c r="F223">
        <v>1</v>
      </c>
      <c r="G223">
        <f t="shared" si="4"/>
        <v>4.2553191489361703E-3</v>
      </c>
      <c r="I223">
        <v>2</v>
      </c>
      <c r="P223">
        <v>2.5</v>
      </c>
      <c r="Q223">
        <v>340</v>
      </c>
      <c r="R223">
        <v>250</v>
      </c>
      <c r="S223">
        <v>600</v>
      </c>
      <c r="T223">
        <v>4.2553191489361703E-3</v>
      </c>
      <c r="U223">
        <v>1</v>
      </c>
    </row>
    <row r="224" spans="1:21" x14ac:dyDescent="0.25">
      <c r="A224">
        <v>2.5</v>
      </c>
      <c r="B224">
        <v>344.56099999999998</v>
      </c>
      <c r="C224">
        <v>250</v>
      </c>
      <c r="D224">
        <v>600</v>
      </c>
      <c r="E224">
        <v>1</v>
      </c>
      <c r="F224">
        <v>1</v>
      </c>
      <c r="G224">
        <f t="shared" si="4"/>
        <v>4.2553191489361703E-3</v>
      </c>
      <c r="I224">
        <v>2</v>
      </c>
      <c r="P224">
        <v>2.5</v>
      </c>
      <c r="Q224">
        <v>344.56099999999998</v>
      </c>
      <c r="R224">
        <v>250</v>
      </c>
      <c r="S224">
        <v>600</v>
      </c>
      <c r="T224">
        <v>4.2553191489361703E-3</v>
      </c>
      <c r="U224">
        <v>1</v>
      </c>
    </row>
    <row r="225" spans="1:21" x14ac:dyDescent="0.25">
      <c r="A225">
        <v>2.5</v>
      </c>
      <c r="B225">
        <v>349</v>
      </c>
      <c r="C225">
        <v>250</v>
      </c>
      <c r="D225">
        <v>600</v>
      </c>
      <c r="E225">
        <v>1</v>
      </c>
      <c r="F225">
        <v>1</v>
      </c>
      <c r="G225">
        <f t="shared" si="4"/>
        <v>4.2553191489361703E-3</v>
      </c>
      <c r="I225">
        <v>2</v>
      </c>
      <c r="P225">
        <v>2.5</v>
      </c>
      <c r="Q225">
        <v>349</v>
      </c>
      <c r="R225">
        <v>250</v>
      </c>
      <c r="S225">
        <v>600</v>
      </c>
      <c r="T225">
        <v>4.2553191489361703E-3</v>
      </c>
      <c r="U225">
        <v>1</v>
      </c>
    </row>
    <row r="226" spans="1:21" x14ac:dyDescent="0.25">
      <c r="A226">
        <v>2.5</v>
      </c>
      <c r="B226">
        <v>353.32099999999997</v>
      </c>
      <c r="C226">
        <v>250</v>
      </c>
      <c r="D226">
        <v>600</v>
      </c>
      <c r="E226">
        <v>1</v>
      </c>
      <c r="F226">
        <v>1</v>
      </c>
      <c r="G226">
        <f t="shared" si="4"/>
        <v>4.2553191489361703E-3</v>
      </c>
      <c r="I226">
        <v>2</v>
      </c>
      <c r="P226">
        <v>2.5</v>
      </c>
      <c r="Q226">
        <v>353.32099999999997</v>
      </c>
      <c r="R226">
        <v>250</v>
      </c>
      <c r="S226">
        <v>600</v>
      </c>
      <c r="T226">
        <v>4.2553191489361703E-3</v>
      </c>
      <c r="U226">
        <v>1</v>
      </c>
    </row>
    <row r="227" spans="1:21" x14ac:dyDescent="0.25">
      <c r="A227">
        <v>2.5</v>
      </c>
      <c r="B227">
        <v>354</v>
      </c>
      <c r="C227">
        <v>250</v>
      </c>
      <c r="D227">
        <v>600</v>
      </c>
      <c r="E227">
        <v>1</v>
      </c>
      <c r="F227">
        <v>1</v>
      </c>
      <c r="G227">
        <f t="shared" si="4"/>
        <v>4.2553191489361703E-3</v>
      </c>
      <c r="I227">
        <v>2</v>
      </c>
      <c r="P227">
        <v>2.5</v>
      </c>
      <c r="Q227">
        <v>354</v>
      </c>
      <c r="R227">
        <v>250</v>
      </c>
      <c r="S227">
        <v>600</v>
      </c>
      <c r="T227">
        <v>4.2553191489361703E-3</v>
      </c>
      <c r="U227">
        <v>1</v>
      </c>
    </row>
    <row r="228" spans="1:21" x14ac:dyDescent="0.25">
      <c r="A228">
        <v>2.5</v>
      </c>
      <c r="B228">
        <v>365</v>
      </c>
      <c r="C228">
        <v>250</v>
      </c>
      <c r="D228">
        <v>600</v>
      </c>
      <c r="E228">
        <v>1</v>
      </c>
      <c r="F228">
        <v>1</v>
      </c>
      <c r="G228">
        <f t="shared" si="4"/>
        <v>4.2553191489361703E-3</v>
      </c>
      <c r="I228">
        <v>2</v>
      </c>
      <c r="P228">
        <v>2.5</v>
      </c>
      <c r="Q228">
        <v>365</v>
      </c>
      <c r="R228">
        <v>250</v>
      </c>
      <c r="S228">
        <v>600</v>
      </c>
      <c r="T228">
        <v>4.2553191489361703E-3</v>
      </c>
      <c r="U228">
        <v>1</v>
      </c>
    </row>
    <row r="229" spans="1:21" x14ac:dyDescent="0.25">
      <c r="A229">
        <v>2.5833333333333335</v>
      </c>
      <c r="B229">
        <v>325</v>
      </c>
      <c r="C229">
        <v>250</v>
      </c>
      <c r="D229">
        <v>600</v>
      </c>
      <c r="E229">
        <v>1</v>
      </c>
      <c r="F229">
        <v>1</v>
      </c>
      <c r="G229">
        <f t="shared" si="4"/>
        <v>4.2553191489361703E-3</v>
      </c>
      <c r="I229">
        <v>2</v>
      </c>
      <c r="P229">
        <v>2.5833333333333335</v>
      </c>
      <c r="Q229">
        <v>325</v>
      </c>
      <c r="R229">
        <v>250</v>
      </c>
      <c r="S229">
        <v>600</v>
      </c>
      <c r="T229">
        <v>4.2553191489361703E-3</v>
      </c>
      <c r="U229">
        <v>1</v>
      </c>
    </row>
    <row r="230" spans="1:21" x14ac:dyDescent="0.25">
      <c r="A230">
        <v>2.5833333333333335</v>
      </c>
      <c r="B230">
        <v>325</v>
      </c>
      <c r="C230">
        <v>250</v>
      </c>
      <c r="D230">
        <v>600</v>
      </c>
      <c r="E230">
        <v>1</v>
      </c>
      <c r="F230">
        <v>1</v>
      </c>
      <c r="G230">
        <f t="shared" si="4"/>
        <v>4.2553191489361703E-3</v>
      </c>
      <c r="I230">
        <v>2</v>
      </c>
      <c r="P230">
        <v>2.5833333333333335</v>
      </c>
      <c r="Q230">
        <v>325</v>
      </c>
      <c r="R230">
        <v>250</v>
      </c>
      <c r="S230">
        <v>600</v>
      </c>
      <c r="T230">
        <v>4.2553191489361703E-3</v>
      </c>
      <c r="U230">
        <v>1</v>
      </c>
    </row>
    <row r="231" spans="1:21" x14ac:dyDescent="0.25">
      <c r="A231">
        <v>2.5833333333333335</v>
      </c>
      <c r="B231">
        <v>330</v>
      </c>
      <c r="C231">
        <v>250</v>
      </c>
      <c r="D231">
        <v>600</v>
      </c>
      <c r="E231">
        <v>1</v>
      </c>
      <c r="F231">
        <v>1</v>
      </c>
      <c r="G231">
        <f t="shared" si="4"/>
        <v>4.2553191489361703E-3</v>
      </c>
      <c r="I231">
        <v>2</v>
      </c>
      <c r="P231">
        <v>2.5833333333333335</v>
      </c>
      <c r="Q231">
        <v>330</v>
      </c>
      <c r="R231">
        <v>250</v>
      </c>
      <c r="S231">
        <v>600</v>
      </c>
      <c r="T231">
        <v>4.2553191489361703E-3</v>
      </c>
      <c r="U231">
        <v>1</v>
      </c>
    </row>
    <row r="232" spans="1:21" x14ac:dyDescent="0.25">
      <c r="A232">
        <v>2.5833333333333335</v>
      </c>
      <c r="B232">
        <v>339</v>
      </c>
      <c r="C232">
        <v>250</v>
      </c>
      <c r="D232">
        <v>600</v>
      </c>
      <c r="E232">
        <v>1</v>
      </c>
      <c r="F232">
        <v>1</v>
      </c>
      <c r="G232">
        <f t="shared" si="4"/>
        <v>4.2553191489361703E-3</v>
      </c>
      <c r="I232">
        <v>2</v>
      </c>
      <c r="P232">
        <v>2.5833333333333335</v>
      </c>
      <c r="Q232">
        <v>339</v>
      </c>
      <c r="R232">
        <v>250</v>
      </c>
      <c r="S232">
        <v>600</v>
      </c>
      <c r="T232">
        <v>4.2553191489361703E-3</v>
      </c>
      <c r="U232">
        <v>1</v>
      </c>
    </row>
    <row r="233" spans="1:21" x14ac:dyDescent="0.25">
      <c r="A233">
        <v>2.5833333333333335</v>
      </c>
      <c r="B233">
        <v>352</v>
      </c>
      <c r="C233">
        <v>250</v>
      </c>
      <c r="D233">
        <v>600</v>
      </c>
      <c r="E233">
        <v>1</v>
      </c>
      <c r="F233">
        <v>1</v>
      </c>
      <c r="G233">
        <f t="shared" si="4"/>
        <v>4.2553191489361703E-3</v>
      </c>
      <c r="I233">
        <v>2</v>
      </c>
      <c r="P233">
        <v>2.5833333333333335</v>
      </c>
      <c r="Q233">
        <v>352</v>
      </c>
      <c r="R233">
        <v>250</v>
      </c>
      <c r="S233">
        <v>600</v>
      </c>
      <c r="T233">
        <v>4.2553191489361703E-3</v>
      </c>
      <c r="U233">
        <v>1</v>
      </c>
    </row>
    <row r="234" spans="1:21" x14ac:dyDescent="0.25">
      <c r="A234">
        <v>2.5833333333333335</v>
      </c>
      <c r="B234">
        <v>355</v>
      </c>
      <c r="C234">
        <v>250</v>
      </c>
      <c r="D234">
        <v>600</v>
      </c>
      <c r="E234">
        <v>1</v>
      </c>
      <c r="F234">
        <v>1</v>
      </c>
      <c r="G234">
        <f t="shared" si="4"/>
        <v>4.2553191489361703E-3</v>
      </c>
      <c r="I234">
        <v>2</v>
      </c>
      <c r="P234">
        <v>2.5833333333333335</v>
      </c>
      <c r="Q234">
        <v>355</v>
      </c>
      <c r="R234">
        <v>250</v>
      </c>
      <c r="S234">
        <v>600</v>
      </c>
      <c r="T234">
        <v>4.2553191489361703E-3</v>
      </c>
      <c r="U234">
        <v>1</v>
      </c>
    </row>
    <row r="235" spans="1:21" x14ac:dyDescent="0.25">
      <c r="A235">
        <v>2.5833333333333335</v>
      </c>
      <c r="B235">
        <v>377</v>
      </c>
      <c r="C235">
        <v>250</v>
      </c>
      <c r="D235">
        <v>600</v>
      </c>
      <c r="E235">
        <v>1</v>
      </c>
      <c r="F235">
        <v>1</v>
      </c>
      <c r="G235">
        <f t="shared" si="4"/>
        <v>4.2553191489361703E-3</v>
      </c>
      <c r="I235">
        <v>2</v>
      </c>
      <c r="P235">
        <v>2.5833333333333335</v>
      </c>
      <c r="Q235">
        <v>377</v>
      </c>
      <c r="R235">
        <v>250</v>
      </c>
      <c r="S235">
        <v>600</v>
      </c>
      <c r="T235">
        <v>4.2553191489361703E-3</v>
      </c>
      <c r="U235">
        <v>1</v>
      </c>
    </row>
    <row r="236" spans="1:21" x14ac:dyDescent="0.25">
      <c r="A236">
        <v>2.6666666666666665</v>
      </c>
      <c r="B236">
        <v>322</v>
      </c>
      <c r="C236">
        <v>250</v>
      </c>
      <c r="D236">
        <v>600</v>
      </c>
      <c r="E236">
        <v>1</v>
      </c>
      <c r="F236">
        <v>1</v>
      </c>
      <c r="G236">
        <f t="shared" si="4"/>
        <v>4.2553191489361703E-3</v>
      </c>
      <c r="I236">
        <v>2</v>
      </c>
      <c r="P236">
        <v>2.6666666666666665</v>
      </c>
      <c r="Q236">
        <v>322</v>
      </c>
      <c r="R236">
        <v>250</v>
      </c>
      <c r="S236">
        <v>600</v>
      </c>
      <c r="T236">
        <v>4.2553191489361703E-3</v>
      </c>
      <c r="U236">
        <v>1</v>
      </c>
    </row>
    <row r="237" spans="1:21" x14ac:dyDescent="0.25">
      <c r="A237">
        <v>2.6666666666666665</v>
      </c>
      <c r="B237">
        <v>330</v>
      </c>
      <c r="C237">
        <v>250</v>
      </c>
      <c r="D237">
        <v>600</v>
      </c>
      <c r="E237">
        <v>1</v>
      </c>
      <c r="F237">
        <v>1</v>
      </c>
      <c r="G237">
        <f t="shared" si="4"/>
        <v>4.2553191489361703E-3</v>
      </c>
      <c r="I237">
        <v>2</v>
      </c>
      <c r="P237">
        <v>2.6666666666666665</v>
      </c>
      <c r="Q237">
        <v>330</v>
      </c>
      <c r="R237">
        <v>250</v>
      </c>
      <c r="S237">
        <v>600</v>
      </c>
      <c r="T237">
        <v>4.2553191489361703E-3</v>
      </c>
      <c r="U237">
        <v>1</v>
      </c>
    </row>
    <row r="238" spans="1:21" x14ac:dyDescent="0.25">
      <c r="A238">
        <v>2.6666666666666665</v>
      </c>
      <c r="B238">
        <v>345</v>
      </c>
      <c r="C238">
        <v>250</v>
      </c>
      <c r="D238">
        <v>600</v>
      </c>
      <c r="E238">
        <v>1</v>
      </c>
      <c r="F238">
        <v>1</v>
      </c>
      <c r="G238">
        <f t="shared" si="4"/>
        <v>4.2553191489361703E-3</v>
      </c>
      <c r="I238">
        <v>2</v>
      </c>
      <c r="P238">
        <v>2.6666666666666665</v>
      </c>
      <c r="Q238">
        <v>345</v>
      </c>
      <c r="R238">
        <v>250</v>
      </c>
      <c r="S238">
        <v>600</v>
      </c>
      <c r="T238">
        <v>4.2553191489361703E-3</v>
      </c>
      <c r="U238">
        <v>1</v>
      </c>
    </row>
    <row r="239" spans="1:21" x14ac:dyDescent="0.25">
      <c r="A239">
        <v>2.6666666666666665</v>
      </c>
      <c r="B239">
        <v>345</v>
      </c>
      <c r="C239">
        <v>250</v>
      </c>
      <c r="D239">
        <v>600</v>
      </c>
      <c r="E239">
        <v>1</v>
      </c>
      <c r="F239">
        <v>1</v>
      </c>
      <c r="G239">
        <f t="shared" si="4"/>
        <v>4.2553191489361703E-3</v>
      </c>
      <c r="I239">
        <v>2</v>
      </c>
      <c r="P239">
        <v>2.6666666666666665</v>
      </c>
      <c r="Q239">
        <v>345</v>
      </c>
      <c r="R239">
        <v>250</v>
      </c>
      <c r="S239">
        <v>600</v>
      </c>
      <c r="T239">
        <v>4.2553191489361703E-3</v>
      </c>
      <c r="U239">
        <v>1</v>
      </c>
    </row>
    <row r="240" spans="1:21" x14ac:dyDescent="0.25">
      <c r="A240">
        <v>2.6666666666666665</v>
      </c>
      <c r="B240">
        <v>355</v>
      </c>
      <c r="C240">
        <v>250</v>
      </c>
      <c r="D240">
        <v>600</v>
      </c>
      <c r="E240">
        <v>1</v>
      </c>
      <c r="F240">
        <v>1</v>
      </c>
      <c r="G240">
        <f t="shared" si="4"/>
        <v>4.2553191489361703E-3</v>
      </c>
      <c r="I240">
        <v>2</v>
      </c>
      <c r="P240">
        <v>2.6666666666666665</v>
      </c>
      <c r="Q240">
        <v>355</v>
      </c>
      <c r="R240">
        <v>250</v>
      </c>
      <c r="S240">
        <v>600</v>
      </c>
      <c r="T240">
        <v>4.2553191489361703E-3</v>
      </c>
      <c r="U240">
        <v>1</v>
      </c>
    </row>
    <row r="241" spans="1:21" x14ac:dyDescent="0.25">
      <c r="A241">
        <v>2.6666666666666665</v>
      </c>
      <c r="B241">
        <v>365</v>
      </c>
      <c r="C241">
        <v>250</v>
      </c>
      <c r="D241">
        <v>600</v>
      </c>
      <c r="E241">
        <v>1</v>
      </c>
      <c r="F241">
        <v>1</v>
      </c>
      <c r="G241">
        <f t="shared" si="4"/>
        <v>4.2553191489361703E-3</v>
      </c>
      <c r="I241">
        <v>2</v>
      </c>
      <c r="P241">
        <v>2.6666666666666665</v>
      </c>
      <c r="Q241">
        <v>365</v>
      </c>
      <c r="R241">
        <v>250</v>
      </c>
      <c r="S241">
        <v>600</v>
      </c>
      <c r="T241">
        <v>4.2553191489361703E-3</v>
      </c>
      <c r="U241">
        <v>1</v>
      </c>
    </row>
    <row r="242" spans="1:21" x14ac:dyDescent="0.25">
      <c r="A242">
        <v>2.6666666666666665</v>
      </c>
      <c r="B242">
        <v>385</v>
      </c>
      <c r="C242">
        <v>250</v>
      </c>
      <c r="D242">
        <v>600</v>
      </c>
      <c r="E242">
        <v>1</v>
      </c>
      <c r="F242">
        <v>1</v>
      </c>
      <c r="G242">
        <f t="shared" si="4"/>
        <v>4.2553191489361703E-3</v>
      </c>
      <c r="I242">
        <v>2</v>
      </c>
      <c r="P242">
        <v>2.6666666666666665</v>
      </c>
      <c r="Q242">
        <v>385</v>
      </c>
      <c r="R242">
        <v>250</v>
      </c>
      <c r="S242">
        <v>600</v>
      </c>
      <c r="T242">
        <v>4.2553191489361703E-3</v>
      </c>
      <c r="U242">
        <v>1</v>
      </c>
    </row>
    <row r="243" spans="1:21" x14ac:dyDescent="0.25">
      <c r="A243">
        <v>2.75</v>
      </c>
      <c r="B243">
        <v>283</v>
      </c>
      <c r="C243">
        <v>250</v>
      </c>
      <c r="D243">
        <v>600</v>
      </c>
      <c r="E243">
        <v>1</v>
      </c>
      <c r="F243">
        <v>1</v>
      </c>
      <c r="G243">
        <f t="shared" si="4"/>
        <v>4.2553191489361703E-3</v>
      </c>
      <c r="I243">
        <v>2</v>
      </c>
      <c r="P243">
        <v>2.75</v>
      </c>
      <c r="Q243">
        <v>283</v>
      </c>
      <c r="R243">
        <v>250</v>
      </c>
      <c r="S243">
        <v>600</v>
      </c>
      <c r="T243">
        <v>4.2553191489361703E-3</v>
      </c>
      <c r="U243">
        <v>1</v>
      </c>
    </row>
    <row r="244" spans="1:21" x14ac:dyDescent="0.25">
      <c r="A244">
        <v>2.75</v>
      </c>
      <c r="B244">
        <v>310</v>
      </c>
      <c r="C244">
        <v>250</v>
      </c>
      <c r="D244">
        <v>600</v>
      </c>
      <c r="E244">
        <v>1</v>
      </c>
      <c r="F244">
        <v>1</v>
      </c>
      <c r="G244">
        <f t="shared" si="4"/>
        <v>4.2553191489361703E-3</v>
      </c>
      <c r="I244">
        <v>2</v>
      </c>
      <c r="P244">
        <v>2.75</v>
      </c>
      <c r="Q244">
        <v>310</v>
      </c>
      <c r="R244">
        <v>250</v>
      </c>
      <c r="S244">
        <v>600</v>
      </c>
      <c r="T244">
        <v>4.2553191489361703E-3</v>
      </c>
      <c r="U244">
        <v>1</v>
      </c>
    </row>
    <row r="245" spans="1:21" x14ac:dyDescent="0.25">
      <c r="A245">
        <v>2.75</v>
      </c>
      <c r="B245">
        <v>323</v>
      </c>
      <c r="C245">
        <v>250</v>
      </c>
      <c r="D245">
        <v>600</v>
      </c>
      <c r="E245">
        <v>1</v>
      </c>
      <c r="F245">
        <v>1</v>
      </c>
      <c r="G245">
        <f t="shared" si="4"/>
        <v>4.2553191489361703E-3</v>
      </c>
      <c r="I245">
        <v>2</v>
      </c>
      <c r="P245">
        <v>2.75</v>
      </c>
      <c r="Q245">
        <v>323</v>
      </c>
      <c r="R245">
        <v>250</v>
      </c>
      <c r="S245">
        <v>600</v>
      </c>
      <c r="T245">
        <v>4.2553191489361703E-3</v>
      </c>
      <c r="U245">
        <v>1</v>
      </c>
    </row>
    <row r="246" spans="1:21" x14ac:dyDescent="0.25">
      <c r="A246">
        <v>2.75</v>
      </c>
      <c r="B246">
        <v>329</v>
      </c>
      <c r="C246">
        <v>250</v>
      </c>
      <c r="D246">
        <v>600</v>
      </c>
      <c r="E246">
        <v>1</v>
      </c>
      <c r="F246">
        <v>1</v>
      </c>
      <c r="G246">
        <f t="shared" si="4"/>
        <v>4.2553191489361703E-3</v>
      </c>
      <c r="I246">
        <v>2</v>
      </c>
      <c r="P246">
        <v>2.75</v>
      </c>
      <c r="Q246">
        <v>329</v>
      </c>
      <c r="R246">
        <v>250</v>
      </c>
      <c r="S246">
        <v>600</v>
      </c>
      <c r="T246">
        <v>4.2553191489361703E-3</v>
      </c>
      <c r="U246">
        <v>1</v>
      </c>
    </row>
    <row r="247" spans="1:21" x14ac:dyDescent="0.25">
      <c r="A247">
        <v>2.75</v>
      </c>
      <c r="B247">
        <v>335</v>
      </c>
      <c r="C247">
        <v>250</v>
      </c>
      <c r="D247">
        <v>600</v>
      </c>
      <c r="E247">
        <v>1</v>
      </c>
      <c r="F247">
        <v>1</v>
      </c>
      <c r="G247">
        <f t="shared" si="4"/>
        <v>4.2553191489361703E-3</v>
      </c>
      <c r="I247">
        <v>2</v>
      </c>
      <c r="P247">
        <v>2.75</v>
      </c>
      <c r="Q247">
        <v>335</v>
      </c>
      <c r="R247">
        <v>250</v>
      </c>
      <c r="S247">
        <v>600</v>
      </c>
      <c r="T247">
        <v>4.2553191489361703E-3</v>
      </c>
      <c r="U247">
        <v>1</v>
      </c>
    </row>
    <row r="248" spans="1:21" x14ac:dyDescent="0.25">
      <c r="A248">
        <v>2.75</v>
      </c>
      <c r="B248">
        <v>345</v>
      </c>
      <c r="C248">
        <v>250</v>
      </c>
      <c r="D248">
        <v>600</v>
      </c>
      <c r="E248">
        <v>1</v>
      </c>
      <c r="F248">
        <v>1</v>
      </c>
      <c r="G248">
        <f t="shared" si="4"/>
        <v>4.2553191489361703E-3</v>
      </c>
      <c r="I248">
        <v>2</v>
      </c>
      <c r="P248">
        <v>2.75</v>
      </c>
      <c r="Q248">
        <v>345</v>
      </c>
      <c r="R248">
        <v>250</v>
      </c>
      <c r="S248">
        <v>600</v>
      </c>
      <c r="T248">
        <v>4.2553191489361703E-3</v>
      </c>
      <c r="U248">
        <v>1</v>
      </c>
    </row>
    <row r="249" spans="1:21" x14ac:dyDescent="0.25">
      <c r="A249">
        <v>2.75</v>
      </c>
      <c r="B249">
        <v>345</v>
      </c>
      <c r="C249">
        <v>250</v>
      </c>
      <c r="D249">
        <v>600</v>
      </c>
      <c r="E249">
        <v>1</v>
      </c>
      <c r="F249">
        <v>1</v>
      </c>
      <c r="G249">
        <f t="shared" si="4"/>
        <v>4.2553191489361703E-3</v>
      </c>
      <c r="I249">
        <v>2</v>
      </c>
      <c r="P249">
        <v>2.75</v>
      </c>
      <c r="Q249">
        <v>345</v>
      </c>
      <c r="R249">
        <v>250</v>
      </c>
      <c r="S249">
        <v>600</v>
      </c>
      <c r="T249">
        <v>4.2553191489361703E-3</v>
      </c>
      <c r="U249">
        <v>1</v>
      </c>
    </row>
    <row r="250" spans="1:21" x14ac:dyDescent="0.25">
      <c r="A250">
        <v>2.75</v>
      </c>
      <c r="B250">
        <v>347</v>
      </c>
      <c r="C250">
        <v>250</v>
      </c>
      <c r="D250">
        <v>600</v>
      </c>
      <c r="E250">
        <v>1</v>
      </c>
      <c r="F250">
        <v>1</v>
      </c>
      <c r="G250">
        <f t="shared" si="4"/>
        <v>4.2553191489361703E-3</v>
      </c>
      <c r="I250">
        <v>2</v>
      </c>
      <c r="P250">
        <v>2.75</v>
      </c>
      <c r="Q250">
        <v>347</v>
      </c>
      <c r="R250">
        <v>250</v>
      </c>
      <c r="S250">
        <v>600</v>
      </c>
      <c r="T250">
        <v>4.2553191489361703E-3</v>
      </c>
      <c r="U250">
        <v>1</v>
      </c>
    </row>
    <row r="251" spans="1:21" x14ac:dyDescent="0.25">
      <c r="A251">
        <v>2.75</v>
      </c>
      <c r="B251">
        <v>347</v>
      </c>
      <c r="C251">
        <v>250</v>
      </c>
      <c r="D251">
        <v>600</v>
      </c>
      <c r="E251">
        <v>1</v>
      </c>
      <c r="F251">
        <v>1</v>
      </c>
      <c r="G251">
        <f t="shared" si="4"/>
        <v>4.2553191489361703E-3</v>
      </c>
      <c r="I251">
        <v>2</v>
      </c>
      <c r="P251">
        <v>2.75</v>
      </c>
      <c r="Q251">
        <v>347</v>
      </c>
      <c r="R251">
        <v>250</v>
      </c>
      <c r="S251">
        <v>600</v>
      </c>
      <c r="T251">
        <v>4.2553191489361703E-3</v>
      </c>
      <c r="U251">
        <v>1</v>
      </c>
    </row>
    <row r="252" spans="1:21" x14ac:dyDescent="0.25">
      <c r="A252">
        <v>2.75</v>
      </c>
      <c r="B252">
        <v>367</v>
      </c>
      <c r="C252">
        <v>250</v>
      </c>
      <c r="D252">
        <v>600</v>
      </c>
      <c r="E252">
        <v>1</v>
      </c>
      <c r="F252">
        <v>1</v>
      </c>
      <c r="G252">
        <f t="shared" si="4"/>
        <v>4.2553191489361703E-3</v>
      </c>
      <c r="I252">
        <v>2</v>
      </c>
      <c r="P252">
        <v>2.75</v>
      </c>
      <c r="Q252">
        <v>367</v>
      </c>
      <c r="R252">
        <v>250</v>
      </c>
      <c r="S252">
        <v>600</v>
      </c>
      <c r="T252">
        <v>4.2553191489361703E-3</v>
      </c>
      <c r="U252">
        <v>1</v>
      </c>
    </row>
    <row r="253" spans="1:21" x14ac:dyDescent="0.25">
      <c r="A253">
        <v>2.75</v>
      </c>
      <c r="B253">
        <v>375</v>
      </c>
      <c r="C253">
        <v>250</v>
      </c>
      <c r="D253">
        <v>600</v>
      </c>
      <c r="E253">
        <v>1</v>
      </c>
      <c r="F253">
        <v>1</v>
      </c>
      <c r="G253">
        <f t="shared" si="4"/>
        <v>4.2553191489361703E-3</v>
      </c>
      <c r="I253">
        <v>2</v>
      </c>
      <c r="P253">
        <v>2.75</v>
      </c>
      <c r="Q253">
        <v>375</v>
      </c>
      <c r="R253">
        <v>250</v>
      </c>
      <c r="S253">
        <v>600</v>
      </c>
      <c r="T253">
        <v>4.2553191489361703E-3</v>
      </c>
      <c r="U253">
        <v>1</v>
      </c>
    </row>
    <row r="254" spans="1:21" x14ac:dyDescent="0.25">
      <c r="A254">
        <v>2.75</v>
      </c>
      <c r="B254">
        <v>380</v>
      </c>
      <c r="C254">
        <v>250</v>
      </c>
      <c r="D254">
        <v>600</v>
      </c>
      <c r="E254">
        <v>1</v>
      </c>
      <c r="F254">
        <v>1</v>
      </c>
      <c r="G254">
        <f t="shared" si="4"/>
        <v>4.2553191489361703E-3</v>
      </c>
      <c r="I254">
        <v>2</v>
      </c>
      <c r="P254">
        <v>2.75</v>
      </c>
      <c r="Q254">
        <v>380</v>
      </c>
      <c r="R254">
        <v>250</v>
      </c>
      <c r="S254">
        <v>600</v>
      </c>
      <c r="T254">
        <v>4.2553191489361703E-3</v>
      </c>
      <c r="U254">
        <v>1</v>
      </c>
    </row>
    <row r="255" spans="1:21" x14ac:dyDescent="0.25">
      <c r="A255">
        <v>2.8333333333333335</v>
      </c>
      <c r="B255">
        <v>300</v>
      </c>
      <c r="C255">
        <v>250</v>
      </c>
      <c r="D255">
        <v>600</v>
      </c>
      <c r="E255">
        <v>1</v>
      </c>
      <c r="F255">
        <v>1</v>
      </c>
      <c r="G255">
        <f t="shared" si="4"/>
        <v>6.2893081761006293E-3</v>
      </c>
      <c r="I255">
        <v>3</v>
      </c>
      <c r="P255">
        <v>2.8333333333333335</v>
      </c>
      <c r="Q255">
        <v>300</v>
      </c>
      <c r="R255">
        <v>250</v>
      </c>
      <c r="S255">
        <v>600</v>
      </c>
      <c r="T255">
        <v>6.2893081761006293E-3</v>
      </c>
      <c r="U255">
        <v>1</v>
      </c>
    </row>
    <row r="256" spans="1:21" x14ac:dyDescent="0.25">
      <c r="A256">
        <v>2.8333333333333335</v>
      </c>
      <c r="B256">
        <v>320</v>
      </c>
      <c r="C256">
        <v>250</v>
      </c>
      <c r="D256">
        <v>600</v>
      </c>
      <c r="E256">
        <v>1</v>
      </c>
      <c r="F256">
        <v>1</v>
      </c>
      <c r="G256">
        <f t="shared" si="4"/>
        <v>6.2893081761006293E-3</v>
      </c>
      <c r="I256">
        <v>3</v>
      </c>
      <c r="P256">
        <v>2.8333333333333335</v>
      </c>
      <c r="Q256">
        <v>320</v>
      </c>
      <c r="R256">
        <v>250</v>
      </c>
      <c r="S256">
        <v>600</v>
      </c>
      <c r="T256">
        <v>6.2893081761006293E-3</v>
      </c>
      <c r="U256">
        <v>1</v>
      </c>
    </row>
    <row r="257" spans="1:21" x14ac:dyDescent="0.25">
      <c r="A257">
        <v>2.8333333333333335</v>
      </c>
      <c r="B257">
        <v>345</v>
      </c>
      <c r="C257">
        <v>250</v>
      </c>
      <c r="D257">
        <v>600</v>
      </c>
      <c r="E257">
        <v>1</v>
      </c>
      <c r="F257">
        <v>1</v>
      </c>
      <c r="G257">
        <f t="shared" si="4"/>
        <v>6.2893081761006293E-3</v>
      </c>
      <c r="I257">
        <v>3</v>
      </c>
      <c r="P257">
        <v>2.8333333333333335</v>
      </c>
      <c r="Q257">
        <v>345</v>
      </c>
      <c r="R257">
        <v>250</v>
      </c>
      <c r="S257">
        <v>600</v>
      </c>
      <c r="T257">
        <v>6.2893081761006293E-3</v>
      </c>
      <c r="U257">
        <v>1</v>
      </c>
    </row>
    <row r="258" spans="1:21" x14ac:dyDescent="0.25">
      <c r="A258">
        <v>2.8333333333333335</v>
      </c>
      <c r="B258">
        <v>345</v>
      </c>
      <c r="C258">
        <v>250</v>
      </c>
      <c r="D258">
        <v>600</v>
      </c>
      <c r="E258">
        <v>1</v>
      </c>
      <c r="F258">
        <v>1</v>
      </c>
      <c r="G258">
        <f t="shared" si="4"/>
        <v>6.2893081761006293E-3</v>
      </c>
      <c r="I258">
        <v>3</v>
      </c>
      <c r="P258">
        <v>2.8333333333333335</v>
      </c>
      <c r="Q258">
        <v>345</v>
      </c>
      <c r="R258">
        <v>250</v>
      </c>
      <c r="S258">
        <v>600</v>
      </c>
      <c r="T258">
        <v>6.2893081761006293E-3</v>
      </c>
      <c r="U258">
        <v>1</v>
      </c>
    </row>
    <row r="259" spans="1:21" x14ac:dyDescent="0.25">
      <c r="A259">
        <v>2.8333333333333335</v>
      </c>
      <c r="B259">
        <v>360</v>
      </c>
      <c r="C259">
        <v>250</v>
      </c>
      <c r="D259">
        <v>600</v>
      </c>
      <c r="E259">
        <v>1</v>
      </c>
      <c r="F259">
        <v>1</v>
      </c>
      <c r="G259">
        <f t="shared" ref="G259:G322" si="5">LOOKUP(I259,$K$2:$K$14,$N$2:$N$14)</f>
        <v>6.2893081761006293E-3</v>
      </c>
      <c r="I259">
        <v>3</v>
      </c>
      <c r="P259">
        <v>2.8333333333333335</v>
      </c>
      <c r="Q259">
        <v>360</v>
      </c>
      <c r="R259">
        <v>250</v>
      </c>
      <c r="S259">
        <v>600</v>
      </c>
      <c r="T259">
        <v>6.2893081761006293E-3</v>
      </c>
      <c r="U259">
        <v>1</v>
      </c>
    </row>
    <row r="260" spans="1:21" x14ac:dyDescent="0.25">
      <c r="A260">
        <v>2.8333333333333335</v>
      </c>
      <c r="B260">
        <v>365</v>
      </c>
      <c r="C260">
        <v>250</v>
      </c>
      <c r="D260">
        <v>600</v>
      </c>
      <c r="E260">
        <v>1</v>
      </c>
      <c r="F260">
        <v>1</v>
      </c>
      <c r="G260">
        <f t="shared" si="5"/>
        <v>6.2893081761006293E-3</v>
      </c>
      <c r="I260">
        <v>3</v>
      </c>
      <c r="P260">
        <v>2.8333333333333335</v>
      </c>
      <c r="Q260">
        <v>365</v>
      </c>
      <c r="R260">
        <v>250</v>
      </c>
      <c r="S260">
        <v>600</v>
      </c>
      <c r="T260">
        <v>6.2893081761006293E-3</v>
      </c>
      <c r="U260">
        <v>1</v>
      </c>
    </row>
    <row r="261" spans="1:21" x14ac:dyDescent="0.25">
      <c r="A261">
        <v>2.8333333333333335</v>
      </c>
      <c r="B261">
        <v>365</v>
      </c>
      <c r="C261">
        <v>250</v>
      </c>
      <c r="D261">
        <v>600</v>
      </c>
      <c r="E261">
        <v>1</v>
      </c>
      <c r="F261">
        <v>1</v>
      </c>
      <c r="G261">
        <f t="shared" si="5"/>
        <v>6.2893081761006293E-3</v>
      </c>
      <c r="I261">
        <v>3</v>
      </c>
      <c r="P261">
        <v>2.8333333333333335</v>
      </c>
      <c r="Q261">
        <v>365</v>
      </c>
      <c r="R261">
        <v>250</v>
      </c>
      <c r="S261">
        <v>600</v>
      </c>
      <c r="T261">
        <v>6.2893081761006293E-3</v>
      </c>
      <c r="U261">
        <v>1</v>
      </c>
    </row>
    <row r="262" spans="1:21" x14ac:dyDescent="0.25">
      <c r="A262">
        <v>2.8333333333333335</v>
      </c>
      <c r="B262">
        <v>380</v>
      </c>
      <c r="C262">
        <v>250</v>
      </c>
      <c r="D262">
        <v>600</v>
      </c>
      <c r="E262">
        <v>1</v>
      </c>
      <c r="F262">
        <v>1</v>
      </c>
      <c r="G262">
        <f t="shared" si="5"/>
        <v>6.2893081761006293E-3</v>
      </c>
      <c r="I262">
        <v>3</v>
      </c>
      <c r="P262">
        <v>2.8333333333333335</v>
      </c>
      <c r="Q262">
        <v>380</v>
      </c>
      <c r="R262">
        <v>250</v>
      </c>
      <c r="S262">
        <v>600</v>
      </c>
      <c r="T262">
        <v>6.2893081761006293E-3</v>
      </c>
      <c r="U262">
        <v>1</v>
      </c>
    </row>
    <row r="263" spans="1:21" x14ac:dyDescent="0.25">
      <c r="A263">
        <v>2.8333333333333335</v>
      </c>
      <c r="B263">
        <v>387</v>
      </c>
      <c r="C263">
        <v>250</v>
      </c>
      <c r="D263">
        <v>600</v>
      </c>
      <c r="E263">
        <v>1</v>
      </c>
      <c r="F263">
        <v>1</v>
      </c>
      <c r="G263">
        <f t="shared" si="5"/>
        <v>6.2893081761006293E-3</v>
      </c>
      <c r="I263">
        <v>3</v>
      </c>
      <c r="P263">
        <v>2.8333333333333335</v>
      </c>
      <c r="Q263">
        <v>387</v>
      </c>
      <c r="R263">
        <v>250</v>
      </c>
      <c r="S263">
        <v>600</v>
      </c>
      <c r="T263">
        <v>6.2893081761006293E-3</v>
      </c>
      <c r="U263">
        <v>1</v>
      </c>
    </row>
    <row r="264" spans="1:21" x14ac:dyDescent="0.25">
      <c r="A264">
        <v>2.8333333333333335</v>
      </c>
      <c r="B264">
        <v>395</v>
      </c>
      <c r="C264">
        <v>250</v>
      </c>
      <c r="D264">
        <v>600</v>
      </c>
      <c r="E264">
        <v>1</v>
      </c>
      <c r="F264">
        <v>1</v>
      </c>
      <c r="G264">
        <f t="shared" si="5"/>
        <v>6.2893081761006293E-3</v>
      </c>
      <c r="I264">
        <v>3</v>
      </c>
      <c r="P264">
        <v>2.8333333333333335</v>
      </c>
      <c r="Q264">
        <v>395</v>
      </c>
      <c r="R264">
        <v>250</v>
      </c>
      <c r="S264">
        <v>600</v>
      </c>
      <c r="T264">
        <v>6.2893081761006293E-3</v>
      </c>
      <c r="U264">
        <v>1</v>
      </c>
    </row>
    <row r="265" spans="1:21" x14ac:dyDescent="0.25">
      <c r="A265">
        <v>2.8333333333333335</v>
      </c>
      <c r="B265">
        <v>400</v>
      </c>
      <c r="C265">
        <v>250</v>
      </c>
      <c r="D265">
        <v>600</v>
      </c>
      <c r="E265">
        <v>1</v>
      </c>
      <c r="F265">
        <v>1</v>
      </c>
      <c r="G265">
        <f t="shared" si="5"/>
        <v>6.2893081761006293E-3</v>
      </c>
      <c r="I265">
        <v>3</v>
      </c>
      <c r="P265">
        <v>2.8333333333333335</v>
      </c>
      <c r="Q265">
        <v>400</v>
      </c>
      <c r="R265">
        <v>250</v>
      </c>
      <c r="S265">
        <v>600</v>
      </c>
      <c r="T265">
        <v>6.2893081761006293E-3</v>
      </c>
      <c r="U265">
        <v>1</v>
      </c>
    </row>
    <row r="266" spans="1:21" x14ac:dyDescent="0.25">
      <c r="A266">
        <v>2.8333333333333335</v>
      </c>
      <c r="B266">
        <v>415</v>
      </c>
      <c r="C266">
        <v>250</v>
      </c>
      <c r="D266">
        <v>600</v>
      </c>
      <c r="E266">
        <v>1</v>
      </c>
      <c r="F266">
        <v>1</v>
      </c>
      <c r="G266">
        <f t="shared" si="5"/>
        <v>6.2893081761006293E-3</v>
      </c>
      <c r="I266">
        <v>3</v>
      </c>
      <c r="P266">
        <v>2.8333333333333335</v>
      </c>
      <c r="Q266">
        <v>415</v>
      </c>
      <c r="R266">
        <v>250</v>
      </c>
      <c r="S266">
        <v>600</v>
      </c>
      <c r="T266">
        <v>6.2893081761006293E-3</v>
      </c>
      <c r="U266">
        <v>1</v>
      </c>
    </row>
    <row r="267" spans="1:21" x14ac:dyDescent="0.25">
      <c r="A267">
        <v>2.9166666666666665</v>
      </c>
      <c r="B267">
        <v>312</v>
      </c>
      <c r="C267">
        <v>250</v>
      </c>
      <c r="D267">
        <v>600</v>
      </c>
      <c r="E267">
        <v>1</v>
      </c>
      <c r="F267">
        <v>1</v>
      </c>
      <c r="G267">
        <f t="shared" si="5"/>
        <v>6.2893081761006293E-3</v>
      </c>
      <c r="I267">
        <v>3</v>
      </c>
      <c r="P267">
        <v>2.9166666666666665</v>
      </c>
      <c r="Q267">
        <v>312</v>
      </c>
      <c r="R267">
        <v>250</v>
      </c>
      <c r="S267">
        <v>600</v>
      </c>
      <c r="T267">
        <v>6.2893081761006293E-3</v>
      </c>
      <c r="U267">
        <v>1</v>
      </c>
    </row>
    <row r="268" spans="1:21" x14ac:dyDescent="0.25">
      <c r="A268">
        <v>2.9166666666666665</v>
      </c>
      <c r="B268">
        <v>315</v>
      </c>
      <c r="C268">
        <v>250</v>
      </c>
      <c r="D268">
        <v>600</v>
      </c>
      <c r="E268">
        <v>1</v>
      </c>
      <c r="F268">
        <v>1</v>
      </c>
      <c r="G268">
        <f t="shared" si="5"/>
        <v>6.2893081761006293E-3</v>
      </c>
      <c r="I268">
        <v>3</v>
      </c>
      <c r="P268">
        <v>2.9166666666666665</v>
      </c>
      <c r="Q268">
        <v>315</v>
      </c>
      <c r="R268">
        <v>250</v>
      </c>
      <c r="S268">
        <v>600</v>
      </c>
      <c r="T268">
        <v>6.2893081761006293E-3</v>
      </c>
      <c r="U268">
        <v>1</v>
      </c>
    </row>
    <row r="269" spans="1:21" x14ac:dyDescent="0.25">
      <c r="A269">
        <v>2.9166666666666665</v>
      </c>
      <c r="B269">
        <v>335</v>
      </c>
      <c r="C269">
        <v>250</v>
      </c>
      <c r="D269">
        <v>600</v>
      </c>
      <c r="E269">
        <v>1</v>
      </c>
      <c r="F269">
        <v>1</v>
      </c>
      <c r="G269">
        <f t="shared" si="5"/>
        <v>6.2893081761006293E-3</v>
      </c>
      <c r="I269">
        <v>3</v>
      </c>
      <c r="P269">
        <v>2.9166666666666665</v>
      </c>
      <c r="Q269">
        <v>335</v>
      </c>
      <c r="R269">
        <v>250</v>
      </c>
      <c r="S269">
        <v>600</v>
      </c>
      <c r="T269">
        <v>6.2893081761006293E-3</v>
      </c>
      <c r="U269">
        <v>1</v>
      </c>
    </row>
    <row r="270" spans="1:21" x14ac:dyDescent="0.25">
      <c r="A270">
        <v>2.9166666666666665</v>
      </c>
      <c r="B270">
        <v>342</v>
      </c>
      <c r="C270">
        <v>250</v>
      </c>
      <c r="D270">
        <v>600</v>
      </c>
      <c r="E270">
        <v>1</v>
      </c>
      <c r="F270">
        <v>1</v>
      </c>
      <c r="G270">
        <f t="shared" si="5"/>
        <v>6.2893081761006293E-3</v>
      </c>
      <c r="I270">
        <v>3</v>
      </c>
      <c r="P270">
        <v>2.9166666666666665</v>
      </c>
      <c r="Q270">
        <v>342</v>
      </c>
      <c r="R270">
        <v>250</v>
      </c>
      <c r="S270">
        <v>600</v>
      </c>
      <c r="T270">
        <v>6.2893081761006293E-3</v>
      </c>
      <c r="U270">
        <v>1</v>
      </c>
    </row>
    <row r="271" spans="1:21" x14ac:dyDescent="0.25">
      <c r="A271">
        <v>2.9166666666666665</v>
      </c>
      <c r="B271">
        <v>345</v>
      </c>
      <c r="C271">
        <v>250</v>
      </c>
      <c r="D271">
        <v>600</v>
      </c>
      <c r="E271">
        <v>1</v>
      </c>
      <c r="F271">
        <v>1</v>
      </c>
      <c r="G271">
        <f t="shared" si="5"/>
        <v>6.2893081761006293E-3</v>
      </c>
      <c r="I271">
        <v>3</v>
      </c>
      <c r="P271">
        <v>2.9166666666666665</v>
      </c>
      <c r="Q271">
        <v>345</v>
      </c>
      <c r="R271">
        <v>250</v>
      </c>
      <c r="S271">
        <v>600</v>
      </c>
      <c r="T271">
        <v>6.2893081761006293E-3</v>
      </c>
      <c r="U271">
        <v>1</v>
      </c>
    </row>
    <row r="272" spans="1:21" x14ac:dyDescent="0.25">
      <c r="A272">
        <v>2.9166666666666665</v>
      </c>
      <c r="B272">
        <v>347</v>
      </c>
      <c r="C272">
        <v>250</v>
      </c>
      <c r="D272">
        <v>600</v>
      </c>
      <c r="E272">
        <v>1</v>
      </c>
      <c r="F272">
        <v>1</v>
      </c>
      <c r="G272">
        <f t="shared" si="5"/>
        <v>6.2893081761006293E-3</v>
      </c>
      <c r="I272">
        <v>3</v>
      </c>
      <c r="P272">
        <v>2.9166666666666665</v>
      </c>
      <c r="Q272">
        <v>347</v>
      </c>
      <c r="R272">
        <v>250</v>
      </c>
      <c r="S272">
        <v>600</v>
      </c>
      <c r="T272">
        <v>6.2893081761006293E-3</v>
      </c>
      <c r="U272">
        <v>1</v>
      </c>
    </row>
    <row r="273" spans="1:21" x14ac:dyDescent="0.25">
      <c r="A273">
        <v>2.9166666666666665</v>
      </c>
      <c r="B273">
        <v>347</v>
      </c>
      <c r="C273">
        <v>250</v>
      </c>
      <c r="D273">
        <v>600</v>
      </c>
      <c r="E273">
        <v>1</v>
      </c>
      <c r="F273">
        <v>1</v>
      </c>
      <c r="G273">
        <f t="shared" si="5"/>
        <v>6.2893081761006293E-3</v>
      </c>
      <c r="I273">
        <v>3</v>
      </c>
      <c r="P273">
        <v>2.9166666666666665</v>
      </c>
      <c r="Q273">
        <v>347</v>
      </c>
      <c r="R273">
        <v>250</v>
      </c>
      <c r="S273">
        <v>600</v>
      </c>
      <c r="T273">
        <v>6.2893081761006293E-3</v>
      </c>
      <c r="U273">
        <v>1</v>
      </c>
    </row>
    <row r="274" spans="1:21" x14ac:dyDescent="0.25">
      <c r="A274">
        <v>2.9166666666666665</v>
      </c>
      <c r="B274">
        <v>350</v>
      </c>
      <c r="C274">
        <v>250</v>
      </c>
      <c r="D274">
        <v>600</v>
      </c>
      <c r="E274">
        <v>1</v>
      </c>
      <c r="F274">
        <v>1</v>
      </c>
      <c r="G274">
        <f t="shared" si="5"/>
        <v>6.2893081761006293E-3</v>
      </c>
      <c r="I274">
        <v>3</v>
      </c>
      <c r="P274">
        <v>2.9166666666666665</v>
      </c>
      <c r="Q274">
        <v>350</v>
      </c>
      <c r="R274">
        <v>250</v>
      </c>
      <c r="S274">
        <v>600</v>
      </c>
      <c r="T274">
        <v>6.2893081761006293E-3</v>
      </c>
      <c r="U274">
        <v>1</v>
      </c>
    </row>
    <row r="275" spans="1:21" x14ac:dyDescent="0.25">
      <c r="A275">
        <v>2.9166666666666665</v>
      </c>
      <c r="B275">
        <v>351</v>
      </c>
      <c r="C275">
        <v>250</v>
      </c>
      <c r="D275">
        <v>600</v>
      </c>
      <c r="E275">
        <v>1</v>
      </c>
      <c r="F275">
        <v>1</v>
      </c>
      <c r="G275">
        <f t="shared" si="5"/>
        <v>6.2893081761006293E-3</v>
      </c>
      <c r="I275">
        <v>3</v>
      </c>
      <c r="P275">
        <v>2.9166666666666665</v>
      </c>
      <c r="Q275">
        <v>351</v>
      </c>
      <c r="R275">
        <v>250</v>
      </c>
      <c r="S275">
        <v>600</v>
      </c>
      <c r="T275">
        <v>6.2893081761006293E-3</v>
      </c>
      <c r="U275">
        <v>1</v>
      </c>
    </row>
    <row r="276" spans="1:21" x14ac:dyDescent="0.25">
      <c r="A276">
        <v>2.9166666666666665</v>
      </c>
      <c r="B276">
        <v>352</v>
      </c>
      <c r="C276">
        <v>250</v>
      </c>
      <c r="D276">
        <v>600</v>
      </c>
      <c r="E276">
        <v>1</v>
      </c>
      <c r="F276">
        <v>1</v>
      </c>
      <c r="G276">
        <f t="shared" si="5"/>
        <v>6.2893081761006293E-3</v>
      </c>
      <c r="I276">
        <v>3</v>
      </c>
      <c r="P276">
        <v>2.9166666666666665</v>
      </c>
      <c r="Q276">
        <v>352</v>
      </c>
      <c r="R276">
        <v>250</v>
      </c>
      <c r="S276">
        <v>600</v>
      </c>
      <c r="T276">
        <v>6.2893081761006293E-3</v>
      </c>
      <c r="U276">
        <v>1</v>
      </c>
    </row>
    <row r="277" spans="1:21" x14ac:dyDescent="0.25">
      <c r="A277">
        <v>2.9166666666666665</v>
      </c>
      <c r="B277">
        <v>356</v>
      </c>
      <c r="C277">
        <v>250</v>
      </c>
      <c r="D277">
        <v>600</v>
      </c>
      <c r="E277">
        <v>1</v>
      </c>
      <c r="F277">
        <v>1</v>
      </c>
      <c r="G277">
        <f t="shared" si="5"/>
        <v>6.2893081761006293E-3</v>
      </c>
      <c r="I277">
        <v>3</v>
      </c>
      <c r="P277">
        <v>2.9166666666666665</v>
      </c>
      <c r="Q277">
        <v>356</v>
      </c>
      <c r="R277">
        <v>250</v>
      </c>
      <c r="S277">
        <v>600</v>
      </c>
      <c r="T277">
        <v>6.2893081761006293E-3</v>
      </c>
      <c r="U277">
        <v>1</v>
      </c>
    </row>
    <row r="278" spans="1:21" x14ac:dyDescent="0.25">
      <c r="A278">
        <v>2.9166666666666665</v>
      </c>
      <c r="B278">
        <v>359</v>
      </c>
      <c r="C278">
        <v>250</v>
      </c>
      <c r="D278">
        <v>600</v>
      </c>
      <c r="E278">
        <v>1</v>
      </c>
      <c r="F278">
        <v>1</v>
      </c>
      <c r="G278">
        <f t="shared" si="5"/>
        <v>6.2893081761006293E-3</v>
      </c>
      <c r="I278">
        <v>3</v>
      </c>
      <c r="P278">
        <v>2.9166666666666665</v>
      </c>
      <c r="Q278">
        <v>359</v>
      </c>
      <c r="R278">
        <v>250</v>
      </c>
      <c r="S278">
        <v>600</v>
      </c>
      <c r="T278">
        <v>6.2893081761006293E-3</v>
      </c>
      <c r="U278">
        <v>1</v>
      </c>
    </row>
    <row r="279" spans="1:21" x14ac:dyDescent="0.25">
      <c r="A279">
        <v>2.9166666666666665</v>
      </c>
      <c r="B279">
        <v>360</v>
      </c>
      <c r="C279">
        <v>250</v>
      </c>
      <c r="D279">
        <v>600</v>
      </c>
      <c r="E279">
        <v>1</v>
      </c>
      <c r="F279">
        <v>1</v>
      </c>
      <c r="G279">
        <f t="shared" si="5"/>
        <v>6.2893081761006293E-3</v>
      </c>
      <c r="I279">
        <v>3</v>
      </c>
      <c r="P279">
        <v>2.9166666666666665</v>
      </c>
      <c r="Q279">
        <v>360</v>
      </c>
      <c r="R279">
        <v>250</v>
      </c>
      <c r="S279">
        <v>600</v>
      </c>
      <c r="T279">
        <v>6.2893081761006293E-3</v>
      </c>
      <c r="U279">
        <v>1</v>
      </c>
    </row>
    <row r="280" spans="1:21" x14ac:dyDescent="0.25">
      <c r="A280">
        <v>2.9166666666666665</v>
      </c>
      <c r="B280">
        <v>360</v>
      </c>
      <c r="C280">
        <v>250</v>
      </c>
      <c r="D280">
        <v>600</v>
      </c>
      <c r="E280">
        <v>1</v>
      </c>
      <c r="F280">
        <v>1</v>
      </c>
      <c r="G280">
        <f t="shared" si="5"/>
        <v>6.2893081761006293E-3</v>
      </c>
      <c r="I280">
        <v>3</v>
      </c>
      <c r="P280">
        <v>2.9166666666666665</v>
      </c>
      <c r="Q280">
        <v>360</v>
      </c>
      <c r="R280">
        <v>250</v>
      </c>
      <c r="S280">
        <v>600</v>
      </c>
      <c r="T280">
        <v>6.2893081761006293E-3</v>
      </c>
      <c r="U280">
        <v>1</v>
      </c>
    </row>
    <row r="281" spans="1:21" x14ac:dyDescent="0.25">
      <c r="A281">
        <v>2.9166666666666665</v>
      </c>
      <c r="B281">
        <v>365</v>
      </c>
      <c r="C281">
        <v>250</v>
      </c>
      <c r="D281">
        <v>600</v>
      </c>
      <c r="E281">
        <v>1</v>
      </c>
      <c r="F281">
        <v>1</v>
      </c>
      <c r="G281">
        <f t="shared" si="5"/>
        <v>6.2893081761006293E-3</v>
      </c>
      <c r="I281">
        <v>3</v>
      </c>
      <c r="P281">
        <v>2.9166666666666665</v>
      </c>
      <c r="Q281">
        <v>365</v>
      </c>
      <c r="R281">
        <v>250</v>
      </c>
      <c r="S281">
        <v>600</v>
      </c>
      <c r="T281">
        <v>6.2893081761006293E-3</v>
      </c>
      <c r="U281">
        <v>1</v>
      </c>
    </row>
    <row r="282" spans="1:21" x14ac:dyDescent="0.25">
      <c r="A282">
        <v>2.9166666666666665</v>
      </c>
      <c r="B282">
        <v>370</v>
      </c>
      <c r="C282">
        <v>250</v>
      </c>
      <c r="D282">
        <v>600</v>
      </c>
      <c r="E282">
        <v>1</v>
      </c>
      <c r="F282">
        <v>1</v>
      </c>
      <c r="G282">
        <f t="shared" si="5"/>
        <v>6.2893081761006293E-3</v>
      </c>
      <c r="I282">
        <v>3</v>
      </c>
      <c r="P282">
        <v>2.9166666666666665</v>
      </c>
      <c r="Q282">
        <v>370</v>
      </c>
      <c r="R282">
        <v>250</v>
      </c>
      <c r="S282">
        <v>600</v>
      </c>
      <c r="T282">
        <v>6.2893081761006293E-3</v>
      </c>
      <c r="U282">
        <v>1</v>
      </c>
    </row>
    <row r="283" spans="1:21" x14ac:dyDescent="0.25">
      <c r="A283">
        <v>2.9166666666666665</v>
      </c>
      <c r="B283">
        <v>370</v>
      </c>
      <c r="C283">
        <v>250</v>
      </c>
      <c r="D283">
        <v>600</v>
      </c>
      <c r="E283">
        <v>1</v>
      </c>
      <c r="F283">
        <v>1</v>
      </c>
      <c r="G283">
        <f t="shared" si="5"/>
        <v>6.2893081761006293E-3</v>
      </c>
      <c r="I283">
        <v>3</v>
      </c>
      <c r="P283">
        <v>2.9166666666666665</v>
      </c>
      <c r="Q283">
        <v>370</v>
      </c>
      <c r="R283">
        <v>250</v>
      </c>
      <c r="S283">
        <v>600</v>
      </c>
      <c r="T283">
        <v>6.2893081761006293E-3</v>
      </c>
      <c r="U283">
        <v>1</v>
      </c>
    </row>
    <row r="284" spans="1:21" x14ac:dyDescent="0.25">
      <c r="A284">
        <v>2.9166666666666665</v>
      </c>
      <c r="B284">
        <v>370</v>
      </c>
      <c r="C284">
        <v>250</v>
      </c>
      <c r="D284">
        <v>600</v>
      </c>
      <c r="E284">
        <v>1</v>
      </c>
      <c r="F284">
        <v>1</v>
      </c>
      <c r="G284">
        <f t="shared" si="5"/>
        <v>6.2893081761006293E-3</v>
      </c>
      <c r="I284">
        <v>3</v>
      </c>
      <c r="P284">
        <v>2.9166666666666665</v>
      </c>
      <c r="Q284">
        <v>370</v>
      </c>
      <c r="R284">
        <v>250</v>
      </c>
      <c r="S284">
        <v>600</v>
      </c>
      <c r="T284">
        <v>6.2893081761006293E-3</v>
      </c>
      <c r="U284">
        <v>1</v>
      </c>
    </row>
    <row r="285" spans="1:21" x14ac:dyDescent="0.25">
      <c r="A285">
        <v>2.9166666666666665</v>
      </c>
      <c r="B285">
        <v>370</v>
      </c>
      <c r="C285">
        <v>250</v>
      </c>
      <c r="D285">
        <v>600</v>
      </c>
      <c r="E285">
        <v>1</v>
      </c>
      <c r="F285">
        <v>1</v>
      </c>
      <c r="G285">
        <f t="shared" si="5"/>
        <v>6.2893081761006293E-3</v>
      </c>
      <c r="I285">
        <v>3</v>
      </c>
      <c r="P285">
        <v>2.9166666666666665</v>
      </c>
      <c r="Q285">
        <v>370</v>
      </c>
      <c r="R285">
        <v>250</v>
      </c>
      <c r="S285">
        <v>600</v>
      </c>
      <c r="T285">
        <v>6.2893081761006293E-3</v>
      </c>
      <c r="U285">
        <v>1</v>
      </c>
    </row>
    <row r="286" spans="1:21" x14ac:dyDescent="0.25">
      <c r="A286">
        <v>2.9166666666666665</v>
      </c>
      <c r="B286">
        <v>375</v>
      </c>
      <c r="C286">
        <v>250</v>
      </c>
      <c r="D286">
        <v>600</v>
      </c>
      <c r="E286">
        <v>1</v>
      </c>
      <c r="F286">
        <v>1</v>
      </c>
      <c r="G286">
        <f t="shared" si="5"/>
        <v>6.2893081761006293E-3</v>
      </c>
      <c r="I286">
        <v>3</v>
      </c>
      <c r="P286">
        <v>2.9166666666666665</v>
      </c>
      <c r="Q286">
        <v>375</v>
      </c>
      <c r="R286">
        <v>250</v>
      </c>
      <c r="S286">
        <v>600</v>
      </c>
      <c r="T286">
        <v>6.2893081761006293E-3</v>
      </c>
      <c r="U286">
        <v>1</v>
      </c>
    </row>
    <row r="287" spans="1:21" x14ac:dyDescent="0.25">
      <c r="A287">
        <v>2.9166666666666665</v>
      </c>
      <c r="B287">
        <v>375</v>
      </c>
      <c r="C287">
        <v>250</v>
      </c>
      <c r="D287">
        <v>600</v>
      </c>
      <c r="E287">
        <v>1</v>
      </c>
      <c r="F287">
        <v>1</v>
      </c>
      <c r="G287">
        <f t="shared" si="5"/>
        <v>6.2893081761006293E-3</v>
      </c>
      <c r="I287">
        <v>3</v>
      </c>
      <c r="P287">
        <v>2.9166666666666665</v>
      </c>
      <c r="Q287">
        <v>375</v>
      </c>
      <c r="R287">
        <v>250</v>
      </c>
      <c r="S287">
        <v>600</v>
      </c>
      <c r="T287">
        <v>6.2893081761006293E-3</v>
      </c>
      <c r="U287">
        <v>1</v>
      </c>
    </row>
    <row r="288" spans="1:21" x14ac:dyDescent="0.25">
      <c r="A288">
        <v>2.9166666666666665</v>
      </c>
      <c r="B288">
        <v>377</v>
      </c>
      <c r="C288">
        <v>250</v>
      </c>
      <c r="D288">
        <v>600</v>
      </c>
      <c r="E288">
        <v>1</v>
      </c>
      <c r="F288">
        <v>1</v>
      </c>
      <c r="G288">
        <f t="shared" si="5"/>
        <v>6.2893081761006293E-3</v>
      </c>
      <c r="I288">
        <v>3</v>
      </c>
      <c r="P288">
        <v>2.9166666666666665</v>
      </c>
      <c r="Q288">
        <v>377</v>
      </c>
      <c r="R288">
        <v>250</v>
      </c>
      <c r="S288">
        <v>600</v>
      </c>
      <c r="T288">
        <v>6.2893081761006293E-3</v>
      </c>
      <c r="U288">
        <v>1</v>
      </c>
    </row>
    <row r="289" spans="1:21" x14ac:dyDescent="0.25">
      <c r="A289">
        <v>2.9166666666666665</v>
      </c>
      <c r="B289">
        <v>380</v>
      </c>
      <c r="C289">
        <v>250</v>
      </c>
      <c r="D289">
        <v>600</v>
      </c>
      <c r="E289">
        <v>1</v>
      </c>
      <c r="F289">
        <v>1</v>
      </c>
      <c r="G289">
        <f t="shared" si="5"/>
        <v>6.2893081761006293E-3</v>
      </c>
      <c r="I289">
        <v>3</v>
      </c>
      <c r="P289">
        <v>2.9166666666666665</v>
      </c>
      <c r="Q289">
        <v>380</v>
      </c>
      <c r="R289">
        <v>250</v>
      </c>
      <c r="S289">
        <v>600</v>
      </c>
      <c r="T289">
        <v>6.2893081761006293E-3</v>
      </c>
      <c r="U289">
        <v>1</v>
      </c>
    </row>
    <row r="290" spans="1:21" x14ac:dyDescent="0.25">
      <c r="A290">
        <v>2.9166666666666665</v>
      </c>
      <c r="B290">
        <v>380</v>
      </c>
      <c r="C290">
        <v>250</v>
      </c>
      <c r="D290">
        <v>600</v>
      </c>
      <c r="E290">
        <v>1</v>
      </c>
      <c r="F290">
        <v>1</v>
      </c>
      <c r="G290">
        <f t="shared" si="5"/>
        <v>6.2893081761006293E-3</v>
      </c>
      <c r="I290">
        <v>3</v>
      </c>
      <c r="P290">
        <v>2.9166666666666665</v>
      </c>
      <c r="Q290">
        <v>380</v>
      </c>
      <c r="R290">
        <v>250</v>
      </c>
      <c r="S290">
        <v>600</v>
      </c>
      <c r="T290">
        <v>6.2893081761006293E-3</v>
      </c>
      <c r="U290">
        <v>1</v>
      </c>
    </row>
    <row r="291" spans="1:21" x14ac:dyDescent="0.25">
      <c r="A291">
        <v>2.9166666666666665</v>
      </c>
      <c r="B291">
        <v>385</v>
      </c>
      <c r="C291">
        <v>250</v>
      </c>
      <c r="D291">
        <v>600</v>
      </c>
      <c r="E291">
        <v>1</v>
      </c>
      <c r="F291">
        <v>1</v>
      </c>
      <c r="G291">
        <f t="shared" si="5"/>
        <v>6.2893081761006293E-3</v>
      </c>
      <c r="I291">
        <v>3</v>
      </c>
      <c r="P291">
        <v>2.9166666666666665</v>
      </c>
      <c r="Q291">
        <v>385</v>
      </c>
      <c r="R291">
        <v>250</v>
      </c>
      <c r="S291">
        <v>600</v>
      </c>
      <c r="T291">
        <v>6.2893081761006293E-3</v>
      </c>
      <c r="U291">
        <v>1</v>
      </c>
    </row>
    <row r="292" spans="1:21" x14ac:dyDescent="0.25">
      <c r="A292">
        <v>2.9166666666666665</v>
      </c>
      <c r="B292">
        <v>385</v>
      </c>
      <c r="C292">
        <v>250</v>
      </c>
      <c r="D292">
        <v>600</v>
      </c>
      <c r="E292">
        <v>1</v>
      </c>
      <c r="F292">
        <v>1</v>
      </c>
      <c r="G292">
        <f t="shared" si="5"/>
        <v>6.2893081761006293E-3</v>
      </c>
      <c r="I292">
        <v>3</v>
      </c>
      <c r="P292">
        <v>2.9166666666666665</v>
      </c>
      <c r="Q292">
        <v>385</v>
      </c>
      <c r="R292">
        <v>250</v>
      </c>
      <c r="S292">
        <v>600</v>
      </c>
      <c r="T292">
        <v>6.2893081761006293E-3</v>
      </c>
      <c r="U292">
        <v>1</v>
      </c>
    </row>
    <row r="293" spans="1:21" x14ac:dyDescent="0.25">
      <c r="A293">
        <v>2.9166666666666665</v>
      </c>
      <c r="B293">
        <v>385</v>
      </c>
      <c r="C293">
        <v>250</v>
      </c>
      <c r="D293">
        <v>600</v>
      </c>
      <c r="E293">
        <v>1</v>
      </c>
      <c r="F293">
        <v>1</v>
      </c>
      <c r="G293">
        <f t="shared" si="5"/>
        <v>6.2893081761006293E-3</v>
      </c>
      <c r="I293">
        <v>3</v>
      </c>
      <c r="P293">
        <v>2.9166666666666665</v>
      </c>
      <c r="Q293">
        <v>385</v>
      </c>
      <c r="R293">
        <v>250</v>
      </c>
      <c r="S293">
        <v>600</v>
      </c>
      <c r="T293">
        <v>6.2893081761006293E-3</v>
      </c>
      <c r="U293">
        <v>1</v>
      </c>
    </row>
    <row r="294" spans="1:21" x14ac:dyDescent="0.25">
      <c r="A294">
        <v>2.9166666666666665</v>
      </c>
      <c r="B294">
        <v>387</v>
      </c>
      <c r="C294">
        <v>250</v>
      </c>
      <c r="D294">
        <v>600</v>
      </c>
      <c r="E294">
        <v>1</v>
      </c>
      <c r="F294">
        <v>1</v>
      </c>
      <c r="G294">
        <f t="shared" si="5"/>
        <v>6.2893081761006293E-3</v>
      </c>
      <c r="I294">
        <v>3</v>
      </c>
      <c r="P294">
        <v>2.9166666666666665</v>
      </c>
      <c r="Q294">
        <v>387</v>
      </c>
      <c r="R294">
        <v>250</v>
      </c>
      <c r="S294">
        <v>600</v>
      </c>
      <c r="T294">
        <v>6.2893081761006293E-3</v>
      </c>
      <c r="U294">
        <v>1</v>
      </c>
    </row>
    <row r="295" spans="1:21" x14ac:dyDescent="0.25">
      <c r="A295">
        <v>2.9166666666666665</v>
      </c>
      <c r="B295">
        <v>390</v>
      </c>
      <c r="C295">
        <v>250</v>
      </c>
      <c r="D295">
        <v>600</v>
      </c>
      <c r="E295">
        <v>1</v>
      </c>
      <c r="F295">
        <v>1</v>
      </c>
      <c r="G295">
        <f t="shared" si="5"/>
        <v>6.2893081761006293E-3</v>
      </c>
      <c r="I295">
        <v>3</v>
      </c>
      <c r="P295">
        <v>2.9166666666666665</v>
      </c>
      <c r="Q295">
        <v>390</v>
      </c>
      <c r="R295">
        <v>250</v>
      </c>
      <c r="S295">
        <v>600</v>
      </c>
      <c r="T295">
        <v>6.2893081761006293E-3</v>
      </c>
      <c r="U295">
        <v>1</v>
      </c>
    </row>
    <row r="296" spans="1:21" x14ac:dyDescent="0.25">
      <c r="A296">
        <v>2.9166666666666665</v>
      </c>
      <c r="B296">
        <v>390</v>
      </c>
      <c r="C296">
        <v>250</v>
      </c>
      <c r="D296">
        <v>600</v>
      </c>
      <c r="E296">
        <v>1</v>
      </c>
      <c r="F296">
        <v>1</v>
      </c>
      <c r="G296">
        <f t="shared" si="5"/>
        <v>6.2893081761006293E-3</v>
      </c>
      <c r="I296">
        <v>3</v>
      </c>
      <c r="P296">
        <v>2.9166666666666665</v>
      </c>
      <c r="Q296">
        <v>390</v>
      </c>
      <c r="R296">
        <v>250</v>
      </c>
      <c r="S296">
        <v>600</v>
      </c>
      <c r="T296">
        <v>6.2893081761006293E-3</v>
      </c>
      <c r="U296">
        <v>1</v>
      </c>
    </row>
    <row r="297" spans="1:21" x14ac:dyDescent="0.25">
      <c r="A297">
        <v>2.9166666666666665</v>
      </c>
      <c r="B297">
        <v>391</v>
      </c>
      <c r="C297">
        <v>250</v>
      </c>
      <c r="D297">
        <v>600</v>
      </c>
      <c r="E297">
        <v>1</v>
      </c>
      <c r="F297">
        <v>1</v>
      </c>
      <c r="G297">
        <f t="shared" si="5"/>
        <v>6.2893081761006293E-3</v>
      </c>
      <c r="I297">
        <v>3</v>
      </c>
      <c r="P297">
        <v>2.9166666666666665</v>
      </c>
      <c r="Q297">
        <v>391</v>
      </c>
      <c r="R297">
        <v>250</v>
      </c>
      <c r="S297">
        <v>600</v>
      </c>
      <c r="T297">
        <v>6.2893081761006293E-3</v>
      </c>
      <c r="U297">
        <v>1</v>
      </c>
    </row>
    <row r="298" spans="1:21" x14ac:dyDescent="0.25">
      <c r="A298">
        <v>2.9166666666666665</v>
      </c>
      <c r="B298">
        <v>395</v>
      </c>
      <c r="C298">
        <v>250</v>
      </c>
      <c r="D298">
        <v>600</v>
      </c>
      <c r="E298">
        <v>1</v>
      </c>
      <c r="F298">
        <v>1</v>
      </c>
      <c r="G298">
        <f t="shared" si="5"/>
        <v>6.2893081761006293E-3</v>
      </c>
      <c r="I298">
        <v>3</v>
      </c>
      <c r="P298">
        <v>2.9166666666666665</v>
      </c>
      <c r="Q298">
        <v>395</v>
      </c>
      <c r="R298">
        <v>250</v>
      </c>
      <c r="S298">
        <v>600</v>
      </c>
      <c r="T298">
        <v>6.2893081761006293E-3</v>
      </c>
      <c r="U298">
        <v>1</v>
      </c>
    </row>
    <row r="299" spans="1:21" x14ac:dyDescent="0.25">
      <c r="A299">
        <v>2.9166666666666665</v>
      </c>
      <c r="B299">
        <v>400</v>
      </c>
      <c r="C299">
        <v>250</v>
      </c>
      <c r="D299">
        <v>600</v>
      </c>
      <c r="E299">
        <v>1</v>
      </c>
      <c r="F299">
        <v>1</v>
      </c>
      <c r="G299">
        <f t="shared" si="5"/>
        <v>6.2893081761006293E-3</v>
      </c>
      <c r="I299">
        <v>3</v>
      </c>
      <c r="P299">
        <v>2.9166666666666665</v>
      </c>
      <c r="Q299">
        <v>400</v>
      </c>
      <c r="R299">
        <v>250</v>
      </c>
      <c r="S299">
        <v>600</v>
      </c>
      <c r="T299">
        <v>6.2893081761006293E-3</v>
      </c>
      <c r="U299">
        <v>1</v>
      </c>
    </row>
    <row r="300" spans="1:21" x14ac:dyDescent="0.25">
      <c r="A300">
        <v>2.9166666666666665</v>
      </c>
      <c r="B300">
        <v>402</v>
      </c>
      <c r="C300">
        <v>250</v>
      </c>
      <c r="D300">
        <v>600</v>
      </c>
      <c r="E300">
        <v>1</v>
      </c>
      <c r="F300">
        <v>1</v>
      </c>
      <c r="G300">
        <f t="shared" si="5"/>
        <v>6.2893081761006293E-3</v>
      </c>
      <c r="I300">
        <v>3</v>
      </c>
      <c r="P300">
        <v>2.9166666666666665</v>
      </c>
      <c r="Q300">
        <v>402</v>
      </c>
      <c r="R300">
        <v>250</v>
      </c>
      <c r="S300">
        <v>600</v>
      </c>
      <c r="T300">
        <v>6.2893081761006293E-3</v>
      </c>
      <c r="U300">
        <v>1</v>
      </c>
    </row>
    <row r="301" spans="1:21" x14ac:dyDescent="0.25">
      <c r="A301">
        <v>2.9166666666666665</v>
      </c>
      <c r="B301">
        <v>410</v>
      </c>
      <c r="C301">
        <v>250</v>
      </c>
      <c r="D301">
        <v>600</v>
      </c>
      <c r="E301">
        <v>1</v>
      </c>
      <c r="F301">
        <v>1</v>
      </c>
      <c r="G301">
        <f t="shared" si="5"/>
        <v>6.2893081761006293E-3</v>
      </c>
      <c r="I301">
        <v>3</v>
      </c>
      <c r="P301">
        <v>2.9166666666666665</v>
      </c>
      <c r="Q301">
        <v>410</v>
      </c>
      <c r="R301">
        <v>250</v>
      </c>
      <c r="S301">
        <v>600</v>
      </c>
      <c r="T301">
        <v>6.2893081761006293E-3</v>
      </c>
      <c r="U301">
        <v>1</v>
      </c>
    </row>
    <row r="302" spans="1:21" x14ac:dyDescent="0.25">
      <c r="A302">
        <v>2.9166666666666665</v>
      </c>
      <c r="B302">
        <v>412</v>
      </c>
      <c r="C302">
        <v>250</v>
      </c>
      <c r="D302">
        <v>600</v>
      </c>
      <c r="E302">
        <v>1</v>
      </c>
      <c r="F302">
        <v>1</v>
      </c>
      <c r="G302">
        <f t="shared" si="5"/>
        <v>6.2893081761006293E-3</v>
      </c>
      <c r="I302">
        <v>3</v>
      </c>
      <c r="P302">
        <v>2.9166666666666665</v>
      </c>
      <c r="Q302">
        <v>412</v>
      </c>
      <c r="R302">
        <v>250</v>
      </c>
      <c r="S302">
        <v>600</v>
      </c>
      <c r="T302">
        <v>6.2893081761006293E-3</v>
      </c>
      <c r="U302">
        <v>1</v>
      </c>
    </row>
    <row r="303" spans="1:21" x14ac:dyDescent="0.25">
      <c r="A303">
        <v>2.9166666666666665</v>
      </c>
      <c r="B303">
        <v>415</v>
      </c>
      <c r="C303">
        <v>250</v>
      </c>
      <c r="D303">
        <v>600</v>
      </c>
      <c r="E303">
        <v>1</v>
      </c>
      <c r="F303">
        <v>1</v>
      </c>
      <c r="G303">
        <f t="shared" si="5"/>
        <v>6.2893081761006293E-3</v>
      </c>
      <c r="I303">
        <v>3</v>
      </c>
      <c r="P303">
        <v>2.9166666666666665</v>
      </c>
      <c r="Q303">
        <v>415</v>
      </c>
      <c r="R303">
        <v>250</v>
      </c>
      <c r="S303">
        <v>600</v>
      </c>
      <c r="T303">
        <v>6.2893081761006293E-3</v>
      </c>
      <c r="U303">
        <v>1</v>
      </c>
    </row>
    <row r="304" spans="1:21" x14ac:dyDescent="0.25">
      <c r="A304">
        <v>2.9166666666666665</v>
      </c>
      <c r="B304">
        <v>420</v>
      </c>
      <c r="C304">
        <v>250</v>
      </c>
      <c r="D304">
        <v>600</v>
      </c>
      <c r="E304">
        <v>1</v>
      </c>
      <c r="F304">
        <v>1</v>
      </c>
      <c r="G304">
        <f t="shared" si="5"/>
        <v>6.2893081761006293E-3</v>
      </c>
      <c r="I304">
        <v>3</v>
      </c>
      <c r="P304">
        <v>2.9166666666666665</v>
      </c>
      <c r="Q304">
        <v>420</v>
      </c>
      <c r="R304">
        <v>250</v>
      </c>
      <c r="S304">
        <v>600</v>
      </c>
      <c r="T304">
        <v>6.2893081761006293E-3</v>
      </c>
      <c r="U304">
        <v>1</v>
      </c>
    </row>
    <row r="305" spans="1:21" x14ac:dyDescent="0.25">
      <c r="A305">
        <v>2.9166666666666665</v>
      </c>
      <c r="B305">
        <v>420</v>
      </c>
      <c r="C305">
        <v>250</v>
      </c>
      <c r="D305">
        <v>600</v>
      </c>
      <c r="E305">
        <v>1</v>
      </c>
      <c r="F305">
        <v>1</v>
      </c>
      <c r="G305">
        <f t="shared" si="5"/>
        <v>6.2893081761006293E-3</v>
      </c>
      <c r="I305">
        <v>3</v>
      </c>
      <c r="P305">
        <v>2.9166666666666665</v>
      </c>
      <c r="Q305">
        <v>420</v>
      </c>
      <c r="R305">
        <v>250</v>
      </c>
      <c r="S305">
        <v>600</v>
      </c>
      <c r="T305">
        <v>6.2893081761006293E-3</v>
      </c>
      <c r="U305">
        <v>1</v>
      </c>
    </row>
    <row r="306" spans="1:21" x14ac:dyDescent="0.25">
      <c r="A306">
        <v>3</v>
      </c>
      <c r="B306">
        <v>284</v>
      </c>
      <c r="C306">
        <v>250</v>
      </c>
      <c r="D306">
        <v>600</v>
      </c>
      <c r="E306">
        <v>1</v>
      </c>
      <c r="F306">
        <v>1</v>
      </c>
      <c r="G306">
        <f t="shared" si="5"/>
        <v>6.2893081761006293E-3</v>
      </c>
      <c r="I306">
        <v>3</v>
      </c>
      <c r="P306">
        <v>3</v>
      </c>
      <c r="Q306">
        <v>284</v>
      </c>
      <c r="R306">
        <v>250</v>
      </c>
      <c r="S306">
        <v>600</v>
      </c>
      <c r="T306">
        <v>6.2893081761006293E-3</v>
      </c>
      <c r="U306">
        <v>1</v>
      </c>
    </row>
    <row r="307" spans="1:21" x14ac:dyDescent="0.25">
      <c r="A307">
        <v>3</v>
      </c>
      <c r="B307">
        <v>285</v>
      </c>
      <c r="C307">
        <v>250</v>
      </c>
      <c r="D307">
        <v>600</v>
      </c>
      <c r="E307">
        <v>1</v>
      </c>
      <c r="F307">
        <v>1</v>
      </c>
      <c r="G307">
        <f t="shared" si="5"/>
        <v>6.2893081761006293E-3</v>
      </c>
      <c r="I307">
        <v>3</v>
      </c>
      <c r="P307">
        <v>3</v>
      </c>
      <c r="Q307">
        <v>285</v>
      </c>
      <c r="R307">
        <v>250</v>
      </c>
      <c r="S307">
        <v>600</v>
      </c>
      <c r="T307">
        <v>6.2893081761006293E-3</v>
      </c>
      <c r="U307">
        <v>1</v>
      </c>
    </row>
    <row r="308" spans="1:21" x14ac:dyDescent="0.25">
      <c r="A308">
        <v>3</v>
      </c>
      <c r="B308">
        <v>310</v>
      </c>
      <c r="C308">
        <v>250</v>
      </c>
      <c r="D308">
        <v>600</v>
      </c>
      <c r="E308">
        <v>1</v>
      </c>
      <c r="F308">
        <v>1</v>
      </c>
      <c r="G308">
        <f t="shared" si="5"/>
        <v>6.2893081761006293E-3</v>
      </c>
      <c r="I308">
        <v>3</v>
      </c>
      <c r="P308">
        <v>3</v>
      </c>
      <c r="Q308">
        <v>310</v>
      </c>
      <c r="R308">
        <v>250</v>
      </c>
      <c r="S308">
        <v>600</v>
      </c>
      <c r="T308">
        <v>6.2893081761006293E-3</v>
      </c>
      <c r="U308">
        <v>1</v>
      </c>
    </row>
    <row r="309" spans="1:21" x14ac:dyDescent="0.25">
      <c r="A309">
        <v>3</v>
      </c>
      <c r="B309">
        <v>316</v>
      </c>
      <c r="C309">
        <v>250</v>
      </c>
      <c r="D309">
        <v>600</v>
      </c>
      <c r="E309">
        <v>1</v>
      </c>
      <c r="F309">
        <v>1</v>
      </c>
      <c r="G309">
        <f t="shared" si="5"/>
        <v>6.2893081761006293E-3</v>
      </c>
      <c r="I309">
        <v>3</v>
      </c>
      <c r="P309">
        <v>3</v>
      </c>
      <c r="Q309">
        <v>316</v>
      </c>
      <c r="R309">
        <v>250</v>
      </c>
      <c r="S309">
        <v>600</v>
      </c>
      <c r="T309">
        <v>6.2893081761006293E-3</v>
      </c>
      <c r="U309">
        <v>1</v>
      </c>
    </row>
    <row r="310" spans="1:21" x14ac:dyDescent="0.25">
      <c r="A310">
        <v>3</v>
      </c>
      <c r="B310">
        <v>316</v>
      </c>
      <c r="C310">
        <v>250</v>
      </c>
      <c r="D310">
        <v>600</v>
      </c>
      <c r="E310">
        <v>1</v>
      </c>
      <c r="F310">
        <v>1</v>
      </c>
      <c r="G310">
        <f t="shared" si="5"/>
        <v>6.2893081761006293E-3</v>
      </c>
      <c r="I310">
        <v>3</v>
      </c>
      <c r="P310">
        <v>3</v>
      </c>
      <c r="Q310">
        <v>316</v>
      </c>
      <c r="R310">
        <v>250</v>
      </c>
      <c r="S310">
        <v>600</v>
      </c>
      <c r="T310">
        <v>6.2893081761006293E-3</v>
      </c>
      <c r="U310">
        <v>1</v>
      </c>
    </row>
    <row r="311" spans="1:21" x14ac:dyDescent="0.25">
      <c r="A311">
        <v>3</v>
      </c>
      <c r="B311">
        <v>325</v>
      </c>
      <c r="C311">
        <v>250</v>
      </c>
      <c r="D311">
        <v>600</v>
      </c>
      <c r="E311">
        <v>1</v>
      </c>
      <c r="F311">
        <v>1</v>
      </c>
      <c r="G311">
        <f t="shared" si="5"/>
        <v>6.2893081761006293E-3</v>
      </c>
      <c r="I311">
        <v>3</v>
      </c>
      <c r="P311">
        <v>3</v>
      </c>
      <c r="Q311">
        <v>325</v>
      </c>
      <c r="R311">
        <v>250</v>
      </c>
      <c r="S311">
        <v>600</v>
      </c>
      <c r="T311">
        <v>6.2893081761006293E-3</v>
      </c>
      <c r="U311">
        <v>1</v>
      </c>
    </row>
    <row r="312" spans="1:21" x14ac:dyDescent="0.25">
      <c r="A312">
        <v>3</v>
      </c>
      <c r="B312">
        <v>330.32599999999996</v>
      </c>
      <c r="C312">
        <v>250</v>
      </c>
      <c r="D312">
        <v>600</v>
      </c>
      <c r="E312">
        <v>1</v>
      </c>
      <c r="F312">
        <v>1</v>
      </c>
      <c r="G312">
        <f t="shared" si="5"/>
        <v>6.2893081761006293E-3</v>
      </c>
      <c r="I312">
        <v>3</v>
      </c>
      <c r="P312">
        <v>3</v>
      </c>
      <c r="Q312">
        <v>330.32599999999996</v>
      </c>
      <c r="R312">
        <v>250</v>
      </c>
      <c r="S312">
        <v>600</v>
      </c>
      <c r="T312">
        <v>6.2893081761006293E-3</v>
      </c>
      <c r="U312">
        <v>1</v>
      </c>
    </row>
    <row r="313" spans="1:21" x14ac:dyDescent="0.25">
      <c r="A313">
        <v>3</v>
      </c>
      <c r="B313">
        <v>335</v>
      </c>
      <c r="C313">
        <v>250</v>
      </c>
      <c r="D313">
        <v>600</v>
      </c>
      <c r="E313">
        <v>1</v>
      </c>
      <c r="F313">
        <v>1</v>
      </c>
      <c r="G313">
        <f t="shared" si="5"/>
        <v>6.2893081761006293E-3</v>
      </c>
      <c r="I313">
        <v>3</v>
      </c>
      <c r="P313">
        <v>3</v>
      </c>
      <c r="Q313">
        <v>335</v>
      </c>
      <c r="R313">
        <v>250</v>
      </c>
      <c r="S313">
        <v>600</v>
      </c>
      <c r="T313">
        <v>6.2893081761006293E-3</v>
      </c>
      <c r="U313">
        <v>1</v>
      </c>
    </row>
    <row r="314" spans="1:21" x14ac:dyDescent="0.25">
      <c r="A314">
        <v>3</v>
      </c>
      <c r="B314">
        <v>340</v>
      </c>
      <c r="C314">
        <v>250</v>
      </c>
      <c r="D314">
        <v>600</v>
      </c>
      <c r="E314">
        <v>1</v>
      </c>
      <c r="F314">
        <v>1</v>
      </c>
      <c r="G314">
        <f t="shared" si="5"/>
        <v>6.2893081761006293E-3</v>
      </c>
      <c r="I314">
        <v>3</v>
      </c>
      <c r="P314">
        <v>3</v>
      </c>
      <c r="Q314">
        <v>340</v>
      </c>
      <c r="R314">
        <v>250</v>
      </c>
      <c r="S314">
        <v>600</v>
      </c>
      <c r="T314">
        <v>6.2893081761006293E-3</v>
      </c>
      <c r="U314">
        <v>1</v>
      </c>
    </row>
    <row r="315" spans="1:21" x14ac:dyDescent="0.25">
      <c r="A315">
        <v>3</v>
      </c>
      <c r="B315">
        <v>340</v>
      </c>
      <c r="C315">
        <v>250</v>
      </c>
      <c r="D315">
        <v>600</v>
      </c>
      <c r="E315">
        <v>1</v>
      </c>
      <c r="F315">
        <v>1</v>
      </c>
      <c r="G315">
        <f t="shared" si="5"/>
        <v>6.2893081761006293E-3</v>
      </c>
      <c r="I315">
        <v>3</v>
      </c>
      <c r="P315">
        <v>3</v>
      </c>
      <c r="Q315">
        <v>340</v>
      </c>
      <c r="R315">
        <v>250</v>
      </c>
      <c r="S315">
        <v>600</v>
      </c>
      <c r="T315">
        <v>6.2893081761006293E-3</v>
      </c>
      <c r="U315">
        <v>1</v>
      </c>
    </row>
    <row r="316" spans="1:21" x14ac:dyDescent="0.25">
      <c r="A316">
        <v>3</v>
      </c>
      <c r="B316">
        <v>345.65599999999995</v>
      </c>
      <c r="C316">
        <v>250</v>
      </c>
      <c r="D316">
        <v>600</v>
      </c>
      <c r="E316">
        <v>1</v>
      </c>
      <c r="F316">
        <v>1</v>
      </c>
      <c r="G316">
        <f t="shared" si="5"/>
        <v>6.2893081761006293E-3</v>
      </c>
      <c r="I316">
        <v>3</v>
      </c>
      <c r="P316">
        <v>3</v>
      </c>
      <c r="Q316">
        <v>345.65599999999995</v>
      </c>
      <c r="R316">
        <v>250</v>
      </c>
      <c r="S316">
        <v>600</v>
      </c>
      <c r="T316">
        <v>6.2893081761006293E-3</v>
      </c>
      <c r="U316">
        <v>1</v>
      </c>
    </row>
    <row r="317" spans="1:21" x14ac:dyDescent="0.25">
      <c r="A317">
        <v>3</v>
      </c>
      <c r="B317">
        <v>350.03599999999994</v>
      </c>
      <c r="C317">
        <v>250</v>
      </c>
      <c r="D317">
        <v>600</v>
      </c>
      <c r="E317">
        <v>1</v>
      </c>
      <c r="F317">
        <v>1</v>
      </c>
      <c r="G317">
        <f t="shared" si="5"/>
        <v>6.2893081761006293E-3</v>
      </c>
      <c r="I317">
        <v>3</v>
      </c>
      <c r="P317">
        <v>3</v>
      </c>
      <c r="Q317">
        <v>350.03599999999994</v>
      </c>
      <c r="R317">
        <v>250</v>
      </c>
      <c r="S317">
        <v>600</v>
      </c>
      <c r="T317">
        <v>6.2893081761006293E-3</v>
      </c>
      <c r="U317">
        <v>1</v>
      </c>
    </row>
    <row r="318" spans="1:21" x14ac:dyDescent="0.25">
      <c r="A318">
        <v>3</v>
      </c>
      <c r="B318">
        <v>351.13099999999997</v>
      </c>
      <c r="C318">
        <v>250</v>
      </c>
      <c r="D318">
        <v>600</v>
      </c>
      <c r="E318">
        <v>1</v>
      </c>
      <c r="F318">
        <v>1</v>
      </c>
      <c r="G318">
        <f t="shared" si="5"/>
        <v>6.2893081761006293E-3</v>
      </c>
      <c r="I318">
        <v>3</v>
      </c>
      <c r="P318">
        <v>3</v>
      </c>
      <c r="Q318">
        <v>351.13099999999997</v>
      </c>
      <c r="R318">
        <v>250</v>
      </c>
      <c r="S318">
        <v>600</v>
      </c>
      <c r="T318">
        <v>6.2893081761006293E-3</v>
      </c>
      <c r="U318">
        <v>1</v>
      </c>
    </row>
    <row r="319" spans="1:21" x14ac:dyDescent="0.25">
      <c r="A319">
        <v>3</v>
      </c>
      <c r="B319">
        <v>352</v>
      </c>
      <c r="C319">
        <v>250</v>
      </c>
      <c r="D319">
        <v>600</v>
      </c>
      <c r="E319">
        <v>1</v>
      </c>
      <c r="F319">
        <v>1</v>
      </c>
      <c r="G319">
        <f t="shared" si="5"/>
        <v>6.2893081761006293E-3</v>
      </c>
      <c r="I319">
        <v>3</v>
      </c>
      <c r="P319">
        <v>3</v>
      </c>
      <c r="Q319">
        <v>352</v>
      </c>
      <c r="R319">
        <v>250</v>
      </c>
      <c r="S319">
        <v>600</v>
      </c>
      <c r="T319">
        <v>6.2893081761006293E-3</v>
      </c>
      <c r="U319">
        <v>1</v>
      </c>
    </row>
    <row r="320" spans="1:21" x14ac:dyDescent="0.25">
      <c r="A320">
        <v>3</v>
      </c>
      <c r="B320">
        <v>353.32099999999997</v>
      </c>
      <c r="C320">
        <v>250</v>
      </c>
      <c r="D320">
        <v>600</v>
      </c>
      <c r="E320">
        <v>1</v>
      </c>
      <c r="F320">
        <v>1</v>
      </c>
      <c r="G320">
        <f t="shared" si="5"/>
        <v>6.2893081761006293E-3</v>
      </c>
      <c r="I320">
        <v>3</v>
      </c>
      <c r="P320">
        <v>3</v>
      </c>
      <c r="Q320">
        <v>353.32099999999997</v>
      </c>
      <c r="R320">
        <v>250</v>
      </c>
      <c r="S320">
        <v>600</v>
      </c>
      <c r="T320">
        <v>6.2893081761006293E-3</v>
      </c>
      <c r="U320">
        <v>1</v>
      </c>
    </row>
    <row r="321" spans="1:21" x14ac:dyDescent="0.25">
      <c r="A321">
        <v>3</v>
      </c>
      <c r="B321">
        <v>355</v>
      </c>
      <c r="C321">
        <v>250</v>
      </c>
      <c r="D321">
        <v>600</v>
      </c>
      <c r="E321">
        <v>1</v>
      </c>
      <c r="F321">
        <v>1</v>
      </c>
      <c r="G321">
        <f t="shared" si="5"/>
        <v>6.2893081761006293E-3</v>
      </c>
      <c r="I321">
        <v>3</v>
      </c>
      <c r="P321">
        <v>3</v>
      </c>
      <c r="Q321">
        <v>355</v>
      </c>
      <c r="R321">
        <v>250</v>
      </c>
      <c r="S321">
        <v>600</v>
      </c>
      <c r="T321">
        <v>6.2893081761006293E-3</v>
      </c>
      <c r="U321">
        <v>1</v>
      </c>
    </row>
    <row r="322" spans="1:21" x14ac:dyDescent="0.25">
      <c r="A322">
        <v>3</v>
      </c>
      <c r="B322">
        <v>355.51099999999997</v>
      </c>
      <c r="C322">
        <v>250</v>
      </c>
      <c r="D322">
        <v>600</v>
      </c>
      <c r="E322">
        <v>1</v>
      </c>
      <c r="F322">
        <v>1</v>
      </c>
      <c r="G322">
        <f t="shared" si="5"/>
        <v>6.2893081761006293E-3</v>
      </c>
      <c r="I322">
        <v>3</v>
      </c>
      <c r="P322">
        <v>3</v>
      </c>
      <c r="Q322">
        <v>355.51099999999997</v>
      </c>
      <c r="R322">
        <v>250</v>
      </c>
      <c r="S322">
        <v>600</v>
      </c>
      <c r="T322">
        <v>6.2893081761006293E-3</v>
      </c>
      <c r="U322">
        <v>1</v>
      </c>
    </row>
    <row r="323" spans="1:21" x14ac:dyDescent="0.25">
      <c r="A323">
        <v>3</v>
      </c>
      <c r="B323">
        <v>355.51099999999997</v>
      </c>
      <c r="C323">
        <v>250</v>
      </c>
      <c r="D323">
        <v>600</v>
      </c>
      <c r="E323">
        <v>1</v>
      </c>
      <c r="F323">
        <v>1</v>
      </c>
      <c r="G323">
        <f t="shared" ref="G323:G386" si="6">LOOKUP(I323,$K$2:$K$14,$N$2:$N$14)</f>
        <v>6.2893081761006293E-3</v>
      </c>
      <c r="I323">
        <v>3</v>
      </c>
      <c r="P323">
        <v>3</v>
      </c>
      <c r="Q323">
        <v>355.51099999999997</v>
      </c>
      <c r="R323">
        <v>250</v>
      </c>
      <c r="S323">
        <v>600</v>
      </c>
      <c r="T323">
        <v>6.2893081761006293E-3</v>
      </c>
      <c r="U323">
        <v>1</v>
      </c>
    </row>
    <row r="324" spans="1:21" x14ac:dyDescent="0.25">
      <c r="A324">
        <v>3</v>
      </c>
      <c r="B324">
        <v>358.79599999999999</v>
      </c>
      <c r="C324">
        <v>250</v>
      </c>
      <c r="D324">
        <v>600</v>
      </c>
      <c r="E324">
        <v>1</v>
      </c>
      <c r="F324">
        <v>1</v>
      </c>
      <c r="G324">
        <f t="shared" si="6"/>
        <v>6.2893081761006293E-3</v>
      </c>
      <c r="I324">
        <v>3</v>
      </c>
      <c r="P324">
        <v>3</v>
      </c>
      <c r="Q324">
        <v>358.79599999999999</v>
      </c>
      <c r="R324">
        <v>250</v>
      </c>
      <c r="S324">
        <v>600</v>
      </c>
      <c r="T324">
        <v>6.2893081761006293E-3</v>
      </c>
      <c r="U324">
        <v>1</v>
      </c>
    </row>
    <row r="325" spans="1:21" x14ac:dyDescent="0.25">
      <c r="A325">
        <v>3</v>
      </c>
      <c r="B325">
        <v>360.98599999999999</v>
      </c>
      <c r="C325">
        <v>250</v>
      </c>
      <c r="D325">
        <v>600</v>
      </c>
      <c r="E325">
        <v>1</v>
      </c>
      <c r="F325">
        <v>1</v>
      </c>
      <c r="G325">
        <f t="shared" si="6"/>
        <v>6.2893081761006293E-3</v>
      </c>
      <c r="I325">
        <v>3</v>
      </c>
      <c r="P325">
        <v>3</v>
      </c>
      <c r="Q325">
        <v>360.98599999999999</v>
      </c>
      <c r="R325">
        <v>250</v>
      </c>
      <c r="S325">
        <v>600</v>
      </c>
      <c r="T325">
        <v>6.2893081761006293E-3</v>
      </c>
      <c r="U325">
        <v>1</v>
      </c>
    </row>
    <row r="326" spans="1:21" x14ac:dyDescent="0.25">
      <c r="A326">
        <v>3</v>
      </c>
      <c r="B326">
        <v>362.08099999999996</v>
      </c>
      <c r="C326">
        <v>250</v>
      </c>
      <c r="D326">
        <v>600</v>
      </c>
      <c r="E326">
        <v>1</v>
      </c>
      <c r="F326">
        <v>1</v>
      </c>
      <c r="G326">
        <f t="shared" si="6"/>
        <v>6.2893081761006293E-3</v>
      </c>
      <c r="I326">
        <v>3</v>
      </c>
      <c r="P326">
        <v>3</v>
      </c>
      <c r="Q326">
        <v>362.08099999999996</v>
      </c>
      <c r="R326">
        <v>250</v>
      </c>
      <c r="S326">
        <v>600</v>
      </c>
      <c r="T326">
        <v>6.2893081761006293E-3</v>
      </c>
      <c r="U326">
        <v>1</v>
      </c>
    </row>
    <row r="327" spans="1:21" x14ac:dyDescent="0.25">
      <c r="A327">
        <v>3</v>
      </c>
      <c r="B327">
        <v>363.17599999999999</v>
      </c>
      <c r="C327">
        <v>250</v>
      </c>
      <c r="D327">
        <v>600</v>
      </c>
      <c r="E327">
        <v>1</v>
      </c>
      <c r="F327">
        <v>1</v>
      </c>
      <c r="G327">
        <f t="shared" si="6"/>
        <v>6.2893081761006293E-3</v>
      </c>
      <c r="I327">
        <v>3</v>
      </c>
      <c r="P327">
        <v>3</v>
      </c>
      <c r="Q327">
        <v>363.17599999999999</v>
      </c>
      <c r="R327">
        <v>250</v>
      </c>
      <c r="S327">
        <v>600</v>
      </c>
      <c r="T327">
        <v>6.2893081761006293E-3</v>
      </c>
      <c r="U327">
        <v>1</v>
      </c>
    </row>
    <row r="328" spans="1:21" x14ac:dyDescent="0.25">
      <c r="A328">
        <v>3</v>
      </c>
      <c r="B328">
        <v>364.27099999999996</v>
      </c>
      <c r="C328">
        <v>250</v>
      </c>
      <c r="D328">
        <v>600</v>
      </c>
      <c r="E328">
        <v>1</v>
      </c>
      <c r="F328">
        <v>1</v>
      </c>
      <c r="G328">
        <f t="shared" si="6"/>
        <v>6.2893081761006293E-3</v>
      </c>
      <c r="I328">
        <v>3</v>
      </c>
      <c r="P328">
        <v>3</v>
      </c>
      <c r="Q328">
        <v>364.27099999999996</v>
      </c>
      <c r="R328">
        <v>250</v>
      </c>
      <c r="S328">
        <v>600</v>
      </c>
      <c r="T328">
        <v>6.2893081761006293E-3</v>
      </c>
      <c r="U328">
        <v>1</v>
      </c>
    </row>
    <row r="329" spans="1:21" x14ac:dyDescent="0.25">
      <c r="A329">
        <v>3</v>
      </c>
      <c r="B329">
        <v>364.27099999999996</v>
      </c>
      <c r="C329">
        <v>250</v>
      </c>
      <c r="D329">
        <v>600</v>
      </c>
      <c r="E329">
        <v>1</v>
      </c>
      <c r="F329">
        <v>1</v>
      </c>
      <c r="G329">
        <f t="shared" si="6"/>
        <v>6.2893081761006293E-3</v>
      </c>
      <c r="I329">
        <v>3</v>
      </c>
      <c r="P329">
        <v>3</v>
      </c>
      <c r="Q329">
        <v>364.27099999999996</v>
      </c>
      <c r="R329">
        <v>250</v>
      </c>
      <c r="S329">
        <v>600</v>
      </c>
      <c r="T329">
        <v>6.2893081761006293E-3</v>
      </c>
      <c r="U329">
        <v>1</v>
      </c>
    </row>
    <row r="330" spans="1:21" x14ac:dyDescent="0.25">
      <c r="A330">
        <v>3</v>
      </c>
      <c r="B330">
        <v>365</v>
      </c>
      <c r="C330">
        <v>250</v>
      </c>
      <c r="D330">
        <v>600</v>
      </c>
      <c r="E330">
        <v>1</v>
      </c>
      <c r="F330">
        <v>1</v>
      </c>
      <c r="G330">
        <f t="shared" si="6"/>
        <v>6.2893081761006293E-3</v>
      </c>
      <c r="I330">
        <v>3</v>
      </c>
      <c r="P330">
        <v>3</v>
      </c>
      <c r="Q330">
        <v>365</v>
      </c>
      <c r="R330">
        <v>250</v>
      </c>
      <c r="S330">
        <v>600</v>
      </c>
      <c r="T330">
        <v>6.2893081761006293E-3</v>
      </c>
      <c r="U330">
        <v>1</v>
      </c>
    </row>
    <row r="331" spans="1:21" x14ac:dyDescent="0.25">
      <c r="A331">
        <v>3</v>
      </c>
      <c r="B331">
        <v>365</v>
      </c>
      <c r="C331">
        <v>250</v>
      </c>
      <c r="D331">
        <v>600</v>
      </c>
      <c r="E331">
        <v>1</v>
      </c>
      <c r="F331">
        <v>1</v>
      </c>
      <c r="G331">
        <f t="shared" si="6"/>
        <v>6.2893081761006293E-3</v>
      </c>
      <c r="I331">
        <v>3</v>
      </c>
      <c r="P331">
        <v>3</v>
      </c>
      <c r="Q331">
        <v>365</v>
      </c>
      <c r="R331">
        <v>250</v>
      </c>
      <c r="S331">
        <v>600</v>
      </c>
      <c r="T331">
        <v>6.2893081761006293E-3</v>
      </c>
      <c r="U331">
        <v>1</v>
      </c>
    </row>
    <row r="332" spans="1:21" x14ac:dyDescent="0.25">
      <c r="A332">
        <v>3</v>
      </c>
      <c r="B332">
        <v>366.46099999999996</v>
      </c>
      <c r="C332">
        <v>250</v>
      </c>
      <c r="D332">
        <v>600</v>
      </c>
      <c r="E332">
        <v>1</v>
      </c>
      <c r="F332">
        <v>1</v>
      </c>
      <c r="G332">
        <f t="shared" si="6"/>
        <v>6.2893081761006293E-3</v>
      </c>
      <c r="I332">
        <v>3</v>
      </c>
      <c r="P332">
        <v>3</v>
      </c>
      <c r="Q332">
        <v>366.46099999999996</v>
      </c>
      <c r="R332">
        <v>250</v>
      </c>
      <c r="S332">
        <v>600</v>
      </c>
      <c r="T332">
        <v>6.2893081761006293E-3</v>
      </c>
      <c r="U332">
        <v>1</v>
      </c>
    </row>
    <row r="333" spans="1:21" x14ac:dyDescent="0.25">
      <c r="A333">
        <v>3</v>
      </c>
      <c r="B333">
        <v>366.46099999999996</v>
      </c>
      <c r="C333">
        <v>250</v>
      </c>
      <c r="D333">
        <v>600</v>
      </c>
      <c r="E333">
        <v>1</v>
      </c>
      <c r="F333">
        <v>1</v>
      </c>
      <c r="G333">
        <f t="shared" si="6"/>
        <v>6.2893081761006293E-3</v>
      </c>
      <c r="I333">
        <v>3</v>
      </c>
      <c r="P333">
        <v>3</v>
      </c>
      <c r="Q333">
        <v>366.46099999999996</v>
      </c>
      <c r="R333">
        <v>250</v>
      </c>
      <c r="S333">
        <v>600</v>
      </c>
      <c r="T333">
        <v>6.2893081761006293E-3</v>
      </c>
      <c r="U333">
        <v>1</v>
      </c>
    </row>
    <row r="334" spans="1:21" x14ac:dyDescent="0.25">
      <c r="A334">
        <v>3</v>
      </c>
      <c r="B334">
        <v>370</v>
      </c>
      <c r="C334">
        <v>250</v>
      </c>
      <c r="D334">
        <v>600</v>
      </c>
      <c r="E334">
        <v>1</v>
      </c>
      <c r="F334">
        <v>1</v>
      </c>
      <c r="G334">
        <f t="shared" si="6"/>
        <v>6.2893081761006293E-3</v>
      </c>
      <c r="I334">
        <v>3</v>
      </c>
      <c r="P334">
        <v>3</v>
      </c>
      <c r="Q334">
        <v>370</v>
      </c>
      <c r="R334">
        <v>250</v>
      </c>
      <c r="S334">
        <v>600</v>
      </c>
      <c r="T334">
        <v>6.2893081761006293E-3</v>
      </c>
      <c r="U334">
        <v>1</v>
      </c>
    </row>
    <row r="335" spans="1:21" x14ac:dyDescent="0.25">
      <c r="A335">
        <v>3</v>
      </c>
      <c r="B335">
        <v>372</v>
      </c>
      <c r="C335">
        <v>250</v>
      </c>
      <c r="D335">
        <v>600</v>
      </c>
      <c r="E335">
        <v>1</v>
      </c>
      <c r="F335">
        <v>1</v>
      </c>
      <c r="G335">
        <f t="shared" si="6"/>
        <v>6.2893081761006293E-3</v>
      </c>
      <c r="I335">
        <v>3</v>
      </c>
      <c r="P335">
        <v>3</v>
      </c>
      <c r="Q335">
        <v>372</v>
      </c>
      <c r="R335">
        <v>250</v>
      </c>
      <c r="S335">
        <v>600</v>
      </c>
      <c r="T335">
        <v>6.2893081761006293E-3</v>
      </c>
      <c r="U335">
        <v>1</v>
      </c>
    </row>
    <row r="336" spans="1:21" x14ac:dyDescent="0.25">
      <c r="A336">
        <v>3</v>
      </c>
      <c r="B336">
        <v>375</v>
      </c>
      <c r="C336">
        <v>250</v>
      </c>
      <c r="D336">
        <v>600</v>
      </c>
      <c r="E336">
        <v>1</v>
      </c>
      <c r="F336">
        <v>1</v>
      </c>
      <c r="G336">
        <f t="shared" si="6"/>
        <v>6.2893081761006293E-3</v>
      </c>
      <c r="I336">
        <v>3</v>
      </c>
      <c r="P336">
        <v>3</v>
      </c>
      <c r="Q336">
        <v>375</v>
      </c>
      <c r="R336">
        <v>250</v>
      </c>
      <c r="S336">
        <v>600</v>
      </c>
      <c r="T336">
        <v>6.2893081761006293E-3</v>
      </c>
      <c r="U336">
        <v>1</v>
      </c>
    </row>
    <row r="337" spans="1:21" x14ac:dyDescent="0.25">
      <c r="A337">
        <v>3</v>
      </c>
      <c r="B337">
        <v>375</v>
      </c>
      <c r="C337">
        <v>250</v>
      </c>
      <c r="D337">
        <v>600</v>
      </c>
      <c r="E337">
        <v>1</v>
      </c>
      <c r="F337">
        <v>1</v>
      </c>
      <c r="G337">
        <f t="shared" si="6"/>
        <v>6.2893081761006293E-3</v>
      </c>
      <c r="I337">
        <v>3</v>
      </c>
      <c r="P337">
        <v>3</v>
      </c>
      <c r="Q337">
        <v>375</v>
      </c>
      <c r="R337">
        <v>250</v>
      </c>
      <c r="S337">
        <v>600</v>
      </c>
      <c r="T337">
        <v>6.2893081761006293E-3</v>
      </c>
      <c r="U337">
        <v>1</v>
      </c>
    </row>
    <row r="338" spans="1:21" x14ac:dyDescent="0.25">
      <c r="A338">
        <v>3</v>
      </c>
      <c r="B338">
        <v>375</v>
      </c>
      <c r="C338">
        <v>250</v>
      </c>
      <c r="D338">
        <v>600</v>
      </c>
      <c r="E338">
        <v>1</v>
      </c>
      <c r="F338">
        <v>1</v>
      </c>
      <c r="G338">
        <f t="shared" si="6"/>
        <v>6.2893081761006293E-3</v>
      </c>
      <c r="I338">
        <v>3</v>
      </c>
      <c r="P338">
        <v>3</v>
      </c>
      <c r="Q338">
        <v>375</v>
      </c>
      <c r="R338">
        <v>250</v>
      </c>
      <c r="S338">
        <v>600</v>
      </c>
      <c r="T338">
        <v>6.2893081761006293E-3</v>
      </c>
      <c r="U338">
        <v>1</v>
      </c>
    </row>
    <row r="339" spans="1:21" x14ac:dyDescent="0.25">
      <c r="A339">
        <v>3</v>
      </c>
      <c r="B339">
        <v>375</v>
      </c>
      <c r="C339">
        <v>250</v>
      </c>
      <c r="D339">
        <v>600</v>
      </c>
      <c r="E339">
        <v>1</v>
      </c>
      <c r="F339">
        <v>1</v>
      </c>
      <c r="G339">
        <f t="shared" si="6"/>
        <v>6.2893081761006293E-3</v>
      </c>
      <c r="I339">
        <v>3</v>
      </c>
      <c r="P339">
        <v>3</v>
      </c>
      <c r="Q339">
        <v>375</v>
      </c>
      <c r="R339">
        <v>250</v>
      </c>
      <c r="S339">
        <v>600</v>
      </c>
      <c r="T339">
        <v>6.2893081761006293E-3</v>
      </c>
      <c r="U339">
        <v>1</v>
      </c>
    </row>
    <row r="340" spans="1:21" x14ac:dyDescent="0.25">
      <c r="A340">
        <v>3</v>
      </c>
      <c r="B340">
        <v>375.22099999999995</v>
      </c>
      <c r="C340">
        <v>250</v>
      </c>
      <c r="D340">
        <v>600</v>
      </c>
      <c r="E340">
        <v>1</v>
      </c>
      <c r="F340">
        <v>1</v>
      </c>
      <c r="G340">
        <f t="shared" si="6"/>
        <v>6.2893081761006293E-3</v>
      </c>
      <c r="I340">
        <v>3</v>
      </c>
      <c r="P340">
        <v>3</v>
      </c>
      <c r="Q340">
        <v>375.22099999999995</v>
      </c>
      <c r="R340">
        <v>250</v>
      </c>
      <c r="S340">
        <v>600</v>
      </c>
      <c r="T340">
        <v>6.2893081761006293E-3</v>
      </c>
      <c r="U340">
        <v>1</v>
      </c>
    </row>
    <row r="341" spans="1:21" x14ac:dyDescent="0.25">
      <c r="A341">
        <v>3</v>
      </c>
      <c r="B341">
        <v>377</v>
      </c>
      <c r="C341">
        <v>250</v>
      </c>
      <c r="D341">
        <v>600</v>
      </c>
      <c r="E341">
        <v>1</v>
      </c>
      <c r="F341">
        <v>1</v>
      </c>
      <c r="G341">
        <f t="shared" si="6"/>
        <v>6.2893081761006293E-3</v>
      </c>
      <c r="I341">
        <v>3</v>
      </c>
      <c r="P341">
        <v>3</v>
      </c>
      <c r="Q341">
        <v>377</v>
      </c>
      <c r="R341">
        <v>250</v>
      </c>
      <c r="S341">
        <v>600</v>
      </c>
      <c r="T341">
        <v>6.2893081761006293E-3</v>
      </c>
      <c r="U341">
        <v>1</v>
      </c>
    </row>
    <row r="342" spans="1:21" x14ac:dyDescent="0.25">
      <c r="A342">
        <v>3</v>
      </c>
      <c r="B342">
        <v>378.50599999999997</v>
      </c>
      <c r="C342">
        <v>250</v>
      </c>
      <c r="D342">
        <v>600</v>
      </c>
      <c r="E342">
        <v>1</v>
      </c>
      <c r="F342">
        <v>1</v>
      </c>
      <c r="G342">
        <f t="shared" si="6"/>
        <v>6.2893081761006293E-3</v>
      </c>
      <c r="I342">
        <v>3</v>
      </c>
      <c r="P342">
        <v>3</v>
      </c>
      <c r="Q342">
        <v>378.50599999999997</v>
      </c>
      <c r="R342">
        <v>250</v>
      </c>
      <c r="S342">
        <v>600</v>
      </c>
      <c r="T342">
        <v>6.2893081761006293E-3</v>
      </c>
      <c r="U342">
        <v>1</v>
      </c>
    </row>
    <row r="343" spans="1:21" x14ac:dyDescent="0.25">
      <c r="A343">
        <v>3</v>
      </c>
      <c r="B343">
        <v>382.88599999999997</v>
      </c>
      <c r="C343">
        <v>250</v>
      </c>
      <c r="D343">
        <v>600</v>
      </c>
      <c r="E343">
        <v>1</v>
      </c>
      <c r="F343">
        <v>1</v>
      </c>
      <c r="G343">
        <f t="shared" si="6"/>
        <v>6.2893081761006293E-3</v>
      </c>
      <c r="I343">
        <v>3</v>
      </c>
      <c r="P343">
        <v>3</v>
      </c>
      <c r="Q343">
        <v>382.88599999999997</v>
      </c>
      <c r="R343">
        <v>250</v>
      </c>
      <c r="S343">
        <v>600</v>
      </c>
      <c r="T343">
        <v>6.2893081761006293E-3</v>
      </c>
      <c r="U343">
        <v>1</v>
      </c>
    </row>
    <row r="344" spans="1:21" x14ac:dyDescent="0.25">
      <c r="A344">
        <v>3</v>
      </c>
      <c r="B344">
        <v>394.93099999999998</v>
      </c>
      <c r="C344">
        <v>250</v>
      </c>
      <c r="D344">
        <v>600</v>
      </c>
      <c r="E344">
        <v>1</v>
      </c>
      <c r="F344">
        <v>1</v>
      </c>
      <c r="G344">
        <f t="shared" si="6"/>
        <v>6.2893081761006293E-3</v>
      </c>
      <c r="I344">
        <v>3</v>
      </c>
      <c r="P344">
        <v>3</v>
      </c>
      <c r="Q344">
        <v>394.93099999999998</v>
      </c>
      <c r="R344">
        <v>250</v>
      </c>
      <c r="S344">
        <v>600</v>
      </c>
      <c r="T344">
        <v>6.2893081761006293E-3</v>
      </c>
      <c r="U344">
        <v>1</v>
      </c>
    </row>
    <row r="345" spans="1:21" x14ac:dyDescent="0.25">
      <c r="A345">
        <v>3</v>
      </c>
      <c r="B345">
        <v>397</v>
      </c>
      <c r="C345">
        <v>250</v>
      </c>
      <c r="D345">
        <v>600</v>
      </c>
      <c r="E345">
        <v>1</v>
      </c>
      <c r="F345">
        <v>1</v>
      </c>
      <c r="G345">
        <f t="shared" si="6"/>
        <v>6.2893081761006293E-3</v>
      </c>
      <c r="I345">
        <v>3</v>
      </c>
      <c r="P345">
        <v>3</v>
      </c>
      <c r="Q345">
        <v>397</v>
      </c>
      <c r="R345">
        <v>250</v>
      </c>
      <c r="S345">
        <v>600</v>
      </c>
      <c r="T345">
        <v>6.2893081761006293E-3</v>
      </c>
      <c r="U345">
        <v>1</v>
      </c>
    </row>
    <row r="346" spans="1:21" x14ac:dyDescent="0.25">
      <c r="A346">
        <v>3</v>
      </c>
      <c r="B346">
        <v>402</v>
      </c>
      <c r="C346">
        <v>250</v>
      </c>
      <c r="D346">
        <v>600</v>
      </c>
      <c r="E346">
        <v>1</v>
      </c>
      <c r="F346">
        <v>1</v>
      </c>
      <c r="G346">
        <f t="shared" si="6"/>
        <v>6.2893081761006293E-3</v>
      </c>
      <c r="I346">
        <v>3</v>
      </c>
      <c r="P346">
        <v>3</v>
      </c>
      <c r="Q346">
        <v>402</v>
      </c>
      <c r="R346">
        <v>250</v>
      </c>
      <c r="S346">
        <v>600</v>
      </c>
      <c r="T346">
        <v>6.2893081761006293E-3</v>
      </c>
      <c r="U346">
        <v>1</v>
      </c>
    </row>
    <row r="347" spans="1:21" x14ac:dyDescent="0.25">
      <c r="A347">
        <v>3</v>
      </c>
      <c r="B347">
        <v>420</v>
      </c>
      <c r="C347">
        <v>250</v>
      </c>
      <c r="D347">
        <v>600</v>
      </c>
      <c r="E347">
        <v>1</v>
      </c>
      <c r="F347">
        <v>1</v>
      </c>
      <c r="G347">
        <f t="shared" si="6"/>
        <v>6.2893081761006293E-3</v>
      </c>
      <c r="I347">
        <v>3</v>
      </c>
      <c r="P347">
        <v>3</v>
      </c>
      <c r="Q347">
        <v>420</v>
      </c>
      <c r="R347">
        <v>250</v>
      </c>
      <c r="S347">
        <v>600</v>
      </c>
      <c r="T347">
        <v>6.2893081761006293E-3</v>
      </c>
      <c r="U347">
        <v>1</v>
      </c>
    </row>
    <row r="348" spans="1:21" x14ac:dyDescent="0.25">
      <c r="A348">
        <v>3.0833333333333335</v>
      </c>
      <c r="B348">
        <v>318</v>
      </c>
      <c r="C348">
        <v>250</v>
      </c>
      <c r="D348">
        <v>600</v>
      </c>
      <c r="E348">
        <v>1</v>
      </c>
      <c r="F348">
        <v>1</v>
      </c>
      <c r="G348">
        <f t="shared" si="6"/>
        <v>6.2893081761006293E-3</v>
      </c>
      <c r="I348">
        <v>3</v>
      </c>
      <c r="P348">
        <v>3.0833333333333335</v>
      </c>
      <c r="Q348">
        <v>318</v>
      </c>
      <c r="R348">
        <v>250</v>
      </c>
      <c r="S348">
        <v>600</v>
      </c>
      <c r="T348">
        <v>6.2893081761006293E-3</v>
      </c>
      <c r="U348">
        <v>1</v>
      </c>
    </row>
    <row r="349" spans="1:21" x14ac:dyDescent="0.25">
      <c r="A349">
        <v>3.0833333333333335</v>
      </c>
      <c r="B349">
        <v>349</v>
      </c>
      <c r="C349">
        <v>250</v>
      </c>
      <c r="D349">
        <v>600</v>
      </c>
      <c r="E349">
        <v>1</v>
      </c>
      <c r="F349">
        <v>1</v>
      </c>
      <c r="G349">
        <f t="shared" si="6"/>
        <v>6.2893081761006293E-3</v>
      </c>
      <c r="I349">
        <v>3</v>
      </c>
      <c r="P349">
        <v>3.0833333333333335</v>
      </c>
      <c r="Q349">
        <v>349</v>
      </c>
      <c r="R349">
        <v>250</v>
      </c>
      <c r="S349">
        <v>600</v>
      </c>
      <c r="T349">
        <v>6.2893081761006293E-3</v>
      </c>
      <c r="U349">
        <v>1</v>
      </c>
    </row>
    <row r="350" spans="1:21" x14ac:dyDescent="0.25">
      <c r="A350">
        <v>3.0833333333333335</v>
      </c>
      <c r="B350">
        <v>350</v>
      </c>
      <c r="C350">
        <v>250</v>
      </c>
      <c r="D350">
        <v>600</v>
      </c>
      <c r="E350">
        <v>1</v>
      </c>
      <c r="F350">
        <v>1</v>
      </c>
      <c r="G350">
        <f t="shared" si="6"/>
        <v>6.2893081761006293E-3</v>
      </c>
      <c r="I350">
        <v>3</v>
      </c>
      <c r="P350">
        <v>3.0833333333333335</v>
      </c>
      <c r="Q350">
        <v>350</v>
      </c>
      <c r="R350">
        <v>250</v>
      </c>
      <c r="S350">
        <v>600</v>
      </c>
      <c r="T350">
        <v>6.2893081761006293E-3</v>
      </c>
      <c r="U350">
        <v>1</v>
      </c>
    </row>
    <row r="351" spans="1:21" x14ac:dyDescent="0.25">
      <c r="A351">
        <v>3.0833333333333335</v>
      </c>
      <c r="B351">
        <v>355</v>
      </c>
      <c r="C351">
        <v>250</v>
      </c>
      <c r="D351">
        <v>600</v>
      </c>
      <c r="E351">
        <v>1</v>
      </c>
      <c r="F351">
        <v>1</v>
      </c>
      <c r="G351">
        <f t="shared" si="6"/>
        <v>6.2893081761006293E-3</v>
      </c>
      <c r="I351">
        <v>3</v>
      </c>
      <c r="P351">
        <v>3.0833333333333335</v>
      </c>
      <c r="Q351">
        <v>355</v>
      </c>
      <c r="R351">
        <v>250</v>
      </c>
      <c r="S351">
        <v>600</v>
      </c>
      <c r="T351">
        <v>6.2893081761006293E-3</v>
      </c>
      <c r="U351">
        <v>1</v>
      </c>
    </row>
    <row r="352" spans="1:21" x14ac:dyDescent="0.25">
      <c r="A352">
        <v>3.0833333333333335</v>
      </c>
      <c r="B352">
        <v>357</v>
      </c>
      <c r="C352">
        <v>250</v>
      </c>
      <c r="D352">
        <v>600</v>
      </c>
      <c r="E352">
        <v>1</v>
      </c>
      <c r="F352">
        <v>1</v>
      </c>
      <c r="G352">
        <f t="shared" si="6"/>
        <v>6.2893081761006293E-3</v>
      </c>
      <c r="I352">
        <v>3</v>
      </c>
      <c r="P352">
        <v>3.0833333333333335</v>
      </c>
      <c r="Q352">
        <v>357</v>
      </c>
      <c r="R352">
        <v>250</v>
      </c>
      <c r="S352">
        <v>600</v>
      </c>
      <c r="T352">
        <v>6.2893081761006293E-3</v>
      </c>
      <c r="U352">
        <v>1</v>
      </c>
    </row>
    <row r="353" spans="1:21" x14ac:dyDescent="0.25">
      <c r="A353">
        <v>3.0833333333333335</v>
      </c>
      <c r="B353">
        <v>362</v>
      </c>
      <c r="C353">
        <v>250</v>
      </c>
      <c r="D353">
        <v>600</v>
      </c>
      <c r="E353">
        <v>1</v>
      </c>
      <c r="F353">
        <v>1</v>
      </c>
      <c r="G353">
        <f t="shared" si="6"/>
        <v>6.2893081761006293E-3</v>
      </c>
      <c r="I353">
        <v>3</v>
      </c>
      <c r="P353">
        <v>3.0833333333333335</v>
      </c>
      <c r="Q353">
        <v>362</v>
      </c>
      <c r="R353">
        <v>250</v>
      </c>
      <c r="S353">
        <v>600</v>
      </c>
      <c r="T353">
        <v>6.2893081761006293E-3</v>
      </c>
      <c r="U353">
        <v>1</v>
      </c>
    </row>
    <row r="354" spans="1:21" x14ac:dyDescent="0.25">
      <c r="A354">
        <v>3.0833333333333335</v>
      </c>
      <c r="B354">
        <v>362</v>
      </c>
      <c r="C354">
        <v>250</v>
      </c>
      <c r="D354">
        <v>600</v>
      </c>
      <c r="E354">
        <v>1</v>
      </c>
      <c r="F354">
        <v>1</v>
      </c>
      <c r="G354">
        <f t="shared" si="6"/>
        <v>6.2893081761006293E-3</v>
      </c>
      <c r="I354">
        <v>3</v>
      </c>
      <c r="P354">
        <v>3.0833333333333335</v>
      </c>
      <c r="Q354">
        <v>362</v>
      </c>
      <c r="R354">
        <v>250</v>
      </c>
      <c r="S354">
        <v>600</v>
      </c>
      <c r="T354">
        <v>6.2893081761006293E-3</v>
      </c>
      <c r="U354">
        <v>1</v>
      </c>
    </row>
    <row r="355" spans="1:21" x14ac:dyDescent="0.25">
      <c r="A355">
        <v>3.0833333333333335</v>
      </c>
      <c r="B355">
        <v>363</v>
      </c>
      <c r="C355">
        <v>250</v>
      </c>
      <c r="D355">
        <v>600</v>
      </c>
      <c r="E355">
        <v>1</v>
      </c>
      <c r="F355">
        <v>1</v>
      </c>
      <c r="G355">
        <f t="shared" si="6"/>
        <v>6.2893081761006293E-3</v>
      </c>
      <c r="I355">
        <v>3</v>
      </c>
      <c r="P355">
        <v>3.0833333333333335</v>
      </c>
      <c r="Q355">
        <v>363</v>
      </c>
      <c r="R355">
        <v>250</v>
      </c>
      <c r="S355">
        <v>600</v>
      </c>
      <c r="T355">
        <v>6.2893081761006293E-3</v>
      </c>
      <c r="U355">
        <v>1</v>
      </c>
    </row>
    <row r="356" spans="1:21" x14ac:dyDescent="0.25">
      <c r="A356">
        <v>3.0833333333333335</v>
      </c>
      <c r="B356">
        <v>375</v>
      </c>
      <c r="C356">
        <v>250</v>
      </c>
      <c r="D356">
        <v>600</v>
      </c>
      <c r="E356">
        <v>1</v>
      </c>
      <c r="F356">
        <v>1</v>
      </c>
      <c r="G356">
        <f t="shared" si="6"/>
        <v>6.2893081761006293E-3</v>
      </c>
      <c r="I356">
        <v>3</v>
      </c>
      <c r="P356">
        <v>3.0833333333333335</v>
      </c>
      <c r="Q356">
        <v>375</v>
      </c>
      <c r="R356">
        <v>250</v>
      </c>
      <c r="S356">
        <v>600</v>
      </c>
      <c r="T356">
        <v>6.2893081761006293E-3</v>
      </c>
      <c r="U356">
        <v>1</v>
      </c>
    </row>
    <row r="357" spans="1:21" x14ac:dyDescent="0.25">
      <c r="A357">
        <v>3.0833333333333335</v>
      </c>
      <c r="B357">
        <v>377</v>
      </c>
      <c r="C357">
        <v>250</v>
      </c>
      <c r="D357">
        <v>600</v>
      </c>
      <c r="E357">
        <v>1</v>
      </c>
      <c r="F357">
        <v>1</v>
      </c>
      <c r="G357">
        <f t="shared" si="6"/>
        <v>6.2893081761006293E-3</v>
      </c>
      <c r="I357">
        <v>3</v>
      </c>
      <c r="P357">
        <v>3.0833333333333335</v>
      </c>
      <c r="Q357">
        <v>377</v>
      </c>
      <c r="R357">
        <v>250</v>
      </c>
      <c r="S357">
        <v>600</v>
      </c>
      <c r="T357">
        <v>6.2893081761006293E-3</v>
      </c>
      <c r="U357">
        <v>1</v>
      </c>
    </row>
    <row r="358" spans="1:21" x14ac:dyDescent="0.25">
      <c r="A358">
        <v>3.0833333333333335</v>
      </c>
      <c r="B358">
        <v>380</v>
      </c>
      <c r="C358">
        <v>250</v>
      </c>
      <c r="D358">
        <v>600</v>
      </c>
      <c r="E358">
        <v>1</v>
      </c>
      <c r="F358">
        <v>1</v>
      </c>
      <c r="G358">
        <f t="shared" si="6"/>
        <v>6.2893081761006293E-3</v>
      </c>
      <c r="I358">
        <v>3</v>
      </c>
      <c r="P358">
        <v>3.0833333333333335</v>
      </c>
      <c r="Q358">
        <v>380</v>
      </c>
      <c r="R358">
        <v>250</v>
      </c>
      <c r="S358">
        <v>600</v>
      </c>
      <c r="T358">
        <v>6.2893081761006293E-3</v>
      </c>
      <c r="U358">
        <v>1</v>
      </c>
    </row>
    <row r="359" spans="1:21" x14ac:dyDescent="0.25">
      <c r="A359">
        <v>3.0833333333333335</v>
      </c>
      <c r="B359">
        <v>380</v>
      </c>
      <c r="C359">
        <v>250</v>
      </c>
      <c r="D359">
        <v>600</v>
      </c>
      <c r="E359">
        <v>1</v>
      </c>
      <c r="F359">
        <v>1</v>
      </c>
      <c r="G359">
        <f t="shared" si="6"/>
        <v>6.2893081761006293E-3</v>
      </c>
      <c r="I359">
        <v>3</v>
      </c>
      <c r="P359">
        <v>3.0833333333333335</v>
      </c>
      <c r="Q359">
        <v>380</v>
      </c>
      <c r="R359">
        <v>250</v>
      </c>
      <c r="S359">
        <v>600</v>
      </c>
      <c r="T359">
        <v>6.2893081761006293E-3</v>
      </c>
      <c r="U359">
        <v>1</v>
      </c>
    </row>
    <row r="360" spans="1:21" x14ac:dyDescent="0.25">
      <c r="A360">
        <v>3.0833333333333335</v>
      </c>
      <c r="B360">
        <v>382</v>
      </c>
      <c r="C360">
        <v>250</v>
      </c>
      <c r="D360">
        <v>600</v>
      </c>
      <c r="E360">
        <v>1</v>
      </c>
      <c r="F360">
        <v>1</v>
      </c>
      <c r="G360">
        <f t="shared" si="6"/>
        <v>6.2893081761006293E-3</v>
      </c>
      <c r="I360">
        <v>3</v>
      </c>
      <c r="P360">
        <v>3.0833333333333335</v>
      </c>
      <c r="Q360">
        <v>382</v>
      </c>
      <c r="R360">
        <v>250</v>
      </c>
      <c r="S360">
        <v>600</v>
      </c>
      <c r="T360">
        <v>6.2893081761006293E-3</v>
      </c>
      <c r="U360">
        <v>1</v>
      </c>
    </row>
    <row r="361" spans="1:21" x14ac:dyDescent="0.25">
      <c r="A361">
        <v>3.0833333333333335</v>
      </c>
      <c r="B361">
        <v>385</v>
      </c>
      <c r="C361">
        <v>250</v>
      </c>
      <c r="D361">
        <v>600</v>
      </c>
      <c r="E361">
        <v>1</v>
      </c>
      <c r="F361">
        <v>1</v>
      </c>
      <c r="G361">
        <f t="shared" si="6"/>
        <v>6.2893081761006293E-3</v>
      </c>
      <c r="I361">
        <v>3</v>
      </c>
      <c r="P361">
        <v>3.0833333333333335</v>
      </c>
      <c r="Q361">
        <v>385</v>
      </c>
      <c r="R361">
        <v>250</v>
      </c>
      <c r="S361">
        <v>600</v>
      </c>
      <c r="T361">
        <v>6.2893081761006293E-3</v>
      </c>
      <c r="U361">
        <v>1</v>
      </c>
    </row>
    <row r="362" spans="1:21" x14ac:dyDescent="0.25">
      <c r="A362">
        <v>3.0833333333333335</v>
      </c>
      <c r="B362">
        <v>385</v>
      </c>
      <c r="C362">
        <v>250</v>
      </c>
      <c r="D362">
        <v>600</v>
      </c>
      <c r="E362">
        <v>1</v>
      </c>
      <c r="F362">
        <v>1</v>
      </c>
      <c r="G362">
        <f t="shared" si="6"/>
        <v>6.2893081761006293E-3</v>
      </c>
      <c r="I362">
        <v>3</v>
      </c>
      <c r="P362">
        <v>3.0833333333333335</v>
      </c>
      <c r="Q362">
        <v>385</v>
      </c>
      <c r="R362">
        <v>250</v>
      </c>
      <c r="S362">
        <v>600</v>
      </c>
      <c r="T362">
        <v>6.2893081761006293E-3</v>
      </c>
      <c r="U362">
        <v>1</v>
      </c>
    </row>
    <row r="363" spans="1:21" x14ac:dyDescent="0.25">
      <c r="A363">
        <v>3.0833333333333335</v>
      </c>
      <c r="B363">
        <v>390</v>
      </c>
      <c r="C363">
        <v>250</v>
      </c>
      <c r="D363">
        <v>600</v>
      </c>
      <c r="E363">
        <v>1</v>
      </c>
      <c r="F363">
        <v>1</v>
      </c>
      <c r="G363">
        <f t="shared" si="6"/>
        <v>6.2893081761006293E-3</v>
      </c>
      <c r="I363">
        <v>3</v>
      </c>
      <c r="P363">
        <v>3.0833333333333335</v>
      </c>
      <c r="Q363">
        <v>390</v>
      </c>
      <c r="R363">
        <v>250</v>
      </c>
      <c r="S363">
        <v>600</v>
      </c>
      <c r="T363">
        <v>6.2893081761006293E-3</v>
      </c>
      <c r="U363">
        <v>1</v>
      </c>
    </row>
    <row r="364" spans="1:21" x14ac:dyDescent="0.25">
      <c r="A364">
        <v>3.0833333333333335</v>
      </c>
      <c r="B364">
        <v>397</v>
      </c>
      <c r="C364">
        <v>250</v>
      </c>
      <c r="D364">
        <v>600</v>
      </c>
      <c r="E364">
        <v>1</v>
      </c>
      <c r="F364">
        <v>1</v>
      </c>
      <c r="G364">
        <f t="shared" si="6"/>
        <v>6.2893081761006293E-3</v>
      </c>
      <c r="I364">
        <v>3</v>
      </c>
      <c r="P364">
        <v>3.0833333333333335</v>
      </c>
      <c r="Q364">
        <v>397</v>
      </c>
      <c r="R364">
        <v>250</v>
      </c>
      <c r="S364">
        <v>600</v>
      </c>
      <c r="T364">
        <v>6.2893081761006293E-3</v>
      </c>
      <c r="U364">
        <v>1</v>
      </c>
    </row>
    <row r="365" spans="1:21" x14ac:dyDescent="0.25">
      <c r="A365">
        <v>3.0833333333333335</v>
      </c>
      <c r="B365">
        <v>430</v>
      </c>
      <c r="C365">
        <v>250</v>
      </c>
      <c r="D365">
        <v>600</v>
      </c>
      <c r="E365">
        <v>1</v>
      </c>
      <c r="F365">
        <v>1</v>
      </c>
      <c r="G365">
        <f t="shared" si="6"/>
        <v>6.2893081761006293E-3</v>
      </c>
      <c r="I365">
        <v>3</v>
      </c>
      <c r="P365">
        <v>3.0833333333333335</v>
      </c>
      <c r="Q365">
        <v>430</v>
      </c>
      <c r="R365">
        <v>250</v>
      </c>
      <c r="S365">
        <v>600</v>
      </c>
      <c r="T365">
        <v>6.2893081761006293E-3</v>
      </c>
      <c r="U365">
        <v>1</v>
      </c>
    </row>
    <row r="366" spans="1:21" x14ac:dyDescent="0.25">
      <c r="A366">
        <v>3.0833333333333335</v>
      </c>
      <c r="B366">
        <v>445</v>
      </c>
      <c r="C366">
        <v>250</v>
      </c>
      <c r="D366">
        <v>600</v>
      </c>
      <c r="E366">
        <v>1</v>
      </c>
      <c r="F366">
        <v>1</v>
      </c>
      <c r="G366">
        <f t="shared" si="6"/>
        <v>6.2893081761006293E-3</v>
      </c>
      <c r="I366">
        <v>3</v>
      </c>
      <c r="P366">
        <v>3.0833333333333335</v>
      </c>
      <c r="Q366">
        <v>445</v>
      </c>
      <c r="R366">
        <v>250</v>
      </c>
      <c r="S366">
        <v>600</v>
      </c>
      <c r="T366">
        <v>6.2893081761006293E-3</v>
      </c>
      <c r="U366">
        <v>1</v>
      </c>
    </row>
    <row r="367" spans="1:21" x14ac:dyDescent="0.25">
      <c r="A367">
        <v>3.0833333333333335</v>
      </c>
      <c r="B367">
        <v>465</v>
      </c>
      <c r="C367">
        <v>250</v>
      </c>
      <c r="D367">
        <v>600</v>
      </c>
      <c r="E367">
        <v>1</v>
      </c>
      <c r="F367">
        <v>1</v>
      </c>
      <c r="G367">
        <f t="shared" si="6"/>
        <v>6.2893081761006293E-3</v>
      </c>
      <c r="I367">
        <v>3</v>
      </c>
      <c r="P367">
        <v>3.0833333333333335</v>
      </c>
      <c r="Q367">
        <v>465</v>
      </c>
      <c r="R367">
        <v>250</v>
      </c>
      <c r="S367">
        <v>600</v>
      </c>
      <c r="T367">
        <v>6.2893081761006293E-3</v>
      </c>
      <c r="U367">
        <v>1</v>
      </c>
    </row>
    <row r="368" spans="1:21" x14ac:dyDescent="0.25">
      <c r="A368">
        <v>3.0833333333333335</v>
      </c>
      <c r="B368">
        <v>469.39099999999996</v>
      </c>
      <c r="C368">
        <v>250</v>
      </c>
      <c r="D368">
        <v>600</v>
      </c>
      <c r="E368">
        <v>1</v>
      </c>
      <c r="F368">
        <v>1</v>
      </c>
      <c r="G368">
        <f t="shared" si="6"/>
        <v>6.2893081761006293E-3</v>
      </c>
      <c r="I368">
        <v>3</v>
      </c>
      <c r="P368">
        <v>3.0833333333333335</v>
      </c>
      <c r="Q368">
        <v>469.39099999999996</v>
      </c>
      <c r="R368">
        <v>250</v>
      </c>
      <c r="S368">
        <v>600</v>
      </c>
      <c r="T368">
        <v>6.2893081761006293E-3</v>
      </c>
      <c r="U368">
        <v>1</v>
      </c>
    </row>
    <row r="369" spans="1:21" x14ac:dyDescent="0.25">
      <c r="A369">
        <v>3.1666666666666665</v>
      </c>
      <c r="B369">
        <v>300.76099999999997</v>
      </c>
      <c r="C369">
        <v>250</v>
      </c>
      <c r="D369">
        <v>600</v>
      </c>
      <c r="E369">
        <v>1</v>
      </c>
      <c r="F369">
        <v>1</v>
      </c>
      <c r="G369">
        <f t="shared" si="6"/>
        <v>6.2893081761006293E-3</v>
      </c>
      <c r="I369">
        <v>3</v>
      </c>
      <c r="P369">
        <v>3.1666666666666665</v>
      </c>
      <c r="Q369">
        <v>300.76099999999997</v>
      </c>
      <c r="R369">
        <v>250</v>
      </c>
      <c r="S369">
        <v>600</v>
      </c>
      <c r="T369">
        <v>6.2893081761006293E-3</v>
      </c>
      <c r="U369">
        <v>1</v>
      </c>
    </row>
    <row r="370" spans="1:21" x14ac:dyDescent="0.25">
      <c r="A370">
        <v>3.1666666666666665</v>
      </c>
      <c r="B370">
        <v>312</v>
      </c>
      <c r="C370">
        <v>250</v>
      </c>
      <c r="D370">
        <v>600</v>
      </c>
      <c r="E370">
        <v>1</v>
      </c>
      <c r="F370">
        <v>1</v>
      </c>
      <c r="G370">
        <f t="shared" si="6"/>
        <v>6.2893081761006293E-3</v>
      </c>
      <c r="I370">
        <v>3</v>
      </c>
      <c r="P370">
        <v>3.1666666666666665</v>
      </c>
      <c r="Q370">
        <v>312</v>
      </c>
      <c r="R370">
        <v>250</v>
      </c>
      <c r="S370">
        <v>600</v>
      </c>
      <c r="T370">
        <v>6.2893081761006293E-3</v>
      </c>
      <c r="U370">
        <v>1</v>
      </c>
    </row>
    <row r="371" spans="1:21" x14ac:dyDescent="0.25">
      <c r="A371">
        <v>3.1666666666666665</v>
      </c>
      <c r="B371">
        <v>325.94599999999997</v>
      </c>
      <c r="C371">
        <v>250</v>
      </c>
      <c r="D371">
        <v>600</v>
      </c>
      <c r="E371">
        <v>1</v>
      </c>
      <c r="F371">
        <v>1</v>
      </c>
      <c r="G371">
        <f t="shared" si="6"/>
        <v>6.2893081761006293E-3</v>
      </c>
      <c r="I371">
        <v>3</v>
      </c>
      <c r="P371">
        <v>3.1666666666666665</v>
      </c>
      <c r="Q371">
        <v>325.94599999999997</v>
      </c>
      <c r="R371">
        <v>250</v>
      </c>
      <c r="S371">
        <v>600</v>
      </c>
      <c r="T371">
        <v>6.2893081761006293E-3</v>
      </c>
      <c r="U371">
        <v>1</v>
      </c>
    </row>
    <row r="372" spans="1:21" x14ac:dyDescent="0.25">
      <c r="A372">
        <v>3.1666666666666665</v>
      </c>
      <c r="B372">
        <v>335</v>
      </c>
      <c r="C372">
        <v>250</v>
      </c>
      <c r="D372">
        <v>600</v>
      </c>
      <c r="E372">
        <v>1</v>
      </c>
      <c r="F372">
        <v>1</v>
      </c>
      <c r="G372">
        <f t="shared" si="6"/>
        <v>6.2893081761006293E-3</v>
      </c>
      <c r="I372">
        <v>3</v>
      </c>
      <c r="P372">
        <v>3.1666666666666665</v>
      </c>
      <c r="Q372">
        <v>335</v>
      </c>
      <c r="R372">
        <v>250</v>
      </c>
      <c r="S372">
        <v>600</v>
      </c>
      <c r="T372">
        <v>6.2893081761006293E-3</v>
      </c>
      <c r="U372">
        <v>1</v>
      </c>
    </row>
    <row r="373" spans="1:21" x14ac:dyDescent="0.25">
      <c r="A373">
        <v>3.1666666666666665</v>
      </c>
      <c r="B373">
        <v>345</v>
      </c>
      <c r="C373">
        <v>250</v>
      </c>
      <c r="D373">
        <v>600</v>
      </c>
      <c r="E373">
        <v>1</v>
      </c>
      <c r="F373">
        <v>1</v>
      </c>
      <c r="G373">
        <f t="shared" si="6"/>
        <v>6.2893081761006293E-3</v>
      </c>
      <c r="I373">
        <v>3</v>
      </c>
      <c r="P373">
        <v>3.1666666666666665</v>
      </c>
      <c r="Q373">
        <v>345</v>
      </c>
      <c r="R373">
        <v>250</v>
      </c>
      <c r="S373">
        <v>600</v>
      </c>
      <c r="T373">
        <v>6.2893081761006293E-3</v>
      </c>
      <c r="U373">
        <v>1</v>
      </c>
    </row>
    <row r="374" spans="1:21" x14ac:dyDescent="0.25">
      <c r="A374">
        <v>3.1666666666666665</v>
      </c>
      <c r="B374">
        <v>357</v>
      </c>
      <c r="C374">
        <v>250</v>
      </c>
      <c r="D374">
        <v>600</v>
      </c>
      <c r="E374">
        <v>1</v>
      </c>
      <c r="F374">
        <v>1</v>
      </c>
      <c r="G374">
        <f t="shared" si="6"/>
        <v>6.2893081761006293E-3</v>
      </c>
      <c r="I374">
        <v>3</v>
      </c>
      <c r="P374">
        <v>3.1666666666666665</v>
      </c>
      <c r="Q374">
        <v>357</v>
      </c>
      <c r="R374">
        <v>250</v>
      </c>
      <c r="S374">
        <v>600</v>
      </c>
      <c r="T374">
        <v>6.2893081761006293E-3</v>
      </c>
      <c r="U374">
        <v>1</v>
      </c>
    </row>
    <row r="375" spans="1:21" x14ac:dyDescent="0.25">
      <c r="A375">
        <v>3.1666666666666665</v>
      </c>
      <c r="B375">
        <v>360</v>
      </c>
      <c r="C375">
        <v>250</v>
      </c>
      <c r="D375">
        <v>600</v>
      </c>
      <c r="E375">
        <v>1</v>
      </c>
      <c r="F375">
        <v>1</v>
      </c>
      <c r="G375">
        <f t="shared" si="6"/>
        <v>6.2893081761006293E-3</v>
      </c>
      <c r="I375">
        <v>3</v>
      </c>
      <c r="P375">
        <v>3.1666666666666665</v>
      </c>
      <c r="Q375">
        <v>360</v>
      </c>
      <c r="R375">
        <v>250</v>
      </c>
      <c r="S375">
        <v>600</v>
      </c>
      <c r="T375">
        <v>6.2893081761006293E-3</v>
      </c>
      <c r="U375">
        <v>1</v>
      </c>
    </row>
    <row r="376" spans="1:21" x14ac:dyDescent="0.25">
      <c r="A376">
        <v>3.1666666666666665</v>
      </c>
      <c r="B376">
        <v>364.27099999999996</v>
      </c>
      <c r="C376">
        <v>250</v>
      </c>
      <c r="D376">
        <v>600</v>
      </c>
      <c r="E376">
        <v>1</v>
      </c>
      <c r="F376">
        <v>1</v>
      </c>
      <c r="G376">
        <f t="shared" si="6"/>
        <v>6.2893081761006293E-3</v>
      </c>
      <c r="I376">
        <v>3</v>
      </c>
      <c r="P376">
        <v>3.1666666666666665</v>
      </c>
      <c r="Q376">
        <v>364.27099999999996</v>
      </c>
      <c r="R376">
        <v>250</v>
      </c>
      <c r="S376">
        <v>600</v>
      </c>
      <c r="T376">
        <v>6.2893081761006293E-3</v>
      </c>
      <c r="U376">
        <v>1</v>
      </c>
    </row>
    <row r="377" spans="1:21" x14ac:dyDescent="0.25">
      <c r="A377">
        <v>3.1666666666666665</v>
      </c>
      <c r="B377">
        <v>370</v>
      </c>
      <c r="C377">
        <v>250</v>
      </c>
      <c r="D377">
        <v>600</v>
      </c>
      <c r="E377">
        <v>1</v>
      </c>
      <c r="F377">
        <v>1</v>
      </c>
      <c r="G377">
        <f t="shared" si="6"/>
        <v>6.2893081761006293E-3</v>
      </c>
      <c r="I377">
        <v>3</v>
      </c>
      <c r="P377">
        <v>3.1666666666666665</v>
      </c>
      <c r="Q377">
        <v>370</v>
      </c>
      <c r="R377">
        <v>250</v>
      </c>
      <c r="S377">
        <v>600</v>
      </c>
      <c r="T377">
        <v>6.2893081761006293E-3</v>
      </c>
      <c r="U377">
        <v>1</v>
      </c>
    </row>
    <row r="378" spans="1:21" x14ac:dyDescent="0.25">
      <c r="A378">
        <v>3.1666666666666665</v>
      </c>
      <c r="B378">
        <v>377</v>
      </c>
      <c r="C378">
        <v>250</v>
      </c>
      <c r="D378">
        <v>600</v>
      </c>
      <c r="E378">
        <v>1</v>
      </c>
      <c r="F378">
        <v>1</v>
      </c>
      <c r="G378">
        <f t="shared" si="6"/>
        <v>6.2893081761006293E-3</v>
      </c>
      <c r="I378">
        <v>3</v>
      </c>
      <c r="P378">
        <v>3.1666666666666665</v>
      </c>
      <c r="Q378">
        <v>377</v>
      </c>
      <c r="R378">
        <v>250</v>
      </c>
      <c r="S378">
        <v>600</v>
      </c>
      <c r="T378">
        <v>6.2893081761006293E-3</v>
      </c>
      <c r="U378">
        <v>1</v>
      </c>
    </row>
    <row r="379" spans="1:21" x14ac:dyDescent="0.25">
      <c r="A379">
        <v>3.1666666666666665</v>
      </c>
      <c r="B379">
        <v>382</v>
      </c>
      <c r="C379">
        <v>250</v>
      </c>
      <c r="D379">
        <v>600</v>
      </c>
      <c r="E379">
        <v>1</v>
      </c>
      <c r="F379">
        <v>1</v>
      </c>
      <c r="G379">
        <f t="shared" si="6"/>
        <v>6.2893081761006293E-3</v>
      </c>
      <c r="I379">
        <v>3</v>
      </c>
      <c r="P379">
        <v>3.1666666666666665</v>
      </c>
      <c r="Q379">
        <v>382</v>
      </c>
      <c r="R379">
        <v>250</v>
      </c>
      <c r="S379">
        <v>600</v>
      </c>
      <c r="T379">
        <v>6.2893081761006293E-3</v>
      </c>
      <c r="U379">
        <v>1</v>
      </c>
    </row>
    <row r="380" spans="1:21" x14ac:dyDescent="0.25">
      <c r="A380">
        <v>3.1666666666666665</v>
      </c>
      <c r="B380">
        <v>383.98099999999994</v>
      </c>
      <c r="C380">
        <v>250</v>
      </c>
      <c r="D380">
        <v>600</v>
      </c>
      <c r="E380">
        <v>1</v>
      </c>
      <c r="F380">
        <v>1</v>
      </c>
      <c r="G380">
        <f t="shared" si="6"/>
        <v>6.2893081761006293E-3</v>
      </c>
      <c r="I380">
        <v>3</v>
      </c>
      <c r="P380">
        <v>3.1666666666666665</v>
      </c>
      <c r="Q380">
        <v>383.98099999999994</v>
      </c>
      <c r="R380">
        <v>250</v>
      </c>
      <c r="S380">
        <v>600</v>
      </c>
      <c r="T380">
        <v>6.2893081761006293E-3</v>
      </c>
      <c r="U380">
        <v>1</v>
      </c>
    </row>
    <row r="381" spans="1:21" x14ac:dyDescent="0.25">
      <c r="A381">
        <v>3.1666666666666665</v>
      </c>
      <c r="B381">
        <v>400</v>
      </c>
      <c r="C381">
        <v>250</v>
      </c>
      <c r="D381">
        <v>600</v>
      </c>
      <c r="E381">
        <v>1</v>
      </c>
      <c r="F381">
        <v>1</v>
      </c>
      <c r="G381">
        <f t="shared" si="6"/>
        <v>6.2893081761006293E-3</v>
      </c>
      <c r="I381">
        <v>3</v>
      </c>
      <c r="P381">
        <v>3.1666666666666665</v>
      </c>
      <c r="Q381">
        <v>400</v>
      </c>
      <c r="R381">
        <v>250</v>
      </c>
      <c r="S381">
        <v>600</v>
      </c>
      <c r="T381">
        <v>6.2893081761006293E-3</v>
      </c>
      <c r="U381">
        <v>1</v>
      </c>
    </row>
    <row r="382" spans="1:21" x14ac:dyDescent="0.25">
      <c r="A382">
        <v>3.25</v>
      </c>
      <c r="B382">
        <v>315</v>
      </c>
      <c r="C382">
        <v>250</v>
      </c>
      <c r="D382">
        <v>600</v>
      </c>
      <c r="E382">
        <v>1</v>
      </c>
      <c r="F382">
        <v>1</v>
      </c>
      <c r="G382">
        <f t="shared" si="6"/>
        <v>6.2893081761006293E-3</v>
      </c>
      <c r="I382">
        <v>3</v>
      </c>
      <c r="P382">
        <v>3.25</v>
      </c>
      <c r="Q382">
        <v>315</v>
      </c>
      <c r="R382">
        <v>250</v>
      </c>
      <c r="S382">
        <v>600</v>
      </c>
      <c r="T382">
        <v>6.2893081761006293E-3</v>
      </c>
      <c r="U382">
        <v>1</v>
      </c>
    </row>
    <row r="383" spans="1:21" x14ac:dyDescent="0.25">
      <c r="A383">
        <v>3.25</v>
      </c>
      <c r="B383">
        <v>344</v>
      </c>
      <c r="C383">
        <v>250</v>
      </c>
      <c r="D383">
        <v>600</v>
      </c>
      <c r="E383">
        <v>1</v>
      </c>
      <c r="F383">
        <v>1</v>
      </c>
      <c r="G383">
        <f t="shared" si="6"/>
        <v>6.2893081761006293E-3</v>
      </c>
      <c r="I383">
        <v>3</v>
      </c>
      <c r="P383">
        <v>3.25</v>
      </c>
      <c r="Q383">
        <v>344</v>
      </c>
      <c r="R383">
        <v>250</v>
      </c>
      <c r="S383">
        <v>600</v>
      </c>
      <c r="T383">
        <v>6.2893081761006293E-3</v>
      </c>
      <c r="U383">
        <v>1</v>
      </c>
    </row>
    <row r="384" spans="1:21" x14ac:dyDescent="0.25">
      <c r="A384">
        <v>3.25</v>
      </c>
      <c r="B384">
        <v>350</v>
      </c>
      <c r="C384">
        <v>250</v>
      </c>
      <c r="D384">
        <v>600</v>
      </c>
      <c r="E384">
        <v>1</v>
      </c>
      <c r="F384">
        <v>1</v>
      </c>
      <c r="G384">
        <f t="shared" si="6"/>
        <v>6.2893081761006293E-3</v>
      </c>
      <c r="I384">
        <v>3</v>
      </c>
      <c r="P384">
        <v>3.25</v>
      </c>
      <c r="Q384">
        <v>350</v>
      </c>
      <c r="R384">
        <v>250</v>
      </c>
      <c r="S384">
        <v>600</v>
      </c>
      <c r="T384">
        <v>6.2893081761006293E-3</v>
      </c>
      <c r="U384">
        <v>1</v>
      </c>
    </row>
    <row r="385" spans="1:21" x14ac:dyDescent="0.25">
      <c r="A385">
        <v>3.25</v>
      </c>
      <c r="B385">
        <v>355</v>
      </c>
      <c r="C385">
        <v>250</v>
      </c>
      <c r="D385">
        <v>600</v>
      </c>
      <c r="E385">
        <v>1</v>
      </c>
      <c r="F385">
        <v>1</v>
      </c>
      <c r="G385">
        <f t="shared" si="6"/>
        <v>6.2893081761006293E-3</v>
      </c>
      <c r="I385">
        <v>3</v>
      </c>
      <c r="P385">
        <v>3.25</v>
      </c>
      <c r="Q385">
        <v>355</v>
      </c>
      <c r="R385">
        <v>250</v>
      </c>
      <c r="S385">
        <v>600</v>
      </c>
      <c r="T385">
        <v>6.2893081761006293E-3</v>
      </c>
      <c r="U385">
        <v>1</v>
      </c>
    </row>
    <row r="386" spans="1:21" x14ac:dyDescent="0.25">
      <c r="A386">
        <v>3.25</v>
      </c>
      <c r="B386">
        <v>357</v>
      </c>
      <c r="C386">
        <v>250</v>
      </c>
      <c r="D386">
        <v>600</v>
      </c>
      <c r="E386">
        <v>1</v>
      </c>
      <c r="F386">
        <v>1</v>
      </c>
      <c r="G386">
        <f t="shared" si="6"/>
        <v>6.2893081761006293E-3</v>
      </c>
      <c r="I386">
        <v>3</v>
      </c>
      <c r="P386">
        <v>3.25</v>
      </c>
      <c r="Q386">
        <v>357</v>
      </c>
      <c r="R386">
        <v>250</v>
      </c>
      <c r="S386">
        <v>600</v>
      </c>
      <c r="T386">
        <v>6.2893081761006293E-3</v>
      </c>
      <c r="U386">
        <v>1</v>
      </c>
    </row>
    <row r="387" spans="1:21" x14ac:dyDescent="0.25">
      <c r="A387">
        <v>3.25</v>
      </c>
      <c r="B387">
        <v>365</v>
      </c>
      <c r="C387">
        <v>250</v>
      </c>
      <c r="D387">
        <v>600</v>
      </c>
      <c r="E387">
        <v>1</v>
      </c>
      <c r="F387">
        <v>1</v>
      </c>
      <c r="G387">
        <f t="shared" ref="G387:G450" si="7">LOOKUP(I387,$K$2:$K$14,$N$2:$N$14)</f>
        <v>6.2893081761006293E-3</v>
      </c>
      <c r="I387">
        <v>3</v>
      </c>
      <c r="P387">
        <v>3.25</v>
      </c>
      <c r="Q387">
        <v>365</v>
      </c>
      <c r="R387">
        <v>250</v>
      </c>
      <c r="S387">
        <v>600</v>
      </c>
      <c r="T387">
        <v>6.2893081761006293E-3</v>
      </c>
      <c r="U387">
        <v>1</v>
      </c>
    </row>
    <row r="388" spans="1:21" x14ac:dyDescent="0.25">
      <c r="A388">
        <v>3.25</v>
      </c>
      <c r="B388">
        <v>366</v>
      </c>
      <c r="C388">
        <v>250</v>
      </c>
      <c r="D388">
        <v>600</v>
      </c>
      <c r="E388">
        <v>1</v>
      </c>
      <c r="F388">
        <v>1</v>
      </c>
      <c r="G388">
        <f t="shared" si="7"/>
        <v>6.2893081761006293E-3</v>
      </c>
      <c r="I388">
        <v>3</v>
      </c>
      <c r="P388">
        <v>3.25</v>
      </c>
      <c r="Q388">
        <v>366</v>
      </c>
      <c r="R388">
        <v>250</v>
      </c>
      <c r="S388">
        <v>600</v>
      </c>
      <c r="T388">
        <v>6.2893081761006293E-3</v>
      </c>
      <c r="U388">
        <v>1</v>
      </c>
    </row>
    <row r="389" spans="1:21" x14ac:dyDescent="0.25">
      <c r="A389">
        <v>3.25</v>
      </c>
      <c r="B389">
        <v>367</v>
      </c>
      <c r="C389">
        <v>250</v>
      </c>
      <c r="D389">
        <v>600</v>
      </c>
      <c r="E389">
        <v>1</v>
      </c>
      <c r="F389">
        <v>1</v>
      </c>
      <c r="G389">
        <f t="shared" si="7"/>
        <v>6.2893081761006293E-3</v>
      </c>
      <c r="I389">
        <v>3</v>
      </c>
      <c r="P389">
        <v>3.25</v>
      </c>
      <c r="Q389">
        <v>367</v>
      </c>
      <c r="R389">
        <v>250</v>
      </c>
      <c r="S389">
        <v>600</v>
      </c>
      <c r="T389">
        <v>6.2893081761006293E-3</v>
      </c>
      <c r="U389">
        <v>1</v>
      </c>
    </row>
    <row r="390" spans="1:21" x14ac:dyDescent="0.25">
      <c r="A390">
        <v>3.25</v>
      </c>
      <c r="B390">
        <v>423</v>
      </c>
      <c r="C390">
        <v>250</v>
      </c>
      <c r="D390">
        <v>600</v>
      </c>
      <c r="E390">
        <v>1</v>
      </c>
      <c r="F390">
        <v>1</v>
      </c>
      <c r="G390">
        <f t="shared" si="7"/>
        <v>6.2893081761006293E-3</v>
      </c>
      <c r="I390">
        <v>3</v>
      </c>
      <c r="P390">
        <v>3.25</v>
      </c>
      <c r="Q390">
        <v>423</v>
      </c>
      <c r="R390">
        <v>250</v>
      </c>
      <c r="S390">
        <v>600</v>
      </c>
      <c r="T390">
        <v>6.2893081761006293E-3</v>
      </c>
      <c r="U390">
        <v>1</v>
      </c>
    </row>
    <row r="391" spans="1:21" x14ac:dyDescent="0.25">
      <c r="A391">
        <v>3.3333333333333335</v>
      </c>
      <c r="B391">
        <v>331</v>
      </c>
      <c r="C391">
        <v>250</v>
      </c>
      <c r="D391">
        <v>600</v>
      </c>
      <c r="E391">
        <v>1</v>
      </c>
      <c r="F391">
        <v>1</v>
      </c>
      <c r="G391">
        <f t="shared" si="7"/>
        <v>6.2893081761006293E-3</v>
      </c>
      <c r="I391">
        <v>3</v>
      </c>
      <c r="P391">
        <v>3.3333333333333335</v>
      </c>
      <c r="Q391">
        <v>331</v>
      </c>
      <c r="R391">
        <v>250</v>
      </c>
      <c r="S391">
        <v>600</v>
      </c>
      <c r="T391">
        <v>6.2893081761006293E-3</v>
      </c>
      <c r="U391">
        <v>1</v>
      </c>
    </row>
    <row r="392" spans="1:21" x14ac:dyDescent="0.25">
      <c r="A392">
        <v>3.3333333333333335</v>
      </c>
      <c r="B392">
        <v>366</v>
      </c>
      <c r="C392">
        <v>250</v>
      </c>
      <c r="D392">
        <v>600</v>
      </c>
      <c r="E392">
        <v>1</v>
      </c>
      <c r="F392">
        <v>1</v>
      </c>
      <c r="G392">
        <f t="shared" si="7"/>
        <v>6.2893081761006293E-3</v>
      </c>
      <c r="I392">
        <v>3</v>
      </c>
      <c r="P392">
        <v>3.3333333333333335</v>
      </c>
      <c r="Q392">
        <v>366</v>
      </c>
      <c r="R392">
        <v>250</v>
      </c>
      <c r="S392">
        <v>600</v>
      </c>
      <c r="T392">
        <v>6.2893081761006293E-3</v>
      </c>
      <c r="U392">
        <v>1</v>
      </c>
    </row>
    <row r="393" spans="1:21" x14ac:dyDescent="0.25">
      <c r="A393">
        <v>3.3333333333333335</v>
      </c>
      <c r="B393">
        <v>370</v>
      </c>
      <c r="C393">
        <v>250</v>
      </c>
      <c r="D393">
        <v>600</v>
      </c>
      <c r="E393">
        <v>1</v>
      </c>
      <c r="F393">
        <v>1</v>
      </c>
      <c r="G393">
        <f t="shared" si="7"/>
        <v>6.2893081761006293E-3</v>
      </c>
      <c r="I393">
        <v>3</v>
      </c>
      <c r="P393">
        <v>3.3333333333333335</v>
      </c>
      <c r="Q393">
        <v>370</v>
      </c>
      <c r="R393">
        <v>250</v>
      </c>
      <c r="S393">
        <v>600</v>
      </c>
      <c r="T393">
        <v>6.2893081761006293E-3</v>
      </c>
      <c r="U393">
        <v>1</v>
      </c>
    </row>
    <row r="394" spans="1:21" x14ac:dyDescent="0.25">
      <c r="A394">
        <v>3.3333333333333335</v>
      </c>
      <c r="B394">
        <v>385</v>
      </c>
      <c r="C394">
        <v>250</v>
      </c>
      <c r="D394">
        <v>600</v>
      </c>
      <c r="E394">
        <v>1</v>
      </c>
      <c r="F394">
        <v>1</v>
      </c>
      <c r="G394">
        <f t="shared" si="7"/>
        <v>6.2893081761006293E-3</v>
      </c>
      <c r="I394">
        <v>3</v>
      </c>
      <c r="P394">
        <v>3.3333333333333335</v>
      </c>
      <c r="Q394">
        <v>385</v>
      </c>
      <c r="R394">
        <v>250</v>
      </c>
      <c r="S394">
        <v>600</v>
      </c>
      <c r="T394">
        <v>6.2893081761006293E-3</v>
      </c>
      <c r="U394">
        <v>1</v>
      </c>
    </row>
    <row r="395" spans="1:21" x14ac:dyDescent="0.25">
      <c r="A395">
        <v>3.4166666666666665</v>
      </c>
      <c r="B395">
        <v>316</v>
      </c>
      <c r="C395">
        <v>250</v>
      </c>
      <c r="D395">
        <v>600</v>
      </c>
      <c r="E395">
        <v>1</v>
      </c>
      <c r="F395">
        <v>1</v>
      </c>
      <c r="G395">
        <f t="shared" si="7"/>
        <v>6.2893081761006293E-3</v>
      </c>
      <c r="I395">
        <v>3</v>
      </c>
      <c r="P395">
        <v>3.4166666666666665</v>
      </c>
      <c r="Q395">
        <v>316</v>
      </c>
      <c r="R395">
        <v>250</v>
      </c>
      <c r="S395">
        <v>600</v>
      </c>
      <c r="T395">
        <v>6.2893081761006293E-3</v>
      </c>
      <c r="U395">
        <v>1</v>
      </c>
    </row>
    <row r="396" spans="1:21" x14ac:dyDescent="0.25">
      <c r="A396">
        <v>3.4166666666666665</v>
      </c>
      <c r="B396">
        <v>320</v>
      </c>
      <c r="C396">
        <v>250</v>
      </c>
      <c r="D396">
        <v>600</v>
      </c>
      <c r="E396">
        <v>1</v>
      </c>
      <c r="F396">
        <v>1</v>
      </c>
      <c r="G396">
        <f t="shared" si="7"/>
        <v>6.2893081761006293E-3</v>
      </c>
      <c r="I396">
        <v>3</v>
      </c>
      <c r="P396">
        <v>3.4166666666666665</v>
      </c>
      <c r="Q396">
        <v>320</v>
      </c>
      <c r="R396">
        <v>250</v>
      </c>
      <c r="S396">
        <v>600</v>
      </c>
      <c r="T396">
        <v>6.2893081761006293E-3</v>
      </c>
      <c r="U396">
        <v>1</v>
      </c>
    </row>
    <row r="397" spans="1:21" x14ac:dyDescent="0.25">
      <c r="A397">
        <v>3.4166666666666665</v>
      </c>
      <c r="B397">
        <v>339</v>
      </c>
      <c r="C397">
        <v>250</v>
      </c>
      <c r="D397">
        <v>600</v>
      </c>
      <c r="E397">
        <v>1</v>
      </c>
      <c r="F397">
        <v>1</v>
      </c>
      <c r="G397">
        <f t="shared" si="7"/>
        <v>6.2893081761006293E-3</v>
      </c>
      <c r="I397">
        <v>3</v>
      </c>
      <c r="P397">
        <v>3.4166666666666665</v>
      </c>
      <c r="Q397">
        <v>339</v>
      </c>
      <c r="R397">
        <v>250</v>
      </c>
      <c r="S397">
        <v>600</v>
      </c>
      <c r="T397">
        <v>6.2893081761006293E-3</v>
      </c>
      <c r="U397">
        <v>1</v>
      </c>
    </row>
    <row r="398" spans="1:21" x14ac:dyDescent="0.25">
      <c r="A398">
        <v>3.4166666666666665</v>
      </c>
      <c r="B398">
        <v>348</v>
      </c>
      <c r="C398">
        <v>250</v>
      </c>
      <c r="D398">
        <v>600</v>
      </c>
      <c r="E398">
        <v>1</v>
      </c>
      <c r="F398">
        <v>1</v>
      </c>
      <c r="G398">
        <f t="shared" si="7"/>
        <v>6.2893081761006293E-3</v>
      </c>
      <c r="I398">
        <v>3</v>
      </c>
      <c r="P398">
        <v>3.4166666666666665</v>
      </c>
      <c r="Q398">
        <v>348</v>
      </c>
      <c r="R398">
        <v>250</v>
      </c>
      <c r="S398">
        <v>600</v>
      </c>
      <c r="T398">
        <v>6.2893081761006293E-3</v>
      </c>
      <c r="U398">
        <v>1</v>
      </c>
    </row>
    <row r="399" spans="1:21" x14ac:dyDescent="0.25">
      <c r="A399">
        <v>3.4166666666666665</v>
      </c>
      <c r="B399">
        <v>385</v>
      </c>
      <c r="C399">
        <v>250</v>
      </c>
      <c r="D399">
        <v>600</v>
      </c>
      <c r="E399">
        <v>1</v>
      </c>
      <c r="F399">
        <v>1</v>
      </c>
      <c r="G399">
        <f t="shared" si="7"/>
        <v>6.2893081761006293E-3</v>
      </c>
      <c r="I399">
        <v>3</v>
      </c>
      <c r="P399">
        <v>3.4166666666666665</v>
      </c>
      <c r="Q399">
        <v>385</v>
      </c>
      <c r="R399">
        <v>250</v>
      </c>
      <c r="S399">
        <v>600</v>
      </c>
      <c r="T399">
        <v>6.2893081761006293E-3</v>
      </c>
      <c r="U399">
        <v>1</v>
      </c>
    </row>
    <row r="400" spans="1:21" x14ac:dyDescent="0.25">
      <c r="A400">
        <v>3.4166666666666665</v>
      </c>
      <c r="B400">
        <v>405</v>
      </c>
      <c r="C400">
        <v>250</v>
      </c>
      <c r="D400">
        <v>600</v>
      </c>
      <c r="E400">
        <v>1</v>
      </c>
      <c r="F400">
        <v>1</v>
      </c>
      <c r="G400">
        <f t="shared" si="7"/>
        <v>6.2893081761006293E-3</v>
      </c>
      <c r="I400">
        <v>3</v>
      </c>
      <c r="P400">
        <v>3.4166666666666665</v>
      </c>
      <c r="Q400">
        <v>405</v>
      </c>
      <c r="R400">
        <v>250</v>
      </c>
      <c r="S400">
        <v>600</v>
      </c>
      <c r="T400">
        <v>6.2893081761006293E-3</v>
      </c>
      <c r="U400">
        <v>1</v>
      </c>
    </row>
    <row r="401" spans="1:21" x14ac:dyDescent="0.25">
      <c r="A401">
        <v>3.4166666666666665</v>
      </c>
      <c r="B401">
        <v>444</v>
      </c>
      <c r="C401">
        <v>250</v>
      </c>
      <c r="D401">
        <v>600</v>
      </c>
      <c r="E401">
        <v>1</v>
      </c>
      <c r="F401">
        <v>1</v>
      </c>
      <c r="G401">
        <f t="shared" si="7"/>
        <v>6.2893081761006293E-3</v>
      </c>
      <c r="I401">
        <v>3</v>
      </c>
      <c r="P401">
        <v>3.4166666666666665</v>
      </c>
      <c r="Q401">
        <v>444</v>
      </c>
      <c r="R401">
        <v>250</v>
      </c>
      <c r="S401">
        <v>600</v>
      </c>
      <c r="T401">
        <v>6.2893081761006293E-3</v>
      </c>
      <c r="U401">
        <v>1</v>
      </c>
    </row>
    <row r="402" spans="1:21" x14ac:dyDescent="0.25">
      <c r="A402">
        <v>3.5</v>
      </c>
      <c r="B402">
        <v>377</v>
      </c>
      <c r="C402">
        <v>250</v>
      </c>
      <c r="D402">
        <v>600</v>
      </c>
      <c r="E402">
        <v>1</v>
      </c>
      <c r="F402">
        <v>1</v>
      </c>
      <c r="G402">
        <f t="shared" si="7"/>
        <v>6.2893081761006293E-3</v>
      </c>
      <c r="I402">
        <v>3</v>
      </c>
      <c r="P402">
        <v>3.5</v>
      </c>
      <c r="Q402">
        <v>377</v>
      </c>
      <c r="R402">
        <v>250</v>
      </c>
      <c r="S402">
        <v>600</v>
      </c>
      <c r="T402">
        <v>6.2893081761006293E-3</v>
      </c>
      <c r="U402">
        <v>1</v>
      </c>
    </row>
    <row r="403" spans="1:21" x14ac:dyDescent="0.25">
      <c r="A403">
        <v>3.5</v>
      </c>
      <c r="B403">
        <v>395</v>
      </c>
      <c r="C403">
        <v>250</v>
      </c>
      <c r="D403">
        <v>600</v>
      </c>
      <c r="E403">
        <v>1</v>
      </c>
      <c r="F403">
        <v>1</v>
      </c>
      <c r="G403">
        <f t="shared" si="7"/>
        <v>6.2893081761006293E-3</v>
      </c>
      <c r="I403">
        <v>3</v>
      </c>
      <c r="P403">
        <v>3.5</v>
      </c>
      <c r="Q403">
        <v>395</v>
      </c>
      <c r="R403">
        <v>250</v>
      </c>
      <c r="S403">
        <v>600</v>
      </c>
      <c r="T403">
        <v>6.2893081761006293E-3</v>
      </c>
      <c r="U403">
        <v>1</v>
      </c>
    </row>
    <row r="404" spans="1:21" x14ac:dyDescent="0.25">
      <c r="A404">
        <v>3.5</v>
      </c>
      <c r="B404">
        <v>445</v>
      </c>
      <c r="C404">
        <v>250</v>
      </c>
      <c r="D404">
        <v>600</v>
      </c>
      <c r="E404">
        <v>1</v>
      </c>
      <c r="F404">
        <v>1</v>
      </c>
      <c r="G404">
        <f t="shared" si="7"/>
        <v>6.2893081761006293E-3</v>
      </c>
      <c r="I404">
        <v>3</v>
      </c>
      <c r="P404">
        <v>3.5</v>
      </c>
      <c r="Q404">
        <v>445</v>
      </c>
      <c r="R404">
        <v>250</v>
      </c>
      <c r="S404">
        <v>600</v>
      </c>
      <c r="T404">
        <v>6.2893081761006293E-3</v>
      </c>
      <c r="U404">
        <v>1</v>
      </c>
    </row>
    <row r="405" spans="1:21" x14ac:dyDescent="0.25">
      <c r="A405">
        <v>3.5</v>
      </c>
      <c r="B405">
        <v>497</v>
      </c>
      <c r="C405">
        <v>250</v>
      </c>
      <c r="D405">
        <v>600</v>
      </c>
      <c r="E405">
        <v>1</v>
      </c>
      <c r="F405">
        <v>1</v>
      </c>
      <c r="G405">
        <f t="shared" si="7"/>
        <v>6.2893081761006293E-3</v>
      </c>
      <c r="I405">
        <v>3</v>
      </c>
      <c r="P405">
        <v>3.5</v>
      </c>
      <c r="Q405">
        <v>497</v>
      </c>
      <c r="R405">
        <v>250</v>
      </c>
      <c r="S405">
        <v>600</v>
      </c>
      <c r="T405">
        <v>6.2893081761006293E-3</v>
      </c>
      <c r="U405">
        <v>1</v>
      </c>
    </row>
    <row r="406" spans="1:21" x14ac:dyDescent="0.25">
      <c r="A406">
        <v>3.5</v>
      </c>
      <c r="B406">
        <v>520</v>
      </c>
      <c r="C406">
        <v>250</v>
      </c>
      <c r="D406">
        <v>600</v>
      </c>
      <c r="E406">
        <v>1</v>
      </c>
      <c r="F406">
        <v>1</v>
      </c>
      <c r="G406">
        <f t="shared" si="7"/>
        <v>6.2893081761006293E-3</v>
      </c>
      <c r="I406">
        <v>3</v>
      </c>
      <c r="P406">
        <v>3.5</v>
      </c>
      <c r="Q406">
        <v>520</v>
      </c>
      <c r="R406">
        <v>250</v>
      </c>
      <c r="S406">
        <v>600</v>
      </c>
      <c r="T406">
        <v>6.2893081761006293E-3</v>
      </c>
      <c r="U406">
        <v>1</v>
      </c>
    </row>
    <row r="407" spans="1:21" x14ac:dyDescent="0.25">
      <c r="A407">
        <v>3.5833333333333335</v>
      </c>
      <c r="B407">
        <v>345</v>
      </c>
      <c r="C407">
        <v>250</v>
      </c>
      <c r="D407">
        <v>600</v>
      </c>
      <c r="E407">
        <v>1</v>
      </c>
      <c r="F407">
        <v>1</v>
      </c>
      <c r="G407">
        <f t="shared" si="7"/>
        <v>6.2893081761006293E-3</v>
      </c>
      <c r="I407">
        <v>3</v>
      </c>
      <c r="P407">
        <v>3.5833333333333335</v>
      </c>
      <c r="Q407">
        <v>345</v>
      </c>
      <c r="R407">
        <v>250</v>
      </c>
      <c r="S407">
        <v>600</v>
      </c>
      <c r="T407">
        <v>6.2893081761006293E-3</v>
      </c>
      <c r="U407">
        <v>1</v>
      </c>
    </row>
    <row r="408" spans="1:21" x14ac:dyDescent="0.25">
      <c r="A408">
        <v>3.5833333333333335</v>
      </c>
      <c r="B408">
        <v>362</v>
      </c>
      <c r="C408">
        <v>250</v>
      </c>
      <c r="D408">
        <v>600</v>
      </c>
      <c r="E408">
        <v>1</v>
      </c>
      <c r="F408">
        <v>1</v>
      </c>
      <c r="G408">
        <f t="shared" si="7"/>
        <v>6.2893081761006293E-3</v>
      </c>
      <c r="I408">
        <v>3</v>
      </c>
      <c r="P408">
        <v>3.5833333333333335</v>
      </c>
      <c r="Q408">
        <v>362</v>
      </c>
      <c r="R408">
        <v>250</v>
      </c>
      <c r="S408">
        <v>600</v>
      </c>
      <c r="T408">
        <v>6.2893081761006293E-3</v>
      </c>
      <c r="U408">
        <v>1</v>
      </c>
    </row>
    <row r="409" spans="1:21" x14ac:dyDescent="0.25">
      <c r="A409">
        <v>3.5833333333333335</v>
      </c>
      <c r="B409">
        <v>380</v>
      </c>
      <c r="C409">
        <v>250</v>
      </c>
      <c r="D409">
        <v>600</v>
      </c>
      <c r="E409">
        <v>1</v>
      </c>
      <c r="F409">
        <v>1</v>
      </c>
      <c r="G409">
        <f t="shared" si="7"/>
        <v>6.2893081761006293E-3</v>
      </c>
      <c r="I409">
        <v>3</v>
      </c>
      <c r="P409">
        <v>3.5833333333333335</v>
      </c>
      <c r="Q409">
        <v>380</v>
      </c>
      <c r="R409">
        <v>250</v>
      </c>
      <c r="S409">
        <v>600</v>
      </c>
      <c r="T409">
        <v>6.2893081761006293E-3</v>
      </c>
      <c r="U409">
        <v>1</v>
      </c>
    </row>
    <row r="410" spans="1:21" x14ac:dyDescent="0.25">
      <c r="A410">
        <v>3.5833333333333335</v>
      </c>
      <c r="B410">
        <v>395</v>
      </c>
      <c r="C410">
        <v>250</v>
      </c>
      <c r="D410">
        <v>600</v>
      </c>
      <c r="E410">
        <v>1</v>
      </c>
      <c r="F410">
        <v>1</v>
      </c>
      <c r="G410">
        <f t="shared" si="7"/>
        <v>6.2893081761006293E-3</v>
      </c>
      <c r="I410">
        <v>3</v>
      </c>
      <c r="P410">
        <v>3.5833333333333335</v>
      </c>
      <c r="Q410">
        <v>395</v>
      </c>
      <c r="R410">
        <v>250</v>
      </c>
      <c r="S410">
        <v>600</v>
      </c>
      <c r="T410">
        <v>6.2893081761006293E-3</v>
      </c>
      <c r="U410">
        <v>1</v>
      </c>
    </row>
    <row r="411" spans="1:21" x14ac:dyDescent="0.25">
      <c r="A411">
        <v>3.5833333333333335</v>
      </c>
      <c r="B411">
        <v>402</v>
      </c>
      <c r="C411">
        <v>250</v>
      </c>
      <c r="D411">
        <v>600</v>
      </c>
      <c r="E411">
        <v>1</v>
      </c>
      <c r="F411">
        <v>1</v>
      </c>
      <c r="G411">
        <f t="shared" si="7"/>
        <v>6.2893081761006293E-3</v>
      </c>
      <c r="I411">
        <v>3</v>
      </c>
      <c r="P411">
        <v>3.5833333333333335</v>
      </c>
      <c r="Q411">
        <v>402</v>
      </c>
      <c r="R411">
        <v>250</v>
      </c>
      <c r="S411">
        <v>600</v>
      </c>
      <c r="T411">
        <v>6.2893081761006293E-3</v>
      </c>
      <c r="U411">
        <v>1</v>
      </c>
    </row>
    <row r="412" spans="1:21" x14ac:dyDescent="0.25">
      <c r="A412">
        <v>3.75</v>
      </c>
      <c r="B412">
        <v>412</v>
      </c>
      <c r="C412">
        <v>250</v>
      </c>
      <c r="D412">
        <v>600</v>
      </c>
      <c r="E412">
        <v>1</v>
      </c>
      <c r="F412">
        <v>1</v>
      </c>
      <c r="G412">
        <f t="shared" si="7"/>
        <v>6.2893081761006293E-3</v>
      </c>
      <c r="I412">
        <v>3</v>
      </c>
      <c r="P412">
        <v>3.75</v>
      </c>
      <c r="Q412">
        <v>412</v>
      </c>
      <c r="R412">
        <v>250</v>
      </c>
      <c r="S412">
        <v>600</v>
      </c>
      <c r="T412">
        <v>6.2893081761006293E-3</v>
      </c>
      <c r="U412">
        <v>1</v>
      </c>
    </row>
    <row r="413" spans="1:21" x14ac:dyDescent="0.25">
      <c r="A413">
        <v>3.75</v>
      </c>
      <c r="B413">
        <v>413</v>
      </c>
      <c r="C413">
        <v>250</v>
      </c>
      <c r="D413">
        <v>600</v>
      </c>
      <c r="E413">
        <v>1</v>
      </c>
      <c r="F413">
        <v>1</v>
      </c>
      <c r="G413">
        <f t="shared" si="7"/>
        <v>6.2893081761006293E-3</v>
      </c>
      <c r="I413">
        <v>3</v>
      </c>
      <c r="P413">
        <v>3.75</v>
      </c>
      <c r="Q413">
        <v>413</v>
      </c>
      <c r="R413">
        <v>250</v>
      </c>
      <c r="S413">
        <v>600</v>
      </c>
      <c r="T413">
        <v>6.2893081761006293E-3</v>
      </c>
      <c r="U413">
        <v>1</v>
      </c>
    </row>
    <row r="414" spans="1:21" x14ac:dyDescent="0.25">
      <c r="A414">
        <v>3.8333333333333335</v>
      </c>
      <c r="B414">
        <v>320</v>
      </c>
      <c r="C414">
        <v>250</v>
      </c>
      <c r="D414">
        <v>600</v>
      </c>
      <c r="E414">
        <v>1</v>
      </c>
      <c r="F414">
        <v>1</v>
      </c>
      <c r="G414">
        <f t="shared" si="7"/>
        <v>8.3333333333333332E-3</v>
      </c>
      <c r="I414">
        <v>4</v>
      </c>
      <c r="P414">
        <v>3.8333333333333335</v>
      </c>
      <c r="Q414">
        <v>320</v>
      </c>
      <c r="R414">
        <v>250</v>
      </c>
      <c r="S414">
        <v>600</v>
      </c>
      <c r="T414">
        <v>8.3333333333333332E-3</v>
      </c>
      <c r="U414">
        <v>1</v>
      </c>
    </row>
    <row r="415" spans="1:21" x14ac:dyDescent="0.25">
      <c r="A415">
        <v>3.8333333333333335</v>
      </c>
      <c r="B415">
        <v>340</v>
      </c>
      <c r="C415">
        <v>250</v>
      </c>
      <c r="D415">
        <v>600</v>
      </c>
      <c r="E415">
        <v>1</v>
      </c>
      <c r="F415">
        <v>1</v>
      </c>
      <c r="G415">
        <f t="shared" si="7"/>
        <v>8.3333333333333332E-3</v>
      </c>
      <c r="I415">
        <v>4</v>
      </c>
      <c r="P415">
        <v>3.8333333333333335</v>
      </c>
      <c r="Q415">
        <v>340</v>
      </c>
      <c r="R415">
        <v>250</v>
      </c>
      <c r="S415">
        <v>600</v>
      </c>
      <c r="T415">
        <v>8.3333333333333332E-3</v>
      </c>
      <c r="U415">
        <v>1</v>
      </c>
    </row>
    <row r="416" spans="1:21" x14ac:dyDescent="0.25">
      <c r="A416">
        <v>3.8333333333333335</v>
      </c>
      <c r="B416">
        <v>342</v>
      </c>
      <c r="C416">
        <v>250</v>
      </c>
      <c r="D416">
        <v>600</v>
      </c>
      <c r="E416">
        <v>1</v>
      </c>
      <c r="F416">
        <v>1</v>
      </c>
      <c r="G416">
        <f t="shared" si="7"/>
        <v>8.3333333333333332E-3</v>
      </c>
      <c r="I416">
        <v>4</v>
      </c>
      <c r="P416">
        <v>3.8333333333333335</v>
      </c>
      <c r="Q416">
        <v>342</v>
      </c>
      <c r="R416">
        <v>250</v>
      </c>
      <c r="S416">
        <v>600</v>
      </c>
      <c r="T416">
        <v>8.3333333333333332E-3</v>
      </c>
      <c r="U416">
        <v>1</v>
      </c>
    </row>
    <row r="417" spans="1:21" x14ac:dyDescent="0.25">
      <c r="A417">
        <v>3.8333333333333335</v>
      </c>
      <c r="B417">
        <v>357</v>
      </c>
      <c r="C417">
        <v>250</v>
      </c>
      <c r="D417">
        <v>600</v>
      </c>
      <c r="E417">
        <v>1</v>
      </c>
      <c r="F417">
        <v>1</v>
      </c>
      <c r="G417">
        <f t="shared" si="7"/>
        <v>8.3333333333333332E-3</v>
      </c>
      <c r="I417">
        <v>4</v>
      </c>
      <c r="P417">
        <v>3.8333333333333335</v>
      </c>
      <c r="Q417">
        <v>357</v>
      </c>
      <c r="R417">
        <v>250</v>
      </c>
      <c r="S417">
        <v>600</v>
      </c>
      <c r="T417">
        <v>8.3333333333333332E-3</v>
      </c>
      <c r="U417">
        <v>1</v>
      </c>
    </row>
    <row r="418" spans="1:21" x14ac:dyDescent="0.25">
      <c r="A418">
        <v>3.8333333333333335</v>
      </c>
      <c r="B418">
        <v>360</v>
      </c>
      <c r="C418">
        <v>250</v>
      </c>
      <c r="D418">
        <v>600</v>
      </c>
      <c r="E418">
        <v>1</v>
      </c>
      <c r="F418">
        <v>1</v>
      </c>
      <c r="G418">
        <f t="shared" si="7"/>
        <v>8.3333333333333332E-3</v>
      </c>
      <c r="I418">
        <v>4</v>
      </c>
      <c r="P418">
        <v>3.8333333333333335</v>
      </c>
      <c r="Q418">
        <v>360</v>
      </c>
      <c r="R418">
        <v>250</v>
      </c>
      <c r="S418">
        <v>600</v>
      </c>
      <c r="T418">
        <v>8.3333333333333332E-3</v>
      </c>
      <c r="U418">
        <v>1</v>
      </c>
    </row>
    <row r="419" spans="1:21" x14ac:dyDescent="0.25">
      <c r="A419">
        <v>3.8333333333333335</v>
      </c>
      <c r="B419">
        <v>375</v>
      </c>
      <c r="C419">
        <v>250</v>
      </c>
      <c r="D419">
        <v>600</v>
      </c>
      <c r="E419">
        <v>1</v>
      </c>
      <c r="F419">
        <v>1</v>
      </c>
      <c r="G419">
        <f t="shared" si="7"/>
        <v>8.3333333333333332E-3</v>
      </c>
      <c r="I419">
        <v>4</v>
      </c>
      <c r="P419">
        <v>3.8333333333333335</v>
      </c>
      <c r="Q419">
        <v>375</v>
      </c>
      <c r="R419">
        <v>250</v>
      </c>
      <c r="S419">
        <v>600</v>
      </c>
      <c r="T419">
        <v>8.3333333333333332E-3</v>
      </c>
      <c r="U419">
        <v>1</v>
      </c>
    </row>
    <row r="420" spans="1:21" x14ac:dyDescent="0.25">
      <c r="A420">
        <v>3.8333333333333335</v>
      </c>
      <c r="B420">
        <v>385</v>
      </c>
      <c r="C420">
        <v>250</v>
      </c>
      <c r="D420">
        <v>600</v>
      </c>
      <c r="E420">
        <v>1</v>
      </c>
      <c r="F420">
        <v>1</v>
      </c>
      <c r="G420">
        <f t="shared" si="7"/>
        <v>8.3333333333333332E-3</v>
      </c>
      <c r="I420">
        <v>4</v>
      </c>
      <c r="P420">
        <v>3.8333333333333335</v>
      </c>
      <c r="Q420">
        <v>385</v>
      </c>
      <c r="R420">
        <v>250</v>
      </c>
      <c r="S420">
        <v>600</v>
      </c>
      <c r="T420">
        <v>8.3333333333333332E-3</v>
      </c>
      <c r="U420">
        <v>1</v>
      </c>
    </row>
    <row r="421" spans="1:21" x14ac:dyDescent="0.25">
      <c r="A421">
        <v>3.8333333333333335</v>
      </c>
      <c r="B421">
        <v>402</v>
      </c>
      <c r="C421">
        <v>250</v>
      </c>
      <c r="D421">
        <v>600</v>
      </c>
      <c r="E421">
        <v>1</v>
      </c>
      <c r="F421">
        <v>1</v>
      </c>
      <c r="G421">
        <f t="shared" si="7"/>
        <v>8.3333333333333332E-3</v>
      </c>
      <c r="I421">
        <v>4</v>
      </c>
      <c r="P421">
        <v>3.8333333333333335</v>
      </c>
      <c r="Q421">
        <v>402</v>
      </c>
      <c r="R421">
        <v>250</v>
      </c>
      <c r="S421">
        <v>600</v>
      </c>
      <c r="T421">
        <v>8.3333333333333332E-3</v>
      </c>
      <c r="U421">
        <v>1</v>
      </c>
    </row>
    <row r="422" spans="1:21" x14ac:dyDescent="0.25">
      <c r="A422">
        <v>3.8333333333333335</v>
      </c>
      <c r="B422">
        <v>410</v>
      </c>
      <c r="C422">
        <v>250</v>
      </c>
      <c r="D422">
        <v>600</v>
      </c>
      <c r="E422">
        <v>1</v>
      </c>
      <c r="F422">
        <v>1</v>
      </c>
      <c r="G422">
        <f t="shared" si="7"/>
        <v>8.3333333333333332E-3</v>
      </c>
      <c r="I422">
        <v>4</v>
      </c>
      <c r="P422">
        <v>3.8333333333333335</v>
      </c>
      <c r="Q422">
        <v>410</v>
      </c>
      <c r="R422">
        <v>250</v>
      </c>
      <c r="S422">
        <v>600</v>
      </c>
      <c r="T422">
        <v>8.3333333333333332E-3</v>
      </c>
      <c r="U422">
        <v>1</v>
      </c>
    </row>
    <row r="423" spans="1:21" x14ac:dyDescent="0.25">
      <c r="A423">
        <v>3.8333333333333335</v>
      </c>
      <c r="B423">
        <v>415</v>
      </c>
      <c r="C423">
        <v>250</v>
      </c>
      <c r="D423">
        <v>600</v>
      </c>
      <c r="E423">
        <v>1</v>
      </c>
      <c r="F423">
        <v>1</v>
      </c>
      <c r="G423">
        <f t="shared" si="7"/>
        <v>8.3333333333333332E-3</v>
      </c>
      <c r="I423">
        <v>4</v>
      </c>
      <c r="P423">
        <v>3.8333333333333335</v>
      </c>
      <c r="Q423">
        <v>415</v>
      </c>
      <c r="R423">
        <v>250</v>
      </c>
      <c r="S423">
        <v>600</v>
      </c>
      <c r="T423">
        <v>8.3333333333333332E-3</v>
      </c>
      <c r="U423">
        <v>1</v>
      </c>
    </row>
    <row r="424" spans="1:21" x14ac:dyDescent="0.25">
      <c r="A424">
        <v>3.8333333333333335</v>
      </c>
      <c r="B424">
        <v>425</v>
      </c>
      <c r="C424">
        <v>250</v>
      </c>
      <c r="D424">
        <v>600</v>
      </c>
      <c r="E424">
        <v>1</v>
      </c>
      <c r="F424">
        <v>1</v>
      </c>
      <c r="G424">
        <f t="shared" si="7"/>
        <v>8.3333333333333332E-3</v>
      </c>
      <c r="I424">
        <v>4</v>
      </c>
      <c r="P424">
        <v>3.8333333333333335</v>
      </c>
      <c r="Q424">
        <v>425</v>
      </c>
      <c r="R424">
        <v>250</v>
      </c>
      <c r="S424">
        <v>600</v>
      </c>
      <c r="T424">
        <v>8.3333333333333332E-3</v>
      </c>
      <c r="U424">
        <v>1</v>
      </c>
    </row>
    <row r="425" spans="1:21" x14ac:dyDescent="0.25">
      <c r="A425">
        <v>3.8333333333333335</v>
      </c>
      <c r="B425">
        <v>445</v>
      </c>
      <c r="C425">
        <v>250</v>
      </c>
      <c r="D425">
        <v>600</v>
      </c>
      <c r="E425">
        <v>1</v>
      </c>
      <c r="F425">
        <v>1</v>
      </c>
      <c r="G425">
        <f t="shared" si="7"/>
        <v>8.3333333333333332E-3</v>
      </c>
      <c r="I425">
        <v>4</v>
      </c>
      <c r="P425">
        <v>3.8333333333333335</v>
      </c>
      <c r="Q425">
        <v>445</v>
      </c>
      <c r="R425">
        <v>250</v>
      </c>
      <c r="S425">
        <v>600</v>
      </c>
      <c r="T425">
        <v>8.3333333333333332E-3</v>
      </c>
      <c r="U425">
        <v>1</v>
      </c>
    </row>
    <row r="426" spans="1:21" x14ac:dyDescent="0.25">
      <c r="A426">
        <v>3.8333333333333335</v>
      </c>
      <c r="B426">
        <v>465</v>
      </c>
      <c r="C426">
        <v>250</v>
      </c>
      <c r="D426">
        <v>600</v>
      </c>
      <c r="E426">
        <v>1</v>
      </c>
      <c r="F426">
        <v>1</v>
      </c>
      <c r="G426">
        <f t="shared" si="7"/>
        <v>8.3333333333333332E-3</v>
      </c>
      <c r="I426">
        <v>4</v>
      </c>
      <c r="P426">
        <v>3.8333333333333335</v>
      </c>
      <c r="Q426">
        <v>465</v>
      </c>
      <c r="R426">
        <v>250</v>
      </c>
      <c r="S426">
        <v>600</v>
      </c>
      <c r="T426">
        <v>8.3333333333333332E-3</v>
      </c>
      <c r="U426">
        <v>1</v>
      </c>
    </row>
    <row r="427" spans="1:21" x14ac:dyDescent="0.25">
      <c r="A427">
        <v>3.9166666666666665</v>
      </c>
      <c r="B427">
        <v>357</v>
      </c>
      <c r="C427">
        <v>250</v>
      </c>
      <c r="D427">
        <v>600</v>
      </c>
      <c r="E427">
        <v>1</v>
      </c>
      <c r="F427">
        <v>1</v>
      </c>
      <c r="G427">
        <f t="shared" si="7"/>
        <v>8.3333333333333332E-3</v>
      </c>
      <c r="I427">
        <v>4</v>
      </c>
      <c r="P427">
        <v>3.9166666666666665</v>
      </c>
      <c r="Q427">
        <v>357</v>
      </c>
      <c r="R427">
        <v>250</v>
      </c>
      <c r="S427">
        <v>600</v>
      </c>
      <c r="T427">
        <v>8.3333333333333332E-3</v>
      </c>
      <c r="U427">
        <v>1</v>
      </c>
    </row>
    <row r="428" spans="1:21" x14ac:dyDescent="0.25">
      <c r="A428">
        <v>3.9166666666666665</v>
      </c>
      <c r="B428">
        <v>362</v>
      </c>
      <c r="C428">
        <v>250</v>
      </c>
      <c r="D428">
        <v>600</v>
      </c>
      <c r="E428">
        <v>1</v>
      </c>
      <c r="F428">
        <v>1</v>
      </c>
      <c r="G428">
        <f t="shared" si="7"/>
        <v>8.3333333333333332E-3</v>
      </c>
      <c r="I428">
        <v>4</v>
      </c>
      <c r="P428">
        <v>3.9166666666666665</v>
      </c>
      <c r="Q428">
        <v>362</v>
      </c>
      <c r="R428">
        <v>250</v>
      </c>
      <c r="S428">
        <v>600</v>
      </c>
      <c r="T428">
        <v>8.3333333333333332E-3</v>
      </c>
      <c r="U428">
        <v>1</v>
      </c>
    </row>
    <row r="429" spans="1:21" x14ac:dyDescent="0.25">
      <c r="A429">
        <v>3.9166666666666665</v>
      </c>
      <c r="B429">
        <v>365</v>
      </c>
      <c r="C429">
        <v>250</v>
      </c>
      <c r="D429">
        <v>600</v>
      </c>
      <c r="E429">
        <v>1</v>
      </c>
      <c r="F429">
        <v>1</v>
      </c>
      <c r="G429">
        <f t="shared" si="7"/>
        <v>8.3333333333333332E-3</v>
      </c>
      <c r="I429">
        <v>4</v>
      </c>
      <c r="P429">
        <v>3.9166666666666665</v>
      </c>
      <c r="Q429">
        <v>365</v>
      </c>
      <c r="R429">
        <v>250</v>
      </c>
      <c r="S429">
        <v>600</v>
      </c>
      <c r="T429">
        <v>8.3333333333333332E-3</v>
      </c>
      <c r="U429">
        <v>1</v>
      </c>
    </row>
    <row r="430" spans="1:21" x14ac:dyDescent="0.25">
      <c r="A430">
        <v>3.9166666666666665</v>
      </c>
      <c r="B430">
        <v>365</v>
      </c>
      <c r="C430">
        <v>250</v>
      </c>
      <c r="D430">
        <v>600</v>
      </c>
      <c r="E430">
        <v>1</v>
      </c>
      <c r="F430">
        <v>1</v>
      </c>
      <c r="G430">
        <f t="shared" si="7"/>
        <v>8.3333333333333332E-3</v>
      </c>
      <c r="I430">
        <v>4</v>
      </c>
      <c r="P430">
        <v>3.9166666666666665</v>
      </c>
      <c r="Q430">
        <v>365</v>
      </c>
      <c r="R430">
        <v>250</v>
      </c>
      <c r="S430">
        <v>600</v>
      </c>
      <c r="T430">
        <v>8.3333333333333332E-3</v>
      </c>
      <c r="U430">
        <v>1</v>
      </c>
    </row>
    <row r="431" spans="1:21" x14ac:dyDescent="0.25">
      <c r="A431">
        <v>3.9166666666666665</v>
      </c>
      <c r="B431">
        <v>370</v>
      </c>
      <c r="C431">
        <v>250</v>
      </c>
      <c r="D431">
        <v>600</v>
      </c>
      <c r="E431">
        <v>1</v>
      </c>
      <c r="F431">
        <v>1</v>
      </c>
      <c r="G431">
        <f t="shared" si="7"/>
        <v>8.3333333333333332E-3</v>
      </c>
      <c r="I431">
        <v>4</v>
      </c>
      <c r="P431">
        <v>3.9166666666666665</v>
      </c>
      <c r="Q431">
        <v>370</v>
      </c>
      <c r="R431">
        <v>250</v>
      </c>
      <c r="S431">
        <v>600</v>
      </c>
      <c r="T431">
        <v>8.3333333333333332E-3</v>
      </c>
      <c r="U431">
        <v>1</v>
      </c>
    </row>
    <row r="432" spans="1:21" x14ac:dyDescent="0.25">
      <c r="A432">
        <v>3.9166666666666665</v>
      </c>
      <c r="B432">
        <v>375</v>
      </c>
      <c r="C432">
        <v>250</v>
      </c>
      <c r="D432">
        <v>600</v>
      </c>
      <c r="E432">
        <v>1</v>
      </c>
      <c r="F432">
        <v>1</v>
      </c>
      <c r="G432">
        <f t="shared" si="7"/>
        <v>8.3333333333333332E-3</v>
      </c>
      <c r="I432">
        <v>4</v>
      </c>
      <c r="P432">
        <v>3.9166666666666665</v>
      </c>
      <c r="Q432">
        <v>375</v>
      </c>
      <c r="R432">
        <v>250</v>
      </c>
      <c r="S432">
        <v>600</v>
      </c>
      <c r="T432">
        <v>8.3333333333333332E-3</v>
      </c>
      <c r="U432">
        <v>1</v>
      </c>
    </row>
    <row r="433" spans="1:21" x14ac:dyDescent="0.25">
      <c r="A433">
        <v>3.9166666666666665</v>
      </c>
      <c r="B433">
        <v>382</v>
      </c>
      <c r="C433">
        <v>250</v>
      </c>
      <c r="D433">
        <v>600</v>
      </c>
      <c r="E433">
        <v>1</v>
      </c>
      <c r="F433">
        <v>1</v>
      </c>
      <c r="G433">
        <f t="shared" si="7"/>
        <v>8.3333333333333332E-3</v>
      </c>
      <c r="I433">
        <v>4</v>
      </c>
      <c r="P433">
        <v>3.9166666666666665</v>
      </c>
      <c r="Q433">
        <v>382</v>
      </c>
      <c r="R433">
        <v>250</v>
      </c>
      <c r="S433">
        <v>600</v>
      </c>
      <c r="T433">
        <v>8.3333333333333332E-3</v>
      </c>
      <c r="U433">
        <v>1</v>
      </c>
    </row>
    <row r="434" spans="1:21" x14ac:dyDescent="0.25">
      <c r="A434">
        <v>3.9166666666666665</v>
      </c>
      <c r="B434">
        <v>382</v>
      </c>
      <c r="C434">
        <v>250</v>
      </c>
      <c r="D434">
        <v>600</v>
      </c>
      <c r="E434">
        <v>1</v>
      </c>
      <c r="F434">
        <v>1</v>
      </c>
      <c r="G434">
        <f t="shared" si="7"/>
        <v>8.3333333333333332E-3</v>
      </c>
      <c r="I434">
        <v>4</v>
      </c>
      <c r="P434">
        <v>3.9166666666666665</v>
      </c>
      <c r="Q434">
        <v>382</v>
      </c>
      <c r="R434">
        <v>250</v>
      </c>
      <c r="S434">
        <v>600</v>
      </c>
      <c r="T434">
        <v>8.3333333333333332E-3</v>
      </c>
      <c r="U434">
        <v>1</v>
      </c>
    </row>
    <row r="435" spans="1:21" x14ac:dyDescent="0.25">
      <c r="A435">
        <v>3.9166666666666665</v>
      </c>
      <c r="B435">
        <v>387</v>
      </c>
      <c r="C435">
        <v>250</v>
      </c>
      <c r="D435">
        <v>600</v>
      </c>
      <c r="E435">
        <v>1</v>
      </c>
      <c r="F435">
        <v>1</v>
      </c>
      <c r="G435">
        <f t="shared" si="7"/>
        <v>8.3333333333333332E-3</v>
      </c>
      <c r="I435">
        <v>4</v>
      </c>
      <c r="P435">
        <v>3.9166666666666665</v>
      </c>
      <c r="Q435">
        <v>387</v>
      </c>
      <c r="R435">
        <v>250</v>
      </c>
      <c r="S435">
        <v>600</v>
      </c>
      <c r="T435">
        <v>8.3333333333333332E-3</v>
      </c>
      <c r="U435">
        <v>1</v>
      </c>
    </row>
    <row r="436" spans="1:21" x14ac:dyDescent="0.25">
      <c r="A436">
        <v>3.9166666666666665</v>
      </c>
      <c r="B436">
        <v>390</v>
      </c>
      <c r="C436">
        <v>250</v>
      </c>
      <c r="D436">
        <v>600</v>
      </c>
      <c r="E436">
        <v>1</v>
      </c>
      <c r="F436">
        <v>1</v>
      </c>
      <c r="G436">
        <f t="shared" si="7"/>
        <v>8.3333333333333332E-3</v>
      </c>
      <c r="I436">
        <v>4</v>
      </c>
      <c r="P436">
        <v>3.9166666666666665</v>
      </c>
      <c r="Q436">
        <v>390</v>
      </c>
      <c r="R436">
        <v>250</v>
      </c>
      <c r="S436">
        <v>600</v>
      </c>
      <c r="T436">
        <v>8.3333333333333332E-3</v>
      </c>
      <c r="U436">
        <v>1</v>
      </c>
    </row>
    <row r="437" spans="1:21" x14ac:dyDescent="0.25">
      <c r="A437">
        <v>3.9166666666666665</v>
      </c>
      <c r="B437">
        <v>390</v>
      </c>
      <c r="C437">
        <v>250</v>
      </c>
      <c r="D437">
        <v>600</v>
      </c>
      <c r="E437">
        <v>1</v>
      </c>
      <c r="F437">
        <v>1</v>
      </c>
      <c r="G437">
        <f t="shared" si="7"/>
        <v>8.3333333333333332E-3</v>
      </c>
      <c r="I437">
        <v>4</v>
      </c>
      <c r="P437">
        <v>3.9166666666666665</v>
      </c>
      <c r="Q437">
        <v>390</v>
      </c>
      <c r="R437">
        <v>250</v>
      </c>
      <c r="S437">
        <v>600</v>
      </c>
      <c r="T437">
        <v>8.3333333333333332E-3</v>
      </c>
      <c r="U437">
        <v>1</v>
      </c>
    </row>
    <row r="438" spans="1:21" x14ac:dyDescent="0.25">
      <c r="A438">
        <v>3.9166666666666665</v>
      </c>
      <c r="B438">
        <v>397</v>
      </c>
      <c r="C438">
        <v>250</v>
      </c>
      <c r="D438">
        <v>600</v>
      </c>
      <c r="E438">
        <v>1</v>
      </c>
      <c r="F438">
        <v>1</v>
      </c>
      <c r="G438">
        <f t="shared" si="7"/>
        <v>8.3333333333333332E-3</v>
      </c>
      <c r="I438">
        <v>4</v>
      </c>
      <c r="P438">
        <v>3.9166666666666665</v>
      </c>
      <c r="Q438">
        <v>397</v>
      </c>
      <c r="R438">
        <v>250</v>
      </c>
      <c r="S438">
        <v>600</v>
      </c>
      <c r="T438">
        <v>8.3333333333333332E-3</v>
      </c>
      <c r="U438">
        <v>1</v>
      </c>
    </row>
    <row r="439" spans="1:21" x14ac:dyDescent="0.25">
      <c r="A439">
        <v>3.9166666666666665</v>
      </c>
      <c r="B439">
        <v>397</v>
      </c>
      <c r="C439">
        <v>250</v>
      </c>
      <c r="D439">
        <v>600</v>
      </c>
      <c r="E439">
        <v>1</v>
      </c>
      <c r="F439">
        <v>1</v>
      </c>
      <c r="G439">
        <f t="shared" si="7"/>
        <v>8.3333333333333332E-3</v>
      </c>
      <c r="I439">
        <v>4</v>
      </c>
      <c r="P439">
        <v>3.9166666666666665</v>
      </c>
      <c r="Q439">
        <v>397</v>
      </c>
      <c r="R439">
        <v>250</v>
      </c>
      <c r="S439">
        <v>600</v>
      </c>
      <c r="T439">
        <v>8.3333333333333332E-3</v>
      </c>
      <c r="U439">
        <v>1</v>
      </c>
    </row>
    <row r="440" spans="1:21" x14ac:dyDescent="0.25">
      <c r="A440">
        <v>3.9166666666666665</v>
      </c>
      <c r="B440">
        <v>400</v>
      </c>
      <c r="C440">
        <v>250</v>
      </c>
      <c r="D440">
        <v>600</v>
      </c>
      <c r="E440">
        <v>1</v>
      </c>
      <c r="F440">
        <v>1</v>
      </c>
      <c r="G440">
        <f t="shared" si="7"/>
        <v>8.3333333333333332E-3</v>
      </c>
      <c r="I440">
        <v>4</v>
      </c>
      <c r="P440">
        <v>3.9166666666666665</v>
      </c>
      <c r="Q440">
        <v>400</v>
      </c>
      <c r="R440">
        <v>250</v>
      </c>
      <c r="S440">
        <v>600</v>
      </c>
      <c r="T440">
        <v>8.3333333333333332E-3</v>
      </c>
      <c r="U440">
        <v>1</v>
      </c>
    </row>
    <row r="441" spans="1:21" x14ac:dyDescent="0.25">
      <c r="A441">
        <v>3.9166666666666665</v>
      </c>
      <c r="B441">
        <v>410</v>
      </c>
      <c r="C441">
        <v>250</v>
      </c>
      <c r="D441">
        <v>600</v>
      </c>
      <c r="E441">
        <v>1</v>
      </c>
      <c r="F441">
        <v>1</v>
      </c>
      <c r="G441">
        <f t="shared" si="7"/>
        <v>8.3333333333333332E-3</v>
      </c>
      <c r="I441">
        <v>4</v>
      </c>
      <c r="P441">
        <v>3.9166666666666665</v>
      </c>
      <c r="Q441">
        <v>410</v>
      </c>
      <c r="R441">
        <v>250</v>
      </c>
      <c r="S441">
        <v>600</v>
      </c>
      <c r="T441">
        <v>8.3333333333333332E-3</v>
      </c>
      <c r="U441">
        <v>1</v>
      </c>
    </row>
    <row r="442" spans="1:21" x14ac:dyDescent="0.25">
      <c r="A442">
        <v>3.9166666666666665</v>
      </c>
      <c r="B442">
        <v>410</v>
      </c>
      <c r="C442">
        <v>250</v>
      </c>
      <c r="D442">
        <v>600</v>
      </c>
      <c r="E442">
        <v>1</v>
      </c>
      <c r="F442">
        <v>1</v>
      </c>
      <c r="G442">
        <f t="shared" si="7"/>
        <v>8.3333333333333332E-3</v>
      </c>
      <c r="I442">
        <v>4</v>
      </c>
      <c r="P442">
        <v>3.9166666666666665</v>
      </c>
      <c r="Q442">
        <v>410</v>
      </c>
      <c r="R442">
        <v>250</v>
      </c>
      <c r="S442">
        <v>600</v>
      </c>
      <c r="T442">
        <v>8.3333333333333332E-3</v>
      </c>
      <c r="U442">
        <v>1</v>
      </c>
    </row>
    <row r="443" spans="1:21" x14ac:dyDescent="0.25">
      <c r="A443">
        <v>3.9166666666666665</v>
      </c>
      <c r="B443">
        <v>410</v>
      </c>
      <c r="C443">
        <v>250</v>
      </c>
      <c r="D443">
        <v>600</v>
      </c>
      <c r="E443">
        <v>1</v>
      </c>
      <c r="F443">
        <v>1</v>
      </c>
      <c r="G443">
        <f t="shared" si="7"/>
        <v>8.3333333333333332E-3</v>
      </c>
      <c r="I443">
        <v>4</v>
      </c>
      <c r="P443">
        <v>3.9166666666666665</v>
      </c>
      <c r="Q443">
        <v>410</v>
      </c>
      <c r="R443">
        <v>250</v>
      </c>
      <c r="S443">
        <v>600</v>
      </c>
      <c r="T443">
        <v>8.3333333333333332E-3</v>
      </c>
      <c r="U443">
        <v>1</v>
      </c>
    </row>
    <row r="444" spans="1:21" x14ac:dyDescent="0.25">
      <c r="A444">
        <v>3.9166666666666665</v>
      </c>
      <c r="B444">
        <v>412</v>
      </c>
      <c r="C444">
        <v>250</v>
      </c>
      <c r="D444">
        <v>600</v>
      </c>
      <c r="E444">
        <v>1</v>
      </c>
      <c r="F444">
        <v>1</v>
      </c>
      <c r="G444">
        <f t="shared" si="7"/>
        <v>8.3333333333333332E-3</v>
      </c>
      <c r="I444">
        <v>4</v>
      </c>
      <c r="P444">
        <v>3.9166666666666665</v>
      </c>
      <c r="Q444">
        <v>412</v>
      </c>
      <c r="R444">
        <v>250</v>
      </c>
      <c r="S444">
        <v>600</v>
      </c>
      <c r="T444">
        <v>8.3333333333333332E-3</v>
      </c>
      <c r="U444">
        <v>1</v>
      </c>
    </row>
    <row r="445" spans="1:21" x14ac:dyDescent="0.25">
      <c r="A445">
        <v>3.9166666666666665</v>
      </c>
      <c r="B445">
        <v>412</v>
      </c>
      <c r="C445">
        <v>250</v>
      </c>
      <c r="D445">
        <v>600</v>
      </c>
      <c r="E445">
        <v>1</v>
      </c>
      <c r="F445">
        <v>1</v>
      </c>
      <c r="G445">
        <f t="shared" si="7"/>
        <v>8.3333333333333332E-3</v>
      </c>
      <c r="I445">
        <v>4</v>
      </c>
      <c r="P445">
        <v>3.9166666666666665</v>
      </c>
      <c r="Q445">
        <v>412</v>
      </c>
      <c r="R445">
        <v>250</v>
      </c>
      <c r="S445">
        <v>600</v>
      </c>
      <c r="T445">
        <v>8.3333333333333332E-3</v>
      </c>
      <c r="U445">
        <v>1</v>
      </c>
    </row>
    <row r="446" spans="1:21" x14ac:dyDescent="0.25">
      <c r="A446">
        <v>3.9166666666666665</v>
      </c>
      <c r="B446">
        <v>415</v>
      </c>
      <c r="C446">
        <v>250</v>
      </c>
      <c r="D446">
        <v>600</v>
      </c>
      <c r="E446">
        <v>1</v>
      </c>
      <c r="F446">
        <v>1</v>
      </c>
      <c r="G446">
        <f t="shared" si="7"/>
        <v>8.3333333333333332E-3</v>
      </c>
      <c r="I446">
        <v>4</v>
      </c>
      <c r="P446">
        <v>3.9166666666666665</v>
      </c>
      <c r="Q446">
        <v>415</v>
      </c>
      <c r="R446">
        <v>250</v>
      </c>
      <c r="S446">
        <v>600</v>
      </c>
      <c r="T446">
        <v>8.3333333333333332E-3</v>
      </c>
      <c r="U446">
        <v>1</v>
      </c>
    </row>
    <row r="447" spans="1:21" x14ac:dyDescent="0.25">
      <c r="A447">
        <v>3.9166666666666665</v>
      </c>
      <c r="B447">
        <v>417</v>
      </c>
      <c r="C447">
        <v>250</v>
      </c>
      <c r="D447">
        <v>600</v>
      </c>
      <c r="E447">
        <v>1</v>
      </c>
      <c r="F447">
        <v>1</v>
      </c>
      <c r="G447">
        <f t="shared" si="7"/>
        <v>8.3333333333333332E-3</v>
      </c>
      <c r="I447">
        <v>4</v>
      </c>
      <c r="P447">
        <v>3.9166666666666665</v>
      </c>
      <c r="Q447">
        <v>417</v>
      </c>
      <c r="R447">
        <v>250</v>
      </c>
      <c r="S447">
        <v>600</v>
      </c>
      <c r="T447">
        <v>8.3333333333333332E-3</v>
      </c>
      <c r="U447">
        <v>1</v>
      </c>
    </row>
    <row r="448" spans="1:21" x14ac:dyDescent="0.25">
      <c r="A448">
        <v>3.9166666666666665</v>
      </c>
      <c r="B448">
        <v>420</v>
      </c>
      <c r="C448">
        <v>250</v>
      </c>
      <c r="D448">
        <v>600</v>
      </c>
      <c r="E448">
        <v>1</v>
      </c>
      <c r="F448">
        <v>1</v>
      </c>
      <c r="G448">
        <f t="shared" si="7"/>
        <v>8.3333333333333332E-3</v>
      </c>
      <c r="I448">
        <v>4</v>
      </c>
      <c r="P448">
        <v>3.9166666666666665</v>
      </c>
      <c r="Q448">
        <v>420</v>
      </c>
      <c r="R448">
        <v>250</v>
      </c>
      <c r="S448">
        <v>600</v>
      </c>
      <c r="T448">
        <v>8.3333333333333332E-3</v>
      </c>
      <c r="U448">
        <v>1</v>
      </c>
    </row>
    <row r="449" spans="1:21" x14ac:dyDescent="0.25">
      <c r="A449">
        <v>3.9166666666666665</v>
      </c>
      <c r="B449">
        <v>420</v>
      </c>
      <c r="C449">
        <v>250</v>
      </c>
      <c r="D449">
        <v>600</v>
      </c>
      <c r="E449">
        <v>1</v>
      </c>
      <c r="F449">
        <v>1</v>
      </c>
      <c r="G449">
        <f t="shared" si="7"/>
        <v>8.3333333333333332E-3</v>
      </c>
      <c r="I449">
        <v>4</v>
      </c>
      <c r="P449">
        <v>3.9166666666666665</v>
      </c>
      <c r="Q449">
        <v>420</v>
      </c>
      <c r="R449">
        <v>250</v>
      </c>
      <c r="S449">
        <v>600</v>
      </c>
      <c r="T449">
        <v>8.3333333333333332E-3</v>
      </c>
      <c r="U449">
        <v>1</v>
      </c>
    </row>
    <row r="450" spans="1:21" x14ac:dyDescent="0.25">
      <c r="A450">
        <v>3.9166666666666665</v>
      </c>
      <c r="B450">
        <v>423</v>
      </c>
      <c r="C450">
        <v>250</v>
      </c>
      <c r="D450">
        <v>600</v>
      </c>
      <c r="E450">
        <v>1</v>
      </c>
      <c r="F450">
        <v>1</v>
      </c>
      <c r="G450">
        <f t="shared" si="7"/>
        <v>8.3333333333333332E-3</v>
      </c>
      <c r="I450">
        <v>4</v>
      </c>
      <c r="P450">
        <v>3.9166666666666665</v>
      </c>
      <c r="Q450">
        <v>423</v>
      </c>
      <c r="R450">
        <v>250</v>
      </c>
      <c r="S450">
        <v>600</v>
      </c>
      <c r="T450">
        <v>8.3333333333333332E-3</v>
      </c>
      <c r="U450">
        <v>1</v>
      </c>
    </row>
    <row r="451" spans="1:21" x14ac:dyDescent="0.25">
      <c r="A451">
        <v>3.9166666666666665</v>
      </c>
      <c r="B451">
        <v>425</v>
      </c>
      <c r="C451">
        <v>250</v>
      </c>
      <c r="D451">
        <v>600</v>
      </c>
      <c r="E451">
        <v>1</v>
      </c>
      <c r="F451">
        <v>1</v>
      </c>
      <c r="G451">
        <f t="shared" ref="G451:G514" si="8">LOOKUP(I451,$K$2:$K$14,$N$2:$N$14)</f>
        <v>8.3333333333333332E-3</v>
      </c>
      <c r="I451">
        <v>4</v>
      </c>
      <c r="P451">
        <v>3.9166666666666665</v>
      </c>
      <c r="Q451">
        <v>425</v>
      </c>
      <c r="R451">
        <v>250</v>
      </c>
      <c r="S451">
        <v>600</v>
      </c>
      <c r="T451">
        <v>8.3333333333333332E-3</v>
      </c>
      <c r="U451">
        <v>1</v>
      </c>
    </row>
    <row r="452" spans="1:21" x14ac:dyDescent="0.25">
      <c r="A452">
        <v>3.9166666666666665</v>
      </c>
      <c r="B452">
        <v>427</v>
      </c>
      <c r="C452">
        <v>250</v>
      </c>
      <c r="D452">
        <v>600</v>
      </c>
      <c r="E452">
        <v>1</v>
      </c>
      <c r="F452">
        <v>1</v>
      </c>
      <c r="G452">
        <f t="shared" si="8"/>
        <v>8.3333333333333332E-3</v>
      </c>
      <c r="I452">
        <v>4</v>
      </c>
      <c r="P452">
        <v>3.9166666666666665</v>
      </c>
      <c r="Q452">
        <v>427</v>
      </c>
      <c r="R452">
        <v>250</v>
      </c>
      <c r="S452">
        <v>600</v>
      </c>
      <c r="T452">
        <v>8.3333333333333332E-3</v>
      </c>
      <c r="U452">
        <v>1</v>
      </c>
    </row>
    <row r="453" spans="1:21" x14ac:dyDescent="0.25">
      <c r="A453">
        <v>3.9166666666666665</v>
      </c>
      <c r="B453">
        <v>430</v>
      </c>
      <c r="C453">
        <v>250</v>
      </c>
      <c r="D453">
        <v>600</v>
      </c>
      <c r="E453">
        <v>1</v>
      </c>
      <c r="F453">
        <v>1</v>
      </c>
      <c r="G453">
        <f t="shared" si="8"/>
        <v>8.3333333333333332E-3</v>
      </c>
      <c r="I453">
        <v>4</v>
      </c>
      <c r="P453">
        <v>3.9166666666666665</v>
      </c>
      <c r="Q453">
        <v>430</v>
      </c>
      <c r="R453">
        <v>250</v>
      </c>
      <c r="S453">
        <v>600</v>
      </c>
      <c r="T453">
        <v>8.3333333333333332E-3</v>
      </c>
      <c r="U453">
        <v>1</v>
      </c>
    </row>
    <row r="454" spans="1:21" x14ac:dyDescent="0.25">
      <c r="A454">
        <v>3.9166666666666665</v>
      </c>
      <c r="B454">
        <v>430</v>
      </c>
      <c r="C454">
        <v>250</v>
      </c>
      <c r="D454">
        <v>600</v>
      </c>
      <c r="E454">
        <v>1</v>
      </c>
      <c r="F454">
        <v>1</v>
      </c>
      <c r="G454">
        <f t="shared" si="8"/>
        <v>8.3333333333333332E-3</v>
      </c>
      <c r="I454">
        <v>4</v>
      </c>
      <c r="P454">
        <v>3.9166666666666665</v>
      </c>
      <c r="Q454">
        <v>430</v>
      </c>
      <c r="R454">
        <v>250</v>
      </c>
      <c r="S454">
        <v>600</v>
      </c>
      <c r="T454">
        <v>8.3333333333333332E-3</v>
      </c>
      <c r="U454">
        <v>1</v>
      </c>
    </row>
    <row r="455" spans="1:21" x14ac:dyDescent="0.25">
      <c r="A455">
        <v>3.9166666666666665</v>
      </c>
      <c r="B455">
        <v>432</v>
      </c>
      <c r="C455">
        <v>250</v>
      </c>
      <c r="D455">
        <v>600</v>
      </c>
      <c r="E455">
        <v>1</v>
      </c>
      <c r="F455">
        <v>1</v>
      </c>
      <c r="G455">
        <f t="shared" si="8"/>
        <v>8.3333333333333332E-3</v>
      </c>
      <c r="I455">
        <v>4</v>
      </c>
      <c r="P455">
        <v>3.9166666666666665</v>
      </c>
      <c r="Q455">
        <v>432</v>
      </c>
      <c r="R455">
        <v>250</v>
      </c>
      <c r="S455">
        <v>600</v>
      </c>
      <c r="T455">
        <v>8.3333333333333332E-3</v>
      </c>
      <c r="U455">
        <v>1</v>
      </c>
    </row>
    <row r="456" spans="1:21" x14ac:dyDescent="0.25">
      <c r="A456">
        <v>3.9166666666666665</v>
      </c>
      <c r="B456">
        <v>435</v>
      </c>
      <c r="C456">
        <v>250</v>
      </c>
      <c r="D456">
        <v>600</v>
      </c>
      <c r="E456">
        <v>1</v>
      </c>
      <c r="F456">
        <v>1</v>
      </c>
      <c r="G456">
        <f t="shared" si="8"/>
        <v>8.3333333333333332E-3</v>
      </c>
      <c r="I456">
        <v>4</v>
      </c>
      <c r="P456">
        <v>3.9166666666666665</v>
      </c>
      <c r="Q456">
        <v>435</v>
      </c>
      <c r="R456">
        <v>250</v>
      </c>
      <c r="S456">
        <v>600</v>
      </c>
      <c r="T456">
        <v>8.3333333333333332E-3</v>
      </c>
      <c r="U456">
        <v>1</v>
      </c>
    </row>
    <row r="457" spans="1:21" x14ac:dyDescent="0.25">
      <c r="A457">
        <v>3.9166666666666665</v>
      </c>
      <c r="B457">
        <v>440</v>
      </c>
      <c r="C457">
        <v>250</v>
      </c>
      <c r="D457">
        <v>600</v>
      </c>
      <c r="E457">
        <v>1</v>
      </c>
      <c r="F457">
        <v>1</v>
      </c>
      <c r="G457">
        <f t="shared" si="8"/>
        <v>8.3333333333333332E-3</v>
      </c>
      <c r="I457">
        <v>4</v>
      </c>
      <c r="P457">
        <v>3.9166666666666665</v>
      </c>
      <c r="Q457">
        <v>440</v>
      </c>
      <c r="R457">
        <v>250</v>
      </c>
      <c r="S457">
        <v>600</v>
      </c>
      <c r="T457">
        <v>8.3333333333333332E-3</v>
      </c>
      <c r="U457">
        <v>1</v>
      </c>
    </row>
    <row r="458" spans="1:21" x14ac:dyDescent="0.25">
      <c r="A458">
        <v>3.9166666666666665</v>
      </c>
      <c r="B458">
        <v>440</v>
      </c>
      <c r="C458">
        <v>250</v>
      </c>
      <c r="D458">
        <v>600</v>
      </c>
      <c r="E458">
        <v>1</v>
      </c>
      <c r="F458">
        <v>1</v>
      </c>
      <c r="G458">
        <f t="shared" si="8"/>
        <v>8.3333333333333332E-3</v>
      </c>
      <c r="I458">
        <v>4</v>
      </c>
      <c r="P458">
        <v>3.9166666666666665</v>
      </c>
      <c r="Q458">
        <v>440</v>
      </c>
      <c r="R458">
        <v>250</v>
      </c>
      <c r="S458">
        <v>600</v>
      </c>
      <c r="T458">
        <v>8.3333333333333332E-3</v>
      </c>
      <c r="U458">
        <v>1</v>
      </c>
    </row>
    <row r="459" spans="1:21" x14ac:dyDescent="0.25">
      <c r="A459">
        <v>3.9166666666666665</v>
      </c>
      <c r="B459">
        <v>445</v>
      </c>
      <c r="C459">
        <v>250</v>
      </c>
      <c r="D459">
        <v>600</v>
      </c>
      <c r="E459">
        <v>1</v>
      </c>
      <c r="F459">
        <v>1</v>
      </c>
      <c r="G459">
        <f t="shared" si="8"/>
        <v>8.3333333333333332E-3</v>
      </c>
      <c r="I459">
        <v>4</v>
      </c>
      <c r="P459">
        <v>3.9166666666666665</v>
      </c>
      <c r="Q459">
        <v>445</v>
      </c>
      <c r="R459">
        <v>250</v>
      </c>
      <c r="S459">
        <v>600</v>
      </c>
      <c r="T459">
        <v>8.3333333333333332E-3</v>
      </c>
      <c r="U459">
        <v>1</v>
      </c>
    </row>
    <row r="460" spans="1:21" x14ac:dyDescent="0.25">
      <c r="A460">
        <v>3.9166666666666665</v>
      </c>
      <c r="B460">
        <v>445</v>
      </c>
      <c r="C460">
        <v>250</v>
      </c>
      <c r="D460">
        <v>600</v>
      </c>
      <c r="E460">
        <v>1</v>
      </c>
      <c r="F460">
        <v>1</v>
      </c>
      <c r="G460">
        <f t="shared" si="8"/>
        <v>8.3333333333333332E-3</v>
      </c>
      <c r="I460">
        <v>4</v>
      </c>
      <c r="P460">
        <v>3.9166666666666665</v>
      </c>
      <c r="Q460">
        <v>445</v>
      </c>
      <c r="R460">
        <v>250</v>
      </c>
      <c r="S460">
        <v>600</v>
      </c>
      <c r="T460">
        <v>8.3333333333333332E-3</v>
      </c>
      <c r="U460">
        <v>1</v>
      </c>
    </row>
    <row r="461" spans="1:21" x14ac:dyDescent="0.25">
      <c r="A461">
        <v>3.9166666666666665</v>
      </c>
      <c r="B461">
        <v>445</v>
      </c>
      <c r="C461">
        <v>250</v>
      </c>
      <c r="D461">
        <v>600</v>
      </c>
      <c r="E461">
        <v>1</v>
      </c>
      <c r="F461">
        <v>1</v>
      </c>
      <c r="G461">
        <f t="shared" si="8"/>
        <v>8.3333333333333332E-3</v>
      </c>
      <c r="I461">
        <v>4</v>
      </c>
      <c r="P461">
        <v>3.9166666666666665</v>
      </c>
      <c r="Q461">
        <v>445</v>
      </c>
      <c r="R461">
        <v>250</v>
      </c>
      <c r="S461">
        <v>600</v>
      </c>
      <c r="T461">
        <v>8.3333333333333332E-3</v>
      </c>
      <c r="U461">
        <v>1</v>
      </c>
    </row>
    <row r="462" spans="1:21" x14ac:dyDescent="0.25">
      <c r="A462">
        <v>3.9166666666666665</v>
      </c>
      <c r="B462">
        <v>452</v>
      </c>
      <c r="C462">
        <v>250</v>
      </c>
      <c r="D462">
        <v>600</v>
      </c>
      <c r="E462">
        <v>1</v>
      </c>
      <c r="F462">
        <v>1</v>
      </c>
      <c r="G462">
        <f t="shared" si="8"/>
        <v>8.3333333333333332E-3</v>
      </c>
      <c r="I462">
        <v>4</v>
      </c>
      <c r="P462">
        <v>3.9166666666666665</v>
      </c>
      <c r="Q462">
        <v>452</v>
      </c>
      <c r="R462">
        <v>250</v>
      </c>
      <c r="S462">
        <v>600</v>
      </c>
      <c r="T462">
        <v>8.3333333333333332E-3</v>
      </c>
      <c r="U462">
        <v>1</v>
      </c>
    </row>
    <row r="463" spans="1:21" x14ac:dyDescent="0.25">
      <c r="A463">
        <v>3.9166666666666665</v>
      </c>
      <c r="B463">
        <v>455</v>
      </c>
      <c r="C463">
        <v>250</v>
      </c>
      <c r="D463">
        <v>600</v>
      </c>
      <c r="E463">
        <v>1</v>
      </c>
      <c r="F463">
        <v>1</v>
      </c>
      <c r="G463">
        <f t="shared" si="8"/>
        <v>8.3333333333333332E-3</v>
      </c>
      <c r="I463">
        <v>4</v>
      </c>
      <c r="P463">
        <v>3.9166666666666665</v>
      </c>
      <c r="Q463">
        <v>455</v>
      </c>
      <c r="R463">
        <v>250</v>
      </c>
      <c r="S463">
        <v>600</v>
      </c>
      <c r="T463">
        <v>8.3333333333333332E-3</v>
      </c>
      <c r="U463">
        <v>1</v>
      </c>
    </row>
    <row r="464" spans="1:21" x14ac:dyDescent="0.25">
      <c r="A464">
        <v>3.9166666666666665</v>
      </c>
      <c r="B464">
        <v>457</v>
      </c>
      <c r="C464">
        <v>250</v>
      </c>
      <c r="D464">
        <v>600</v>
      </c>
      <c r="E464">
        <v>1</v>
      </c>
      <c r="F464">
        <v>1</v>
      </c>
      <c r="G464">
        <f t="shared" si="8"/>
        <v>8.3333333333333332E-3</v>
      </c>
      <c r="I464">
        <v>4</v>
      </c>
      <c r="P464">
        <v>3.9166666666666665</v>
      </c>
      <c r="Q464">
        <v>457</v>
      </c>
      <c r="R464">
        <v>250</v>
      </c>
      <c r="S464">
        <v>600</v>
      </c>
      <c r="T464">
        <v>8.3333333333333332E-3</v>
      </c>
      <c r="U464">
        <v>1</v>
      </c>
    </row>
    <row r="465" spans="1:21" x14ac:dyDescent="0.25">
      <c r="A465">
        <v>3.9166666666666665</v>
      </c>
      <c r="B465">
        <v>465</v>
      </c>
      <c r="C465">
        <v>250</v>
      </c>
      <c r="D465">
        <v>600</v>
      </c>
      <c r="E465">
        <v>1</v>
      </c>
      <c r="F465">
        <v>1</v>
      </c>
      <c r="G465">
        <f t="shared" si="8"/>
        <v>8.3333333333333332E-3</v>
      </c>
      <c r="I465">
        <v>4</v>
      </c>
      <c r="P465">
        <v>3.9166666666666665</v>
      </c>
      <c r="Q465">
        <v>465</v>
      </c>
      <c r="R465">
        <v>250</v>
      </c>
      <c r="S465">
        <v>600</v>
      </c>
      <c r="T465">
        <v>8.3333333333333332E-3</v>
      </c>
      <c r="U465">
        <v>1</v>
      </c>
    </row>
    <row r="466" spans="1:21" x14ac:dyDescent="0.25">
      <c r="A466">
        <v>3.9166666666666665</v>
      </c>
      <c r="B466">
        <v>470</v>
      </c>
      <c r="C466">
        <v>250</v>
      </c>
      <c r="D466">
        <v>600</v>
      </c>
      <c r="E466">
        <v>1</v>
      </c>
      <c r="F466">
        <v>1</v>
      </c>
      <c r="G466">
        <f t="shared" si="8"/>
        <v>8.3333333333333332E-3</v>
      </c>
      <c r="I466">
        <v>4</v>
      </c>
      <c r="P466">
        <v>3.9166666666666665</v>
      </c>
      <c r="Q466">
        <v>470</v>
      </c>
      <c r="R466">
        <v>250</v>
      </c>
      <c r="S466">
        <v>600</v>
      </c>
      <c r="T466">
        <v>8.3333333333333332E-3</v>
      </c>
      <c r="U466">
        <v>1</v>
      </c>
    </row>
    <row r="467" spans="1:21" x14ac:dyDescent="0.25">
      <c r="A467">
        <v>3.9166666666666665</v>
      </c>
      <c r="B467">
        <v>475</v>
      </c>
      <c r="C467">
        <v>250</v>
      </c>
      <c r="D467">
        <v>600</v>
      </c>
      <c r="E467">
        <v>1</v>
      </c>
      <c r="F467">
        <v>1</v>
      </c>
      <c r="G467">
        <f t="shared" si="8"/>
        <v>8.3333333333333332E-3</v>
      </c>
      <c r="I467">
        <v>4</v>
      </c>
      <c r="P467">
        <v>3.9166666666666665</v>
      </c>
      <c r="Q467">
        <v>475</v>
      </c>
      <c r="R467">
        <v>250</v>
      </c>
      <c r="S467">
        <v>600</v>
      </c>
      <c r="T467">
        <v>8.3333333333333332E-3</v>
      </c>
      <c r="U467">
        <v>1</v>
      </c>
    </row>
    <row r="468" spans="1:21" x14ac:dyDescent="0.25">
      <c r="A468">
        <v>3.9166666666666665</v>
      </c>
      <c r="B468">
        <v>475</v>
      </c>
      <c r="C468">
        <v>250</v>
      </c>
      <c r="D468">
        <v>600</v>
      </c>
      <c r="E468">
        <v>1</v>
      </c>
      <c r="F468">
        <v>1</v>
      </c>
      <c r="G468">
        <f t="shared" si="8"/>
        <v>8.3333333333333332E-3</v>
      </c>
      <c r="I468">
        <v>4</v>
      </c>
      <c r="P468">
        <v>3.9166666666666665</v>
      </c>
      <c r="Q468">
        <v>475</v>
      </c>
      <c r="R468">
        <v>250</v>
      </c>
      <c r="S468">
        <v>600</v>
      </c>
      <c r="T468">
        <v>8.3333333333333332E-3</v>
      </c>
      <c r="U468">
        <v>1</v>
      </c>
    </row>
    <row r="469" spans="1:21" x14ac:dyDescent="0.25">
      <c r="A469">
        <v>3.9166666666666665</v>
      </c>
      <c r="B469">
        <v>485</v>
      </c>
      <c r="C469">
        <v>250</v>
      </c>
      <c r="D469">
        <v>600</v>
      </c>
      <c r="E469">
        <v>1</v>
      </c>
      <c r="F469">
        <v>1</v>
      </c>
      <c r="G469">
        <f t="shared" si="8"/>
        <v>8.3333333333333332E-3</v>
      </c>
      <c r="I469">
        <v>4</v>
      </c>
      <c r="P469">
        <v>3.9166666666666665</v>
      </c>
      <c r="Q469">
        <v>485</v>
      </c>
      <c r="R469">
        <v>250</v>
      </c>
      <c r="S469">
        <v>600</v>
      </c>
      <c r="T469">
        <v>8.3333333333333332E-3</v>
      </c>
      <c r="U469">
        <v>1</v>
      </c>
    </row>
    <row r="470" spans="1:21" x14ac:dyDescent="0.25">
      <c r="A470">
        <v>3.9166666666666665</v>
      </c>
      <c r="B470">
        <v>512</v>
      </c>
      <c r="C470">
        <v>250</v>
      </c>
      <c r="D470">
        <v>600</v>
      </c>
      <c r="E470">
        <v>1</v>
      </c>
      <c r="F470">
        <v>1</v>
      </c>
      <c r="G470">
        <f t="shared" si="8"/>
        <v>8.3333333333333332E-3</v>
      </c>
      <c r="I470">
        <v>4</v>
      </c>
      <c r="P470">
        <v>3.9166666666666665</v>
      </c>
      <c r="Q470">
        <v>512</v>
      </c>
      <c r="R470">
        <v>250</v>
      </c>
      <c r="S470">
        <v>600</v>
      </c>
      <c r="T470">
        <v>8.3333333333333332E-3</v>
      </c>
      <c r="U470">
        <v>1</v>
      </c>
    </row>
    <row r="471" spans="1:21" x14ac:dyDescent="0.25">
      <c r="A471">
        <v>4</v>
      </c>
      <c r="B471">
        <v>330.32599999999996</v>
      </c>
      <c r="C471">
        <v>250</v>
      </c>
      <c r="D471">
        <v>600</v>
      </c>
      <c r="E471">
        <v>1</v>
      </c>
      <c r="F471">
        <v>1</v>
      </c>
      <c r="G471">
        <f t="shared" si="8"/>
        <v>8.3333333333333332E-3</v>
      </c>
      <c r="I471">
        <v>4</v>
      </c>
      <c r="P471">
        <v>4</v>
      </c>
      <c r="Q471">
        <v>330.32599999999996</v>
      </c>
      <c r="R471">
        <v>250</v>
      </c>
      <c r="S471">
        <v>600</v>
      </c>
      <c r="T471">
        <v>8.3333333333333332E-3</v>
      </c>
      <c r="U471">
        <v>1</v>
      </c>
    </row>
    <row r="472" spans="1:21" x14ac:dyDescent="0.25">
      <c r="A472">
        <v>4</v>
      </c>
      <c r="B472">
        <v>352</v>
      </c>
      <c r="C472">
        <v>250</v>
      </c>
      <c r="D472">
        <v>600</v>
      </c>
      <c r="E472">
        <v>1</v>
      </c>
      <c r="F472">
        <v>1</v>
      </c>
      <c r="G472">
        <f t="shared" si="8"/>
        <v>8.3333333333333332E-3</v>
      </c>
      <c r="I472">
        <v>4</v>
      </c>
      <c r="P472">
        <v>4</v>
      </c>
      <c r="Q472">
        <v>352</v>
      </c>
      <c r="R472">
        <v>250</v>
      </c>
      <c r="S472">
        <v>600</v>
      </c>
      <c r="T472">
        <v>8.3333333333333332E-3</v>
      </c>
      <c r="U472">
        <v>1</v>
      </c>
    </row>
    <row r="473" spans="1:21" x14ac:dyDescent="0.25">
      <c r="A473">
        <v>4</v>
      </c>
      <c r="B473">
        <v>353</v>
      </c>
      <c r="C473">
        <v>250</v>
      </c>
      <c r="D473">
        <v>600</v>
      </c>
      <c r="E473">
        <v>1</v>
      </c>
      <c r="F473">
        <v>1</v>
      </c>
      <c r="G473">
        <f t="shared" si="8"/>
        <v>8.3333333333333332E-3</v>
      </c>
      <c r="I473">
        <v>4</v>
      </c>
      <c r="P473">
        <v>4</v>
      </c>
      <c r="Q473">
        <v>353</v>
      </c>
      <c r="R473">
        <v>250</v>
      </c>
      <c r="S473">
        <v>600</v>
      </c>
      <c r="T473">
        <v>8.3333333333333332E-3</v>
      </c>
      <c r="U473">
        <v>1</v>
      </c>
    </row>
    <row r="474" spans="1:21" x14ac:dyDescent="0.25">
      <c r="A474">
        <v>4</v>
      </c>
      <c r="B474">
        <v>365</v>
      </c>
      <c r="C474">
        <v>250</v>
      </c>
      <c r="D474">
        <v>600</v>
      </c>
      <c r="E474">
        <v>1</v>
      </c>
      <c r="F474">
        <v>1</v>
      </c>
      <c r="G474">
        <f t="shared" si="8"/>
        <v>8.3333333333333332E-3</v>
      </c>
      <c r="I474">
        <v>4</v>
      </c>
      <c r="P474">
        <v>4</v>
      </c>
      <c r="Q474">
        <v>365</v>
      </c>
      <c r="R474">
        <v>250</v>
      </c>
      <c r="S474">
        <v>600</v>
      </c>
      <c r="T474">
        <v>8.3333333333333332E-3</v>
      </c>
      <c r="U474">
        <v>1</v>
      </c>
    </row>
    <row r="475" spans="1:21" x14ac:dyDescent="0.25">
      <c r="A475">
        <v>4</v>
      </c>
      <c r="B475">
        <v>375</v>
      </c>
      <c r="C475">
        <v>250</v>
      </c>
      <c r="D475">
        <v>600</v>
      </c>
      <c r="E475">
        <v>1</v>
      </c>
      <c r="F475">
        <v>1</v>
      </c>
      <c r="G475">
        <f t="shared" si="8"/>
        <v>8.3333333333333332E-3</v>
      </c>
      <c r="I475">
        <v>4</v>
      </c>
      <c r="P475">
        <v>4</v>
      </c>
      <c r="Q475">
        <v>375</v>
      </c>
      <c r="R475">
        <v>250</v>
      </c>
      <c r="S475">
        <v>600</v>
      </c>
      <c r="T475">
        <v>8.3333333333333332E-3</v>
      </c>
      <c r="U475">
        <v>1</v>
      </c>
    </row>
    <row r="476" spans="1:21" x14ac:dyDescent="0.25">
      <c r="A476">
        <v>4</v>
      </c>
      <c r="B476">
        <v>382.88599999999997</v>
      </c>
      <c r="C476">
        <v>250</v>
      </c>
      <c r="D476">
        <v>600</v>
      </c>
      <c r="E476">
        <v>1</v>
      </c>
      <c r="F476">
        <v>1</v>
      </c>
      <c r="G476">
        <f t="shared" si="8"/>
        <v>8.3333333333333332E-3</v>
      </c>
      <c r="I476">
        <v>4</v>
      </c>
      <c r="P476">
        <v>4</v>
      </c>
      <c r="Q476">
        <v>382.88599999999997</v>
      </c>
      <c r="R476">
        <v>250</v>
      </c>
      <c r="S476">
        <v>600</v>
      </c>
      <c r="T476">
        <v>8.3333333333333332E-3</v>
      </c>
      <c r="U476">
        <v>1</v>
      </c>
    </row>
    <row r="477" spans="1:21" x14ac:dyDescent="0.25">
      <c r="A477">
        <v>4</v>
      </c>
      <c r="B477">
        <v>392</v>
      </c>
      <c r="C477">
        <v>250</v>
      </c>
      <c r="D477">
        <v>600</v>
      </c>
      <c r="E477">
        <v>1</v>
      </c>
      <c r="F477">
        <v>1</v>
      </c>
      <c r="G477">
        <f t="shared" si="8"/>
        <v>8.3333333333333332E-3</v>
      </c>
      <c r="I477">
        <v>4</v>
      </c>
      <c r="P477">
        <v>4</v>
      </c>
      <c r="Q477">
        <v>392</v>
      </c>
      <c r="R477">
        <v>250</v>
      </c>
      <c r="S477">
        <v>600</v>
      </c>
      <c r="T477">
        <v>8.3333333333333332E-3</v>
      </c>
      <c r="U477">
        <v>1</v>
      </c>
    </row>
    <row r="478" spans="1:21" x14ac:dyDescent="0.25">
      <c r="A478">
        <v>4</v>
      </c>
      <c r="B478">
        <v>392</v>
      </c>
      <c r="C478">
        <v>250</v>
      </c>
      <c r="D478">
        <v>600</v>
      </c>
      <c r="E478">
        <v>1</v>
      </c>
      <c r="F478">
        <v>1</v>
      </c>
      <c r="G478">
        <f t="shared" si="8"/>
        <v>8.3333333333333332E-3</v>
      </c>
      <c r="I478">
        <v>4</v>
      </c>
      <c r="P478">
        <v>4</v>
      </c>
      <c r="Q478">
        <v>392</v>
      </c>
      <c r="R478">
        <v>250</v>
      </c>
      <c r="S478">
        <v>600</v>
      </c>
      <c r="T478">
        <v>8.3333333333333332E-3</v>
      </c>
      <c r="U478">
        <v>1</v>
      </c>
    </row>
    <row r="479" spans="1:21" x14ac:dyDescent="0.25">
      <c r="A479">
        <v>4</v>
      </c>
      <c r="B479">
        <v>396</v>
      </c>
      <c r="C479">
        <v>250</v>
      </c>
      <c r="D479">
        <v>600</v>
      </c>
      <c r="E479">
        <v>1</v>
      </c>
      <c r="F479">
        <v>1</v>
      </c>
      <c r="G479">
        <f t="shared" si="8"/>
        <v>8.3333333333333332E-3</v>
      </c>
      <c r="I479">
        <v>4</v>
      </c>
      <c r="P479">
        <v>4</v>
      </c>
      <c r="Q479">
        <v>396</v>
      </c>
      <c r="R479">
        <v>250</v>
      </c>
      <c r="S479">
        <v>600</v>
      </c>
      <c r="T479">
        <v>8.3333333333333332E-3</v>
      </c>
      <c r="U479">
        <v>1</v>
      </c>
    </row>
    <row r="480" spans="1:21" x14ac:dyDescent="0.25">
      <c r="A480">
        <v>4</v>
      </c>
      <c r="B480">
        <v>397</v>
      </c>
      <c r="C480">
        <v>250</v>
      </c>
      <c r="D480">
        <v>600</v>
      </c>
      <c r="E480">
        <v>1</v>
      </c>
      <c r="F480">
        <v>1</v>
      </c>
      <c r="G480">
        <f t="shared" si="8"/>
        <v>8.3333333333333332E-3</v>
      </c>
      <c r="I480">
        <v>4</v>
      </c>
      <c r="P480">
        <v>4</v>
      </c>
      <c r="Q480">
        <v>397</v>
      </c>
      <c r="R480">
        <v>250</v>
      </c>
      <c r="S480">
        <v>600</v>
      </c>
      <c r="T480">
        <v>8.3333333333333332E-3</v>
      </c>
      <c r="U480">
        <v>1</v>
      </c>
    </row>
    <row r="481" spans="1:21" x14ac:dyDescent="0.25">
      <c r="A481">
        <v>4</v>
      </c>
      <c r="B481">
        <v>409</v>
      </c>
      <c r="C481">
        <v>250</v>
      </c>
      <c r="D481">
        <v>600</v>
      </c>
      <c r="E481">
        <v>1</v>
      </c>
      <c r="F481">
        <v>1</v>
      </c>
      <c r="G481">
        <f t="shared" si="8"/>
        <v>8.3333333333333332E-3</v>
      </c>
      <c r="I481">
        <v>4</v>
      </c>
      <c r="P481">
        <v>4</v>
      </c>
      <c r="Q481">
        <v>409</v>
      </c>
      <c r="R481">
        <v>250</v>
      </c>
      <c r="S481">
        <v>600</v>
      </c>
      <c r="T481">
        <v>8.3333333333333332E-3</v>
      </c>
      <c r="U481">
        <v>1</v>
      </c>
    </row>
    <row r="482" spans="1:21" x14ac:dyDescent="0.25">
      <c r="A482">
        <v>4</v>
      </c>
      <c r="B482">
        <v>410</v>
      </c>
      <c r="C482">
        <v>250</v>
      </c>
      <c r="D482">
        <v>600</v>
      </c>
      <c r="E482">
        <v>1</v>
      </c>
      <c r="F482">
        <v>1</v>
      </c>
      <c r="G482">
        <f t="shared" si="8"/>
        <v>8.3333333333333332E-3</v>
      </c>
      <c r="I482">
        <v>4</v>
      </c>
      <c r="P482">
        <v>4</v>
      </c>
      <c r="Q482">
        <v>410</v>
      </c>
      <c r="R482">
        <v>250</v>
      </c>
      <c r="S482">
        <v>600</v>
      </c>
      <c r="T482">
        <v>8.3333333333333332E-3</v>
      </c>
      <c r="U482">
        <v>1</v>
      </c>
    </row>
    <row r="483" spans="1:21" x14ac:dyDescent="0.25">
      <c r="A483">
        <v>4</v>
      </c>
      <c r="B483">
        <v>415</v>
      </c>
      <c r="C483">
        <v>250</v>
      </c>
      <c r="D483">
        <v>600</v>
      </c>
      <c r="E483">
        <v>1</v>
      </c>
      <c r="F483">
        <v>1</v>
      </c>
      <c r="G483">
        <f t="shared" si="8"/>
        <v>8.3333333333333332E-3</v>
      </c>
      <c r="I483">
        <v>4</v>
      </c>
      <c r="P483">
        <v>4</v>
      </c>
      <c r="Q483">
        <v>415</v>
      </c>
      <c r="R483">
        <v>250</v>
      </c>
      <c r="S483">
        <v>600</v>
      </c>
      <c r="T483">
        <v>8.3333333333333332E-3</v>
      </c>
      <c r="U483">
        <v>1</v>
      </c>
    </row>
    <row r="484" spans="1:21" x14ac:dyDescent="0.25">
      <c r="A484">
        <v>4</v>
      </c>
      <c r="B484">
        <v>420</v>
      </c>
      <c r="C484">
        <v>250</v>
      </c>
      <c r="D484">
        <v>600</v>
      </c>
      <c r="E484">
        <v>1</v>
      </c>
      <c r="F484">
        <v>1</v>
      </c>
      <c r="G484">
        <f t="shared" si="8"/>
        <v>8.3333333333333332E-3</v>
      </c>
      <c r="I484">
        <v>4</v>
      </c>
      <c r="P484">
        <v>4</v>
      </c>
      <c r="Q484">
        <v>420</v>
      </c>
      <c r="R484">
        <v>250</v>
      </c>
      <c r="S484">
        <v>600</v>
      </c>
      <c r="T484">
        <v>8.3333333333333332E-3</v>
      </c>
      <c r="U484">
        <v>1</v>
      </c>
    </row>
    <row r="485" spans="1:21" x14ac:dyDescent="0.25">
      <c r="A485">
        <v>4</v>
      </c>
      <c r="B485">
        <v>447</v>
      </c>
      <c r="C485">
        <v>250</v>
      </c>
      <c r="D485">
        <v>600</v>
      </c>
      <c r="E485">
        <v>1</v>
      </c>
      <c r="F485">
        <v>1</v>
      </c>
      <c r="G485">
        <f t="shared" si="8"/>
        <v>8.3333333333333332E-3</v>
      </c>
      <c r="I485">
        <v>4</v>
      </c>
      <c r="P485">
        <v>4</v>
      </c>
      <c r="Q485">
        <v>447</v>
      </c>
      <c r="R485">
        <v>250</v>
      </c>
      <c r="S485">
        <v>600</v>
      </c>
      <c r="T485">
        <v>8.3333333333333332E-3</v>
      </c>
      <c r="U485">
        <v>1</v>
      </c>
    </row>
    <row r="486" spans="1:21" x14ac:dyDescent="0.25">
      <c r="A486">
        <v>4</v>
      </c>
      <c r="B486">
        <v>455</v>
      </c>
      <c r="C486">
        <v>250</v>
      </c>
      <c r="D486">
        <v>600</v>
      </c>
      <c r="E486">
        <v>1</v>
      </c>
      <c r="F486">
        <v>1</v>
      </c>
      <c r="G486">
        <f t="shared" si="8"/>
        <v>8.3333333333333332E-3</v>
      </c>
      <c r="I486">
        <v>4</v>
      </c>
      <c r="P486">
        <v>4</v>
      </c>
      <c r="Q486">
        <v>455</v>
      </c>
      <c r="R486">
        <v>250</v>
      </c>
      <c r="S486">
        <v>600</v>
      </c>
      <c r="T486">
        <v>8.3333333333333332E-3</v>
      </c>
      <c r="U486">
        <v>1</v>
      </c>
    </row>
    <row r="487" spans="1:21" x14ac:dyDescent="0.25">
      <c r="A487">
        <v>4</v>
      </c>
      <c r="B487">
        <v>460</v>
      </c>
      <c r="C487">
        <v>250</v>
      </c>
      <c r="D487">
        <v>600</v>
      </c>
      <c r="E487">
        <v>1</v>
      </c>
      <c r="F487">
        <v>1</v>
      </c>
      <c r="G487">
        <f t="shared" si="8"/>
        <v>8.3333333333333332E-3</v>
      </c>
      <c r="I487">
        <v>4</v>
      </c>
      <c r="P487">
        <v>4</v>
      </c>
      <c r="Q487">
        <v>460</v>
      </c>
      <c r="R487">
        <v>250</v>
      </c>
      <c r="S487">
        <v>600</v>
      </c>
      <c r="T487">
        <v>8.3333333333333332E-3</v>
      </c>
      <c r="U487">
        <v>1</v>
      </c>
    </row>
    <row r="488" spans="1:21" x14ac:dyDescent="0.25">
      <c r="A488">
        <v>4</v>
      </c>
      <c r="B488">
        <v>465</v>
      </c>
      <c r="C488">
        <v>250</v>
      </c>
      <c r="D488">
        <v>600</v>
      </c>
      <c r="E488">
        <v>1</v>
      </c>
      <c r="F488">
        <v>1</v>
      </c>
      <c r="G488">
        <f t="shared" si="8"/>
        <v>8.3333333333333332E-3</v>
      </c>
      <c r="I488">
        <v>4</v>
      </c>
      <c r="P488">
        <v>4</v>
      </c>
      <c r="Q488">
        <v>465</v>
      </c>
      <c r="R488">
        <v>250</v>
      </c>
      <c r="S488">
        <v>600</v>
      </c>
      <c r="T488">
        <v>8.3333333333333332E-3</v>
      </c>
      <c r="U488">
        <v>1</v>
      </c>
    </row>
    <row r="489" spans="1:21" x14ac:dyDescent="0.25">
      <c r="A489">
        <v>4</v>
      </c>
      <c r="B489">
        <v>472</v>
      </c>
      <c r="C489">
        <v>250</v>
      </c>
      <c r="D489">
        <v>600</v>
      </c>
      <c r="E489">
        <v>1</v>
      </c>
      <c r="F489">
        <v>1</v>
      </c>
      <c r="G489">
        <f t="shared" si="8"/>
        <v>8.3333333333333332E-3</v>
      </c>
      <c r="I489">
        <v>4</v>
      </c>
      <c r="P489">
        <v>4</v>
      </c>
      <c r="Q489">
        <v>472</v>
      </c>
      <c r="R489">
        <v>250</v>
      </c>
      <c r="S489">
        <v>600</v>
      </c>
      <c r="T489">
        <v>8.3333333333333332E-3</v>
      </c>
      <c r="U489">
        <v>1</v>
      </c>
    </row>
    <row r="490" spans="1:21" x14ac:dyDescent="0.25">
      <c r="A490">
        <v>4.083333333333333</v>
      </c>
      <c r="B490">
        <v>350</v>
      </c>
      <c r="C490">
        <v>250</v>
      </c>
      <c r="D490">
        <v>600</v>
      </c>
      <c r="E490">
        <v>1</v>
      </c>
      <c r="F490">
        <v>1</v>
      </c>
      <c r="G490">
        <f t="shared" si="8"/>
        <v>8.3333333333333332E-3</v>
      </c>
      <c r="I490">
        <v>4</v>
      </c>
      <c r="P490">
        <v>4.083333333333333</v>
      </c>
      <c r="Q490">
        <v>350</v>
      </c>
      <c r="R490">
        <v>250</v>
      </c>
      <c r="S490">
        <v>600</v>
      </c>
      <c r="T490">
        <v>8.3333333333333332E-3</v>
      </c>
      <c r="U490">
        <v>1</v>
      </c>
    </row>
    <row r="491" spans="1:21" x14ac:dyDescent="0.25">
      <c r="A491">
        <v>4.083333333333333</v>
      </c>
      <c r="B491">
        <v>399</v>
      </c>
      <c r="C491">
        <v>250</v>
      </c>
      <c r="D491">
        <v>600</v>
      </c>
      <c r="E491">
        <v>1</v>
      </c>
      <c r="F491">
        <v>1</v>
      </c>
      <c r="G491">
        <f t="shared" si="8"/>
        <v>8.3333333333333332E-3</v>
      </c>
      <c r="I491">
        <v>4</v>
      </c>
      <c r="P491">
        <v>4.083333333333333</v>
      </c>
      <c r="Q491">
        <v>399</v>
      </c>
      <c r="R491">
        <v>250</v>
      </c>
      <c r="S491">
        <v>600</v>
      </c>
      <c r="T491">
        <v>8.3333333333333332E-3</v>
      </c>
      <c r="U491">
        <v>1</v>
      </c>
    </row>
    <row r="492" spans="1:21" x14ac:dyDescent="0.25">
      <c r="A492">
        <v>4.083333333333333</v>
      </c>
      <c r="B492">
        <v>420</v>
      </c>
      <c r="C492">
        <v>250</v>
      </c>
      <c r="D492">
        <v>600</v>
      </c>
      <c r="E492">
        <v>1</v>
      </c>
      <c r="F492">
        <v>1</v>
      </c>
      <c r="G492">
        <f t="shared" si="8"/>
        <v>8.3333333333333332E-3</v>
      </c>
      <c r="I492">
        <v>4</v>
      </c>
      <c r="P492">
        <v>4.083333333333333</v>
      </c>
      <c r="Q492">
        <v>420</v>
      </c>
      <c r="R492">
        <v>250</v>
      </c>
      <c r="S492">
        <v>600</v>
      </c>
      <c r="T492">
        <v>8.3333333333333332E-3</v>
      </c>
      <c r="U492">
        <v>1</v>
      </c>
    </row>
    <row r="493" spans="1:21" x14ac:dyDescent="0.25">
      <c r="A493">
        <v>4.083333333333333</v>
      </c>
      <c r="B493">
        <v>450</v>
      </c>
      <c r="C493">
        <v>250</v>
      </c>
      <c r="D493">
        <v>600</v>
      </c>
      <c r="E493">
        <v>1</v>
      </c>
      <c r="F493">
        <v>1</v>
      </c>
      <c r="G493">
        <f t="shared" si="8"/>
        <v>8.3333333333333332E-3</v>
      </c>
      <c r="I493">
        <v>4</v>
      </c>
      <c r="P493">
        <v>4.083333333333333</v>
      </c>
      <c r="Q493">
        <v>450</v>
      </c>
      <c r="R493">
        <v>250</v>
      </c>
      <c r="S493">
        <v>600</v>
      </c>
      <c r="T493">
        <v>8.3333333333333332E-3</v>
      </c>
      <c r="U493">
        <v>1</v>
      </c>
    </row>
    <row r="494" spans="1:21" x14ac:dyDescent="0.25">
      <c r="A494">
        <v>4.083333333333333</v>
      </c>
      <c r="B494">
        <v>455</v>
      </c>
      <c r="C494">
        <v>250</v>
      </c>
      <c r="D494">
        <v>600</v>
      </c>
      <c r="E494">
        <v>1</v>
      </c>
      <c r="F494">
        <v>1</v>
      </c>
      <c r="G494">
        <f t="shared" si="8"/>
        <v>8.3333333333333332E-3</v>
      </c>
      <c r="I494">
        <v>4</v>
      </c>
      <c r="P494">
        <v>4.083333333333333</v>
      </c>
      <c r="Q494">
        <v>455</v>
      </c>
      <c r="R494">
        <v>250</v>
      </c>
      <c r="S494">
        <v>600</v>
      </c>
      <c r="T494">
        <v>8.3333333333333332E-3</v>
      </c>
      <c r="U494">
        <v>1</v>
      </c>
    </row>
    <row r="495" spans="1:21" x14ac:dyDescent="0.25">
      <c r="A495">
        <v>4.083333333333333</v>
      </c>
      <c r="B495">
        <v>475</v>
      </c>
      <c r="C495">
        <v>250</v>
      </c>
      <c r="D495">
        <v>600</v>
      </c>
      <c r="E495">
        <v>1</v>
      </c>
      <c r="F495">
        <v>1</v>
      </c>
      <c r="G495">
        <f t="shared" si="8"/>
        <v>8.3333333333333332E-3</v>
      </c>
      <c r="I495">
        <v>4</v>
      </c>
      <c r="P495">
        <v>4.083333333333333</v>
      </c>
      <c r="Q495">
        <v>475</v>
      </c>
      <c r="R495">
        <v>250</v>
      </c>
      <c r="S495">
        <v>600</v>
      </c>
      <c r="T495">
        <v>8.3333333333333332E-3</v>
      </c>
      <c r="U495">
        <v>1</v>
      </c>
    </row>
    <row r="496" spans="1:21" x14ac:dyDescent="0.25">
      <c r="A496">
        <v>4.083333333333333</v>
      </c>
      <c r="B496">
        <v>490</v>
      </c>
      <c r="C496">
        <v>250</v>
      </c>
      <c r="D496">
        <v>600</v>
      </c>
      <c r="E496">
        <v>1</v>
      </c>
      <c r="F496">
        <v>1</v>
      </c>
      <c r="G496">
        <f t="shared" si="8"/>
        <v>8.3333333333333332E-3</v>
      </c>
      <c r="I496">
        <v>4</v>
      </c>
      <c r="P496">
        <v>4.083333333333333</v>
      </c>
      <c r="Q496">
        <v>490</v>
      </c>
      <c r="R496">
        <v>250</v>
      </c>
      <c r="S496">
        <v>600</v>
      </c>
      <c r="T496">
        <v>8.3333333333333332E-3</v>
      </c>
      <c r="U496">
        <v>1</v>
      </c>
    </row>
    <row r="497" spans="1:21" x14ac:dyDescent="0.25">
      <c r="A497">
        <v>4.083333333333333</v>
      </c>
      <c r="B497">
        <v>535</v>
      </c>
      <c r="C497">
        <v>250</v>
      </c>
      <c r="D497">
        <v>600</v>
      </c>
      <c r="E497">
        <v>1</v>
      </c>
      <c r="F497">
        <v>1</v>
      </c>
      <c r="G497">
        <f t="shared" si="8"/>
        <v>8.3333333333333332E-3</v>
      </c>
      <c r="I497">
        <v>4</v>
      </c>
      <c r="P497">
        <v>4.083333333333333</v>
      </c>
      <c r="Q497">
        <v>535</v>
      </c>
      <c r="R497">
        <v>250</v>
      </c>
      <c r="S497">
        <v>600</v>
      </c>
      <c r="T497">
        <v>8.3333333333333332E-3</v>
      </c>
      <c r="U497">
        <v>1</v>
      </c>
    </row>
    <row r="498" spans="1:21" x14ac:dyDescent="0.25">
      <c r="A498">
        <v>4.166666666666667</v>
      </c>
      <c r="B498">
        <v>395</v>
      </c>
      <c r="C498">
        <v>250</v>
      </c>
      <c r="D498">
        <v>600</v>
      </c>
      <c r="E498">
        <v>1</v>
      </c>
      <c r="F498">
        <v>1</v>
      </c>
      <c r="G498">
        <f t="shared" si="8"/>
        <v>8.3333333333333332E-3</v>
      </c>
      <c r="I498">
        <v>4</v>
      </c>
      <c r="P498">
        <v>4.166666666666667</v>
      </c>
      <c r="Q498">
        <v>395</v>
      </c>
      <c r="R498">
        <v>250</v>
      </c>
      <c r="S498">
        <v>600</v>
      </c>
      <c r="T498">
        <v>8.3333333333333332E-3</v>
      </c>
      <c r="U498">
        <v>1</v>
      </c>
    </row>
    <row r="499" spans="1:21" x14ac:dyDescent="0.25">
      <c r="A499">
        <v>4.166666666666667</v>
      </c>
      <c r="B499">
        <v>405</v>
      </c>
      <c r="C499">
        <v>250</v>
      </c>
      <c r="D499">
        <v>600</v>
      </c>
      <c r="E499">
        <v>1</v>
      </c>
      <c r="F499">
        <v>1</v>
      </c>
      <c r="G499">
        <f t="shared" si="8"/>
        <v>8.3333333333333332E-3</v>
      </c>
      <c r="I499">
        <v>4</v>
      </c>
      <c r="P499">
        <v>4.166666666666667</v>
      </c>
      <c r="Q499">
        <v>405</v>
      </c>
      <c r="R499">
        <v>250</v>
      </c>
      <c r="S499">
        <v>600</v>
      </c>
      <c r="T499">
        <v>8.3333333333333332E-3</v>
      </c>
      <c r="U499">
        <v>1</v>
      </c>
    </row>
    <row r="500" spans="1:21" x14ac:dyDescent="0.25">
      <c r="A500">
        <v>4.166666666666667</v>
      </c>
      <c r="B500">
        <v>410</v>
      </c>
      <c r="C500">
        <v>250</v>
      </c>
      <c r="D500">
        <v>600</v>
      </c>
      <c r="E500">
        <v>1</v>
      </c>
      <c r="F500">
        <v>1</v>
      </c>
      <c r="G500">
        <f t="shared" si="8"/>
        <v>8.3333333333333332E-3</v>
      </c>
      <c r="I500">
        <v>4</v>
      </c>
      <c r="P500">
        <v>4.166666666666667</v>
      </c>
      <c r="Q500">
        <v>410</v>
      </c>
      <c r="R500">
        <v>250</v>
      </c>
      <c r="S500">
        <v>600</v>
      </c>
      <c r="T500">
        <v>8.3333333333333332E-3</v>
      </c>
      <c r="U500">
        <v>1</v>
      </c>
    </row>
    <row r="501" spans="1:21" x14ac:dyDescent="0.25">
      <c r="A501">
        <v>4.166666666666667</v>
      </c>
      <c r="B501">
        <v>420</v>
      </c>
      <c r="C501">
        <v>250</v>
      </c>
      <c r="D501">
        <v>600</v>
      </c>
      <c r="E501">
        <v>1</v>
      </c>
      <c r="F501">
        <v>1</v>
      </c>
      <c r="G501">
        <f t="shared" si="8"/>
        <v>8.3333333333333332E-3</v>
      </c>
      <c r="I501">
        <v>4</v>
      </c>
      <c r="P501">
        <v>4.166666666666667</v>
      </c>
      <c r="Q501">
        <v>420</v>
      </c>
      <c r="R501">
        <v>250</v>
      </c>
      <c r="S501">
        <v>600</v>
      </c>
      <c r="T501">
        <v>8.3333333333333332E-3</v>
      </c>
      <c r="U501">
        <v>1</v>
      </c>
    </row>
    <row r="502" spans="1:21" x14ac:dyDescent="0.25">
      <c r="A502">
        <v>4.166666666666667</v>
      </c>
      <c r="B502">
        <v>420</v>
      </c>
      <c r="C502">
        <v>250</v>
      </c>
      <c r="D502">
        <v>600</v>
      </c>
      <c r="E502">
        <v>1</v>
      </c>
      <c r="F502">
        <v>1</v>
      </c>
      <c r="G502">
        <f t="shared" si="8"/>
        <v>8.3333333333333332E-3</v>
      </c>
      <c r="I502">
        <v>4</v>
      </c>
      <c r="P502">
        <v>4.166666666666667</v>
      </c>
      <c r="Q502">
        <v>420</v>
      </c>
      <c r="R502">
        <v>250</v>
      </c>
      <c r="S502">
        <v>600</v>
      </c>
      <c r="T502">
        <v>8.3333333333333332E-3</v>
      </c>
      <c r="U502">
        <v>1</v>
      </c>
    </row>
    <row r="503" spans="1:21" x14ac:dyDescent="0.25">
      <c r="A503">
        <v>4.166666666666667</v>
      </c>
      <c r="B503">
        <v>423.40099999999995</v>
      </c>
      <c r="C503">
        <v>250</v>
      </c>
      <c r="D503">
        <v>600</v>
      </c>
      <c r="E503">
        <v>1</v>
      </c>
      <c r="F503">
        <v>1</v>
      </c>
      <c r="G503">
        <f t="shared" si="8"/>
        <v>8.3333333333333332E-3</v>
      </c>
      <c r="I503">
        <v>4</v>
      </c>
      <c r="P503">
        <v>4.166666666666667</v>
      </c>
      <c r="Q503">
        <v>423.40099999999995</v>
      </c>
      <c r="R503">
        <v>250</v>
      </c>
      <c r="S503">
        <v>600</v>
      </c>
      <c r="T503">
        <v>8.3333333333333332E-3</v>
      </c>
      <c r="U503">
        <v>1</v>
      </c>
    </row>
    <row r="504" spans="1:21" x14ac:dyDescent="0.25">
      <c r="A504">
        <v>4.166666666666667</v>
      </c>
      <c r="B504">
        <v>445</v>
      </c>
      <c r="C504">
        <v>250</v>
      </c>
      <c r="D504">
        <v>600</v>
      </c>
      <c r="E504">
        <v>1</v>
      </c>
      <c r="F504">
        <v>1</v>
      </c>
      <c r="G504">
        <f t="shared" si="8"/>
        <v>8.3333333333333332E-3</v>
      </c>
      <c r="I504">
        <v>4</v>
      </c>
      <c r="P504">
        <v>4.166666666666667</v>
      </c>
      <c r="Q504">
        <v>445</v>
      </c>
      <c r="R504">
        <v>250</v>
      </c>
      <c r="S504">
        <v>600</v>
      </c>
      <c r="T504">
        <v>8.3333333333333332E-3</v>
      </c>
      <c r="U504">
        <v>1</v>
      </c>
    </row>
    <row r="505" spans="1:21" x14ac:dyDescent="0.25">
      <c r="A505">
        <v>4.166666666666667</v>
      </c>
      <c r="B505">
        <v>450</v>
      </c>
      <c r="C505">
        <v>250</v>
      </c>
      <c r="D505">
        <v>600</v>
      </c>
      <c r="E505">
        <v>1</v>
      </c>
      <c r="F505">
        <v>1</v>
      </c>
      <c r="G505">
        <f t="shared" si="8"/>
        <v>8.3333333333333332E-3</v>
      </c>
      <c r="I505">
        <v>4</v>
      </c>
      <c r="P505">
        <v>4.166666666666667</v>
      </c>
      <c r="Q505">
        <v>450</v>
      </c>
      <c r="R505">
        <v>250</v>
      </c>
      <c r="S505">
        <v>600</v>
      </c>
      <c r="T505">
        <v>8.3333333333333332E-3</v>
      </c>
      <c r="U505">
        <v>1</v>
      </c>
    </row>
    <row r="506" spans="1:21" x14ac:dyDescent="0.25">
      <c r="A506">
        <v>4.166666666666667</v>
      </c>
      <c r="B506">
        <v>467.20099999999996</v>
      </c>
      <c r="C506">
        <v>250</v>
      </c>
      <c r="D506">
        <v>600</v>
      </c>
      <c r="E506">
        <v>1</v>
      </c>
      <c r="F506">
        <v>1</v>
      </c>
      <c r="G506">
        <f t="shared" si="8"/>
        <v>8.3333333333333332E-3</v>
      </c>
      <c r="I506">
        <v>4</v>
      </c>
      <c r="P506">
        <v>4.166666666666667</v>
      </c>
      <c r="Q506">
        <v>467.20099999999996</v>
      </c>
      <c r="R506">
        <v>250</v>
      </c>
      <c r="S506">
        <v>600</v>
      </c>
      <c r="T506">
        <v>8.3333333333333332E-3</v>
      </c>
      <c r="U506">
        <v>1</v>
      </c>
    </row>
    <row r="507" spans="1:21" x14ac:dyDescent="0.25">
      <c r="A507">
        <v>4.166666666666667</v>
      </c>
      <c r="B507">
        <v>470</v>
      </c>
      <c r="C507">
        <v>250</v>
      </c>
      <c r="D507">
        <v>600</v>
      </c>
      <c r="E507">
        <v>1</v>
      </c>
      <c r="F507">
        <v>1</v>
      </c>
      <c r="G507">
        <f t="shared" si="8"/>
        <v>8.3333333333333332E-3</v>
      </c>
      <c r="I507">
        <v>4</v>
      </c>
      <c r="P507">
        <v>4.166666666666667</v>
      </c>
      <c r="Q507">
        <v>470</v>
      </c>
      <c r="R507">
        <v>250</v>
      </c>
      <c r="S507">
        <v>600</v>
      </c>
      <c r="T507">
        <v>8.3333333333333332E-3</v>
      </c>
      <c r="U507">
        <v>1</v>
      </c>
    </row>
    <row r="508" spans="1:21" x14ac:dyDescent="0.25">
      <c r="A508">
        <v>4.25</v>
      </c>
      <c r="B508">
        <v>375</v>
      </c>
      <c r="C508">
        <v>250</v>
      </c>
      <c r="D508">
        <v>600</v>
      </c>
      <c r="E508">
        <v>1</v>
      </c>
      <c r="F508">
        <v>1</v>
      </c>
      <c r="G508">
        <f t="shared" si="8"/>
        <v>8.3333333333333332E-3</v>
      </c>
      <c r="I508">
        <v>4</v>
      </c>
      <c r="P508">
        <v>4.25</v>
      </c>
      <c r="Q508">
        <v>375</v>
      </c>
      <c r="R508">
        <v>250</v>
      </c>
      <c r="S508">
        <v>600</v>
      </c>
      <c r="T508">
        <v>8.3333333333333332E-3</v>
      </c>
      <c r="U508">
        <v>1</v>
      </c>
    </row>
    <row r="509" spans="1:21" x14ac:dyDescent="0.25">
      <c r="A509">
        <v>4.25</v>
      </c>
      <c r="B509">
        <v>415</v>
      </c>
      <c r="C509">
        <v>250</v>
      </c>
      <c r="D509">
        <v>600</v>
      </c>
      <c r="E509">
        <v>1</v>
      </c>
      <c r="F509">
        <v>1</v>
      </c>
      <c r="G509">
        <f t="shared" si="8"/>
        <v>8.3333333333333332E-3</v>
      </c>
      <c r="I509">
        <v>4</v>
      </c>
      <c r="P509">
        <v>4.25</v>
      </c>
      <c r="Q509">
        <v>415</v>
      </c>
      <c r="R509">
        <v>250</v>
      </c>
      <c r="S509">
        <v>600</v>
      </c>
      <c r="T509">
        <v>8.3333333333333332E-3</v>
      </c>
      <c r="U509">
        <v>1</v>
      </c>
    </row>
    <row r="510" spans="1:21" x14ac:dyDescent="0.25">
      <c r="A510">
        <v>4.25</v>
      </c>
      <c r="B510">
        <v>420</v>
      </c>
      <c r="C510">
        <v>250</v>
      </c>
      <c r="D510">
        <v>600</v>
      </c>
      <c r="E510">
        <v>1</v>
      </c>
      <c r="F510">
        <v>1</v>
      </c>
      <c r="G510">
        <f t="shared" si="8"/>
        <v>8.3333333333333332E-3</v>
      </c>
      <c r="I510">
        <v>4</v>
      </c>
      <c r="P510">
        <v>4.25</v>
      </c>
      <c r="Q510">
        <v>420</v>
      </c>
      <c r="R510">
        <v>250</v>
      </c>
      <c r="S510">
        <v>600</v>
      </c>
      <c r="T510">
        <v>8.3333333333333332E-3</v>
      </c>
      <c r="U510">
        <v>1</v>
      </c>
    </row>
    <row r="511" spans="1:21" x14ac:dyDescent="0.25">
      <c r="A511">
        <v>4.25</v>
      </c>
      <c r="B511">
        <v>455</v>
      </c>
      <c r="C511">
        <v>250</v>
      </c>
      <c r="D511">
        <v>600</v>
      </c>
      <c r="E511">
        <v>1</v>
      </c>
      <c r="F511">
        <v>1</v>
      </c>
      <c r="G511">
        <f t="shared" si="8"/>
        <v>8.3333333333333332E-3</v>
      </c>
      <c r="I511">
        <v>4</v>
      </c>
      <c r="P511">
        <v>4.25</v>
      </c>
      <c r="Q511">
        <v>455</v>
      </c>
      <c r="R511">
        <v>250</v>
      </c>
      <c r="S511">
        <v>600</v>
      </c>
      <c r="T511">
        <v>8.3333333333333332E-3</v>
      </c>
      <c r="U511">
        <v>1</v>
      </c>
    </row>
    <row r="512" spans="1:21" x14ac:dyDescent="0.25">
      <c r="A512">
        <v>4.333333333333333</v>
      </c>
      <c r="B512">
        <v>375</v>
      </c>
      <c r="C512">
        <v>250</v>
      </c>
      <c r="D512">
        <v>600</v>
      </c>
      <c r="E512">
        <v>1</v>
      </c>
      <c r="F512">
        <v>1</v>
      </c>
      <c r="G512">
        <f t="shared" si="8"/>
        <v>8.3333333333333332E-3</v>
      </c>
      <c r="I512">
        <v>4</v>
      </c>
      <c r="P512">
        <v>4.333333333333333</v>
      </c>
      <c r="Q512">
        <v>375</v>
      </c>
      <c r="R512">
        <v>250</v>
      </c>
      <c r="S512">
        <v>600</v>
      </c>
      <c r="T512">
        <v>8.3333333333333332E-3</v>
      </c>
      <c r="U512">
        <v>1</v>
      </c>
    </row>
    <row r="513" spans="1:21" x14ac:dyDescent="0.25">
      <c r="A513">
        <v>4.333333333333333</v>
      </c>
      <c r="B513">
        <v>472</v>
      </c>
      <c r="C513">
        <v>250</v>
      </c>
      <c r="D513">
        <v>600</v>
      </c>
      <c r="E513">
        <v>1</v>
      </c>
      <c r="F513">
        <v>1</v>
      </c>
      <c r="G513">
        <f t="shared" si="8"/>
        <v>8.3333333333333332E-3</v>
      </c>
      <c r="I513">
        <v>4</v>
      </c>
      <c r="P513">
        <v>4.333333333333333</v>
      </c>
      <c r="Q513">
        <v>472</v>
      </c>
      <c r="R513">
        <v>250</v>
      </c>
      <c r="S513">
        <v>600</v>
      </c>
      <c r="T513">
        <v>8.3333333333333332E-3</v>
      </c>
      <c r="U513">
        <v>1</v>
      </c>
    </row>
    <row r="514" spans="1:21" x14ac:dyDescent="0.25">
      <c r="A514">
        <v>4.416666666666667</v>
      </c>
      <c r="B514">
        <v>280</v>
      </c>
      <c r="C514">
        <v>250</v>
      </c>
      <c r="D514">
        <v>600</v>
      </c>
      <c r="E514">
        <v>1</v>
      </c>
      <c r="F514">
        <v>1</v>
      </c>
      <c r="G514">
        <f t="shared" si="8"/>
        <v>8.3333333333333332E-3</v>
      </c>
      <c r="I514">
        <v>4</v>
      </c>
      <c r="P514">
        <v>4.416666666666667</v>
      </c>
      <c r="Q514">
        <v>280</v>
      </c>
      <c r="R514">
        <v>250</v>
      </c>
      <c r="S514">
        <v>600</v>
      </c>
      <c r="T514">
        <v>8.3333333333333332E-3</v>
      </c>
      <c r="U514">
        <v>1</v>
      </c>
    </row>
    <row r="515" spans="1:21" x14ac:dyDescent="0.25">
      <c r="A515">
        <v>4.416666666666667</v>
      </c>
      <c r="B515">
        <v>375</v>
      </c>
      <c r="C515">
        <v>250</v>
      </c>
      <c r="D515">
        <v>600</v>
      </c>
      <c r="E515">
        <v>1</v>
      </c>
      <c r="F515">
        <v>1</v>
      </c>
      <c r="G515">
        <f t="shared" ref="G515:G578" si="9">LOOKUP(I515,$K$2:$K$14,$N$2:$N$14)</f>
        <v>8.3333333333333332E-3</v>
      </c>
      <c r="I515">
        <v>4</v>
      </c>
      <c r="P515">
        <v>4.416666666666667</v>
      </c>
      <c r="Q515">
        <v>375</v>
      </c>
      <c r="R515">
        <v>250</v>
      </c>
      <c r="S515">
        <v>600</v>
      </c>
      <c r="T515">
        <v>8.3333333333333332E-3</v>
      </c>
      <c r="U515">
        <v>1</v>
      </c>
    </row>
    <row r="516" spans="1:21" x14ac:dyDescent="0.25">
      <c r="A516">
        <v>4.416666666666667</v>
      </c>
      <c r="B516">
        <v>422</v>
      </c>
      <c r="C516">
        <v>250</v>
      </c>
      <c r="D516">
        <v>600</v>
      </c>
      <c r="E516">
        <v>1</v>
      </c>
      <c r="F516">
        <v>1</v>
      </c>
      <c r="G516">
        <f t="shared" si="9"/>
        <v>8.3333333333333332E-3</v>
      </c>
      <c r="I516">
        <v>4</v>
      </c>
      <c r="P516">
        <v>4.416666666666667</v>
      </c>
      <c r="Q516">
        <v>422</v>
      </c>
      <c r="R516">
        <v>250</v>
      </c>
      <c r="S516">
        <v>600</v>
      </c>
      <c r="T516">
        <v>8.3333333333333332E-3</v>
      </c>
      <c r="U516">
        <v>1</v>
      </c>
    </row>
    <row r="517" spans="1:21" x14ac:dyDescent="0.25">
      <c r="A517">
        <v>4.416666666666667</v>
      </c>
      <c r="B517">
        <v>430</v>
      </c>
      <c r="C517">
        <v>250</v>
      </c>
      <c r="D517">
        <v>600</v>
      </c>
      <c r="E517">
        <v>1</v>
      </c>
      <c r="F517">
        <v>1</v>
      </c>
      <c r="G517">
        <f t="shared" si="9"/>
        <v>8.3333333333333332E-3</v>
      </c>
      <c r="I517">
        <v>4</v>
      </c>
      <c r="P517">
        <v>4.416666666666667</v>
      </c>
      <c r="Q517">
        <v>430</v>
      </c>
      <c r="R517">
        <v>250</v>
      </c>
      <c r="S517">
        <v>600</v>
      </c>
      <c r="T517">
        <v>8.3333333333333332E-3</v>
      </c>
      <c r="U517">
        <v>1</v>
      </c>
    </row>
    <row r="518" spans="1:21" x14ac:dyDescent="0.25">
      <c r="A518">
        <v>4.416666666666667</v>
      </c>
      <c r="B518">
        <v>450</v>
      </c>
      <c r="C518">
        <v>250</v>
      </c>
      <c r="D518">
        <v>600</v>
      </c>
      <c r="E518">
        <v>1</v>
      </c>
      <c r="F518">
        <v>1</v>
      </c>
      <c r="G518">
        <f t="shared" si="9"/>
        <v>8.3333333333333332E-3</v>
      </c>
      <c r="I518">
        <v>4</v>
      </c>
      <c r="P518">
        <v>4.416666666666667</v>
      </c>
      <c r="Q518">
        <v>450</v>
      </c>
      <c r="R518">
        <v>250</v>
      </c>
      <c r="S518">
        <v>600</v>
      </c>
      <c r="T518">
        <v>8.3333333333333332E-3</v>
      </c>
      <c r="U518">
        <v>1</v>
      </c>
    </row>
    <row r="519" spans="1:21" x14ac:dyDescent="0.25">
      <c r="A519">
        <v>4.416666666666667</v>
      </c>
      <c r="B519">
        <v>457</v>
      </c>
      <c r="C519">
        <v>250</v>
      </c>
      <c r="D519">
        <v>600</v>
      </c>
      <c r="E519">
        <v>1</v>
      </c>
      <c r="F519">
        <v>1</v>
      </c>
      <c r="G519">
        <f t="shared" si="9"/>
        <v>8.3333333333333332E-3</v>
      </c>
      <c r="I519">
        <v>4</v>
      </c>
      <c r="P519">
        <v>4.416666666666667</v>
      </c>
      <c r="Q519">
        <v>457</v>
      </c>
      <c r="R519">
        <v>250</v>
      </c>
      <c r="S519">
        <v>600</v>
      </c>
      <c r="T519">
        <v>8.3333333333333332E-3</v>
      </c>
      <c r="U519">
        <v>1</v>
      </c>
    </row>
    <row r="520" spans="1:21" x14ac:dyDescent="0.25">
      <c r="A520">
        <v>4.416666666666667</v>
      </c>
      <c r="B520">
        <v>472</v>
      </c>
      <c r="C520">
        <v>250</v>
      </c>
      <c r="D520">
        <v>600</v>
      </c>
      <c r="E520">
        <v>1</v>
      </c>
      <c r="F520">
        <v>1</v>
      </c>
      <c r="G520">
        <f t="shared" si="9"/>
        <v>8.3333333333333332E-3</v>
      </c>
      <c r="I520">
        <v>4</v>
      </c>
      <c r="P520">
        <v>4.416666666666667</v>
      </c>
      <c r="Q520">
        <v>472</v>
      </c>
      <c r="R520">
        <v>250</v>
      </c>
      <c r="S520">
        <v>600</v>
      </c>
      <c r="T520">
        <v>8.3333333333333332E-3</v>
      </c>
      <c r="U520">
        <v>1</v>
      </c>
    </row>
    <row r="521" spans="1:21" x14ac:dyDescent="0.25">
      <c r="A521">
        <v>4.416666666666667</v>
      </c>
      <c r="B521">
        <v>475</v>
      </c>
      <c r="C521">
        <v>250</v>
      </c>
      <c r="D521">
        <v>600</v>
      </c>
      <c r="E521">
        <v>1</v>
      </c>
      <c r="F521">
        <v>1</v>
      </c>
      <c r="G521">
        <f t="shared" si="9"/>
        <v>8.3333333333333332E-3</v>
      </c>
      <c r="I521">
        <v>4</v>
      </c>
      <c r="P521">
        <v>4.416666666666667</v>
      </c>
      <c r="Q521">
        <v>475</v>
      </c>
      <c r="R521">
        <v>250</v>
      </c>
      <c r="S521">
        <v>600</v>
      </c>
      <c r="T521">
        <v>8.3333333333333332E-3</v>
      </c>
      <c r="U521">
        <v>1</v>
      </c>
    </row>
    <row r="522" spans="1:21" x14ac:dyDescent="0.25">
      <c r="A522">
        <v>4.5</v>
      </c>
      <c r="B522">
        <v>407</v>
      </c>
      <c r="C522">
        <v>250</v>
      </c>
      <c r="D522">
        <v>600</v>
      </c>
      <c r="E522">
        <v>1</v>
      </c>
      <c r="F522">
        <v>1</v>
      </c>
      <c r="G522">
        <f t="shared" si="9"/>
        <v>8.3333333333333332E-3</v>
      </c>
      <c r="I522">
        <v>4</v>
      </c>
      <c r="P522">
        <v>4.5</v>
      </c>
      <c r="Q522">
        <v>407</v>
      </c>
      <c r="R522">
        <v>250</v>
      </c>
      <c r="S522">
        <v>600</v>
      </c>
      <c r="T522">
        <v>8.3333333333333332E-3</v>
      </c>
      <c r="U522">
        <v>1</v>
      </c>
    </row>
    <row r="523" spans="1:21" x14ac:dyDescent="0.25">
      <c r="A523">
        <v>4.5</v>
      </c>
      <c r="B523">
        <v>440</v>
      </c>
      <c r="C523">
        <v>250</v>
      </c>
      <c r="D523">
        <v>600</v>
      </c>
      <c r="E523">
        <v>1</v>
      </c>
      <c r="F523">
        <v>1</v>
      </c>
      <c r="G523">
        <f t="shared" si="9"/>
        <v>8.3333333333333332E-3</v>
      </c>
      <c r="I523">
        <v>4</v>
      </c>
      <c r="P523">
        <v>4.5</v>
      </c>
      <c r="Q523">
        <v>440</v>
      </c>
      <c r="R523">
        <v>250</v>
      </c>
      <c r="S523">
        <v>600</v>
      </c>
      <c r="T523">
        <v>8.3333333333333332E-3</v>
      </c>
      <c r="U523">
        <v>1</v>
      </c>
    </row>
    <row r="524" spans="1:21" x14ac:dyDescent="0.25">
      <c r="A524">
        <v>4.5</v>
      </c>
      <c r="B524">
        <v>445</v>
      </c>
      <c r="C524">
        <v>250</v>
      </c>
      <c r="D524">
        <v>600</v>
      </c>
      <c r="E524">
        <v>1</v>
      </c>
      <c r="F524">
        <v>1</v>
      </c>
      <c r="G524">
        <f t="shared" si="9"/>
        <v>8.3333333333333332E-3</v>
      </c>
      <c r="I524">
        <v>4</v>
      </c>
      <c r="P524">
        <v>4.5</v>
      </c>
      <c r="Q524">
        <v>445</v>
      </c>
      <c r="R524">
        <v>250</v>
      </c>
      <c r="S524">
        <v>600</v>
      </c>
      <c r="T524">
        <v>8.3333333333333332E-3</v>
      </c>
      <c r="U524">
        <v>1</v>
      </c>
    </row>
    <row r="525" spans="1:21" x14ac:dyDescent="0.25">
      <c r="A525">
        <v>4.5</v>
      </c>
      <c r="B525">
        <v>453</v>
      </c>
      <c r="C525">
        <v>250</v>
      </c>
      <c r="D525">
        <v>600</v>
      </c>
      <c r="E525">
        <v>1</v>
      </c>
      <c r="F525">
        <v>1</v>
      </c>
      <c r="G525">
        <f t="shared" si="9"/>
        <v>8.3333333333333332E-3</v>
      </c>
      <c r="I525">
        <v>4</v>
      </c>
      <c r="P525">
        <v>4.5</v>
      </c>
      <c r="Q525">
        <v>453</v>
      </c>
      <c r="R525">
        <v>250</v>
      </c>
      <c r="S525">
        <v>600</v>
      </c>
      <c r="T525">
        <v>8.3333333333333332E-3</v>
      </c>
      <c r="U525">
        <v>1</v>
      </c>
    </row>
    <row r="526" spans="1:21" x14ac:dyDescent="0.25">
      <c r="A526">
        <v>4.5</v>
      </c>
      <c r="B526">
        <v>457</v>
      </c>
      <c r="C526">
        <v>250</v>
      </c>
      <c r="D526">
        <v>600</v>
      </c>
      <c r="E526">
        <v>1</v>
      </c>
      <c r="F526">
        <v>1</v>
      </c>
      <c r="G526">
        <f t="shared" si="9"/>
        <v>8.3333333333333332E-3</v>
      </c>
      <c r="I526">
        <v>4</v>
      </c>
      <c r="P526">
        <v>4.5</v>
      </c>
      <c r="Q526">
        <v>457</v>
      </c>
      <c r="R526">
        <v>250</v>
      </c>
      <c r="S526">
        <v>600</v>
      </c>
      <c r="T526">
        <v>8.3333333333333332E-3</v>
      </c>
      <c r="U526">
        <v>1</v>
      </c>
    </row>
    <row r="527" spans="1:21" x14ac:dyDescent="0.25">
      <c r="A527">
        <v>4.583333333333333</v>
      </c>
      <c r="B527">
        <v>440</v>
      </c>
      <c r="C527">
        <v>250</v>
      </c>
      <c r="D527">
        <v>600</v>
      </c>
      <c r="E527">
        <v>1</v>
      </c>
      <c r="F527">
        <v>1</v>
      </c>
      <c r="G527">
        <f t="shared" si="9"/>
        <v>8.3333333333333332E-3</v>
      </c>
      <c r="I527">
        <v>4</v>
      </c>
      <c r="P527">
        <v>4.583333333333333</v>
      </c>
      <c r="Q527">
        <v>440</v>
      </c>
      <c r="R527">
        <v>250</v>
      </c>
      <c r="S527">
        <v>600</v>
      </c>
      <c r="T527">
        <v>8.3333333333333332E-3</v>
      </c>
      <c r="U527">
        <v>1</v>
      </c>
    </row>
    <row r="528" spans="1:21" x14ac:dyDescent="0.25">
      <c r="A528">
        <v>4.666666666666667</v>
      </c>
      <c r="B528">
        <v>397</v>
      </c>
      <c r="C528">
        <v>250</v>
      </c>
      <c r="D528">
        <v>600</v>
      </c>
      <c r="E528">
        <v>1</v>
      </c>
      <c r="F528">
        <v>1</v>
      </c>
      <c r="G528">
        <f t="shared" si="9"/>
        <v>8.3333333333333332E-3</v>
      </c>
      <c r="I528">
        <v>4</v>
      </c>
      <c r="P528">
        <v>4.666666666666667</v>
      </c>
      <c r="Q528">
        <v>397</v>
      </c>
      <c r="R528">
        <v>250</v>
      </c>
      <c r="S528">
        <v>600</v>
      </c>
      <c r="T528">
        <v>8.3333333333333332E-3</v>
      </c>
      <c r="U528">
        <v>1</v>
      </c>
    </row>
    <row r="529" spans="1:21" x14ac:dyDescent="0.25">
      <c r="A529">
        <v>4.666666666666667</v>
      </c>
      <c r="B529">
        <v>445</v>
      </c>
      <c r="C529">
        <v>250</v>
      </c>
      <c r="D529">
        <v>600</v>
      </c>
      <c r="E529">
        <v>1</v>
      </c>
      <c r="F529">
        <v>1</v>
      </c>
      <c r="G529">
        <f t="shared" si="9"/>
        <v>8.3333333333333332E-3</v>
      </c>
      <c r="I529">
        <v>4</v>
      </c>
      <c r="P529">
        <v>4.666666666666667</v>
      </c>
      <c r="Q529">
        <v>445</v>
      </c>
      <c r="R529">
        <v>250</v>
      </c>
      <c r="S529">
        <v>600</v>
      </c>
      <c r="T529">
        <v>8.3333333333333332E-3</v>
      </c>
      <c r="U529">
        <v>1</v>
      </c>
    </row>
    <row r="530" spans="1:21" x14ac:dyDescent="0.25">
      <c r="A530">
        <v>4.75</v>
      </c>
      <c r="B530">
        <v>395</v>
      </c>
      <c r="C530">
        <v>250</v>
      </c>
      <c r="D530">
        <v>600</v>
      </c>
      <c r="E530">
        <v>1</v>
      </c>
      <c r="F530">
        <v>1</v>
      </c>
      <c r="G530">
        <f t="shared" si="9"/>
        <v>8.3333333333333332E-3</v>
      </c>
      <c r="I530">
        <v>4</v>
      </c>
      <c r="P530">
        <v>4.75</v>
      </c>
      <c r="Q530">
        <v>395</v>
      </c>
      <c r="R530">
        <v>250</v>
      </c>
      <c r="S530">
        <v>600</v>
      </c>
      <c r="T530">
        <v>8.3333333333333332E-3</v>
      </c>
      <c r="U530">
        <v>1</v>
      </c>
    </row>
    <row r="531" spans="1:21" x14ac:dyDescent="0.25">
      <c r="A531">
        <v>4.75</v>
      </c>
      <c r="B531">
        <v>415</v>
      </c>
      <c r="C531">
        <v>250</v>
      </c>
      <c r="D531">
        <v>600</v>
      </c>
      <c r="E531">
        <v>1</v>
      </c>
      <c r="F531">
        <v>1</v>
      </c>
      <c r="G531">
        <f t="shared" si="9"/>
        <v>8.3333333333333332E-3</v>
      </c>
      <c r="I531">
        <v>4</v>
      </c>
      <c r="P531">
        <v>4.75</v>
      </c>
      <c r="Q531">
        <v>415</v>
      </c>
      <c r="R531">
        <v>250</v>
      </c>
      <c r="S531">
        <v>600</v>
      </c>
      <c r="T531">
        <v>8.3333333333333332E-3</v>
      </c>
      <c r="U531">
        <v>1</v>
      </c>
    </row>
    <row r="532" spans="1:21" x14ac:dyDescent="0.25">
      <c r="A532">
        <v>4.75</v>
      </c>
      <c r="B532">
        <v>431</v>
      </c>
      <c r="C532">
        <v>250</v>
      </c>
      <c r="D532">
        <v>600</v>
      </c>
      <c r="E532">
        <v>1</v>
      </c>
      <c r="F532">
        <v>1</v>
      </c>
      <c r="G532">
        <f t="shared" si="9"/>
        <v>8.3333333333333332E-3</v>
      </c>
      <c r="I532">
        <v>4</v>
      </c>
      <c r="P532">
        <v>4.75</v>
      </c>
      <c r="Q532">
        <v>431</v>
      </c>
      <c r="R532">
        <v>250</v>
      </c>
      <c r="S532">
        <v>600</v>
      </c>
      <c r="T532">
        <v>8.3333333333333332E-3</v>
      </c>
      <c r="U532">
        <v>1</v>
      </c>
    </row>
    <row r="533" spans="1:21" x14ac:dyDescent="0.25">
      <c r="A533">
        <v>4.75</v>
      </c>
      <c r="B533">
        <v>452</v>
      </c>
      <c r="C533">
        <v>250</v>
      </c>
      <c r="D533">
        <v>600</v>
      </c>
      <c r="E533">
        <v>1</v>
      </c>
      <c r="F533">
        <v>1</v>
      </c>
      <c r="G533">
        <f t="shared" si="9"/>
        <v>8.3333333333333332E-3</v>
      </c>
      <c r="I533">
        <v>4</v>
      </c>
      <c r="P533">
        <v>4.75</v>
      </c>
      <c r="Q533">
        <v>452</v>
      </c>
      <c r="R533">
        <v>250</v>
      </c>
      <c r="S533">
        <v>600</v>
      </c>
      <c r="T533">
        <v>8.3333333333333332E-3</v>
      </c>
      <c r="U533">
        <v>1</v>
      </c>
    </row>
    <row r="534" spans="1:21" x14ac:dyDescent="0.25">
      <c r="A534">
        <v>4.833333333333333</v>
      </c>
      <c r="B534">
        <v>380</v>
      </c>
      <c r="C534">
        <v>250</v>
      </c>
      <c r="D534">
        <v>600</v>
      </c>
      <c r="E534">
        <v>1</v>
      </c>
      <c r="F534">
        <v>2</v>
      </c>
      <c r="G534">
        <f t="shared" si="9"/>
        <v>2.1739130434782608E-2</v>
      </c>
      <c r="I534">
        <v>5</v>
      </c>
      <c r="P534">
        <v>4.833333333333333</v>
      </c>
      <c r="Q534">
        <v>380</v>
      </c>
      <c r="R534">
        <v>250</v>
      </c>
      <c r="S534">
        <v>600</v>
      </c>
      <c r="T534">
        <v>2.1739130434782608E-2</v>
      </c>
      <c r="U534">
        <v>2</v>
      </c>
    </row>
    <row r="535" spans="1:21" x14ac:dyDescent="0.25">
      <c r="A535">
        <v>4.833333333333333</v>
      </c>
      <c r="B535">
        <v>382</v>
      </c>
      <c r="C535">
        <v>250</v>
      </c>
      <c r="D535">
        <v>600</v>
      </c>
      <c r="E535">
        <v>1</v>
      </c>
      <c r="F535">
        <v>2</v>
      </c>
      <c r="G535">
        <f t="shared" si="9"/>
        <v>2.1739130434782608E-2</v>
      </c>
      <c r="I535">
        <v>5</v>
      </c>
      <c r="P535">
        <v>4.833333333333333</v>
      </c>
      <c r="Q535">
        <v>382</v>
      </c>
      <c r="R535">
        <v>250</v>
      </c>
      <c r="S535">
        <v>600</v>
      </c>
      <c r="T535">
        <v>2.1739130434782608E-2</v>
      </c>
      <c r="U535">
        <v>2</v>
      </c>
    </row>
    <row r="536" spans="1:21" x14ac:dyDescent="0.25">
      <c r="A536">
        <v>4.833333333333333</v>
      </c>
      <c r="B536">
        <v>395</v>
      </c>
      <c r="C536">
        <v>250</v>
      </c>
      <c r="D536">
        <v>600</v>
      </c>
      <c r="E536">
        <v>1</v>
      </c>
      <c r="F536">
        <v>2</v>
      </c>
      <c r="G536">
        <f t="shared" si="9"/>
        <v>2.1739130434782608E-2</v>
      </c>
      <c r="I536">
        <v>5</v>
      </c>
      <c r="P536">
        <v>4.833333333333333</v>
      </c>
      <c r="Q536">
        <v>395</v>
      </c>
      <c r="R536">
        <v>250</v>
      </c>
      <c r="S536">
        <v>600</v>
      </c>
      <c r="T536">
        <v>2.1739130434782608E-2</v>
      </c>
      <c r="U536">
        <v>2</v>
      </c>
    </row>
    <row r="537" spans="1:21" x14ac:dyDescent="0.25">
      <c r="A537">
        <v>4.833333333333333</v>
      </c>
      <c r="B537">
        <v>407</v>
      </c>
      <c r="C537">
        <v>250</v>
      </c>
      <c r="D537">
        <v>600</v>
      </c>
      <c r="E537">
        <v>1</v>
      </c>
      <c r="F537">
        <v>2</v>
      </c>
      <c r="G537">
        <f t="shared" si="9"/>
        <v>2.1739130434782608E-2</v>
      </c>
      <c r="I537">
        <v>5</v>
      </c>
      <c r="P537">
        <v>4.833333333333333</v>
      </c>
      <c r="Q537">
        <v>407</v>
      </c>
      <c r="R537">
        <v>250</v>
      </c>
      <c r="S537">
        <v>600</v>
      </c>
      <c r="T537">
        <v>2.1739130434782608E-2</v>
      </c>
      <c r="U537">
        <v>2</v>
      </c>
    </row>
    <row r="538" spans="1:21" x14ac:dyDescent="0.25">
      <c r="A538">
        <v>4.833333333333333</v>
      </c>
      <c r="B538">
        <v>422</v>
      </c>
      <c r="C538">
        <v>250</v>
      </c>
      <c r="D538">
        <v>600</v>
      </c>
      <c r="E538">
        <v>1</v>
      </c>
      <c r="F538">
        <v>2</v>
      </c>
      <c r="G538">
        <f t="shared" si="9"/>
        <v>2.1739130434782608E-2</v>
      </c>
      <c r="I538">
        <v>5</v>
      </c>
      <c r="P538">
        <v>4.833333333333333</v>
      </c>
      <c r="Q538">
        <v>422</v>
      </c>
      <c r="R538">
        <v>250</v>
      </c>
      <c r="S538">
        <v>600</v>
      </c>
      <c r="T538">
        <v>2.1739130434782608E-2</v>
      </c>
      <c r="U538">
        <v>2</v>
      </c>
    </row>
    <row r="539" spans="1:21" x14ac:dyDescent="0.25">
      <c r="A539">
        <v>4.833333333333333</v>
      </c>
      <c r="B539">
        <v>445</v>
      </c>
      <c r="C539">
        <v>250</v>
      </c>
      <c r="D539">
        <v>600</v>
      </c>
      <c r="E539">
        <v>1</v>
      </c>
      <c r="F539">
        <v>2</v>
      </c>
      <c r="G539">
        <f t="shared" si="9"/>
        <v>2.1739130434782608E-2</v>
      </c>
      <c r="I539">
        <v>5</v>
      </c>
      <c r="P539">
        <v>4.833333333333333</v>
      </c>
      <c r="Q539">
        <v>445</v>
      </c>
      <c r="R539">
        <v>250</v>
      </c>
      <c r="S539">
        <v>600</v>
      </c>
      <c r="T539">
        <v>2.1739130434782608E-2</v>
      </c>
      <c r="U539">
        <v>2</v>
      </c>
    </row>
    <row r="540" spans="1:21" x14ac:dyDescent="0.25">
      <c r="A540">
        <v>4.833333333333333</v>
      </c>
      <c r="B540">
        <v>452</v>
      </c>
      <c r="C540">
        <v>250</v>
      </c>
      <c r="D540">
        <v>600</v>
      </c>
      <c r="E540">
        <v>1</v>
      </c>
      <c r="F540">
        <v>2</v>
      </c>
      <c r="G540">
        <f t="shared" si="9"/>
        <v>2.1739130434782608E-2</v>
      </c>
      <c r="I540">
        <v>5</v>
      </c>
      <c r="P540">
        <v>4.833333333333333</v>
      </c>
      <c r="Q540">
        <v>452</v>
      </c>
      <c r="R540">
        <v>250</v>
      </c>
      <c r="S540">
        <v>600</v>
      </c>
      <c r="T540">
        <v>2.1739130434782608E-2</v>
      </c>
      <c r="U540">
        <v>2</v>
      </c>
    </row>
    <row r="541" spans="1:21" x14ac:dyDescent="0.25">
      <c r="A541">
        <v>4.833333333333333</v>
      </c>
      <c r="B541">
        <v>600</v>
      </c>
      <c r="C541">
        <v>250</v>
      </c>
      <c r="D541">
        <v>600</v>
      </c>
      <c r="E541">
        <v>1</v>
      </c>
      <c r="F541">
        <v>2</v>
      </c>
      <c r="G541">
        <f t="shared" si="9"/>
        <v>2.1739130434782608E-2</v>
      </c>
      <c r="I541">
        <v>5</v>
      </c>
      <c r="P541">
        <v>4.833333333333333</v>
      </c>
      <c r="Q541">
        <v>600</v>
      </c>
      <c r="R541">
        <v>250</v>
      </c>
      <c r="S541">
        <v>600</v>
      </c>
      <c r="T541">
        <v>2.1739130434782608E-2</v>
      </c>
      <c r="U541">
        <v>2</v>
      </c>
    </row>
    <row r="542" spans="1:21" x14ac:dyDescent="0.25">
      <c r="A542">
        <v>4.916666666666667</v>
      </c>
      <c r="B542">
        <v>387</v>
      </c>
      <c r="C542">
        <v>250</v>
      </c>
      <c r="D542">
        <v>600</v>
      </c>
      <c r="E542">
        <v>1</v>
      </c>
      <c r="F542">
        <v>2</v>
      </c>
      <c r="G542">
        <f t="shared" si="9"/>
        <v>2.1739130434782608E-2</v>
      </c>
      <c r="I542">
        <v>5</v>
      </c>
      <c r="P542">
        <v>4.916666666666667</v>
      </c>
      <c r="Q542">
        <v>387</v>
      </c>
      <c r="R542">
        <v>250</v>
      </c>
      <c r="S542">
        <v>600</v>
      </c>
      <c r="T542">
        <v>2.1739130434782608E-2</v>
      </c>
      <c r="U542">
        <v>2</v>
      </c>
    </row>
    <row r="543" spans="1:21" x14ac:dyDescent="0.25">
      <c r="A543">
        <v>4.916666666666667</v>
      </c>
      <c r="B543">
        <v>449</v>
      </c>
      <c r="C543">
        <v>250</v>
      </c>
      <c r="D543">
        <v>600</v>
      </c>
      <c r="E543">
        <v>1</v>
      </c>
      <c r="F543">
        <v>2</v>
      </c>
      <c r="G543">
        <f t="shared" si="9"/>
        <v>2.1739130434782608E-2</v>
      </c>
      <c r="I543">
        <v>5</v>
      </c>
      <c r="P543">
        <v>4.916666666666667</v>
      </c>
      <c r="Q543">
        <v>449</v>
      </c>
      <c r="R543">
        <v>250</v>
      </c>
      <c r="S543">
        <v>600</v>
      </c>
      <c r="T543">
        <v>2.1739130434782608E-2</v>
      </c>
      <c r="U543">
        <v>2</v>
      </c>
    </row>
    <row r="544" spans="1:21" x14ac:dyDescent="0.25">
      <c r="A544">
        <v>4.916666666666667</v>
      </c>
      <c r="B544">
        <v>450</v>
      </c>
      <c r="C544">
        <v>250</v>
      </c>
      <c r="D544">
        <v>600</v>
      </c>
      <c r="E544">
        <v>1</v>
      </c>
      <c r="F544">
        <v>2</v>
      </c>
      <c r="G544">
        <f t="shared" si="9"/>
        <v>2.1739130434782608E-2</v>
      </c>
      <c r="I544">
        <v>5</v>
      </c>
      <c r="P544">
        <v>4.916666666666667</v>
      </c>
      <c r="Q544">
        <v>450</v>
      </c>
      <c r="R544">
        <v>250</v>
      </c>
      <c r="S544">
        <v>600</v>
      </c>
      <c r="T544">
        <v>2.1739130434782608E-2</v>
      </c>
      <c r="U544">
        <v>2</v>
      </c>
    </row>
    <row r="545" spans="1:21" x14ac:dyDescent="0.25">
      <c r="A545">
        <v>4.916666666666667</v>
      </c>
      <c r="B545">
        <v>455</v>
      </c>
      <c r="C545">
        <v>250</v>
      </c>
      <c r="D545">
        <v>600</v>
      </c>
      <c r="E545">
        <v>1</v>
      </c>
      <c r="F545">
        <v>2</v>
      </c>
      <c r="G545">
        <f t="shared" si="9"/>
        <v>2.1739130434782608E-2</v>
      </c>
      <c r="I545">
        <v>5</v>
      </c>
      <c r="P545">
        <v>4.916666666666667</v>
      </c>
      <c r="Q545">
        <v>455</v>
      </c>
      <c r="R545">
        <v>250</v>
      </c>
      <c r="S545">
        <v>600</v>
      </c>
      <c r="T545">
        <v>2.1739130434782608E-2</v>
      </c>
      <c r="U545">
        <v>2</v>
      </c>
    </row>
    <row r="546" spans="1:21" x14ac:dyDescent="0.25">
      <c r="A546">
        <v>4.916666666666667</v>
      </c>
      <c r="B546">
        <v>460</v>
      </c>
      <c r="C546">
        <v>250</v>
      </c>
      <c r="D546">
        <v>600</v>
      </c>
      <c r="E546">
        <v>1</v>
      </c>
      <c r="F546">
        <v>2</v>
      </c>
      <c r="G546">
        <f t="shared" si="9"/>
        <v>2.1739130434782608E-2</v>
      </c>
      <c r="I546">
        <v>5</v>
      </c>
      <c r="P546">
        <v>4.916666666666667</v>
      </c>
      <c r="Q546">
        <v>460</v>
      </c>
      <c r="R546">
        <v>250</v>
      </c>
      <c r="S546">
        <v>600</v>
      </c>
      <c r="T546">
        <v>2.1739130434782608E-2</v>
      </c>
      <c r="U546">
        <v>2</v>
      </c>
    </row>
    <row r="547" spans="1:21" x14ac:dyDescent="0.25">
      <c r="A547">
        <v>4.916666666666667</v>
      </c>
      <c r="B547">
        <v>480</v>
      </c>
      <c r="C547">
        <v>250</v>
      </c>
      <c r="D547">
        <v>600</v>
      </c>
      <c r="E547">
        <v>1</v>
      </c>
      <c r="F547">
        <v>2</v>
      </c>
      <c r="G547">
        <f t="shared" si="9"/>
        <v>2.1739130434782608E-2</v>
      </c>
      <c r="I547">
        <v>5</v>
      </c>
      <c r="P547">
        <v>4.916666666666667</v>
      </c>
      <c r="Q547">
        <v>480</v>
      </c>
      <c r="R547">
        <v>250</v>
      </c>
      <c r="S547">
        <v>600</v>
      </c>
      <c r="T547">
        <v>2.1739130434782608E-2</v>
      </c>
      <c r="U547">
        <v>2</v>
      </c>
    </row>
    <row r="548" spans="1:21" x14ac:dyDescent="0.25">
      <c r="A548">
        <v>4.916666666666667</v>
      </c>
      <c r="B548">
        <v>520</v>
      </c>
      <c r="C548">
        <v>250</v>
      </c>
      <c r="D548">
        <v>600</v>
      </c>
      <c r="E548">
        <v>1</v>
      </c>
      <c r="F548">
        <v>2</v>
      </c>
      <c r="G548">
        <f t="shared" si="9"/>
        <v>2.1739130434782608E-2</v>
      </c>
      <c r="I548">
        <v>5</v>
      </c>
      <c r="P548">
        <v>4.916666666666667</v>
      </c>
      <c r="Q548">
        <v>520</v>
      </c>
      <c r="R548">
        <v>250</v>
      </c>
      <c r="S548">
        <v>600</v>
      </c>
      <c r="T548">
        <v>2.1739130434782608E-2</v>
      </c>
      <c r="U548">
        <v>2</v>
      </c>
    </row>
    <row r="549" spans="1:21" x14ac:dyDescent="0.25">
      <c r="A549">
        <v>4.916666666666667</v>
      </c>
      <c r="B549">
        <v>522</v>
      </c>
      <c r="C549">
        <v>250</v>
      </c>
      <c r="D549">
        <v>600</v>
      </c>
      <c r="E549">
        <v>1</v>
      </c>
      <c r="F549">
        <v>2</v>
      </c>
      <c r="G549">
        <f t="shared" si="9"/>
        <v>2.1739130434782608E-2</v>
      </c>
      <c r="I549">
        <v>5</v>
      </c>
      <c r="P549">
        <v>4.916666666666667</v>
      </c>
      <c r="Q549">
        <v>522</v>
      </c>
      <c r="R549">
        <v>250</v>
      </c>
      <c r="S549">
        <v>600</v>
      </c>
      <c r="T549">
        <v>2.1739130434782608E-2</v>
      </c>
      <c r="U549">
        <v>2</v>
      </c>
    </row>
    <row r="550" spans="1:21" x14ac:dyDescent="0.25">
      <c r="A550">
        <v>5</v>
      </c>
      <c r="B550">
        <v>360</v>
      </c>
      <c r="C550">
        <v>250</v>
      </c>
      <c r="D550">
        <v>600</v>
      </c>
      <c r="E550">
        <v>1</v>
      </c>
      <c r="F550">
        <v>2</v>
      </c>
      <c r="G550">
        <f t="shared" si="9"/>
        <v>2.1739130434782608E-2</v>
      </c>
      <c r="I550">
        <v>5</v>
      </c>
      <c r="P550">
        <v>5</v>
      </c>
      <c r="Q550">
        <v>360</v>
      </c>
      <c r="R550">
        <v>250</v>
      </c>
      <c r="S550">
        <v>600</v>
      </c>
      <c r="T550">
        <v>2.1739130434782608E-2</v>
      </c>
      <c r="U550">
        <v>2</v>
      </c>
    </row>
    <row r="551" spans="1:21" x14ac:dyDescent="0.25">
      <c r="A551">
        <v>5</v>
      </c>
      <c r="B551">
        <v>411</v>
      </c>
      <c r="C551">
        <v>250</v>
      </c>
      <c r="D551">
        <v>600</v>
      </c>
      <c r="E551">
        <v>1</v>
      </c>
      <c r="F551">
        <v>2</v>
      </c>
      <c r="G551">
        <f t="shared" si="9"/>
        <v>2.1739130434782608E-2</v>
      </c>
      <c r="I551">
        <v>5</v>
      </c>
      <c r="P551">
        <v>5</v>
      </c>
      <c r="Q551">
        <v>411</v>
      </c>
      <c r="R551">
        <v>250</v>
      </c>
      <c r="S551">
        <v>600</v>
      </c>
      <c r="T551">
        <v>2.1739130434782608E-2</v>
      </c>
      <c r="U551">
        <v>2</v>
      </c>
    </row>
    <row r="552" spans="1:21" x14ac:dyDescent="0.25">
      <c r="A552">
        <v>5</v>
      </c>
      <c r="B552">
        <v>480</v>
      </c>
      <c r="C552">
        <v>250</v>
      </c>
      <c r="D552">
        <v>600</v>
      </c>
      <c r="E552">
        <v>1</v>
      </c>
      <c r="F552">
        <v>2</v>
      </c>
      <c r="G552">
        <f t="shared" si="9"/>
        <v>2.1739130434782608E-2</v>
      </c>
      <c r="I552">
        <v>5</v>
      </c>
      <c r="P552">
        <v>5</v>
      </c>
      <c r="Q552">
        <v>480</v>
      </c>
      <c r="R552">
        <v>250</v>
      </c>
      <c r="S552">
        <v>600</v>
      </c>
      <c r="T552">
        <v>2.1739130434782608E-2</v>
      </c>
      <c r="U552">
        <v>2</v>
      </c>
    </row>
    <row r="553" spans="1:21" x14ac:dyDescent="0.25">
      <c r="A553">
        <v>5.083333333333333</v>
      </c>
      <c r="B553">
        <v>392</v>
      </c>
      <c r="C553">
        <v>250</v>
      </c>
      <c r="D553">
        <v>600</v>
      </c>
      <c r="E553">
        <v>1</v>
      </c>
      <c r="F553">
        <v>2</v>
      </c>
      <c r="G553">
        <f t="shared" si="9"/>
        <v>2.1739130434782608E-2</v>
      </c>
      <c r="I553">
        <v>5</v>
      </c>
      <c r="P553">
        <v>5.083333333333333</v>
      </c>
      <c r="Q553">
        <v>392</v>
      </c>
      <c r="R553">
        <v>250</v>
      </c>
      <c r="S553">
        <v>600</v>
      </c>
      <c r="T553">
        <v>2.1739130434782608E-2</v>
      </c>
      <c r="U553">
        <v>2</v>
      </c>
    </row>
    <row r="554" spans="1:21" x14ac:dyDescent="0.25">
      <c r="A554">
        <v>5.083333333333333</v>
      </c>
      <c r="B554">
        <v>407</v>
      </c>
      <c r="C554">
        <v>250</v>
      </c>
      <c r="D554">
        <v>600</v>
      </c>
      <c r="E554">
        <v>1</v>
      </c>
      <c r="F554">
        <v>2</v>
      </c>
      <c r="G554">
        <f t="shared" si="9"/>
        <v>2.1739130434782608E-2</v>
      </c>
      <c r="I554">
        <v>5</v>
      </c>
      <c r="P554">
        <v>5.083333333333333</v>
      </c>
      <c r="Q554">
        <v>407</v>
      </c>
      <c r="R554">
        <v>250</v>
      </c>
      <c r="S554">
        <v>600</v>
      </c>
      <c r="T554">
        <v>2.1739130434782608E-2</v>
      </c>
      <c r="U554">
        <v>2</v>
      </c>
    </row>
    <row r="555" spans="1:21" x14ac:dyDescent="0.25">
      <c r="A555">
        <v>5.083333333333333</v>
      </c>
      <c r="B555">
        <v>435</v>
      </c>
      <c r="C555">
        <v>250</v>
      </c>
      <c r="D555">
        <v>600</v>
      </c>
      <c r="E555">
        <v>1</v>
      </c>
      <c r="F555">
        <v>2</v>
      </c>
      <c r="G555">
        <f t="shared" si="9"/>
        <v>2.1739130434782608E-2</v>
      </c>
      <c r="I555">
        <v>5</v>
      </c>
      <c r="P555">
        <v>5.083333333333333</v>
      </c>
      <c r="Q555">
        <v>435</v>
      </c>
      <c r="R555">
        <v>250</v>
      </c>
      <c r="S555">
        <v>600</v>
      </c>
      <c r="T555">
        <v>2.1739130434782608E-2</v>
      </c>
      <c r="U555">
        <v>2</v>
      </c>
    </row>
    <row r="556" spans="1:21" x14ac:dyDescent="0.25">
      <c r="A556">
        <v>5.083333333333333</v>
      </c>
      <c r="B556">
        <v>435</v>
      </c>
      <c r="C556">
        <v>250</v>
      </c>
      <c r="D556">
        <v>600</v>
      </c>
      <c r="E556">
        <v>1</v>
      </c>
      <c r="F556">
        <v>2</v>
      </c>
      <c r="G556">
        <f t="shared" si="9"/>
        <v>2.1739130434782608E-2</v>
      </c>
      <c r="I556">
        <v>5</v>
      </c>
      <c r="P556">
        <v>5.083333333333333</v>
      </c>
      <c r="Q556">
        <v>435</v>
      </c>
      <c r="R556">
        <v>250</v>
      </c>
      <c r="S556">
        <v>600</v>
      </c>
      <c r="T556">
        <v>2.1739130434782608E-2</v>
      </c>
      <c r="U556">
        <v>2</v>
      </c>
    </row>
    <row r="557" spans="1:21" x14ac:dyDescent="0.25">
      <c r="A557">
        <v>5.083333333333333</v>
      </c>
      <c r="B557">
        <v>480</v>
      </c>
      <c r="C557">
        <v>250</v>
      </c>
      <c r="D557">
        <v>600</v>
      </c>
      <c r="E557">
        <v>1</v>
      </c>
      <c r="F557">
        <v>2</v>
      </c>
      <c r="G557">
        <f t="shared" si="9"/>
        <v>2.1739130434782608E-2</v>
      </c>
      <c r="I557">
        <v>5</v>
      </c>
      <c r="P557">
        <v>5.083333333333333</v>
      </c>
      <c r="Q557">
        <v>480</v>
      </c>
      <c r="R557">
        <v>250</v>
      </c>
      <c r="S557">
        <v>600</v>
      </c>
      <c r="T557">
        <v>2.1739130434782608E-2</v>
      </c>
      <c r="U557">
        <v>2</v>
      </c>
    </row>
    <row r="558" spans="1:21" x14ac:dyDescent="0.25">
      <c r="A558">
        <v>5.083333333333333</v>
      </c>
      <c r="B558">
        <v>480</v>
      </c>
      <c r="C558">
        <v>250</v>
      </c>
      <c r="D558">
        <v>600</v>
      </c>
      <c r="E558">
        <v>1</v>
      </c>
      <c r="F558">
        <v>2</v>
      </c>
      <c r="G558">
        <f t="shared" si="9"/>
        <v>2.1739130434782608E-2</v>
      </c>
      <c r="I558">
        <v>5</v>
      </c>
      <c r="P558">
        <v>5.083333333333333</v>
      </c>
      <c r="Q558">
        <v>480</v>
      </c>
      <c r="R558">
        <v>250</v>
      </c>
      <c r="S558">
        <v>600</v>
      </c>
      <c r="T558">
        <v>2.1739130434782608E-2</v>
      </c>
      <c r="U558">
        <v>2</v>
      </c>
    </row>
    <row r="559" spans="1:21" x14ac:dyDescent="0.25">
      <c r="A559">
        <v>5.083333333333333</v>
      </c>
      <c r="B559">
        <v>500</v>
      </c>
      <c r="C559">
        <v>250</v>
      </c>
      <c r="D559">
        <v>600</v>
      </c>
      <c r="E559">
        <v>1</v>
      </c>
      <c r="F559">
        <v>2</v>
      </c>
      <c r="G559">
        <f t="shared" si="9"/>
        <v>2.1739130434782608E-2</v>
      </c>
      <c r="I559">
        <v>5</v>
      </c>
      <c r="P559">
        <v>5.083333333333333</v>
      </c>
      <c r="Q559">
        <v>500</v>
      </c>
      <c r="R559">
        <v>250</v>
      </c>
      <c r="S559">
        <v>600</v>
      </c>
      <c r="T559">
        <v>2.1739130434782608E-2</v>
      </c>
      <c r="U559">
        <v>2</v>
      </c>
    </row>
    <row r="560" spans="1:21" x14ac:dyDescent="0.25">
      <c r="A560">
        <v>5.083333333333333</v>
      </c>
      <c r="B560">
        <v>520</v>
      </c>
      <c r="C560">
        <v>250</v>
      </c>
      <c r="D560">
        <v>600</v>
      </c>
      <c r="E560">
        <v>1</v>
      </c>
      <c r="F560">
        <v>2</v>
      </c>
      <c r="G560">
        <f t="shared" si="9"/>
        <v>2.1739130434782608E-2</v>
      </c>
      <c r="I560">
        <v>5</v>
      </c>
      <c r="P560">
        <v>5.083333333333333</v>
      </c>
      <c r="Q560">
        <v>520</v>
      </c>
      <c r="R560">
        <v>250</v>
      </c>
      <c r="S560">
        <v>600</v>
      </c>
      <c r="T560">
        <v>2.1739130434782608E-2</v>
      </c>
      <c r="U560">
        <v>2</v>
      </c>
    </row>
    <row r="561" spans="1:21" x14ac:dyDescent="0.25">
      <c r="A561">
        <v>5.083333333333333</v>
      </c>
      <c r="B561">
        <v>532</v>
      </c>
      <c r="C561">
        <v>250</v>
      </c>
      <c r="D561">
        <v>600</v>
      </c>
      <c r="E561">
        <v>1</v>
      </c>
      <c r="F561">
        <v>2</v>
      </c>
      <c r="G561">
        <f t="shared" si="9"/>
        <v>2.1739130434782608E-2</v>
      </c>
      <c r="I561">
        <v>5</v>
      </c>
      <c r="P561">
        <v>5.083333333333333</v>
      </c>
      <c r="Q561">
        <v>532</v>
      </c>
      <c r="R561">
        <v>250</v>
      </c>
      <c r="S561">
        <v>600</v>
      </c>
      <c r="T561">
        <v>2.1739130434782608E-2</v>
      </c>
      <c r="U561">
        <v>2</v>
      </c>
    </row>
    <row r="562" spans="1:21" x14ac:dyDescent="0.25">
      <c r="A562">
        <v>5.083333333333333</v>
      </c>
      <c r="B562">
        <v>545</v>
      </c>
      <c r="C562">
        <v>250</v>
      </c>
      <c r="D562">
        <v>600</v>
      </c>
      <c r="E562">
        <v>1</v>
      </c>
      <c r="F562">
        <v>2</v>
      </c>
      <c r="G562">
        <f t="shared" si="9"/>
        <v>2.1739130434782608E-2</v>
      </c>
      <c r="I562">
        <v>5</v>
      </c>
      <c r="P562">
        <v>5.083333333333333</v>
      </c>
      <c r="Q562">
        <v>545</v>
      </c>
      <c r="R562">
        <v>250</v>
      </c>
      <c r="S562">
        <v>600</v>
      </c>
      <c r="T562">
        <v>2.1739130434782608E-2</v>
      </c>
      <c r="U562">
        <v>2</v>
      </c>
    </row>
    <row r="563" spans="1:21" x14ac:dyDescent="0.25">
      <c r="A563">
        <v>5.166666666666667</v>
      </c>
      <c r="B563">
        <v>390</v>
      </c>
      <c r="C563">
        <v>250</v>
      </c>
      <c r="D563">
        <v>600</v>
      </c>
      <c r="E563">
        <v>1</v>
      </c>
      <c r="F563">
        <v>2</v>
      </c>
      <c r="G563">
        <f t="shared" si="9"/>
        <v>2.1739130434782608E-2</v>
      </c>
      <c r="I563">
        <v>5</v>
      </c>
      <c r="P563">
        <v>5.166666666666667</v>
      </c>
      <c r="Q563">
        <v>390</v>
      </c>
      <c r="R563">
        <v>250</v>
      </c>
      <c r="S563">
        <v>600</v>
      </c>
      <c r="T563">
        <v>2.1739130434782608E-2</v>
      </c>
      <c r="U563">
        <v>2</v>
      </c>
    </row>
    <row r="564" spans="1:21" x14ac:dyDescent="0.25">
      <c r="A564">
        <v>5.166666666666667</v>
      </c>
      <c r="B564">
        <v>393</v>
      </c>
      <c r="C564">
        <v>250</v>
      </c>
      <c r="D564">
        <v>600</v>
      </c>
      <c r="E564">
        <v>1</v>
      </c>
      <c r="F564">
        <v>2</v>
      </c>
      <c r="G564">
        <f t="shared" si="9"/>
        <v>2.1739130434782608E-2</v>
      </c>
      <c r="I564">
        <v>5</v>
      </c>
      <c r="P564">
        <v>5.166666666666667</v>
      </c>
      <c r="Q564">
        <v>393</v>
      </c>
      <c r="R564">
        <v>250</v>
      </c>
      <c r="S564">
        <v>600</v>
      </c>
      <c r="T564">
        <v>2.1739130434782608E-2</v>
      </c>
      <c r="U564">
        <v>2</v>
      </c>
    </row>
    <row r="565" spans="1:21" x14ac:dyDescent="0.25">
      <c r="A565">
        <v>5.166666666666667</v>
      </c>
      <c r="B565">
        <v>420</v>
      </c>
      <c r="C565">
        <v>250</v>
      </c>
      <c r="D565">
        <v>600</v>
      </c>
      <c r="E565">
        <v>1</v>
      </c>
      <c r="F565">
        <v>2</v>
      </c>
      <c r="G565">
        <f t="shared" si="9"/>
        <v>2.1739130434782608E-2</v>
      </c>
      <c r="I565">
        <v>5</v>
      </c>
      <c r="P565">
        <v>5.166666666666667</v>
      </c>
      <c r="Q565">
        <v>420</v>
      </c>
      <c r="R565">
        <v>250</v>
      </c>
      <c r="S565">
        <v>600</v>
      </c>
      <c r="T565">
        <v>2.1739130434782608E-2</v>
      </c>
      <c r="U565">
        <v>2</v>
      </c>
    </row>
    <row r="566" spans="1:21" x14ac:dyDescent="0.25">
      <c r="A566">
        <v>5.166666666666667</v>
      </c>
      <c r="B566">
        <v>435</v>
      </c>
      <c r="C566">
        <v>250</v>
      </c>
      <c r="D566">
        <v>600</v>
      </c>
      <c r="E566">
        <v>1</v>
      </c>
      <c r="F566">
        <v>2</v>
      </c>
      <c r="G566">
        <f t="shared" si="9"/>
        <v>2.1739130434782608E-2</v>
      </c>
      <c r="I566">
        <v>5</v>
      </c>
      <c r="P566">
        <v>5.166666666666667</v>
      </c>
      <c r="Q566">
        <v>435</v>
      </c>
      <c r="R566">
        <v>250</v>
      </c>
      <c r="S566">
        <v>600</v>
      </c>
      <c r="T566">
        <v>2.1739130434782608E-2</v>
      </c>
      <c r="U566">
        <v>2</v>
      </c>
    </row>
    <row r="567" spans="1:21" x14ac:dyDescent="0.25">
      <c r="A567">
        <v>5.166666666666667</v>
      </c>
      <c r="B567">
        <v>440</v>
      </c>
      <c r="C567">
        <v>250</v>
      </c>
      <c r="D567">
        <v>600</v>
      </c>
      <c r="E567">
        <v>1</v>
      </c>
      <c r="F567">
        <v>2</v>
      </c>
      <c r="G567">
        <f t="shared" si="9"/>
        <v>2.1739130434782608E-2</v>
      </c>
      <c r="I567">
        <v>5</v>
      </c>
      <c r="P567">
        <v>5.166666666666667</v>
      </c>
      <c r="Q567">
        <v>440</v>
      </c>
      <c r="R567">
        <v>250</v>
      </c>
      <c r="S567">
        <v>600</v>
      </c>
      <c r="T567">
        <v>2.1739130434782608E-2</v>
      </c>
      <c r="U567">
        <v>2</v>
      </c>
    </row>
    <row r="568" spans="1:21" x14ac:dyDescent="0.25">
      <c r="A568">
        <v>5.166666666666667</v>
      </c>
      <c r="B568">
        <v>455.15599999999995</v>
      </c>
      <c r="C568">
        <v>250</v>
      </c>
      <c r="D568">
        <v>600</v>
      </c>
      <c r="E568">
        <v>1</v>
      </c>
      <c r="F568">
        <v>2</v>
      </c>
      <c r="G568">
        <f t="shared" si="9"/>
        <v>2.1739130434782608E-2</v>
      </c>
      <c r="I568">
        <v>5</v>
      </c>
      <c r="P568">
        <v>5.166666666666667</v>
      </c>
      <c r="Q568">
        <v>455.15599999999995</v>
      </c>
      <c r="R568">
        <v>250</v>
      </c>
      <c r="S568">
        <v>600</v>
      </c>
      <c r="T568">
        <v>2.1739130434782608E-2</v>
      </c>
      <c r="U568">
        <v>2</v>
      </c>
    </row>
    <row r="569" spans="1:21" x14ac:dyDescent="0.25">
      <c r="A569">
        <v>5.166666666666667</v>
      </c>
      <c r="B569">
        <v>462</v>
      </c>
      <c r="C569">
        <v>250</v>
      </c>
      <c r="D569">
        <v>600</v>
      </c>
      <c r="E569">
        <v>1</v>
      </c>
      <c r="F569">
        <v>2</v>
      </c>
      <c r="G569">
        <f t="shared" si="9"/>
        <v>2.1739130434782608E-2</v>
      </c>
      <c r="I569">
        <v>5</v>
      </c>
      <c r="P569">
        <v>5.166666666666667</v>
      </c>
      <c r="Q569">
        <v>462</v>
      </c>
      <c r="R569">
        <v>250</v>
      </c>
      <c r="S569">
        <v>600</v>
      </c>
      <c r="T569">
        <v>2.1739130434782608E-2</v>
      </c>
      <c r="U569">
        <v>2</v>
      </c>
    </row>
    <row r="570" spans="1:21" x14ac:dyDescent="0.25">
      <c r="A570">
        <v>5.166666666666667</v>
      </c>
      <c r="B570">
        <v>475</v>
      </c>
      <c r="C570">
        <v>250</v>
      </c>
      <c r="D570">
        <v>600</v>
      </c>
      <c r="E570">
        <v>1</v>
      </c>
      <c r="F570">
        <v>2</v>
      </c>
      <c r="G570">
        <f t="shared" si="9"/>
        <v>2.1739130434782608E-2</v>
      </c>
      <c r="I570">
        <v>5</v>
      </c>
      <c r="P570">
        <v>5.166666666666667</v>
      </c>
      <c r="Q570">
        <v>475</v>
      </c>
      <c r="R570">
        <v>250</v>
      </c>
      <c r="S570">
        <v>600</v>
      </c>
      <c r="T570">
        <v>2.1739130434782608E-2</v>
      </c>
      <c r="U570">
        <v>2</v>
      </c>
    </row>
    <row r="571" spans="1:21" x14ac:dyDescent="0.25">
      <c r="A571">
        <v>5.166666666666667</v>
      </c>
      <c r="B571">
        <v>480</v>
      </c>
      <c r="C571">
        <v>250</v>
      </c>
      <c r="D571">
        <v>600</v>
      </c>
      <c r="E571">
        <v>1</v>
      </c>
      <c r="F571">
        <v>2</v>
      </c>
      <c r="G571">
        <f t="shared" si="9"/>
        <v>2.1739130434782608E-2</v>
      </c>
      <c r="I571">
        <v>5</v>
      </c>
      <c r="P571">
        <v>5.166666666666667</v>
      </c>
      <c r="Q571">
        <v>480</v>
      </c>
      <c r="R571">
        <v>250</v>
      </c>
      <c r="S571">
        <v>600</v>
      </c>
      <c r="T571">
        <v>2.1739130434782608E-2</v>
      </c>
      <c r="U571">
        <v>2</v>
      </c>
    </row>
    <row r="572" spans="1:21" x14ac:dyDescent="0.25">
      <c r="A572">
        <v>5.166666666666667</v>
      </c>
      <c r="B572">
        <v>502</v>
      </c>
      <c r="C572">
        <v>250</v>
      </c>
      <c r="D572">
        <v>600</v>
      </c>
      <c r="E572">
        <v>1</v>
      </c>
      <c r="F572">
        <v>2</v>
      </c>
      <c r="G572">
        <f t="shared" si="9"/>
        <v>2.1739130434782608E-2</v>
      </c>
      <c r="I572">
        <v>5</v>
      </c>
      <c r="P572">
        <v>5.166666666666667</v>
      </c>
      <c r="Q572">
        <v>502</v>
      </c>
      <c r="R572">
        <v>250</v>
      </c>
      <c r="S572">
        <v>600</v>
      </c>
      <c r="T572">
        <v>2.1739130434782608E-2</v>
      </c>
      <c r="U572">
        <v>2</v>
      </c>
    </row>
    <row r="573" spans="1:21" x14ac:dyDescent="0.25">
      <c r="A573">
        <v>5.166666666666667</v>
      </c>
      <c r="B573">
        <v>542</v>
      </c>
      <c r="C573">
        <v>250</v>
      </c>
      <c r="D573">
        <v>600</v>
      </c>
      <c r="E573">
        <v>1</v>
      </c>
      <c r="F573">
        <v>2</v>
      </c>
      <c r="G573">
        <f t="shared" si="9"/>
        <v>2.1739130434782608E-2</v>
      </c>
      <c r="I573">
        <v>5</v>
      </c>
      <c r="P573">
        <v>5.166666666666667</v>
      </c>
      <c r="Q573">
        <v>542</v>
      </c>
      <c r="R573">
        <v>250</v>
      </c>
      <c r="S573">
        <v>600</v>
      </c>
      <c r="T573">
        <v>2.1739130434782608E-2</v>
      </c>
      <c r="U573">
        <v>2</v>
      </c>
    </row>
    <row r="574" spans="1:21" x14ac:dyDescent="0.25">
      <c r="A574">
        <v>5.25</v>
      </c>
      <c r="B574">
        <v>382</v>
      </c>
      <c r="C574">
        <v>250</v>
      </c>
      <c r="D574">
        <v>600</v>
      </c>
      <c r="E574">
        <v>1</v>
      </c>
      <c r="F574">
        <v>2</v>
      </c>
      <c r="G574">
        <f t="shared" si="9"/>
        <v>2.1739130434782608E-2</v>
      </c>
      <c r="I574">
        <v>5</v>
      </c>
      <c r="P574">
        <v>5.25</v>
      </c>
      <c r="Q574">
        <v>382</v>
      </c>
      <c r="R574">
        <v>250</v>
      </c>
      <c r="S574">
        <v>600</v>
      </c>
      <c r="T574">
        <v>2.1739130434782608E-2</v>
      </c>
      <c r="U574">
        <v>2</v>
      </c>
    </row>
    <row r="575" spans="1:21" x14ac:dyDescent="0.25">
      <c r="A575">
        <v>5.25</v>
      </c>
      <c r="B575">
        <v>507</v>
      </c>
      <c r="C575">
        <v>250</v>
      </c>
      <c r="D575">
        <v>600</v>
      </c>
      <c r="E575">
        <v>1</v>
      </c>
      <c r="F575">
        <v>2</v>
      </c>
      <c r="G575">
        <f t="shared" si="9"/>
        <v>2.1739130434782608E-2</v>
      </c>
      <c r="I575">
        <v>5</v>
      </c>
      <c r="P575">
        <v>5.25</v>
      </c>
      <c r="Q575">
        <v>507</v>
      </c>
      <c r="R575">
        <v>250</v>
      </c>
      <c r="S575">
        <v>600</v>
      </c>
      <c r="T575">
        <v>2.1739130434782608E-2</v>
      </c>
      <c r="U575">
        <v>2</v>
      </c>
    </row>
    <row r="576" spans="1:21" x14ac:dyDescent="0.25">
      <c r="A576">
        <v>5.5</v>
      </c>
      <c r="B576">
        <v>485</v>
      </c>
      <c r="C576">
        <v>250</v>
      </c>
      <c r="D576">
        <v>600</v>
      </c>
      <c r="E576">
        <v>1</v>
      </c>
      <c r="F576">
        <v>2</v>
      </c>
      <c r="G576">
        <f t="shared" si="9"/>
        <v>2.1739130434782608E-2</v>
      </c>
      <c r="I576">
        <v>5</v>
      </c>
      <c r="P576">
        <v>5.5</v>
      </c>
      <c r="Q576">
        <v>485</v>
      </c>
      <c r="R576">
        <v>250</v>
      </c>
      <c r="S576">
        <v>600</v>
      </c>
      <c r="T576">
        <v>2.1739130434782608E-2</v>
      </c>
      <c r="U576">
        <v>2</v>
      </c>
    </row>
    <row r="577" spans="1:21" x14ac:dyDescent="0.25">
      <c r="A577">
        <v>5.5</v>
      </c>
      <c r="B577">
        <v>525</v>
      </c>
      <c r="C577">
        <v>250</v>
      </c>
      <c r="D577">
        <v>600</v>
      </c>
      <c r="E577">
        <v>1</v>
      </c>
      <c r="F577">
        <v>2</v>
      </c>
      <c r="G577">
        <f t="shared" si="9"/>
        <v>2.1739130434782608E-2</v>
      </c>
      <c r="I577">
        <v>5</v>
      </c>
      <c r="P577">
        <v>5.5</v>
      </c>
      <c r="Q577">
        <v>525</v>
      </c>
      <c r="R577">
        <v>250</v>
      </c>
      <c r="S577">
        <v>600</v>
      </c>
      <c r="T577">
        <v>2.1739130434782608E-2</v>
      </c>
      <c r="U577">
        <v>2</v>
      </c>
    </row>
    <row r="578" spans="1:21" x14ac:dyDescent="0.25">
      <c r="A578">
        <v>5.666666666666667</v>
      </c>
      <c r="B578">
        <v>405</v>
      </c>
      <c r="C578">
        <v>250</v>
      </c>
      <c r="D578">
        <v>600</v>
      </c>
      <c r="E578">
        <v>1</v>
      </c>
      <c r="F578">
        <v>2</v>
      </c>
      <c r="G578">
        <f t="shared" si="9"/>
        <v>2.1739130434782608E-2</v>
      </c>
      <c r="I578">
        <v>5</v>
      </c>
      <c r="P578">
        <v>5.666666666666667</v>
      </c>
      <c r="Q578">
        <v>405</v>
      </c>
      <c r="R578">
        <v>250</v>
      </c>
      <c r="S578">
        <v>600</v>
      </c>
      <c r="T578">
        <v>2.1739130434782608E-2</v>
      </c>
      <c r="U578">
        <v>2</v>
      </c>
    </row>
    <row r="579" spans="1:21" x14ac:dyDescent="0.25">
      <c r="A579">
        <v>5.75</v>
      </c>
      <c r="B579">
        <v>329.23099999999999</v>
      </c>
      <c r="C579">
        <v>250</v>
      </c>
      <c r="D579">
        <v>600</v>
      </c>
      <c r="E579">
        <v>1</v>
      </c>
      <c r="F579">
        <v>2</v>
      </c>
      <c r="G579">
        <f t="shared" ref="G579:G636" si="10">LOOKUP(I579,$K$2:$K$14,$N$2:$N$14)</f>
        <v>2.1739130434782608E-2</v>
      </c>
      <c r="I579">
        <v>5</v>
      </c>
      <c r="P579">
        <v>5.75</v>
      </c>
      <c r="Q579">
        <v>329.23099999999999</v>
      </c>
      <c r="R579">
        <v>250</v>
      </c>
      <c r="S579">
        <v>600</v>
      </c>
      <c r="T579">
        <v>2.1739130434782608E-2</v>
      </c>
      <c r="U579">
        <v>2</v>
      </c>
    </row>
    <row r="580" spans="1:21" x14ac:dyDescent="0.25">
      <c r="A580">
        <v>5.833333333333333</v>
      </c>
      <c r="B580">
        <v>380</v>
      </c>
      <c r="C580">
        <v>250</v>
      </c>
      <c r="D580">
        <v>600</v>
      </c>
      <c r="E580">
        <v>1</v>
      </c>
      <c r="F580">
        <v>2</v>
      </c>
      <c r="G580">
        <f t="shared" si="10"/>
        <v>3.8461538461538464E-2</v>
      </c>
      <c r="I580">
        <v>6</v>
      </c>
      <c r="P580">
        <v>5.833333333333333</v>
      </c>
      <c r="Q580">
        <v>380</v>
      </c>
      <c r="R580">
        <v>250</v>
      </c>
      <c r="S580">
        <v>600</v>
      </c>
      <c r="T580">
        <v>3.8461538461538464E-2</v>
      </c>
      <c r="U580">
        <v>2</v>
      </c>
    </row>
    <row r="581" spans="1:21" x14ac:dyDescent="0.25">
      <c r="A581">
        <v>5.833333333333333</v>
      </c>
      <c r="B581">
        <v>440</v>
      </c>
      <c r="C581">
        <v>250</v>
      </c>
      <c r="D581">
        <v>600</v>
      </c>
      <c r="E581">
        <v>1</v>
      </c>
      <c r="F581">
        <v>2</v>
      </c>
      <c r="G581">
        <f t="shared" si="10"/>
        <v>3.8461538461538464E-2</v>
      </c>
      <c r="I581">
        <v>6</v>
      </c>
      <c r="P581">
        <v>5.833333333333333</v>
      </c>
      <c r="Q581">
        <v>440</v>
      </c>
      <c r="R581">
        <v>250</v>
      </c>
      <c r="S581">
        <v>600</v>
      </c>
      <c r="T581">
        <v>3.8461538461538464E-2</v>
      </c>
      <c r="U581">
        <v>2</v>
      </c>
    </row>
    <row r="582" spans="1:21" x14ac:dyDescent="0.25">
      <c r="A582">
        <v>5.833333333333333</v>
      </c>
      <c r="B582">
        <v>445</v>
      </c>
      <c r="C582">
        <v>250</v>
      </c>
      <c r="D582">
        <v>600</v>
      </c>
      <c r="E582">
        <v>1</v>
      </c>
      <c r="F582">
        <v>2</v>
      </c>
      <c r="G582">
        <f t="shared" si="10"/>
        <v>3.8461538461538464E-2</v>
      </c>
      <c r="I582">
        <v>6</v>
      </c>
      <c r="P582">
        <v>5.833333333333333</v>
      </c>
      <c r="Q582">
        <v>445</v>
      </c>
      <c r="R582">
        <v>250</v>
      </c>
      <c r="S582">
        <v>600</v>
      </c>
      <c r="T582">
        <v>3.8461538461538464E-2</v>
      </c>
      <c r="U582">
        <v>2</v>
      </c>
    </row>
    <row r="583" spans="1:21" x14ac:dyDescent="0.25">
      <c r="A583">
        <v>5.833333333333333</v>
      </c>
      <c r="B583">
        <v>470</v>
      </c>
      <c r="C583">
        <v>250</v>
      </c>
      <c r="D583">
        <v>600</v>
      </c>
      <c r="E583">
        <v>1</v>
      </c>
      <c r="F583">
        <v>2</v>
      </c>
      <c r="G583">
        <f t="shared" si="10"/>
        <v>3.8461538461538464E-2</v>
      </c>
      <c r="I583">
        <v>6</v>
      </c>
      <c r="P583">
        <v>5.833333333333333</v>
      </c>
      <c r="Q583">
        <v>470</v>
      </c>
      <c r="R583">
        <v>250</v>
      </c>
      <c r="S583">
        <v>600</v>
      </c>
      <c r="T583">
        <v>3.8461538461538464E-2</v>
      </c>
      <c r="U583">
        <v>2</v>
      </c>
    </row>
    <row r="584" spans="1:21" x14ac:dyDescent="0.25">
      <c r="A584">
        <v>5.833333333333333</v>
      </c>
      <c r="B584">
        <v>497</v>
      </c>
      <c r="C584">
        <v>250</v>
      </c>
      <c r="D584">
        <v>600</v>
      </c>
      <c r="E584">
        <v>1</v>
      </c>
      <c r="F584">
        <v>2</v>
      </c>
      <c r="G584">
        <f t="shared" si="10"/>
        <v>3.8461538461538464E-2</v>
      </c>
      <c r="I584">
        <v>6</v>
      </c>
      <c r="P584">
        <v>5.833333333333333</v>
      </c>
      <c r="Q584">
        <v>497</v>
      </c>
      <c r="R584">
        <v>250</v>
      </c>
      <c r="S584">
        <v>600</v>
      </c>
      <c r="T584">
        <v>3.8461538461538464E-2</v>
      </c>
      <c r="U584">
        <v>2</v>
      </c>
    </row>
    <row r="585" spans="1:21" x14ac:dyDescent="0.25">
      <c r="A585">
        <v>5.916666666666667</v>
      </c>
      <c r="B585">
        <v>462</v>
      </c>
      <c r="C585">
        <v>250</v>
      </c>
      <c r="D585">
        <v>600</v>
      </c>
      <c r="E585">
        <v>1</v>
      </c>
      <c r="F585">
        <v>2</v>
      </c>
      <c r="G585">
        <f t="shared" si="10"/>
        <v>3.8461538461538464E-2</v>
      </c>
      <c r="I585">
        <v>6</v>
      </c>
      <c r="P585">
        <v>5.916666666666667</v>
      </c>
      <c r="Q585">
        <v>462</v>
      </c>
      <c r="R585">
        <v>250</v>
      </c>
      <c r="S585">
        <v>600</v>
      </c>
      <c r="T585">
        <v>3.8461538461538464E-2</v>
      </c>
      <c r="U585">
        <v>2</v>
      </c>
    </row>
    <row r="586" spans="1:21" x14ac:dyDescent="0.25">
      <c r="A586">
        <v>5.916666666666667</v>
      </c>
      <c r="B586">
        <v>490</v>
      </c>
      <c r="C586">
        <v>250</v>
      </c>
      <c r="D586">
        <v>600</v>
      </c>
      <c r="E586">
        <v>1</v>
      </c>
      <c r="F586">
        <v>2</v>
      </c>
      <c r="G586">
        <f t="shared" si="10"/>
        <v>3.8461538461538464E-2</v>
      </c>
      <c r="I586">
        <v>6</v>
      </c>
      <c r="P586">
        <v>5.916666666666667</v>
      </c>
      <c r="Q586">
        <v>490</v>
      </c>
      <c r="R586">
        <v>250</v>
      </c>
      <c r="S586">
        <v>600</v>
      </c>
      <c r="T586">
        <v>3.8461538461538464E-2</v>
      </c>
      <c r="U586">
        <v>2</v>
      </c>
    </row>
    <row r="587" spans="1:21" x14ac:dyDescent="0.25">
      <c r="A587">
        <v>5.916666666666667</v>
      </c>
      <c r="B587">
        <v>515</v>
      </c>
      <c r="C587">
        <v>250</v>
      </c>
      <c r="D587">
        <v>600</v>
      </c>
      <c r="E587">
        <v>1</v>
      </c>
      <c r="F587">
        <v>2</v>
      </c>
      <c r="G587">
        <f t="shared" si="10"/>
        <v>3.8461538461538464E-2</v>
      </c>
      <c r="I587">
        <v>6</v>
      </c>
      <c r="P587">
        <v>5.916666666666667</v>
      </c>
      <c r="Q587">
        <v>515</v>
      </c>
      <c r="R587">
        <v>250</v>
      </c>
      <c r="S587">
        <v>600</v>
      </c>
      <c r="T587">
        <v>3.8461538461538464E-2</v>
      </c>
      <c r="U587">
        <v>2</v>
      </c>
    </row>
    <row r="588" spans="1:21" x14ac:dyDescent="0.25">
      <c r="A588">
        <v>6</v>
      </c>
      <c r="B588">
        <v>456</v>
      </c>
      <c r="C588">
        <v>250</v>
      </c>
      <c r="D588">
        <v>600</v>
      </c>
      <c r="E588">
        <v>1</v>
      </c>
      <c r="F588">
        <v>2</v>
      </c>
      <c r="G588">
        <f t="shared" si="10"/>
        <v>3.8461538461538464E-2</v>
      </c>
      <c r="I588">
        <v>6</v>
      </c>
      <c r="P588">
        <v>6</v>
      </c>
      <c r="Q588">
        <v>456</v>
      </c>
      <c r="R588">
        <v>250</v>
      </c>
      <c r="S588">
        <v>600</v>
      </c>
      <c r="T588">
        <v>3.8461538461538464E-2</v>
      </c>
      <c r="U588">
        <v>2</v>
      </c>
    </row>
    <row r="589" spans="1:21" x14ac:dyDescent="0.25">
      <c r="A589">
        <v>6.083333333333333</v>
      </c>
      <c r="B589">
        <v>432</v>
      </c>
      <c r="C589">
        <v>250</v>
      </c>
      <c r="D589">
        <v>600</v>
      </c>
      <c r="E589">
        <v>1</v>
      </c>
      <c r="F589">
        <v>2</v>
      </c>
      <c r="G589">
        <f t="shared" si="10"/>
        <v>3.8461538461538464E-2</v>
      </c>
      <c r="I589">
        <v>6</v>
      </c>
      <c r="P589">
        <v>6.083333333333333</v>
      </c>
      <c r="Q589">
        <v>432</v>
      </c>
      <c r="R589">
        <v>250</v>
      </c>
      <c r="S589">
        <v>600</v>
      </c>
      <c r="T589">
        <v>3.8461538461538464E-2</v>
      </c>
      <c r="U589">
        <v>2</v>
      </c>
    </row>
    <row r="590" spans="1:21" x14ac:dyDescent="0.25">
      <c r="A590">
        <v>6.083333333333333</v>
      </c>
      <c r="B590">
        <v>485</v>
      </c>
      <c r="C590">
        <v>250</v>
      </c>
      <c r="D590">
        <v>600</v>
      </c>
      <c r="E590">
        <v>1</v>
      </c>
      <c r="F590">
        <v>2</v>
      </c>
      <c r="G590">
        <f t="shared" si="10"/>
        <v>3.8461538461538464E-2</v>
      </c>
      <c r="I590">
        <v>6</v>
      </c>
      <c r="P590">
        <v>6.083333333333333</v>
      </c>
      <c r="Q590">
        <v>485</v>
      </c>
      <c r="R590">
        <v>250</v>
      </c>
      <c r="S590">
        <v>600</v>
      </c>
      <c r="T590">
        <v>3.8461538461538464E-2</v>
      </c>
      <c r="U590">
        <v>2</v>
      </c>
    </row>
    <row r="591" spans="1:21" x14ac:dyDescent="0.25">
      <c r="A591">
        <v>6.083333333333333</v>
      </c>
      <c r="B591">
        <v>485</v>
      </c>
      <c r="C591">
        <v>250</v>
      </c>
      <c r="D591">
        <v>600</v>
      </c>
      <c r="E591">
        <v>1</v>
      </c>
      <c r="F591">
        <v>2</v>
      </c>
      <c r="G591">
        <f t="shared" si="10"/>
        <v>3.8461538461538464E-2</v>
      </c>
      <c r="I591">
        <v>6</v>
      </c>
      <c r="P591">
        <v>6.083333333333333</v>
      </c>
      <c r="Q591">
        <v>485</v>
      </c>
      <c r="R591">
        <v>250</v>
      </c>
      <c r="S591">
        <v>600</v>
      </c>
      <c r="T591">
        <v>3.8461538461538464E-2</v>
      </c>
      <c r="U591">
        <v>2</v>
      </c>
    </row>
    <row r="592" spans="1:21" x14ac:dyDescent="0.25">
      <c r="A592">
        <v>6.083333333333333</v>
      </c>
      <c r="B592">
        <v>490</v>
      </c>
      <c r="C592">
        <v>250</v>
      </c>
      <c r="D592">
        <v>600</v>
      </c>
      <c r="E592">
        <v>1</v>
      </c>
      <c r="F592">
        <v>2</v>
      </c>
      <c r="G592">
        <f t="shared" si="10"/>
        <v>3.8461538461538464E-2</v>
      </c>
      <c r="I592">
        <v>6</v>
      </c>
      <c r="P592">
        <v>6.083333333333333</v>
      </c>
      <c r="Q592">
        <v>490</v>
      </c>
      <c r="R592">
        <v>250</v>
      </c>
      <c r="S592">
        <v>600</v>
      </c>
      <c r="T592">
        <v>3.8461538461538464E-2</v>
      </c>
      <c r="U592">
        <v>2</v>
      </c>
    </row>
    <row r="593" spans="1:21" x14ac:dyDescent="0.25">
      <c r="A593">
        <v>6.083333333333333</v>
      </c>
      <c r="B593">
        <v>610</v>
      </c>
      <c r="C593">
        <v>250</v>
      </c>
      <c r="D593">
        <v>600</v>
      </c>
      <c r="E593">
        <v>1</v>
      </c>
      <c r="F593">
        <v>2</v>
      </c>
      <c r="G593">
        <f t="shared" si="10"/>
        <v>3.8461538461538464E-2</v>
      </c>
      <c r="I593">
        <v>6</v>
      </c>
      <c r="P593">
        <v>6.083333333333333</v>
      </c>
      <c r="Q593">
        <v>610</v>
      </c>
      <c r="R593">
        <v>250</v>
      </c>
      <c r="S593">
        <v>600</v>
      </c>
      <c r="T593">
        <v>3.8461538461538464E-2</v>
      </c>
      <c r="U593">
        <v>2</v>
      </c>
    </row>
    <row r="594" spans="1:21" x14ac:dyDescent="0.25">
      <c r="A594">
        <v>6.166666666666667</v>
      </c>
      <c r="B594">
        <v>467</v>
      </c>
      <c r="C594">
        <v>250</v>
      </c>
      <c r="D594">
        <v>600</v>
      </c>
      <c r="E594">
        <v>1</v>
      </c>
      <c r="F594">
        <v>2</v>
      </c>
      <c r="G594">
        <f t="shared" si="10"/>
        <v>3.8461538461538464E-2</v>
      </c>
      <c r="I594">
        <v>6</v>
      </c>
      <c r="P594">
        <v>6.166666666666667</v>
      </c>
      <c r="Q594">
        <v>467</v>
      </c>
      <c r="R594">
        <v>250</v>
      </c>
      <c r="S594">
        <v>600</v>
      </c>
      <c r="T594">
        <v>3.8461538461538464E-2</v>
      </c>
      <c r="U594">
        <v>2</v>
      </c>
    </row>
    <row r="595" spans="1:21" x14ac:dyDescent="0.25">
      <c r="A595">
        <v>6.166666666666667</v>
      </c>
      <c r="B595">
        <v>552</v>
      </c>
      <c r="C595">
        <v>250</v>
      </c>
      <c r="D595">
        <v>600</v>
      </c>
      <c r="E595">
        <v>1</v>
      </c>
      <c r="F595">
        <v>2</v>
      </c>
      <c r="G595">
        <f t="shared" si="10"/>
        <v>3.8461538461538464E-2</v>
      </c>
      <c r="I595">
        <v>6</v>
      </c>
      <c r="P595">
        <v>6.166666666666667</v>
      </c>
      <c r="Q595">
        <v>552</v>
      </c>
      <c r="R595">
        <v>250</v>
      </c>
      <c r="S595">
        <v>600</v>
      </c>
      <c r="T595">
        <v>3.8461538461538464E-2</v>
      </c>
      <c r="U595">
        <v>2</v>
      </c>
    </row>
    <row r="596" spans="1:21" x14ac:dyDescent="0.25">
      <c r="A596">
        <v>6.25</v>
      </c>
      <c r="B596">
        <v>480</v>
      </c>
      <c r="C596">
        <v>250</v>
      </c>
      <c r="D596">
        <v>600</v>
      </c>
      <c r="E596">
        <v>1</v>
      </c>
      <c r="F596">
        <v>2</v>
      </c>
      <c r="G596">
        <f t="shared" si="10"/>
        <v>3.8461538461538464E-2</v>
      </c>
      <c r="I596">
        <v>6</v>
      </c>
      <c r="P596">
        <v>6.25</v>
      </c>
      <c r="Q596">
        <v>480</v>
      </c>
      <c r="R596">
        <v>250</v>
      </c>
      <c r="S596">
        <v>600</v>
      </c>
      <c r="T596">
        <v>3.8461538461538464E-2</v>
      </c>
      <c r="U596">
        <v>2</v>
      </c>
    </row>
    <row r="597" spans="1:21" x14ac:dyDescent="0.25">
      <c r="A597">
        <v>6.25</v>
      </c>
      <c r="B597">
        <v>485</v>
      </c>
      <c r="C597">
        <v>250</v>
      </c>
      <c r="D597">
        <v>600</v>
      </c>
      <c r="E597">
        <v>1</v>
      </c>
      <c r="F597">
        <v>2</v>
      </c>
      <c r="G597">
        <f t="shared" si="10"/>
        <v>3.8461538461538464E-2</v>
      </c>
      <c r="I597">
        <v>6</v>
      </c>
      <c r="P597">
        <v>6.25</v>
      </c>
      <c r="Q597">
        <v>485</v>
      </c>
      <c r="R597">
        <v>250</v>
      </c>
      <c r="S597">
        <v>600</v>
      </c>
      <c r="T597">
        <v>3.8461538461538464E-2</v>
      </c>
      <c r="U597">
        <v>2</v>
      </c>
    </row>
    <row r="598" spans="1:21" x14ac:dyDescent="0.25">
      <c r="A598">
        <v>6.25</v>
      </c>
      <c r="B598">
        <v>510</v>
      </c>
      <c r="C598">
        <v>250</v>
      </c>
      <c r="D598">
        <v>600</v>
      </c>
      <c r="E598">
        <v>1</v>
      </c>
      <c r="F598">
        <v>2</v>
      </c>
      <c r="G598">
        <f t="shared" si="10"/>
        <v>3.8461538461538464E-2</v>
      </c>
      <c r="I598">
        <v>6</v>
      </c>
      <c r="P598">
        <v>6.25</v>
      </c>
      <c r="Q598">
        <v>510</v>
      </c>
      <c r="R598">
        <v>250</v>
      </c>
      <c r="S598">
        <v>600</v>
      </c>
      <c r="T598">
        <v>3.8461538461538464E-2</v>
      </c>
      <c r="U598">
        <v>2</v>
      </c>
    </row>
    <row r="599" spans="1:21" x14ac:dyDescent="0.25">
      <c r="A599">
        <v>6.5</v>
      </c>
      <c r="B599">
        <v>420</v>
      </c>
      <c r="C599">
        <v>250</v>
      </c>
      <c r="D599">
        <v>600</v>
      </c>
      <c r="E599">
        <v>1</v>
      </c>
      <c r="F599">
        <v>2</v>
      </c>
      <c r="G599">
        <f t="shared" si="10"/>
        <v>3.8461538461538464E-2</v>
      </c>
      <c r="I599">
        <v>6</v>
      </c>
      <c r="P599">
        <v>6.5</v>
      </c>
      <c r="Q599">
        <v>420</v>
      </c>
      <c r="R599">
        <v>250</v>
      </c>
      <c r="S599">
        <v>600</v>
      </c>
      <c r="T599">
        <v>3.8461538461538464E-2</v>
      </c>
      <c r="U599">
        <v>2</v>
      </c>
    </row>
    <row r="600" spans="1:21" x14ac:dyDescent="0.25">
      <c r="A600">
        <v>6.5</v>
      </c>
      <c r="B600">
        <v>513</v>
      </c>
      <c r="C600">
        <v>250</v>
      </c>
      <c r="D600">
        <v>600</v>
      </c>
      <c r="E600">
        <v>1</v>
      </c>
      <c r="F600">
        <v>2</v>
      </c>
      <c r="G600">
        <f t="shared" si="10"/>
        <v>3.8461538461538464E-2</v>
      </c>
      <c r="I600">
        <v>6</v>
      </c>
      <c r="P600">
        <v>6.5</v>
      </c>
      <c r="Q600">
        <v>513</v>
      </c>
      <c r="R600">
        <v>250</v>
      </c>
      <c r="S600">
        <v>600</v>
      </c>
      <c r="T600">
        <v>3.8461538461538464E-2</v>
      </c>
      <c r="U600">
        <v>2</v>
      </c>
    </row>
    <row r="601" spans="1:21" x14ac:dyDescent="0.25">
      <c r="A601">
        <v>6.5</v>
      </c>
      <c r="B601">
        <v>540</v>
      </c>
      <c r="C601">
        <v>250</v>
      </c>
      <c r="D601">
        <v>600</v>
      </c>
      <c r="E601">
        <v>1</v>
      </c>
      <c r="F601">
        <v>2</v>
      </c>
      <c r="G601">
        <f t="shared" si="10"/>
        <v>3.8461538461538464E-2</v>
      </c>
      <c r="I601">
        <v>6</v>
      </c>
      <c r="P601">
        <v>6.5</v>
      </c>
      <c r="Q601">
        <v>540</v>
      </c>
      <c r="R601">
        <v>250</v>
      </c>
      <c r="S601">
        <v>600</v>
      </c>
      <c r="T601">
        <v>3.8461538461538464E-2</v>
      </c>
      <c r="U601">
        <v>2</v>
      </c>
    </row>
    <row r="602" spans="1:21" x14ac:dyDescent="0.25">
      <c r="A602">
        <v>6.5</v>
      </c>
      <c r="B602">
        <v>586</v>
      </c>
      <c r="C602">
        <v>250</v>
      </c>
      <c r="D602">
        <v>600</v>
      </c>
      <c r="E602">
        <v>1</v>
      </c>
      <c r="F602">
        <v>2</v>
      </c>
      <c r="G602">
        <f t="shared" si="10"/>
        <v>3.8461538461538464E-2</v>
      </c>
      <c r="I602">
        <v>6</v>
      </c>
      <c r="P602">
        <v>6.5</v>
      </c>
      <c r="Q602">
        <v>586</v>
      </c>
      <c r="R602">
        <v>250</v>
      </c>
      <c r="S602">
        <v>600</v>
      </c>
      <c r="T602">
        <v>3.8461538461538464E-2</v>
      </c>
      <c r="U602">
        <v>2</v>
      </c>
    </row>
    <row r="603" spans="1:21" x14ac:dyDescent="0.25">
      <c r="A603">
        <v>6.5</v>
      </c>
      <c r="B603">
        <v>599</v>
      </c>
      <c r="C603">
        <v>250</v>
      </c>
      <c r="D603">
        <v>600</v>
      </c>
      <c r="E603">
        <v>1</v>
      </c>
      <c r="F603">
        <v>2</v>
      </c>
      <c r="G603">
        <f t="shared" si="10"/>
        <v>3.8461538461538464E-2</v>
      </c>
      <c r="I603">
        <v>6</v>
      </c>
      <c r="P603">
        <v>6.5</v>
      </c>
      <c r="Q603">
        <v>599</v>
      </c>
      <c r="R603">
        <v>250</v>
      </c>
      <c r="S603">
        <v>600</v>
      </c>
      <c r="T603">
        <v>3.8461538461538464E-2</v>
      </c>
      <c r="U603">
        <v>2</v>
      </c>
    </row>
    <row r="604" spans="1:21" x14ac:dyDescent="0.25">
      <c r="A604">
        <v>6.75</v>
      </c>
      <c r="B604">
        <v>445</v>
      </c>
      <c r="C604">
        <v>250</v>
      </c>
      <c r="D604">
        <v>600</v>
      </c>
      <c r="E604">
        <v>1</v>
      </c>
      <c r="F604">
        <v>2</v>
      </c>
      <c r="G604">
        <f t="shared" si="10"/>
        <v>3.8461538461538464E-2</v>
      </c>
      <c r="I604">
        <v>6</v>
      </c>
      <c r="P604">
        <v>6.75</v>
      </c>
      <c r="Q604">
        <v>445</v>
      </c>
      <c r="R604">
        <v>250</v>
      </c>
      <c r="S604">
        <v>600</v>
      </c>
      <c r="T604">
        <v>3.8461538461538464E-2</v>
      </c>
      <c r="U604">
        <v>2</v>
      </c>
    </row>
    <row r="605" spans="1:21" x14ac:dyDescent="0.25">
      <c r="A605">
        <v>6.75</v>
      </c>
      <c r="B605">
        <v>527</v>
      </c>
      <c r="C605">
        <v>250</v>
      </c>
      <c r="D605">
        <v>600</v>
      </c>
      <c r="E605">
        <v>1</v>
      </c>
      <c r="F605">
        <v>2</v>
      </c>
      <c r="G605">
        <f t="shared" si="10"/>
        <v>3.8461538461538464E-2</v>
      </c>
      <c r="I605">
        <v>6</v>
      </c>
      <c r="P605">
        <v>6.75</v>
      </c>
      <c r="Q605">
        <v>527</v>
      </c>
      <c r="R605">
        <v>250</v>
      </c>
      <c r="S605">
        <v>600</v>
      </c>
      <c r="T605">
        <v>3.8461538461538464E-2</v>
      </c>
      <c r="U605">
        <v>2</v>
      </c>
    </row>
    <row r="606" spans="1:21" x14ac:dyDescent="0.25">
      <c r="A606">
        <v>6.833333333333333</v>
      </c>
      <c r="B606">
        <v>585</v>
      </c>
      <c r="C606">
        <v>250</v>
      </c>
      <c r="D606">
        <v>600</v>
      </c>
      <c r="E606">
        <v>1</v>
      </c>
      <c r="F606">
        <v>2</v>
      </c>
      <c r="G606">
        <f t="shared" si="10"/>
        <v>5.5555555555555552E-2</v>
      </c>
      <c r="I606">
        <v>7</v>
      </c>
      <c r="P606">
        <v>6.833333333333333</v>
      </c>
      <c r="Q606">
        <v>585</v>
      </c>
      <c r="R606">
        <v>250</v>
      </c>
      <c r="S606">
        <v>600</v>
      </c>
      <c r="T606">
        <v>5.5555555555555552E-2</v>
      </c>
      <c r="U606">
        <v>2</v>
      </c>
    </row>
    <row r="607" spans="1:21" x14ac:dyDescent="0.25">
      <c r="A607">
        <v>6.833333333333333</v>
      </c>
      <c r="B607">
        <v>625</v>
      </c>
      <c r="C607">
        <v>250</v>
      </c>
      <c r="D607">
        <v>600</v>
      </c>
      <c r="E607">
        <v>1</v>
      </c>
      <c r="F607">
        <v>2</v>
      </c>
      <c r="G607">
        <f t="shared" si="10"/>
        <v>5.5555555555555552E-2</v>
      </c>
      <c r="I607">
        <v>7</v>
      </c>
      <c r="P607">
        <v>6.833333333333333</v>
      </c>
      <c r="Q607">
        <v>625</v>
      </c>
      <c r="R607">
        <v>250</v>
      </c>
      <c r="S607">
        <v>600</v>
      </c>
      <c r="T607">
        <v>5.5555555555555552E-2</v>
      </c>
      <c r="U607">
        <v>2</v>
      </c>
    </row>
    <row r="608" spans="1:21" x14ac:dyDescent="0.25">
      <c r="A608">
        <v>6.916666666666667</v>
      </c>
      <c r="B608">
        <v>445</v>
      </c>
      <c r="C608">
        <v>250</v>
      </c>
      <c r="D608">
        <v>600</v>
      </c>
      <c r="E608">
        <v>1</v>
      </c>
      <c r="F608">
        <v>2</v>
      </c>
      <c r="G608">
        <f t="shared" si="10"/>
        <v>5.5555555555555552E-2</v>
      </c>
      <c r="I608">
        <v>7</v>
      </c>
      <c r="P608">
        <v>6.916666666666667</v>
      </c>
      <c r="Q608">
        <v>445</v>
      </c>
      <c r="R608">
        <v>250</v>
      </c>
      <c r="S608">
        <v>600</v>
      </c>
      <c r="T608">
        <v>5.5555555555555552E-2</v>
      </c>
      <c r="U608">
        <v>2</v>
      </c>
    </row>
    <row r="609" spans="1:21" x14ac:dyDescent="0.25">
      <c r="A609">
        <v>7</v>
      </c>
      <c r="B609">
        <v>410</v>
      </c>
      <c r="C609">
        <v>250</v>
      </c>
      <c r="D609">
        <v>600</v>
      </c>
      <c r="E609">
        <v>1</v>
      </c>
      <c r="F609">
        <v>2</v>
      </c>
      <c r="G609">
        <f t="shared" si="10"/>
        <v>5.5555555555555552E-2</v>
      </c>
      <c r="I609">
        <v>7</v>
      </c>
      <c r="P609">
        <v>7</v>
      </c>
      <c r="Q609">
        <v>410</v>
      </c>
      <c r="R609">
        <v>250</v>
      </c>
      <c r="S609">
        <v>600</v>
      </c>
      <c r="T609">
        <v>5.5555555555555552E-2</v>
      </c>
      <c r="U609">
        <v>2</v>
      </c>
    </row>
    <row r="610" spans="1:21" x14ac:dyDescent="0.25">
      <c r="A610">
        <v>7</v>
      </c>
      <c r="B610">
        <v>605</v>
      </c>
      <c r="C610">
        <v>250</v>
      </c>
      <c r="D610">
        <v>600</v>
      </c>
      <c r="E610">
        <v>1</v>
      </c>
      <c r="F610">
        <v>2</v>
      </c>
      <c r="G610">
        <f t="shared" si="10"/>
        <v>5.5555555555555552E-2</v>
      </c>
      <c r="I610">
        <v>7</v>
      </c>
      <c r="P610">
        <v>7</v>
      </c>
      <c r="Q610">
        <v>605</v>
      </c>
      <c r="R610">
        <v>250</v>
      </c>
      <c r="S610">
        <v>600</v>
      </c>
      <c r="T610">
        <v>5.5555555555555552E-2</v>
      </c>
      <c r="U610">
        <v>2</v>
      </c>
    </row>
    <row r="611" spans="1:21" x14ac:dyDescent="0.25">
      <c r="A611">
        <v>7.083333333333333</v>
      </c>
      <c r="B611">
        <v>522</v>
      </c>
      <c r="C611">
        <v>250</v>
      </c>
      <c r="D611">
        <v>600</v>
      </c>
      <c r="E611">
        <v>1</v>
      </c>
      <c r="F611">
        <v>2</v>
      </c>
      <c r="G611">
        <f t="shared" si="10"/>
        <v>5.5555555555555552E-2</v>
      </c>
      <c r="I611">
        <v>7</v>
      </c>
      <c r="P611">
        <v>7.083333333333333</v>
      </c>
      <c r="Q611">
        <v>522</v>
      </c>
      <c r="R611">
        <v>250</v>
      </c>
      <c r="S611">
        <v>600</v>
      </c>
      <c r="T611">
        <v>5.5555555555555552E-2</v>
      </c>
      <c r="U611">
        <v>2</v>
      </c>
    </row>
    <row r="612" spans="1:21" x14ac:dyDescent="0.25">
      <c r="A612">
        <v>7.083333333333333</v>
      </c>
      <c r="B612">
        <v>535</v>
      </c>
      <c r="C612">
        <v>250</v>
      </c>
      <c r="D612">
        <v>600</v>
      </c>
      <c r="E612">
        <v>1</v>
      </c>
      <c r="F612">
        <v>2</v>
      </c>
      <c r="G612">
        <f t="shared" si="10"/>
        <v>5.5555555555555552E-2</v>
      </c>
      <c r="I612">
        <v>7</v>
      </c>
      <c r="P612">
        <v>7.083333333333333</v>
      </c>
      <c r="Q612">
        <v>535</v>
      </c>
      <c r="R612">
        <v>250</v>
      </c>
      <c r="S612">
        <v>600</v>
      </c>
      <c r="T612">
        <v>5.5555555555555552E-2</v>
      </c>
      <c r="U612">
        <v>2</v>
      </c>
    </row>
    <row r="613" spans="1:21" x14ac:dyDescent="0.25">
      <c r="A613">
        <v>7.083333333333333</v>
      </c>
      <c r="B613">
        <v>560</v>
      </c>
      <c r="C613">
        <v>250</v>
      </c>
      <c r="D613">
        <v>600</v>
      </c>
      <c r="E613">
        <v>1</v>
      </c>
      <c r="F613">
        <v>2</v>
      </c>
      <c r="G613">
        <f t="shared" si="10"/>
        <v>5.5555555555555552E-2</v>
      </c>
      <c r="I613">
        <v>7</v>
      </c>
      <c r="P613">
        <v>7.083333333333333</v>
      </c>
      <c r="Q613">
        <v>560</v>
      </c>
      <c r="R613">
        <v>250</v>
      </c>
      <c r="S613">
        <v>600</v>
      </c>
      <c r="T613">
        <v>5.5555555555555552E-2</v>
      </c>
      <c r="U613">
        <v>2</v>
      </c>
    </row>
    <row r="614" spans="1:21" x14ac:dyDescent="0.25">
      <c r="A614">
        <v>7.166666666666667</v>
      </c>
      <c r="B614">
        <v>461</v>
      </c>
      <c r="C614">
        <v>250</v>
      </c>
      <c r="D614">
        <v>600</v>
      </c>
      <c r="E614">
        <v>1</v>
      </c>
      <c r="F614">
        <v>2</v>
      </c>
      <c r="G614">
        <f t="shared" si="10"/>
        <v>5.5555555555555552E-2</v>
      </c>
      <c r="I614">
        <v>7</v>
      </c>
      <c r="P614">
        <v>7.166666666666667</v>
      </c>
      <c r="Q614">
        <v>461</v>
      </c>
      <c r="R614">
        <v>250</v>
      </c>
      <c r="S614">
        <v>600</v>
      </c>
      <c r="T614">
        <v>5.5555555555555552E-2</v>
      </c>
      <c r="U614">
        <v>2</v>
      </c>
    </row>
    <row r="615" spans="1:21" x14ac:dyDescent="0.25">
      <c r="A615">
        <v>7.166666666666667</v>
      </c>
      <c r="B615">
        <v>510</v>
      </c>
      <c r="C615">
        <v>250</v>
      </c>
      <c r="D615">
        <v>600</v>
      </c>
      <c r="E615">
        <v>1</v>
      </c>
      <c r="F615">
        <v>2</v>
      </c>
      <c r="G615">
        <f t="shared" si="10"/>
        <v>5.5555555555555552E-2</v>
      </c>
      <c r="I615">
        <v>7</v>
      </c>
      <c r="P615">
        <v>7.166666666666667</v>
      </c>
      <c r="Q615">
        <v>510</v>
      </c>
      <c r="R615">
        <v>250</v>
      </c>
      <c r="S615">
        <v>600</v>
      </c>
      <c r="T615">
        <v>5.5555555555555552E-2</v>
      </c>
      <c r="U615">
        <v>2</v>
      </c>
    </row>
    <row r="616" spans="1:21" x14ac:dyDescent="0.25">
      <c r="A616">
        <v>7.166666666666667</v>
      </c>
      <c r="B616">
        <v>565</v>
      </c>
      <c r="C616">
        <v>250</v>
      </c>
      <c r="D616">
        <v>600</v>
      </c>
      <c r="E616">
        <v>1</v>
      </c>
      <c r="F616">
        <v>2</v>
      </c>
      <c r="G616">
        <f t="shared" si="10"/>
        <v>5.5555555555555552E-2</v>
      </c>
      <c r="I616">
        <v>7</v>
      </c>
      <c r="P616">
        <v>7.166666666666667</v>
      </c>
      <c r="Q616">
        <v>565</v>
      </c>
      <c r="R616">
        <v>250</v>
      </c>
      <c r="S616">
        <v>600</v>
      </c>
      <c r="T616">
        <v>5.5555555555555552E-2</v>
      </c>
      <c r="U616">
        <v>2</v>
      </c>
    </row>
    <row r="617" spans="1:21" x14ac:dyDescent="0.25">
      <c r="A617">
        <v>7.166666666666667</v>
      </c>
      <c r="B617">
        <v>590</v>
      </c>
      <c r="C617">
        <v>250</v>
      </c>
      <c r="D617">
        <v>600</v>
      </c>
      <c r="E617">
        <v>1</v>
      </c>
      <c r="F617">
        <v>2</v>
      </c>
      <c r="G617">
        <f t="shared" si="10"/>
        <v>5.5555555555555552E-2</v>
      </c>
      <c r="I617">
        <v>7</v>
      </c>
      <c r="P617">
        <v>7.166666666666667</v>
      </c>
      <c r="Q617">
        <v>590</v>
      </c>
      <c r="R617">
        <v>250</v>
      </c>
      <c r="S617">
        <v>600</v>
      </c>
      <c r="T617">
        <v>5.5555555555555552E-2</v>
      </c>
      <c r="U617">
        <v>2</v>
      </c>
    </row>
    <row r="618" spans="1:21" x14ac:dyDescent="0.25">
      <c r="A618">
        <v>7.25</v>
      </c>
      <c r="B618">
        <v>440</v>
      </c>
      <c r="C618">
        <v>250</v>
      </c>
      <c r="D618">
        <v>600</v>
      </c>
      <c r="E618">
        <v>1</v>
      </c>
      <c r="F618">
        <v>2</v>
      </c>
      <c r="G618">
        <f t="shared" si="10"/>
        <v>5.5555555555555552E-2</v>
      </c>
      <c r="I618">
        <v>7</v>
      </c>
      <c r="P618">
        <v>7.25</v>
      </c>
      <c r="Q618">
        <v>440</v>
      </c>
      <c r="R618">
        <v>250</v>
      </c>
      <c r="S618">
        <v>600</v>
      </c>
      <c r="T618">
        <v>5.5555555555555552E-2</v>
      </c>
      <c r="U618">
        <v>2</v>
      </c>
    </row>
    <row r="619" spans="1:21" x14ac:dyDescent="0.25">
      <c r="A619">
        <v>7.333333333333333</v>
      </c>
      <c r="B619">
        <v>332</v>
      </c>
      <c r="C619">
        <v>250</v>
      </c>
      <c r="D619">
        <v>600</v>
      </c>
      <c r="E619">
        <v>1</v>
      </c>
      <c r="F619">
        <v>2</v>
      </c>
      <c r="G619">
        <f t="shared" si="10"/>
        <v>5.5555555555555552E-2</v>
      </c>
      <c r="I619">
        <v>7</v>
      </c>
      <c r="P619">
        <v>7.333333333333333</v>
      </c>
      <c r="Q619">
        <v>332</v>
      </c>
      <c r="R619">
        <v>250</v>
      </c>
      <c r="S619">
        <v>600</v>
      </c>
      <c r="T619">
        <v>5.5555555555555552E-2</v>
      </c>
      <c r="U619">
        <v>2</v>
      </c>
    </row>
    <row r="620" spans="1:21" x14ac:dyDescent="0.25">
      <c r="A620">
        <v>7.333333333333333</v>
      </c>
      <c r="B620">
        <v>467</v>
      </c>
      <c r="C620">
        <v>250</v>
      </c>
      <c r="D620">
        <v>600</v>
      </c>
      <c r="E620">
        <v>1</v>
      </c>
      <c r="F620">
        <v>2</v>
      </c>
      <c r="G620">
        <f t="shared" si="10"/>
        <v>5.5555555555555552E-2</v>
      </c>
      <c r="I620">
        <v>7</v>
      </c>
      <c r="P620">
        <v>7.333333333333333</v>
      </c>
      <c r="Q620">
        <v>467</v>
      </c>
      <c r="R620">
        <v>250</v>
      </c>
      <c r="S620">
        <v>600</v>
      </c>
      <c r="T620">
        <v>5.5555555555555552E-2</v>
      </c>
      <c r="U620">
        <v>2</v>
      </c>
    </row>
    <row r="621" spans="1:21" x14ac:dyDescent="0.25">
      <c r="A621">
        <v>7.5</v>
      </c>
      <c r="B621">
        <v>565</v>
      </c>
      <c r="C621">
        <v>250</v>
      </c>
      <c r="D621">
        <v>600</v>
      </c>
      <c r="E621">
        <v>1</v>
      </c>
      <c r="F621">
        <v>2</v>
      </c>
      <c r="G621">
        <f t="shared" si="10"/>
        <v>5.5555555555555552E-2</v>
      </c>
      <c r="I621">
        <v>7</v>
      </c>
      <c r="P621">
        <v>7.5</v>
      </c>
      <c r="Q621">
        <v>565</v>
      </c>
      <c r="R621">
        <v>250</v>
      </c>
      <c r="S621">
        <v>600</v>
      </c>
      <c r="T621">
        <v>5.5555555555555552E-2</v>
      </c>
      <c r="U621">
        <v>2</v>
      </c>
    </row>
    <row r="622" spans="1:21" x14ac:dyDescent="0.25">
      <c r="A622">
        <v>7.5</v>
      </c>
      <c r="B622">
        <v>640</v>
      </c>
      <c r="C622">
        <v>250</v>
      </c>
      <c r="D622">
        <v>600</v>
      </c>
      <c r="E622">
        <v>1</v>
      </c>
      <c r="F622">
        <v>2</v>
      </c>
      <c r="G622">
        <f t="shared" si="10"/>
        <v>5.5555555555555552E-2</v>
      </c>
      <c r="I622">
        <v>7</v>
      </c>
      <c r="P622">
        <v>7.5</v>
      </c>
      <c r="Q622">
        <v>640</v>
      </c>
      <c r="R622">
        <v>250</v>
      </c>
      <c r="S622">
        <v>600</v>
      </c>
      <c r="T622">
        <v>5.5555555555555552E-2</v>
      </c>
      <c r="U622">
        <v>2</v>
      </c>
    </row>
    <row r="623" spans="1:21" x14ac:dyDescent="0.25">
      <c r="A623">
        <v>7.75</v>
      </c>
      <c r="B623">
        <v>445</v>
      </c>
      <c r="C623">
        <v>250</v>
      </c>
      <c r="D623">
        <v>600</v>
      </c>
      <c r="E623">
        <v>1</v>
      </c>
      <c r="F623">
        <v>2</v>
      </c>
      <c r="G623">
        <f t="shared" si="10"/>
        <v>5.5555555555555552E-2</v>
      </c>
      <c r="I623">
        <v>7</v>
      </c>
      <c r="P623">
        <v>7.75</v>
      </c>
      <c r="Q623">
        <v>445</v>
      </c>
      <c r="R623">
        <v>250</v>
      </c>
      <c r="S623">
        <v>600</v>
      </c>
      <c r="T623">
        <v>5.5555555555555552E-2</v>
      </c>
      <c r="U623">
        <v>2</v>
      </c>
    </row>
    <row r="624" spans="1:21" x14ac:dyDescent="0.25">
      <c r="A624">
        <v>8.1666666666666661</v>
      </c>
      <c r="B624">
        <v>497</v>
      </c>
      <c r="C624">
        <v>250</v>
      </c>
      <c r="D624">
        <v>600</v>
      </c>
      <c r="E624">
        <v>1</v>
      </c>
      <c r="F624">
        <v>2</v>
      </c>
      <c r="G624">
        <f t="shared" si="10"/>
        <v>0.125</v>
      </c>
      <c r="I624">
        <v>8</v>
      </c>
      <c r="P624">
        <v>8.1666666666666661</v>
      </c>
      <c r="Q624">
        <v>497</v>
      </c>
      <c r="R624">
        <v>250</v>
      </c>
      <c r="S624">
        <v>600</v>
      </c>
      <c r="T624">
        <v>0.125</v>
      </c>
      <c r="U624">
        <v>2</v>
      </c>
    </row>
    <row r="625" spans="1:21" x14ac:dyDescent="0.25">
      <c r="A625">
        <v>8.1666666666666661</v>
      </c>
      <c r="B625">
        <v>520</v>
      </c>
      <c r="C625">
        <v>250</v>
      </c>
      <c r="D625">
        <v>600</v>
      </c>
      <c r="E625">
        <v>1</v>
      </c>
      <c r="F625">
        <v>2</v>
      </c>
      <c r="G625">
        <f t="shared" si="10"/>
        <v>0.125</v>
      </c>
      <c r="I625">
        <v>8</v>
      </c>
      <c r="P625">
        <v>8.1666666666666661</v>
      </c>
      <c r="Q625">
        <v>520</v>
      </c>
      <c r="R625">
        <v>250</v>
      </c>
      <c r="S625">
        <v>600</v>
      </c>
      <c r="T625">
        <v>0.125</v>
      </c>
      <c r="U625">
        <v>2</v>
      </c>
    </row>
    <row r="626" spans="1:21" x14ac:dyDescent="0.25">
      <c r="A626">
        <v>8.25</v>
      </c>
      <c r="B626">
        <v>625</v>
      </c>
      <c r="C626">
        <v>250</v>
      </c>
      <c r="D626">
        <v>600</v>
      </c>
      <c r="E626">
        <v>1</v>
      </c>
      <c r="F626">
        <v>2</v>
      </c>
      <c r="G626">
        <f t="shared" si="10"/>
        <v>0.125</v>
      </c>
      <c r="I626">
        <v>8</v>
      </c>
      <c r="P626">
        <v>8.25</v>
      </c>
      <c r="Q626">
        <v>625</v>
      </c>
      <c r="R626">
        <v>250</v>
      </c>
      <c r="S626">
        <v>600</v>
      </c>
      <c r="T626">
        <v>0.125</v>
      </c>
      <c r="U626">
        <v>2</v>
      </c>
    </row>
    <row r="627" spans="1:21" x14ac:dyDescent="0.25">
      <c r="A627">
        <v>8.3333333333333339</v>
      </c>
      <c r="B627">
        <v>539</v>
      </c>
      <c r="C627">
        <v>250</v>
      </c>
      <c r="D627">
        <v>600</v>
      </c>
      <c r="E627">
        <v>1</v>
      </c>
      <c r="F627">
        <v>2</v>
      </c>
      <c r="G627">
        <f t="shared" si="10"/>
        <v>0.125</v>
      </c>
      <c r="I627">
        <v>8</v>
      </c>
      <c r="P627">
        <v>8.3333333333333339</v>
      </c>
      <c r="Q627">
        <v>539</v>
      </c>
      <c r="R627">
        <v>250</v>
      </c>
      <c r="S627">
        <v>600</v>
      </c>
      <c r="T627">
        <v>0.125</v>
      </c>
      <c r="U627">
        <v>2</v>
      </c>
    </row>
    <row r="628" spans="1:21" x14ac:dyDescent="0.25">
      <c r="A628">
        <v>8.4166666666666661</v>
      </c>
      <c r="B628">
        <v>632</v>
      </c>
      <c r="C628">
        <v>250</v>
      </c>
      <c r="D628">
        <v>600</v>
      </c>
      <c r="E628">
        <v>1</v>
      </c>
      <c r="F628">
        <v>2</v>
      </c>
      <c r="G628">
        <f t="shared" si="10"/>
        <v>0.125</v>
      </c>
      <c r="I628">
        <v>8</v>
      </c>
      <c r="P628">
        <v>8.4166666666666661</v>
      </c>
      <c r="Q628">
        <v>632</v>
      </c>
      <c r="R628">
        <v>250</v>
      </c>
      <c r="S628">
        <v>600</v>
      </c>
      <c r="T628">
        <v>0.125</v>
      </c>
      <c r="U628">
        <v>2</v>
      </c>
    </row>
    <row r="629" spans="1:21" x14ac:dyDescent="0.25">
      <c r="A629">
        <v>8.5</v>
      </c>
      <c r="B629">
        <v>470</v>
      </c>
      <c r="C629">
        <v>250</v>
      </c>
      <c r="D629">
        <v>600</v>
      </c>
      <c r="E629">
        <v>1</v>
      </c>
      <c r="F629">
        <v>2</v>
      </c>
      <c r="G629">
        <f t="shared" si="10"/>
        <v>0.125</v>
      </c>
      <c r="I629">
        <v>8</v>
      </c>
      <c r="P629">
        <v>8.5</v>
      </c>
      <c r="Q629">
        <v>470</v>
      </c>
      <c r="R629">
        <v>250</v>
      </c>
      <c r="S629">
        <v>600</v>
      </c>
      <c r="T629">
        <v>0.125</v>
      </c>
      <c r="U629">
        <v>2</v>
      </c>
    </row>
    <row r="630" spans="1:21" x14ac:dyDescent="0.25">
      <c r="A630">
        <v>8.5</v>
      </c>
      <c r="B630">
        <v>480</v>
      </c>
      <c r="C630">
        <v>250</v>
      </c>
      <c r="D630">
        <v>600</v>
      </c>
      <c r="E630">
        <v>1</v>
      </c>
      <c r="F630">
        <v>2</v>
      </c>
      <c r="G630">
        <f t="shared" si="10"/>
        <v>0.125</v>
      </c>
      <c r="I630">
        <v>8</v>
      </c>
      <c r="P630">
        <v>8.5</v>
      </c>
      <c r="Q630">
        <v>480</v>
      </c>
      <c r="R630">
        <v>250</v>
      </c>
      <c r="S630">
        <v>600</v>
      </c>
      <c r="T630">
        <v>0.125</v>
      </c>
      <c r="U630">
        <v>2</v>
      </c>
    </row>
    <row r="631" spans="1:21" x14ac:dyDescent="0.25">
      <c r="A631">
        <v>8.5</v>
      </c>
      <c r="B631">
        <v>596</v>
      </c>
      <c r="C631">
        <v>250</v>
      </c>
      <c r="D631">
        <v>600</v>
      </c>
      <c r="E631">
        <v>1</v>
      </c>
      <c r="F631">
        <v>2</v>
      </c>
      <c r="G631">
        <f t="shared" si="10"/>
        <v>0.125</v>
      </c>
      <c r="I631">
        <v>8</v>
      </c>
      <c r="P631">
        <v>8.5</v>
      </c>
      <c r="Q631">
        <v>596</v>
      </c>
      <c r="R631">
        <v>250</v>
      </c>
      <c r="S631">
        <v>600</v>
      </c>
      <c r="T631">
        <v>0.125</v>
      </c>
      <c r="U631">
        <v>2</v>
      </c>
    </row>
    <row r="632" spans="1:21" x14ac:dyDescent="0.25">
      <c r="A632">
        <v>9.25</v>
      </c>
      <c r="B632">
        <v>475</v>
      </c>
      <c r="C632">
        <v>250</v>
      </c>
      <c r="D632">
        <v>600</v>
      </c>
      <c r="E632">
        <v>1</v>
      </c>
      <c r="F632">
        <v>2</v>
      </c>
      <c r="G632">
        <f t="shared" si="10"/>
        <v>0.5</v>
      </c>
      <c r="I632">
        <v>9</v>
      </c>
      <c r="P632">
        <v>9.25</v>
      </c>
      <c r="Q632">
        <v>475</v>
      </c>
      <c r="R632">
        <v>250</v>
      </c>
      <c r="S632">
        <v>600</v>
      </c>
      <c r="T632">
        <v>0.5</v>
      </c>
      <c r="U632">
        <v>2</v>
      </c>
    </row>
    <row r="633" spans="1:21" x14ac:dyDescent="0.25">
      <c r="A633">
        <v>9.25</v>
      </c>
      <c r="B633">
        <v>570</v>
      </c>
      <c r="C633">
        <v>250</v>
      </c>
      <c r="D633">
        <v>600</v>
      </c>
      <c r="E633">
        <v>1</v>
      </c>
      <c r="F633">
        <v>2</v>
      </c>
      <c r="G633">
        <f t="shared" si="10"/>
        <v>0.5</v>
      </c>
      <c r="I633">
        <v>9</v>
      </c>
      <c r="P633">
        <v>9.25</v>
      </c>
      <c r="Q633">
        <v>570</v>
      </c>
      <c r="R633">
        <v>250</v>
      </c>
      <c r="S633">
        <v>600</v>
      </c>
      <c r="T633">
        <v>0.5</v>
      </c>
      <c r="U633">
        <v>2</v>
      </c>
    </row>
    <row r="634" spans="1:21" x14ac:dyDescent="0.25">
      <c r="A634">
        <v>12</v>
      </c>
      <c r="B634">
        <v>680</v>
      </c>
      <c r="C634">
        <v>250</v>
      </c>
      <c r="D634">
        <v>600</v>
      </c>
      <c r="E634">
        <v>1</v>
      </c>
      <c r="F634">
        <v>2</v>
      </c>
      <c r="G634">
        <f t="shared" si="10"/>
        <v>0.5</v>
      </c>
      <c r="I634">
        <v>12</v>
      </c>
      <c r="P634">
        <v>12</v>
      </c>
      <c r="Q634">
        <v>680</v>
      </c>
      <c r="R634">
        <v>250</v>
      </c>
      <c r="S634">
        <v>600</v>
      </c>
      <c r="T634">
        <v>0.5</v>
      </c>
      <c r="U634">
        <v>2</v>
      </c>
    </row>
    <row r="635" spans="1:21" x14ac:dyDescent="0.25">
      <c r="A635">
        <v>12.25</v>
      </c>
      <c r="B635">
        <v>670</v>
      </c>
      <c r="C635">
        <v>250</v>
      </c>
      <c r="D635">
        <v>600</v>
      </c>
      <c r="E635">
        <v>1</v>
      </c>
      <c r="F635">
        <v>2</v>
      </c>
      <c r="G635">
        <f t="shared" si="10"/>
        <v>0.5</v>
      </c>
      <c r="I635">
        <v>12</v>
      </c>
      <c r="P635">
        <v>12.25</v>
      </c>
      <c r="Q635">
        <v>670</v>
      </c>
      <c r="R635">
        <v>250</v>
      </c>
      <c r="S635">
        <v>600</v>
      </c>
      <c r="T635">
        <v>0.5</v>
      </c>
      <c r="U635">
        <v>2</v>
      </c>
    </row>
    <row r="636" spans="1:21" x14ac:dyDescent="0.25">
      <c r="A636">
        <v>13.166666666666666</v>
      </c>
      <c r="B636">
        <v>680</v>
      </c>
      <c r="C636">
        <v>250</v>
      </c>
      <c r="D636">
        <v>600</v>
      </c>
      <c r="E636">
        <v>1</v>
      </c>
      <c r="F636">
        <v>2</v>
      </c>
      <c r="G636">
        <f t="shared" si="10"/>
        <v>1</v>
      </c>
      <c r="I636">
        <v>13</v>
      </c>
      <c r="P636">
        <v>13.166666666666666</v>
      </c>
      <c r="Q636">
        <v>680</v>
      </c>
      <c r="R636">
        <v>250</v>
      </c>
      <c r="S636">
        <v>600</v>
      </c>
      <c r="T636">
        <v>1</v>
      </c>
      <c r="U636">
        <v>2</v>
      </c>
    </row>
  </sheetData>
  <sortState ref="L3:L14">
    <sortCondition ref="L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5"/>
  <sheetViews>
    <sheetView topLeftCell="A588" workbookViewId="0">
      <selection activeCell="F2" sqref="F2:I635"/>
    </sheetView>
  </sheetViews>
  <sheetFormatPr defaultRowHeight="15" x14ac:dyDescent="0.25"/>
  <sheetData>
    <row r="1" spans="1:15" x14ac:dyDescent="0.25">
      <c r="A1" t="s">
        <v>324</v>
      </c>
      <c r="B1" t="s">
        <v>314</v>
      </c>
      <c r="C1" t="s">
        <v>433</v>
      </c>
      <c r="D1" t="s">
        <v>450</v>
      </c>
      <c r="F1" t="s">
        <v>324</v>
      </c>
      <c r="G1" t="s">
        <v>314</v>
      </c>
      <c r="H1" t="s">
        <v>433</v>
      </c>
      <c r="I1" t="s">
        <v>457</v>
      </c>
      <c r="K1" t="s">
        <v>323</v>
      </c>
      <c r="L1" t="s">
        <v>452</v>
      </c>
      <c r="M1" s="77" t="s">
        <v>453</v>
      </c>
      <c r="N1" s="77" t="s">
        <v>455</v>
      </c>
      <c r="O1" t="s">
        <v>468</v>
      </c>
    </row>
    <row r="2" spans="1:15" x14ac:dyDescent="0.25">
      <c r="A2">
        <v>1.4166666666666667</v>
      </c>
      <c r="B2">
        <v>297</v>
      </c>
      <c r="C2">
        <v>250</v>
      </c>
      <c r="D2">
        <v>1</v>
      </c>
      <c r="F2">
        <v>1.4166666666666667</v>
      </c>
      <c r="G2">
        <v>297</v>
      </c>
      <c r="H2">
        <v>250</v>
      </c>
      <c r="I2">
        <f>LOOKUP(K2,$M$2:$M$14,$O$2:$O$14)</f>
        <v>5.5555555555555552E-2</v>
      </c>
      <c r="K2">
        <v>1</v>
      </c>
      <c r="L2">
        <v>1</v>
      </c>
      <c r="M2" s="74">
        <v>1</v>
      </c>
      <c r="N2" s="75">
        <v>18</v>
      </c>
      <c r="O2">
        <f>1/N2</f>
        <v>5.5555555555555552E-2</v>
      </c>
    </row>
    <row r="3" spans="1:15" x14ac:dyDescent="0.25">
      <c r="A3">
        <v>1.4166666666666667</v>
      </c>
      <c r="B3">
        <v>332</v>
      </c>
      <c r="C3">
        <v>250</v>
      </c>
      <c r="D3">
        <v>1</v>
      </c>
      <c r="F3">
        <v>1.4166666666666667</v>
      </c>
      <c r="G3">
        <v>332</v>
      </c>
      <c r="H3">
        <v>250</v>
      </c>
      <c r="I3">
        <f t="shared" ref="I3:I66" si="0">LOOKUP(K3,$M$2:$M$14,$O$2:$O$14)</f>
        <v>5.5555555555555552E-2</v>
      </c>
      <c r="K3">
        <v>1</v>
      </c>
      <c r="L3">
        <v>2</v>
      </c>
      <c r="M3" s="74">
        <v>2</v>
      </c>
      <c r="N3" s="75">
        <v>234</v>
      </c>
      <c r="O3">
        <f t="shared" ref="O3:O14" si="1">1/N3</f>
        <v>4.2735042735042739E-3</v>
      </c>
    </row>
    <row r="4" spans="1:15" x14ac:dyDescent="0.25">
      <c r="A4">
        <v>1.5</v>
      </c>
      <c r="B4">
        <v>284.33599999999996</v>
      </c>
      <c r="C4">
        <v>250</v>
      </c>
      <c r="D4">
        <v>1</v>
      </c>
      <c r="F4">
        <v>1.5</v>
      </c>
      <c r="G4">
        <v>284.33599999999996</v>
      </c>
      <c r="H4">
        <v>250</v>
      </c>
      <c r="I4">
        <f t="shared" si="0"/>
        <v>5.5555555555555552E-2</v>
      </c>
      <c r="K4">
        <v>1</v>
      </c>
      <c r="L4">
        <v>3</v>
      </c>
      <c r="M4" s="74">
        <v>3</v>
      </c>
      <c r="N4" s="75">
        <v>159</v>
      </c>
      <c r="O4">
        <f t="shared" si="1"/>
        <v>6.2893081761006293E-3</v>
      </c>
    </row>
    <row r="5" spans="1:15" x14ac:dyDescent="0.25">
      <c r="A5">
        <v>1.5833333333333335</v>
      </c>
      <c r="B5">
        <v>255</v>
      </c>
      <c r="C5">
        <v>250</v>
      </c>
      <c r="D5">
        <v>1</v>
      </c>
      <c r="F5">
        <v>1.5833333333333335</v>
      </c>
      <c r="G5">
        <v>255</v>
      </c>
      <c r="H5">
        <v>250</v>
      </c>
      <c r="I5">
        <f t="shared" si="0"/>
        <v>5.5555555555555552E-2</v>
      </c>
      <c r="K5">
        <v>1</v>
      </c>
      <c r="L5">
        <v>4</v>
      </c>
      <c r="M5" s="74">
        <v>4</v>
      </c>
      <c r="N5" s="75">
        <v>120</v>
      </c>
      <c r="O5">
        <f t="shared" si="1"/>
        <v>8.3333333333333332E-3</v>
      </c>
    </row>
    <row r="6" spans="1:15" x14ac:dyDescent="0.25">
      <c r="A6">
        <v>1.5833333333333335</v>
      </c>
      <c r="B6">
        <v>270</v>
      </c>
      <c r="C6">
        <v>250</v>
      </c>
      <c r="D6">
        <v>1</v>
      </c>
      <c r="F6">
        <v>1.5833333333333335</v>
      </c>
      <c r="G6">
        <v>270</v>
      </c>
      <c r="H6">
        <v>250</v>
      </c>
      <c r="I6">
        <f t="shared" si="0"/>
        <v>5.5555555555555552E-2</v>
      </c>
      <c r="K6">
        <v>1</v>
      </c>
      <c r="L6">
        <v>5</v>
      </c>
      <c r="M6" s="74">
        <v>5</v>
      </c>
      <c r="N6" s="75">
        <v>46</v>
      </c>
      <c r="O6">
        <f t="shared" si="1"/>
        <v>2.1739130434782608E-2</v>
      </c>
    </row>
    <row r="7" spans="1:15" x14ac:dyDescent="0.25">
      <c r="A7">
        <v>1.5833333333333335</v>
      </c>
      <c r="B7">
        <v>322</v>
      </c>
      <c r="C7">
        <v>250</v>
      </c>
      <c r="D7">
        <v>1</v>
      </c>
      <c r="F7">
        <v>1.5833333333333335</v>
      </c>
      <c r="G7">
        <v>322</v>
      </c>
      <c r="H7">
        <v>250</v>
      </c>
      <c r="I7">
        <f t="shared" si="0"/>
        <v>5.5555555555555552E-2</v>
      </c>
      <c r="K7">
        <v>1</v>
      </c>
      <c r="L7">
        <v>6</v>
      </c>
      <c r="M7" s="74">
        <v>6</v>
      </c>
      <c r="N7" s="75">
        <v>26</v>
      </c>
      <c r="O7">
        <f t="shared" si="1"/>
        <v>3.8461538461538464E-2</v>
      </c>
    </row>
    <row r="8" spans="1:15" x14ac:dyDescent="0.25">
      <c r="A8">
        <v>1.5833333333333335</v>
      </c>
      <c r="B8">
        <v>375</v>
      </c>
      <c r="C8">
        <v>250</v>
      </c>
      <c r="D8">
        <v>1</v>
      </c>
      <c r="F8">
        <v>1.5833333333333335</v>
      </c>
      <c r="G8">
        <v>375</v>
      </c>
      <c r="H8">
        <v>250</v>
      </c>
      <c r="I8">
        <f t="shared" si="0"/>
        <v>5.5555555555555552E-2</v>
      </c>
      <c r="K8">
        <v>1</v>
      </c>
      <c r="L8">
        <v>7</v>
      </c>
      <c r="M8" s="74">
        <v>7</v>
      </c>
      <c r="N8" s="75">
        <v>18</v>
      </c>
      <c r="O8">
        <f t="shared" si="1"/>
        <v>5.5555555555555552E-2</v>
      </c>
    </row>
    <row r="9" spans="1:15" x14ac:dyDescent="0.25">
      <c r="A9">
        <v>1.6666666666666665</v>
      </c>
      <c r="B9">
        <v>250</v>
      </c>
      <c r="C9">
        <v>250</v>
      </c>
      <c r="D9">
        <v>1</v>
      </c>
      <c r="F9">
        <v>1.6666666666666665</v>
      </c>
      <c r="G9">
        <v>250</v>
      </c>
      <c r="H9">
        <v>250</v>
      </c>
      <c r="I9">
        <f t="shared" si="0"/>
        <v>5.5555555555555552E-2</v>
      </c>
      <c r="K9">
        <v>1</v>
      </c>
      <c r="L9">
        <v>8</v>
      </c>
      <c r="M9" s="74">
        <v>8</v>
      </c>
      <c r="N9" s="75">
        <v>8</v>
      </c>
      <c r="O9">
        <f t="shared" si="1"/>
        <v>0.125</v>
      </c>
    </row>
    <row r="10" spans="1:15" x14ac:dyDescent="0.25">
      <c r="A10">
        <v>1.6666666666666665</v>
      </c>
      <c r="B10">
        <v>275</v>
      </c>
      <c r="C10">
        <v>250</v>
      </c>
      <c r="D10">
        <v>1</v>
      </c>
      <c r="F10">
        <v>1.6666666666666665</v>
      </c>
      <c r="G10">
        <v>275</v>
      </c>
      <c r="H10">
        <v>250</v>
      </c>
      <c r="I10">
        <f t="shared" si="0"/>
        <v>5.5555555555555552E-2</v>
      </c>
      <c r="K10">
        <v>1</v>
      </c>
      <c r="L10">
        <v>9</v>
      </c>
      <c r="M10" s="74">
        <v>9</v>
      </c>
      <c r="N10" s="75">
        <v>2</v>
      </c>
      <c r="O10">
        <f t="shared" si="1"/>
        <v>0.5</v>
      </c>
    </row>
    <row r="11" spans="1:15" x14ac:dyDescent="0.25">
      <c r="A11">
        <v>1.6666666666666665</v>
      </c>
      <c r="B11">
        <v>280</v>
      </c>
      <c r="C11">
        <v>250</v>
      </c>
      <c r="D11">
        <v>1</v>
      </c>
      <c r="F11">
        <v>1.6666666666666665</v>
      </c>
      <c r="G11">
        <v>280</v>
      </c>
      <c r="H11">
        <v>250</v>
      </c>
      <c r="I11">
        <f t="shared" si="0"/>
        <v>5.5555555555555552E-2</v>
      </c>
      <c r="K11">
        <v>1</v>
      </c>
      <c r="L11">
        <v>10</v>
      </c>
      <c r="M11" s="74">
        <v>10</v>
      </c>
      <c r="N11" s="75">
        <v>0</v>
      </c>
      <c r="O11" t="e">
        <f t="shared" si="1"/>
        <v>#DIV/0!</v>
      </c>
    </row>
    <row r="12" spans="1:15" x14ac:dyDescent="0.25">
      <c r="A12">
        <v>1.6666666666666665</v>
      </c>
      <c r="B12">
        <v>282</v>
      </c>
      <c r="C12">
        <v>250</v>
      </c>
      <c r="D12">
        <v>1</v>
      </c>
      <c r="F12">
        <v>1.6666666666666665</v>
      </c>
      <c r="G12">
        <v>282</v>
      </c>
      <c r="H12">
        <v>250</v>
      </c>
      <c r="I12">
        <f t="shared" si="0"/>
        <v>5.5555555555555552E-2</v>
      </c>
      <c r="K12">
        <v>1</v>
      </c>
      <c r="L12">
        <v>11</v>
      </c>
      <c r="M12" s="74">
        <v>11</v>
      </c>
      <c r="N12" s="75">
        <v>0</v>
      </c>
      <c r="O12" t="e">
        <f t="shared" si="1"/>
        <v>#DIV/0!</v>
      </c>
    </row>
    <row r="13" spans="1:15" x14ac:dyDescent="0.25">
      <c r="A13">
        <v>1.6666666666666665</v>
      </c>
      <c r="B13">
        <v>290</v>
      </c>
      <c r="C13">
        <v>250</v>
      </c>
      <c r="D13">
        <v>1</v>
      </c>
      <c r="F13">
        <v>1.6666666666666665</v>
      </c>
      <c r="G13">
        <v>290</v>
      </c>
      <c r="H13">
        <v>250</v>
      </c>
      <c r="I13">
        <f t="shared" si="0"/>
        <v>5.5555555555555552E-2</v>
      </c>
      <c r="K13">
        <v>1</v>
      </c>
      <c r="L13">
        <v>12</v>
      </c>
      <c r="M13" s="74">
        <v>12</v>
      </c>
      <c r="N13" s="75">
        <v>2</v>
      </c>
      <c r="O13">
        <f t="shared" si="1"/>
        <v>0.5</v>
      </c>
    </row>
    <row r="14" spans="1:15" x14ac:dyDescent="0.25">
      <c r="A14">
        <v>1.6666666666666665</v>
      </c>
      <c r="B14">
        <v>297</v>
      </c>
      <c r="C14">
        <v>250</v>
      </c>
      <c r="D14">
        <v>1</v>
      </c>
      <c r="F14">
        <v>1.6666666666666665</v>
      </c>
      <c r="G14">
        <v>297</v>
      </c>
      <c r="H14">
        <v>250</v>
      </c>
      <c r="I14">
        <f t="shared" si="0"/>
        <v>5.5555555555555552E-2</v>
      </c>
      <c r="K14">
        <v>1</v>
      </c>
      <c r="L14">
        <v>13</v>
      </c>
      <c r="M14" s="74">
        <v>13</v>
      </c>
      <c r="N14" s="75">
        <v>1</v>
      </c>
      <c r="O14">
        <f t="shared" si="1"/>
        <v>1</v>
      </c>
    </row>
    <row r="15" spans="1:15" ht="15.75" thickBot="1" x14ac:dyDescent="0.3">
      <c r="A15">
        <v>1.6666666666666665</v>
      </c>
      <c r="B15">
        <v>305</v>
      </c>
      <c r="C15">
        <v>250</v>
      </c>
      <c r="D15">
        <v>1</v>
      </c>
      <c r="F15">
        <v>1.6666666666666665</v>
      </c>
      <c r="G15">
        <v>305</v>
      </c>
      <c r="H15">
        <v>250</v>
      </c>
      <c r="I15">
        <f t="shared" si="0"/>
        <v>5.5555555555555552E-2</v>
      </c>
      <c r="K15">
        <v>1</v>
      </c>
      <c r="M15" s="76" t="s">
        <v>454</v>
      </c>
      <c r="N15" s="76">
        <v>0</v>
      </c>
    </row>
    <row r="16" spans="1:15" x14ac:dyDescent="0.25">
      <c r="A16">
        <v>1.6666666666666665</v>
      </c>
      <c r="B16">
        <v>310</v>
      </c>
      <c r="C16">
        <v>250</v>
      </c>
      <c r="D16">
        <v>1</v>
      </c>
      <c r="F16">
        <v>1.6666666666666665</v>
      </c>
      <c r="G16">
        <v>310</v>
      </c>
      <c r="H16">
        <v>250</v>
      </c>
      <c r="I16">
        <f t="shared" si="0"/>
        <v>5.5555555555555552E-2</v>
      </c>
      <c r="K16">
        <v>1</v>
      </c>
    </row>
    <row r="17" spans="1:11" x14ac:dyDescent="0.25">
      <c r="A17">
        <v>1.75</v>
      </c>
      <c r="B17">
        <v>290</v>
      </c>
      <c r="C17">
        <v>250</v>
      </c>
      <c r="D17">
        <v>1</v>
      </c>
      <c r="F17">
        <v>1.75</v>
      </c>
      <c r="G17">
        <v>290</v>
      </c>
      <c r="H17">
        <v>250</v>
      </c>
      <c r="I17">
        <f t="shared" si="0"/>
        <v>5.5555555555555552E-2</v>
      </c>
      <c r="K17">
        <v>1</v>
      </c>
    </row>
    <row r="18" spans="1:11" x14ac:dyDescent="0.25">
      <c r="A18">
        <v>1.75</v>
      </c>
      <c r="B18">
        <v>332</v>
      </c>
      <c r="C18">
        <v>250</v>
      </c>
      <c r="D18">
        <v>1</v>
      </c>
      <c r="F18">
        <v>1.75</v>
      </c>
      <c r="G18">
        <v>332</v>
      </c>
      <c r="H18">
        <v>250</v>
      </c>
      <c r="I18">
        <f t="shared" si="0"/>
        <v>5.5555555555555552E-2</v>
      </c>
      <c r="K18">
        <v>1</v>
      </c>
    </row>
    <row r="19" spans="1:11" x14ac:dyDescent="0.25">
      <c r="A19">
        <v>1.75</v>
      </c>
      <c r="B19">
        <v>349</v>
      </c>
      <c r="C19">
        <v>250</v>
      </c>
      <c r="D19">
        <v>1</v>
      </c>
      <c r="F19">
        <v>1.75</v>
      </c>
      <c r="G19">
        <v>349</v>
      </c>
      <c r="H19">
        <v>250</v>
      </c>
      <c r="I19">
        <f t="shared" si="0"/>
        <v>5.5555555555555552E-2</v>
      </c>
      <c r="K19">
        <v>1</v>
      </c>
    </row>
    <row r="20" spans="1:11" x14ac:dyDescent="0.25">
      <c r="A20">
        <v>1.8333333333333333</v>
      </c>
      <c r="B20">
        <v>286</v>
      </c>
      <c r="C20">
        <v>250</v>
      </c>
      <c r="D20">
        <v>1</v>
      </c>
      <c r="F20">
        <v>1.8333333333333333</v>
      </c>
      <c r="G20">
        <v>286</v>
      </c>
      <c r="H20">
        <v>250</v>
      </c>
      <c r="I20">
        <f t="shared" si="0"/>
        <v>4.2735042735042739E-3</v>
      </c>
      <c r="K20">
        <v>2</v>
      </c>
    </row>
    <row r="21" spans="1:11" x14ac:dyDescent="0.25">
      <c r="A21">
        <v>1.8333333333333333</v>
      </c>
      <c r="B21">
        <v>289</v>
      </c>
      <c r="C21">
        <v>250</v>
      </c>
      <c r="D21">
        <v>1</v>
      </c>
      <c r="F21">
        <v>1.8333333333333333</v>
      </c>
      <c r="G21">
        <v>289</v>
      </c>
      <c r="H21">
        <v>250</v>
      </c>
      <c r="I21">
        <f t="shared" si="0"/>
        <v>4.2735042735042739E-3</v>
      </c>
      <c r="K21">
        <v>2</v>
      </c>
    </row>
    <row r="22" spans="1:11" x14ac:dyDescent="0.25">
      <c r="A22">
        <v>1.8333333333333333</v>
      </c>
      <c r="B22">
        <v>295</v>
      </c>
      <c r="C22">
        <v>250</v>
      </c>
      <c r="D22">
        <v>1</v>
      </c>
      <c r="F22">
        <v>1.8333333333333333</v>
      </c>
      <c r="G22">
        <v>295</v>
      </c>
      <c r="H22">
        <v>250</v>
      </c>
      <c r="I22">
        <f t="shared" si="0"/>
        <v>4.2735042735042739E-3</v>
      </c>
      <c r="K22">
        <v>2</v>
      </c>
    </row>
    <row r="23" spans="1:11" x14ac:dyDescent="0.25">
      <c r="A23">
        <v>1.8333333333333333</v>
      </c>
      <c r="B23">
        <v>300</v>
      </c>
      <c r="C23">
        <v>250</v>
      </c>
      <c r="D23">
        <v>1</v>
      </c>
      <c r="F23">
        <v>1.8333333333333333</v>
      </c>
      <c r="G23">
        <v>300</v>
      </c>
      <c r="H23">
        <v>250</v>
      </c>
      <c r="I23">
        <f t="shared" si="0"/>
        <v>4.2735042735042739E-3</v>
      </c>
      <c r="K23">
        <v>2</v>
      </c>
    </row>
    <row r="24" spans="1:11" x14ac:dyDescent="0.25">
      <c r="A24">
        <v>1.8333333333333333</v>
      </c>
      <c r="B24">
        <v>302</v>
      </c>
      <c r="C24">
        <v>250</v>
      </c>
      <c r="D24">
        <v>1</v>
      </c>
      <c r="F24">
        <v>1.8333333333333333</v>
      </c>
      <c r="G24">
        <v>302</v>
      </c>
      <c r="H24">
        <v>250</v>
      </c>
      <c r="I24">
        <f t="shared" si="0"/>
        <v>4.2735042735042739E-3</v>
      </c>
      <c r="K24">
        <v>2</v>
      </c>
    </row>
    <row r="25" spans="1:11" x14ac:dyDescent="0.25">
      <c r="A25">
        <v>1.8333333333333333</v>
      </c>
      <c r="B25">
        <v>305</v>
      </c>
      <c r="C25">
        <v>250</v>
      </c>
      <c r="D25">
        <v>1</v>
      </c>
      <c r="F25">
        <v>1.8333333333333333</v>
      </c>
      <c r="G25">
        <v>305</v>
      </c>
      <c r="H25">
        <v>250</v>
      </c>
      <c r="I25">
        <f t="shared" si="0"/>
        <v>4.2735042735042739E-3</v>
      </c>
      <c r="K25">
        <v>2</v>
      </c>
    </row>
    <row r="26" spans="1:11" x14ac:dyDescent="0.25">
      <c r="A26">
        <v>1.8333333333333333</v>
      </c>
      <c r="B26">
        <v>320</v>
      </c>
      <c r="C26">
        <v>250</v>
      </c>
      <c r="D26">
        <v>1</v>
      </c>
      <c r="F26">
        <v>1.8333333333333333</v>
      </c>
      <c r="G26">
        <v>320</v>
      </c>
      <c r="H26">
        <v>250</v>
      </c>
      <c r="I26">
        <f t="shared" si="0"/>
        <v>4.2735042735042739E-3</v>
      </c>
      <c r="K26">
        <v>2</v>
      </c>
    </row>
    <row r="27" spans="1:11" x14ac:dyDescent="0.25">
      <c r="A27">
        <v>1.8333333333333333</v>
      </c>
      <c r="B27">
        <v>337</v>
      </c>
      <c r="C27">
        <v>250</v>
      </c>
      <c r="D27">
        <v>1</v>
      </c>
      <c r="F27">
        <v>1.8333333333333333</v>
      </c>
      <c r="G27">
        <v>337</v>
      </c>
      <c r="H27">
        <v>250</v>
      </c>
      <c r="I27">
        <f t="shared" si="0"/>
        <v>4.2735042735042739E-3</v>
      </c>
      <c r="K27">
        <v>2</v>
      </c>
    </row>
    <row r="28" spans="1:11" x14ac:dyDescent="0.25">
      <c r="A28">
        <v>1.9166666666666667</v>
      </c>
      <c r="B28">
        <v>260</v>
      </c>
      <c r="C28">
        <v>250</v>
      </c>
      <c r="D28">
        <v>1</v>
      </c>
      <c r="F28">
        <v>1.9166666666666667</v>
      </c>
      <c r="G28">
        <v>260</v>
      </c>
      <c r="H28">
        <v>250</v>
      </c>
      <c r="I28">
        <f t="shared" si="0"/>
        <v>4.2735042735042739E-3</v>
      </c>
      <c r="K28">
        <v>2</v>
      </c>
    </row>
    <row r="29" spans="1:11" x14ac:dyDescent="0.25">
      <c r="A29">
        <v>1.9166666666666667</v>
      </c>
      <c r="B29">
        <v>272</v>
      </c>
      <c r="C29">
        <v>250</v>
      </c>
      <c r="D29">
        <v>1</v>
      </c>
      <c r="F29">
        <v>1.9166666666666667</v>
      </c>
      <c r="G29">
        <v>272</v>
      </c>
      <c r="H29">
        <v>250</v>
      </c>
      <c r="I29">
        <f t="shared" si="0"/>
        <v>4.2735042735042739E-3</v>
      </c>
      <c r="K29">
        <v>2</v>
      </c>
    </row>
    <row r="30" spans="1:11" x14ac:dyDescent="0.25">
      <c r="A30">
        <v>1.9166666666666667</v>
      </c>
      <c r="B30">
        <v>278</v>
      </c>
      <c r="C30">
        <v>250</v>
      </c>
      <c r="D30">
        <v>1</v>
      </c>
      <c r="F30">
        <v>1.9166666666666667</v>
      </c>
      <c r="G30">
        <v>278</v>
      </c>
      <c r="H30">
        <v>250</v>
      </c>
      <c r="I30">
        <f t="shared" si="0"/>
        <v>4.2735042735042739E-3</v>
      </c>
      <c r="K30">
        <v>2</v>
      </c>
    </row>
    <row r="31" spans="1:11" x14ac:dyDescent="0.25">
      <c r="A31">
        <v>1.9166666666666667</v>
      </c>
      <c r="B31">
        <v>280</v>
      </c>
      <c r="C31">
        <v>250</v>
      </c>
      <c r="D31">
        <v>1</v>
      </c>
      <c r="F31">
        <v>1.9166666666666667</v>
      </c>
      <c r="G31">
        <v>280</v>
      </c>
      <c r="H31">
        <v>250</v>
      </c>
      <c r="I31">
        <f t="shared" si="0"/>
        <v>4.2735042735042739E-3</v>
      </c>
      <c r="K31">
        <v>2</v>
      </c>
    </row>
    <row r="32" spans="1:11" x14ac:dyDescent="0.25">
      <c r="A32">
        <v>1.9166666666666667</v>
      </c>
      <c r="B32">
        <v>285</v>
      </c>
      <c r="C32">
        <v>250</v>
      </c>
      <c r="D32">
        <v>1</v>
      </c>
      <c r="F32">
        <v>1.9166666666666667</v>
      </c>
      <c r="G32">
        <v>285</v>
      </c>
      <c r="H32">
        <v>250</v>
      </c>
      <c r="I32">
        <f t="shared" si="0"/>
        <v>4.2735042735042739E-3</v>
      </c>
      <c r="K32">
        <v>2</v>
      </c>
    </row>
    <row r="33" spans="1:11" x14ac:dyDescent="0.25">
      <c r="A33">
        <v>1.9166666666666667</v>
      </c>
      <c r="B33">
        <v>289</v>
      </c>
      <c r="C33">
        <v>250</v>
      </c>
      <c r="D33">
        <v>1</v>
      </c>
      <c r="F33">
        <v>1.9166666666666667</v>
      </c>
      <c r="G33">
        <v>289</v>
      </c>
      <c r="H33">
        <v>250</v>
      </c>
      <c r="I33">
        <f t="shared" si="0"/>
        <v>4.2735042735042739E-3</v>
      </c>
      <c r="K33">
        <v>2</v>
      </c>
    </row>
    <row r="34" spans="1:11" x14ac:dyDescent="0.25">
      <c r="A34">
        <v>1.9166666666666667</v>
      </c>
      <c r="B34">
        <v>290</v>
      </c>
      <c r="C34">
        <v>250</v>
      </c>
      <c r="D34">
        <v>1</v>
      </c>
      <c r="F34">
        <v>1.9166666666666667</v>
      </c>
      <c r="G34">
        <v>290</v>
      </c>
      <c r="H34">
        <v>250</v>
      </c>
      <c r="I34">
        <f t="shared" si="0"/>
        <v>4.2735042735042739E-3</v>
      </c>
      <c r="K34">
        <v>2</v>
      </c>
    </row>
    <row r="35" spans="1:11" x14ac:dyDescent="0.25">
      <c r="A35">
        <v>1.9166666666666667</v>
      </c>
      <c r="B35">
        <v>297</v>
      </c>
      <c r="C35">
        <v>250</v>
      </c>
      <c r="D35">
        <v>1</v>
      </c>
      <c r="F35">
        <v>1.9166666666666667</v>
      </c>
      <c r="G35">
        <v>297</v>
      </c>
      <c r="H35">
        <v>250</v>
      </c>
      <c r="I35">
        <f t="shared" si="0"/>
        <v>4.2735042735042739E-3</v>
      </c>
      <c r="K35">
        <v>2</v>
      </c>
    </row>
    <row r="36" spans="1:11" x14ac:dyDescent="0.25">
      <c r="A36">
        <v>1.9166666666666667</v>
      </c>
      <c r="B36">
        <v>302</v>
      </c>
      <c r="C36">
        <v>250</v>
      </c>
      <c r="D36">
        <v>1</v>
      </c>
      <c r="F36">
        <v>1.9166666666666667</v>
      </c>
      <c r="G36">
        <v>302</v>
      </c>
      <c r="H36">
        <v>250</v>
      </c>
      <c r="I36">
        <f t="shared" si="0"/>
        <v>4.2735042735042739E-3</v>
      </c>
      <c r="K36">
        <v>2</v>
      </c>
    </row>
    <row r="37" spans="1:11" x14ac:dyDescent="0.25">
      <c r="A37">
        <v>1.9166666666666667</v>
      </c>
      <c r="B37">
        <v>304</v>
      </c>
      <c r="C37">
        <v>250</v>
      </c>
      <c r="D37">
        <v>1</v>
      </c>
      <c r="F37">
        <v>1.9166666666666667</v>
      </c>
      <c r="G37">
        <v>304</v>
      </c>
      <c r="H37">
        <v>250</v>
      </c>
      <c r="I37">
        <f t="shared" si="0"/>
        <v>4.2735042735042739E-3</v>
      </c>
      <c r="K37">
        <v>2</v>
      </c>
    </row>
    <row r="38" spans="1:11" x14ac:dyDescent="0.25">
      <c r="A38">
        <v>1.9166666666666667</v>
      </c>
      <c r="B38">
        <v>309</v>
      </c>
      <c r="C38">
        <v>250</v>
      </c>
      <c r="D38">
        <v>1</v>
      </c>
      <c r="F38">
        <v>1.9166666666666667</v>
      </c>
      <c r="G38">
        <v>309</v>
      </c>
      <c r="H38">
        <v>250</v>
      </c>
      <c r="I38">
        <f t="shared" si="0"/>
        <v>4.2735042735042739E-3</v>
      </c>
      <c r="K38">
        <v>2</v>
      </c>
    </row>
    <row r="39" spans="1:11" x14ac:dyDescent="0.25">
      <c r="A39">
        <v>1.9166666666666667</v>
      </c>
      <c r="B39">
        <v>310</v>
      </c>
      <c r="C39">
        <v>250</v>
      </c>
      <c r="D39">
        <v>1</v>
      </c>
      <c r="F39">
        <v>1.9166666666666667</v>
      </c>
      <c r="G39">
        <v>310</v>
      </c>
      <c r="H39">
        <v>250</v>
      </c>
      <c r="I39">
        <f t="shared" si="0"/>
        <v>4.2735042735042739E-3</v>
      </c>
      <c r="K39">
        <v>2</v>
      </c>
    </row>
    <row r="40" spans="1:11" x14ac:dyDescent="0.25">
      <c r="A40">
        <v>1.9166666666666667</v>
      </c>
      <c r="B40">
        <v>315</v>
      </c>
      <c r="C40">
        <v>250</v>
      </c>
      <c r="D40">
        <v>1</v>
      </c>
      <c r="F40">
        <v>1.9166666666666667</v>
      </c>
      <c r="G40">
        <v>315</v>
      </c>
      <c r="H40">
        <v>250</v>
      </c>
      <c r="I40">
        <f t="shared" si="0"/>
        <v>4.2735042735042739E-3</v>
      </c>
      <c r="K40">
        <v>2</v>
      </c>
    </row>
    <row r="41" spans="1:11" x14ac:dyDescent="0.25">
      <c r="A41">
        <v>1.9166666666666667</v>
      </c>
      <c r="B41">
        <v>316</v>
      </c>
      <c r="C41">
        <v>250</v>
      </c>
      <c r="D41">
        <v>1</v>
      </c>
      <c r="F41">
        <v>1.9166666666666667</v>
      </c>
      <c r="G41">
        <v>316</v>
      </c>
      <c r="H41">
        <v>250</v>
      </c>
      <c r="I41">
        <f t="shared" si="0"/>
        <v>4.2735042735042739E-3</v>
      </c>
      <c r="K41">
        <v>2</v>
      </c>
    </row>
    <row r="42" spans="1:11" x14ac:dyDescent="0.25">
      <c r="A42">
        <v>1.9166666666666667</v>
      </c>
      <c r="B42">
        <v>317</v>
      </c>
      <c r="C42">
        <v>250</v>
      </c>
      <c r="D42">
        <v>1</v>
      </c>
      <c r="F42">
        <v>1.9166666666666667</v>
      </c>
      <c r="G42">
        <v>317</v>
      </c>
      <c r="H42">
        <v>250</v>
      </c>
      <c r="I42">
        <f t="shared" si="0"/>
        <v>4.2735042735042739E-3</v>
      </c>
      <c r="K42">
        <v>2</v>
      </c>
    </row>
    <row r="43" spans="1:11" x14ac:dyDescent="0.25">
      <c r="A43">
        <v>1.9166666666666667</v>
      </c>
      <c r="B43">
        <v>317</v>
      </c>
      <c r="C43">
        <v>250</v>
      </c>
      <c r="D43">
        <v>1</v>
      </c>
      <c r="F43">
        <v>1.9166666666666667</v>
      </c>
      <c r="G43">
        <v>317</v>
      </c>
      <c r="H43">
        <v>250</v>
      </c>
      <c r="I43">
        <f t="shared" si="0"/>
        <v>4.2735042735042739E-3</v>
      </c>
      <c r="K43">
        <v>2</v>
      </c>
    </row>
    <row r="44" spans="1:11" x14ac:dyDescent="0.25">
      <c r="A44">
        <v>1.9166666666666667</v>
      </c>
      <c r="B44">
        <v>320</v>
      </c>
      <c r="C44">
        <v>250</v>
      </c>
      <c r="D44">
        <v>1</v>
      </c>
      <c r="F44">
        <v>1.9166666666666667</v>
      </c>
      <c r="G44">
        <v>320</v>
      </c>
      <c r="H44">
        <v>250</v>
      </c>
      <c r="I44">
        <f t="shared" si="0"/>
        <v>4.2735042735042739E-3</v>
      </c>
      <c r="K44">
        <v>2</v>
      </c>
    </row>
    <row r="45" spans="1:11" x14ac:dyDescent="0.25">
      <c r="A45">
        <v>1.9166666666666667</v>
      </c>
      <c r="B45">
        <v>320</v>
      </c>
      <c r="C45">
        <v>250</v>
      </c>
      <c r="D45">
        <v>1</v>
      </c>
      <c r="F45">
        <v>1.9166666666666667</v>
      </c>
      <c r="G45">
        <v>320</v>
      </c>
      <c r="H45">
        <v>250</v>
      </c>
      <c r="I45">
        <f t="shared" si="0"/>
        <v>4.2735042735042739E-3</v>
      </c>
      <c r="K45">
        <v>2</v>
      </c>
    </row>
    <row r="46" spans="1:11" x14ac:dyDescent="0.25">
      <c r="A46">
        <v>1.9166666666666667</v>
      </c>
      <c r="B46">
        <v>321</v>
      </c>
      <c r="C46">
        <v>250</v>
      </c>
      <c r="D46">
        <v>1</v>
      </c>
      <c r="F46">
        <v>1.9166666666666667</v>
      </c>
      <c r="G46">
        <v>321</v>
      </c>
      <c r="H46">
        <v>250</v>
      </c>
      <c r="I46">
        <f t="shared" si="0"/>
        <v>4.2735042735042739E-3</v>
      </c>
      <c r="K46">
        <v>2</v>
      </c>
    </row>
    <row r="47" spans="1:11" x14ac:dyDescent="0.25">
      <c r="A47">
        <v>1.9166666666666667</v>
      </c>
      <c r="B47">
        <v>325</v>
      </c>
      <c r="C47">
        <v>250</v>
      </c>
      <c r="D47">
        <v>1</v>
      </c>
      <c r="F47">
        <v>1.9166666666666667</v>
      </c>
      <c r="G47">
        <v>325</v>
      </c>
      <c r="H47">
        <v>250</v>
      </c>
      <c r="I47">
        <f t="shared" si="0"/>
        <v>4.2735042735042739E-3</v>
      </c>
      <c r="K47">
        <v>2</v>
      </c>
    </row>
    <row r="48" spans="1:11" x14ac:dyDescent="0.25">
      <c r="A48">
        <v>1.9166666666666667</v>
      </c>
      <c r="B48">
        <v>325</v>
      </c>
      <c r="C48">
        <v>250</v>
      </c>
      <c r="D48">
        <v>1</v>
      </c>
      <c r="F48">
        <v>1.9166666666666667</v>
      </c>
      <c r="G48">
        <v>325</v>
      </c>
      <c r="H48">
        <v>250</v>
      </c>
      <c r="I48">
        <f t="shared" si="0"/>
        <v>4.2735042735042739E-3</v>
      </c>
      <c r="K48">
        <v>2</v>
      </c>
    </row>
    <row r="49" spans="1:11" x14ac:dyDescent="0.25">
      <c r="A49">
        <v>1.9166666666666667</v>
      </c>
      <c r="B49">
        <v>325</v>
      </c>
      <c r="C49">
        <v>250</v>
      </c>
      <c r="D49">
        <v>1</v>
      </c>
      <c r="F49">
        <v>1.9166666666666667</v>
      </c>
      <c r="G49">
        <v>325</v>
      </c>
      <c r="H49">
        <v>250</v>
      </c>
      <c r="I49">
        <f t="shared" si="0"/>
        <v>4.2735042735042739E-3</v>
      </c>
      <c r="K49">
        <v>2</v>
      </c>
    </row>
    <row r="50" spans="1:11" x14ac:dyDescent="0.25">
      <c r="A50">
        <v>1.9166666666666667</v>
      </c>
      <c r="B50">
        <v>330</v>
      </c>
      <c r="C50">
        <v>250</v>
      </c>
      <c r="D50">
        <v>1</v>
      </c>
      <c r="F50">
        <v>1.9166666666666667</v>
      </c>
      <c r="G50">
        <v>330</v>
      </c>
      <c r="H50">
        <v>250</v>
      </c>
      <c r="I50">
        <f t="shared" si="0"/>
        <v>4.2735042735042739E-3</v>
      </c>
      <c r="K50">
        <v>2</v>
      </c>
    </row>
    <row r="51" spans="1:11" x14ac:dyDescent="0.25">
      <c r="A51">
        <v>1.9166666666666667</v>
      </c>
      <c r="B51">
        <v>347</v>
      </c>
      <c r="C51">
        <v>250</v>
      </c>
      <c r="D51">
        <v>1</v>
      </c>
      <c r="F51">
        <v>1.9166666666666667</v>
      </c>
      <c r="G51">
        <v>347</v>
      </c>
      <c r="H51">
        <v>250</v>
      </c>
      <c r="I51">
        <f t="shared" si="0"/>
        <v>4.2735042735042739E-3</v>
      </c>
      <c r="K51">
        <v>2</v>
      </c>
    </row>
    <row r="52" spans="1:11" x14ac:dyDescent="0.25">
      <c r="A52">
        <v>2</v>
      </c>
      <c r="B52">
        <v>256</v>
      </c>
      <c r="C52">
        <v>250</v>
      </c>
      <c r="D52">
        <v>1</v>
      </c>
      <c r="F52">
        <v>2</v>
      </c>
      <c r="G52">
        <v>256</v>
      </c>
      <c r="H52">
        <v>250</v>
      </c>
      <c r="I52">
        <f t="shared" si="0"/>
        <v>4.2735042735042739E-3</v>
      </c>
      <c r="K52">
        <v>2</v>
      </c>
    </row>
    <row r="53" spans="1:11" x14ac:dyDescent="0.25">
      <c r="A53">
        <v>2</v>
      </c>
      <c r="B53">
        <v>284</v>
      </c>
      <c r="C53">
        <v>250</v>
      </c>
      <c r="D53">
        <v>1</v>
      </c>
      <c r="F53">
        <v>2</v>
      </c>
      <c r="G53">
        <v>284</v>
      </c>
      <c r="H53">
        <v>250</v>
      </c>
      <c r="I53">
        <f t="shared" si="0"/>
        <v>4.2735042735042739E-3</v>
      </c>
      <c r="K53">
        <v>2</v>
      </c>
    </row>
    <row r="54" spans="1:11" x14ac:dyDescent="0.25">
      <c r="A54">
        <v>2</v>
      </c>
      <c r="B54">
        <v>284.33599999999996</v>
      </c>
      <c r="C54">
        <v>250</v>
      </c>
      <c r="D54">
        <v>1</v>
      </c>
      <c r="F54">
        <v>2</v>
      </c>
      <c r="G54">
        <v>284.33599999999996</v>
      </c>
      <c r="H54">
        <v>250</v>
      </c>
      <c r="I54">
        <f t="shared" si="0"/>
        <v>4.2735042735042739E-3</v>
      </c>
      <c r="K54">
        <v>2</v>
      </c>
    </row>
    <row r="55" spans="1:11" x14ac:dyDescent="0.25">
      <c r="A55">
        <v>2</v>
      </c>
      <c r="B55">
        <v>288.71599999999995</v>
      </c>
      <c r="C55">
        <v>250</v>
      </c>
      <c r="D55">
        <v>1</v>
      </c>
      <c r="F55">
        <v>2</v>
      </c>
      <c r="G55">
        <v>288.71599999999995</v>
      </c>
      <c r="H55">
        <v>250</v>
      </c>
      <c r="I55">
        <f t="shared" si="0"/>
        <v>4.2735042735042739E-3</v>
      </c>
      <c r="K55">
        <v>2</v>
      </c>
    </row>
    <row r="56" spans="1:11" x14ac:dyDescent="0.25">
      <c r="A56">
        <v>2</v>
      </c>
      <c r="B56">
        <v>289.81099999999998</v>
      </c>
      <c r="C56">
        <v>250</v>
      </c>
      <c r="D56">
        <v>1</v>
      </c>
      <c r="F56">
        <v>2</v>
      </c>
      <c r="G56">
        <v>289.81099999999998</v>
      </c>
      <c r="H56">
        <v>250</v>
      </c>
      <c r="I56">
        <f t="shared" si="0"/>
        <v>4.2735042735042739E-3</v>
      </c>
      <c r="K56">
        <v>2</v>
      </c>
    </row>
    <row r="57" spans="1:11" x14ac:dyDescent="0.25">
      <c r="A57">
        <v>2</v>
      </c>
      <c r="B57">
        <v>290</v>
      </c>
      <c r="C57">
        <v>250</v>
      </c>
      <c r="D57">
        <v>1</v>
      </c>
      <c r="F57">
        <v>2</v>
      </c>
      <c r="G57">
        <v>290</v>
      </c>
      <c r="H57">
        <v>250</v>
      </c>
      <c r="I57">
        <f t="shared" si="0"/>
        <v>4.2735042735042739E-3</v>
      </c>
      <c r="K57">
        <v>2</v>
      </c>
    </row>
    <row r="58" spans="1:11" x14ac:dyDescent="0.25">
      <c r="A58">
        <v>2</v>
      </c>
      <c r="B58">
        <v>292</v>
      </c>
      <c r="C58">
        <v>250</v>
      </c>
      <c r="D58">
        <v>1</v>
      </c>
      <c r="F58">
        <v>2</v>
      </c>
      <c r="G58">
        <v>292</v>
      </c>
      <c r="H58">
        <v>250</v>
      </c>
      <c r="I58">
        <f t="shared" si="0"/>
        <v>4.2735042735042739E-3</v>
      </c>
      <c r="K58">
        <v>2</v>
      </c>
    </row>
    <row r="59" spans="1:11" x14ac:dyDescent="0.25">
      <c r="A59">
        <v>2</v>
      </c>
      <c r="B59">
        <v>292.00099999999998</v>
      </c>
      <c r="C59">
        <v>250</v>
      </c>
      <c r="D59">
        <v>1</v>
      </c>
      <c r="F59">
        <v>2</v>
      </c>
      <c r="G59">
        <v>292.00099999999998</v>
      </c>
      <c r="H59">
        <v>250</v>
      </c>
      <c r="I59">
        <f t="shared" si="0"/>
        <v>4.2735042735042739E-3</v>
      </c>
      <c r="K59">
        <v>2</v>
      </c>
    </row>
    <row r="60" spans="1:11" x14ac:dyDescent="0.25">
      <c r="A60">
        <v>2</v>
      </c>
      <c r="B60">
        <v>292.00099999999998</v>
      </c>
      <c r="C60">
        <v>250</v>
      </c>
      <c r="D60">
        <v>1</v>
      </c>
      <c r="F60">
        <v>2</v>
      </c>
      <c r="G60">
        <v>292.00099999999998</v>
      </c>
      <c r="H60">
        <v>250</v>
      </c>
      <c r="I60">
        <f t="shared" si="0"/>
        <v>4.2735042735042739E-3</v>
      </c>
      <c r="K60">
        <v>2</v>
      </c>
    </row>
    <row r="61" spans="1:11" x14ac:dyDescent="0.25">
      <c r="A61">
        <v>2</v>
      </c>
      <c r="B61">
        <v>293</v>
      </c>
      <c r="C61">
        <v>250</v>
      </c>
      <c r="D61">
        <v>1</v>
      </c>
      <c r="F61">
        <v>2</v>
      </c>
      <c r="G61">
        <v>293</v>
      </c>
      <c r="H61">
        <v>250</v>
      </c>
      <c r="I61">
        <f t="shared" si="0"/>
        <v>4.2735042735042739E-3</v>
      </c>
      <c r="K61">
        <v>2</v>
      </c>
    </row>
    <row r="62" spans="1:11" x14ac:dyDescent="0.25">
      <c r="A62">
        <v>2</v>
      </c>
      <c r="B62">
        <v>294.19099999999997</v>
      </c>
      <c r="C62">
        <v>250</v>
      </c>
      <c r="D62">
        <v>1</v>
      </c>
      <c r="F62">
        <v>2</v>
      </c>
      <c r="G62">
        <v>294.19099999999997</v>
      </c>
      <c r="H62">
        <v>250</v>
      </c>
      <c r="I62">
        <f t="shared" si="0"/>
        <v>4.2735042735042739E-3</v>
      </c>
      <c r="K62">
        <v>2</v>
      </c>
    </row>
    <row r="63" spans="1:11" x14ac:dyDescent="0.25">
      <c r="A63">
        <v>2</v>
      </c>
      <c r="B63">
        <v>295.28599999999994</v>
      </c>
      <c r="C63">
        <v>250</v>
      </c>
      <c r="D63">
        <v>1</v>
      </c>
      <c r="F63">
        <v>2</v>
      </c>
      <c r="G63">
        <v>295.28599999999994</v>
      </c>
      <c r="H63">
        <v>250</v>
      </c>
      <c r="I63">
        <f t="shared" si="0"/>
        <v>4.2735042735042739E-3</v>
      </c>
      <c r="K63">
        <v>2</v>
      </c>
    </row>
    <row r="64" spans="1:11" x14ac:dyDescent="0.25">
      <c r="A64">
        <v>2</v>
      </c>
      <c r="B64">
        <v>295.28599999999994</v>
      </c>
      <c r="C64">
        <v>250</v>
      </c>
      <c r="D64">
        <v>1</v>
      </c>
      <c r="F64">
        <v>2</v>
      </c>
      <c r="G64">
        <v>295.28599999999994</v>
      </c>
      <c r="H64">
        <v>250</v>
      </c>
      <c r="I64">
        <f t="shared" si="0"/>
        <v>4.2735042735042739E-3</v>
      </c>
      <c r="K64">
        <v>2</v>
      </c>
    </row>
    <row r="65" spans="1:11" x14ac:dyDescent="0.25">
      <c r="A65">
        <v>2</v>
      </c>
      <c r="B65">
        <v>299</v>
      </c>
      <c r="C65">
        <v>250</v>
      </c>
      <c r="D65">
        <v>1</v>
      </c>
      <c r="F65">
        <v>2</v>
      </c>
      <c r="G65">
        <v>299</v>
      </c>
      <c r="H65">
        <v>250</v>
      </c>
      <c r="I65">
        <f t="shared" si="0"/>
        <v>4.2735042735042739E-3</v>
      </c>
      <c r="K65">
        <v>2</v>
      </c>
    </row>
    <row r="66" spans="1:11" x14ac:dyDescent="0.25">
      <c r="A66">
        <v>2</v>
      </c>
      <c r="B66">
        <v>299.66599999999994</v>
      </c>
      <c r="C66">
        <v>250</v>
      </c>
      <c r="D66">
        <v>1</v>
      </c>
      <c r="F66">
        <v>2</v>
      </c>
      <c r="G66">
        <v>299.66599999999994</v>
      </c>
      <c r="H66">
        <v>250</v>
      </c>
      <c r="I66">
        <f t="shared" si="0"/>
        <v>4.2735042735042739E-3</v>
      </c>
      <c r="K66">
        <v>2</v>
      </c>
    </row>
    <row r="67" spans="1:11" x14ac:dyDescent="0.25">
      <c r="A67">
        <v>2</v>
      </c>
      <c r="B67">
        <v>300.76099999999997</v>
      </c>
      <c r="C67">
        <v>250</v>
      </c>
      <c r="D67">
        <v>1</v>
      </c>
      <c r="F67">
        <v>2</v>
      </c>
      <c r="G67">
        <v>300.76099999999997</v>
      </c>
      <c r="H67">
        <v>250</v>
      </c>
      <c r="I67">
        <f t="shared" ref="I67:I130" si="2">LOOKUP(K67,$M$2:$M$14,$O$2:$O$14)</f>
        <v>4.2735042735042739E-3</v>
      </c>
      <c r="K67">
        <v>2</v>
      </c>
    </row>
    <row r="68" spans="1:11" x14ac:dyDescent="0.25">
      <c r="A68">
        <v>2</v>
      </c>
      <c r="B68">
        <v>300.76099999999997</v>
      </c>
      <c r="C68">
        <v>250</v>
      </c>
      <c r="D68">
        <v>1</v>
      </c>
      <c r="F68">
        <v>2</v>
      </c>
      <c r="G68">
        <v>300.76099999999997</v>
      </c>
      <c r="H68">
        <v>250</v>
      </c>
      <c r="I68">
        <f t="shared" si="2"/>
        <v>4.2735042735042739E-3</v>
      </c>
      <c r="K68">
        <v>2</v>
      </c>
    </row>
    <row r="69" spans="1:11" x14ac:dyDescent="0.25">
      <c r="A69">
        <v>2</v>
      </c>
      <c r="B69">
        <v>301</v>
      </c>
      <c r="C69">
        <v>250</v>
      </c>
      <c r="D69">
        <v>1</v>
      </c>
      <c r="F69">
        <v>2</v>
      </c>
      <c r="G69">
        <v>301</v>
      </c>
      <c r="H69">
        <v>250</v>
      </c>
      <c r="I69">
        <f t="shared" si="2"/>
        <v>4.2735042735042739E-3</v>
      </c>
      <c r="K69">
        <v>2</v>
      </c>
    </row>
    <row r="70" spans="1:11" x14ac:dyDescent="0.25">
      <c r="A70">
        <v>2</v>
      </c>
      <c r="B70">
        <v>301.85599999999999</v>
      </c>
      <c r="C70">
        <v>250</v>
      </c>
      <c r="D70">
        <v>1</v>
      </c>
      <c r="F70">
        <v>2</v>
      </c>
      <c r="G70">
        <v>301.85599999999999</v>
      </c>
      <c r="H70">
        <v>250</v>
      </c>
      <c r="I70">
        <f t="shared" si="2"/>
        <v>4.2735042735042739E-3</v>
      </c>
      <c r="K70">
        <v>2</v>
      </c>
    </row>
    <row r="71" spans="1:11" x14ac:dyDescent="0.25">
      <c r="A71">
        <v>2</v>
      </c>
      <c r="B71">
        <v>301.85599999999999</v>
      </c>
      <c r="C71">
        <v>250</v>
      </c>
      <c r="D71">
        <v>1</v>
      </c>
      <c r="F71">
        <v>2</v>
      </c>
      <c r="G71">
        <v>301.85599999999999</v>
      </c>
      <c r="H71">
        <v>250</v>
      </c>
      <c r="I71">
        <f t="shared" si="2"/>
        <v>4.2735042735042739E-3</v>
      </c>
      <c r="K71">
        <v>2</v>
      </c>
    </row>
    <row r="72" spans="1:11" x14ac:dyDescent="0.25">
      <c r="A72">
        <v>2</v>
      </c>
      <c r="B72">
        <v>304.04599999999999</v>
      </c>
      <c r="C72">
        <v>250</v>
      </c>
      <c r="D72">
        <v>1</v>
      </c>
      <c r="F72">
        <v>2</v>
      </c>
      <c r="G72">
        <v>304.04599999999999</v>
      </c>
      <c r="H72">
        <v>250</v>
      </c>
      <c r="I72">
        <f t="shared" si="2"/>
        <v>4.2735042735042739E-3</v>
      </c>
      <c r="K72">
        <v>2</v>
      </c>
    </row>
    <row r="73" spans="1:11" x14ac:dyDescent="0.25">
      <c r="A73">
        <v>2</v>
      </c>
      <c r="B73">
        <v>305</v>
      </c>
      <c r="C73">
        <v>250</v>
      </c>
      <c r="D73">
        <v>1</v>
      </c>
      <c r="F73">
        <v>2</v>
      </c>
      <c r="G73">
        <v>305</v>
      </c>
      <c r="H73">
        <v>250</v>
      </c>
      <c r="I73">
        <f t="shared" si="2"/>
        <v>4.2735042735042739E-3</v>
      </c>
      <c r="K73">
        <v>2</v>
      </c>
    </row>
    <row r="74" spans="1:11" x14ac:dyDescent="0.25">
      <c r="A74">
        <v>2</v>
      </c>
      <c r="B74">
        <v>305.14099999999996</v>
      </c>
      <c r="C74">
        <v>250</v>
      </c>
      <c r="D74">
        <v>1</v>
      </c>
      <c r="F74">
        <v>2</v>
      </c>
      <c r="G74">
        <v>305.14099999999996</v>
      </c>
      <c r="H74">
        <v>250</v>
      </c>
      <c r="I74">
        <f t="shared" si="2"/>
        <v>4.2735042735042739E-3</v>
      </c>
      <c r="K74">
        <v>2</v>
      </c>
    </row>
    <row r="75" spans="1:11" x14ac:dyDescent="0.25">
      <c r="A75">
        <v>2</v>
      </c>
      <c r="B75">
        <v>305.14099999999996</v>
      </c>
      <c r="C75">
        <v>250</v>
      </c>
      <c r="D75">
        <v>1</v>
      </c>
      <c r="F75">
        <v>2</v>
      </c>
      <c r="G75">
        <v>305.14099999999996</v>
      </c>
      <c r="H75">
        <v>250</v>
      </c>
      <c r="I75">
        <f t="shared" si="2"/>
        <v>4.2735042735042739E-3</v>
      </c>
      <c r="K75">
        <v>2</v>
      </c>
    </row>
    <row r="76" spans="1:11" x14ac:dyDescent="0.25">
      <c r="A76">
        <v>2</v>
      </c>
      <c r="B76">
        <v>306</v>
      </c>
      <c r="C76">
        <v>250</v>
      </c>
      <c r="D76">
        <v>1</v>
      </c>
      <c r="F76">
        <v>2</v>
      </c>
      <c r="G76">
        <v>306</v>
      </c>
      <c r="H76">
        <v>250</v>
      </c>
      <c r="I76">
        <f t="shared" si="2"/>
        <v>4.2735042735042739E-3</v>
      </c>
      <c r="K76">
        <v>2</v>
      </c>
    </row>
    <row r="77" spans="1:11" x14ac:dyDescent="0.25">
      <c r="A77">
        <v>2</v>
      </c>
      <c r="B77">
        <v>306.23599999999999</v>
      </c>
      <c r="C77">
        <v>250</v>
      </c>
      <c r="D77">
        <v>1</v>
      </c>
      <c r="F77">
        <v>2</v>
      </c>
      <c r="G77">
        <v>306.23599999999999</v>
      </c>
      <c r="H77">
        <v>250</v>
      </c>
      <c r="I77">
        <f t="shared" si="2"/>
        <v>4.2735042735042739E-3</v>
      </c>
      <c r="K77">
        <v>2</v>
      </c>
    </row>
    <row r="78" spans="1:11" x14ac:dyDescent="0.25">
      <c r="A78">
        <v>2</v>
      </c>
      <c r="B78">
        <v>307.33099999999996</v>
      </c>
      <c r="C78">
        <v>250</v>
      </c>
      <c r="D78">
        <v>1</v>
      </c>
      <c r="F78">
        <v>2</v>
      </c>
      <c r="G78">
        <v>307.33099999999996</v>
      </c>
      <c r="H78">
        <v>250</v>
      </c>
      <c r="I78">
        <f t="shared" si="2"/>
        <v>4.2735042735042739E-3</v>
      </c>
      <c r="K78">
        <v>2</v>
      </c>
    </row>
    <row r="79" spans="1:11" x14ac:dyDescent="0.25">
      <c r="A79">
        <v>2</v>
      </c>
      <c r="B79">
        <v>308.42599999999999</v>
      </c>
      <c r="C79">
        <v>250</v>
      </c>
      <c r="D79">
        <v>1</v>
      </c>
      <c r="F79">
        <v>2</v>
      </c>
      <c r="G79">
        <v>308.42599999999999</v>
      </c>
      <c r="H79">
        <v>250</v>
      </c>
      <c r="I79">
        <f t="shared" si="2"/>
        <v>4.2735042735042739E-3</v>
      </c>
      <c r="K79">
        <v>2</v>
      </c>
    </row>
    <row r="80" spans="1:11" x14ac:dyDescent="0.25">
      <c r="A80">
        <v>2</v>
      </c>
      <c r="B80">
        <v>309</v>
      </c>
      <c r="C80">
        <v>250</v>
      </c>
      <c r="D80">
        <v>1</v>
      </c>
      <c r="F80">
        <v>2</v>
      </c>
      <c r="G80">
        <v>309</v>
      </c>
      <c r="H80">
        <v>250</v>
      </c>
      <c r="I80">
        <f t="shared" si="2"/>
        <v>4.2735042735042739E-3</v>
      </c>
      <c r="K80">
        <v>2</v>
      </c>
    </row>
    <row r="81" spans="1:11" x14ac:dyDescent="0.25">
      <c r="A81">
        <v>2</v>
      </c>
      <c r="B81">
        <v>310</v>
      </c>
      <c r="C81">
        <v>250</v>
      </c>
      <c r="D81">
        <v>1</v>
      </c>
      <c r="F81">
        <v>2</v>
      </c>
      <c r="G81">
        <v>310</v>
      </c>
      <c r="H81">
        <v>250</v>
      </c>
      <c r="I81">
        <f t="shared" si="2"/>
        <v>4.2735042735042739E-3</v>
      </c>
      <c r="K81">
        <v>2</v>
      </c>
    </row>
    <row r="82" spans="1:11" x14ac:dyDescent="0.25">
      <c r="A82">
        <v>2</v>
      </c>
      <c r="B82">
        <v>310</v>
      </c>
      <c r="C82">
        <v>250</v>
      </c>
      <c r="D82">
        <v>1</v>
      </c>
      <c r="F82">
        <v>2</v>
      </c>
      <c r="G82">
        <v>310</v>
      </c>
      <c r="H82">
        <v>250</v>
      </c>
      <c r="I82">
        <f t="shared" si="2"/>
        <v>4.2735042735042739E-3</v>
      </c>
      <c r="K82">
        <v>2</v>
      </c>
    </row>
    <row r="83" spans="1:11" x14ac:dyDescent="0.25">
      <c r="A83">
        <v>2</v>
      </c>
      <c r="B83">
        <v>310.61599999999999</v>
      </c>
      <c r="C83">
        <v>250</v>
      </c>
      <c r="D83">
        <v>1</v>
      </c>
      <c r="F83">
        <v>2</v>
      </c>
      <c r="G83">
        <v>310.61599999999999</v>
      </c>
      <c r="H83">
        <v>250</v>
      </c>
      <c r="I83">
        <f t="shared" si="2"/>
        <v>4.2735042735042739E-3</v>
      </c>
      <c r="K83">
        <v>2</v>
      </c>
    </row>
    <row r="84" spans="1:11" x14ac:dyDescent="0.25">
      <c r="A84">
        <v>2</v>
      </c>
      <c r="B84">
        <v>310.61599999999999</v>
      </c>
      <c r="C84">
        <v>250</v>
      </c>
      <c r="D84">
        <v>1</v>
      </c>
      <c r="F84">
        <v>2</v>
      </c>
      <c r="G84">
        <v>310.61599999999999</v>
      </c>
      <c r="H84">
        <v>250</v>
      </c>
      <c r="I84">
        <f t="shared" si="2"/>
        <v>4.2735042735042739E-3</v>
      </c>
      <c r="K84">
        <v>2</v>
      </c>
    </row>
    <row r="85" spans="1:11" x14ac:dyDescent="0.25">
      <c r="A85">
        <v>2</v>
      </c>
      <c r="B85">
        <v>312.80599999999998</v>
      </c>
      <c r="C85">
        <v>250</v>
      </c>
      <c r="D85">
        <v>1</v>
      </c>
      <c r="F85">
        <v>2</v>
      </c>
      <c r="G85">
        <v>312.80599999999998</v>
      </c>
      <c r="H85">
        <v>250</v>
      </c>
      <c r="I85">
        <f t="shared" si="2"/>
        <v>4.2735042735042739E-3</v>
      </c>
      <c r="K85">
        <v>2</v>
      </c>
    </row>
    <row r="86" spans="1:11" x14ac:dyDescent="0.25">
      <c r="A86">
        <v>2</v>
      </c>
      <c r="B86">
        <v>313</v>
      </c>
      <c r="C86">
        <v>250</v>
      </c>
      <c r="D86">
        <v>1</v>
      </c>
      <c r="F86">
        <v>2</v>
      </c>
      <c r="G86">
        <v>313</v>
      </c>
      <c r="H86">
        <v>250</v>
      </c>
      <c r="I86">
        <f t="shared" si="2"/>
        <v>4.2735042735042739E-3</v>
      </c>
      <c r="K86">
        <v>2</v>
      </c>
    </row>
    <row r="87" spans="1:11" x14ac:dyDescent="0.25">
      <c r="A87">
        <v>2</v>
      </c>
      <c r="B87">
        <v>313.90099999999995</v>
      </c>
      <c r="C87">
        <v>250</v>
      </c>
      <c r="D87">
        <v>1</v>
      </c>
      <c r="F87">
        <v>2</v>
      </c>
      <c r="G87">
        <v>313.90099999999995</v>
      </c>
      <c r="H87">
        <v>250</v>
      </c>
      <c r="I87">
        <f t="shared" si="2"/>
        <v>4.2735042735042739E-3</v>
      </c>
      <c r="K87">
        <v>2</v>
      </c>
    </row>
    <row r="88" spans="1:11" x14ac:dyDescent="0.25">
      <c r="A88">
        <v>2</v>
      </c>
      <c r="B88">
        <v>314.99599999999998</v>
      </c>
      <c r="C88">
        <v>250</v>
      </c>
      <c r="D88">
        <v>1</v>
      </c>
      <c r="F88">
        <v>2</v>
      </c>
      <c r="G88">
        <v>314.99599999999998</v>
      </c>
      <c r="H88">
        <v>250</v>
      </c>
      <c r="I88">
        <f t="shared" si="2"/>
        <v>4.2735042735042739E-3</v>
      </c>
      <c r="K88">
        <v>2</v>
      </c>
    </row>
    <row r="89" spans="1:11" x14ac:dyDescent="0.25">
      <c r="A89">
        <v>2</v>
      </c>
      <c r="B89">
        <v>315</v>
      </c>
      <c r="C89">
        <v>250</v>
      </c>
      <c r="D89">
        <v>1</v>
      </c>
      <c r="F89">
        <v>2</v>
      </c>
      <c r="G89">
        <v>315</v>
      </c>
      <c r="H89">
        <v>250</v>
      </c>
      <c r="I89">
        <f t="shared" si="2"/>
        <v>4.2735042735042739E-3</v>
      </c>
      <c r="K89">
        <v>2</v>
      </c>
    </row>
    <row r="90" spans="1:11" x14ac:dyDescent="0.25">
      <c r="A90">
        <v>2</v>
      </c>
      <c r="B90">
        <v>317</v>
      </c>
      <c r="C90">
        <v>250</v>
      </c>
      <c r="D90">
        <v>1</v>
      </c>
      <c r="F90">
        <v>2</v>
      </c>
      <c r="G90">
        <v>317</v>
      </c>
      <c r="H90">
        <v>250</v>
      </c>
      <c r="I90">
        <f t="shared" si="2"/>
        <v>4.2735042735042739E-3</v>
      </c>
      <c r="K90">
        <v>2</v>
      </c>
    </row>
    <row r="91" spans="1:11" x14ac:dyDescent="0.25">
      <c r="A91">
        <v>2</v>
      </c>
      <c r="B91">
        <v>317.18599999999998</v>
      </c>
      <c r="C91">
        <v>250</v>
      </c>
      <c r="D91">
        <v>1</v>
      </c>
      <c r="F91">
        <v>2</v>
      </c>
      <c r="G91">
        <v>317.18599999999998</v>
      </c>
      <c r="H91">
        <v>250</v>
      </c>
      <c r="I91">
        <f t="shared" si="2"/>
        <v>4.2735042735042739E-3</v>
      </c>
      <c r="K91">
        <v>2</v>
      </c>
    </row>
    <row r="92" spans="1:11" x14ac:dyDescent="0.25">
      <c r="A92">
        <v>2</v>
      </c>
      <c r="B92">
        <v>318.28099999999995</v>
      </c>
      <c r="C92">
        <v>250</v>
      </c>
      <c r="D92">
        <v>1</v>
      </c>
      <c r="F92">
        <v>2</v>
      </c>
      <c r="G92">
        <v>318.28099999999995</v>
      </c>
      <c r="H92">
        <v>250</v>
      </c>
      <c r="I92">
        <f t="shared" si="2"/>
        <v>4.2735042735042739E-3</v>
      </c>
      <c r="K92">
        <v>2</v>
      </c>
    </row>
    <row r="93" spans="1:11" x14ac:dyDescent="0.25">
      <c r="A93">
        <v>2</v>
      </c>
      <c r="B93">
        <v>320</v>
      </c>
      <c r="C93">
        <v>250</v>
      </c>
      <c r="D93">
        <v>1</v>
      </c>
      <c r="F93">
        <v>2</v>
      </c>
      <c r="G93">
        <v>320</v>
      </c>
      <c r="H93">
        <v>250</v>
      </c>
      <c r="I93">
        <f t="shared" si="2"/>
        <v>4.2735042735042739E-3</v>
      </c>
      <c r="K93">
        <v>2</v>
      </c>
    </row>
    <row r="94" spans="1:11" x14ac:dyDescent="0.25">
      <c r="A94">
        <v>2</v>
      </c>
      <c r="B94">
        <v>320.47099999999995</v>
      </c>
      <c r="C94">
        <v>250</v>
      </c>
      <c r="D94">
        <v>1</v>
      </c>
      <c r="F94">
        <v>2</v>
      </c>
      <c r="G94">
        <v>320.47099999999995</v>
      </c>
      <c r="H94">
        <v>250</v>
      </c>
      <c r="I94">
        <f t="shared" si="2"/>
        <v>4.2735042735042739E-3</v>
      </c>
      <c r="K94">
        <v>2</v>
      </c>
    </row>
    <row r="95" spans="1:11" x14ac:dyDescent="0.25">
      <c r="A95">
        <v>2</v>
      </c>
      <c r="B95">
        <v>320.47099999999995</v>
      </c>
      <c r="C95">
        <v>250</v>
      </c>
      <c r="D95">
        <v>1</v>
      </c>
      <c r="F95">
        <v>2</v>
      </c>
      <c r="G95">
        <v>320.47099999999995</v>
      </c>
      <c r="H95">
        <v>250</v>
      </c>
      <c r="I95">
        <f t="shared" si="2"/>
        <v>4.2735042735042739E-3</v>
      </c>
      <c r="K95">
        <v>2</v>
      </c>
    </row>
    <row r="96" spans="1:11" x14ac:dyDescent="0.25">
      <c r="A96">
        <v>2</v>
      </c>
      <c r="B96">
        <v>321.56599999999997</v>
      </c>
      <c r="C96">
        <v>250</v>
      </c>
      <c r="D96">
        <v>1</v>
      </c>
      <c r="F96">
        <v>2</v>
      </c>
      <c r="G96">
        <v>321.56599999999997</v>
      </c>
      <c r="H96">
        <v>250</v>
      </c>
      <c r="I96">
        <f t="shared" si="2"/>
        <v>4.2735042735042739E-3</v>
      </c>
      <c r="K96">
        <v>2</v>
      </c>
    </row>
    <row r="97" spans="1:11" x14ac:dyDescent="0.25">
      <c r="A97">
        <v>2</v>
      </c>
      <c r="B97">
        <v>322.66099999999994</v>
      </c>
      <c r="C97">
        <v>250</v>
      </c>
      <c r="D97">
        <v>1</v>
      </c>
      <c r="F97">
        <v>2</v>
      </c>
      <c r="G97">
        <v>322.66099999999994</v>
      </c>
      <c r="H97">
        <v>250</v>
      </c>
      <c r="I97">
        <f t="shared" si="2"/>
        <v>4.2735042735042739E-3</v>
      </c>
      <c r="K97">
        <v>2</v>
      </c>
    </row>
    <row r="98" spans="1:11" x14ac:dyDescent="0.25">
      <c r="A98">
        <v>2</v>
      </c>
      <c r="B98">
        <v>322.66099999999994</v>
      </c>
      <c r="C98">
        <v>250</v>
      </c>
      <c r="D98">
        <v>1</v>
      </c>
      <c r="F98">
        <v>2</v>
      </c>
      <c r="G98">
        <v>322.66099999999994</v>
      </c>
      <c r="H98">
        <v>250</v>
      </c>
      <c r="I98">
        <f t="shared" si="2"/>
        <v>4.2735042735042739E-3</v>
      </c>
      <c r="K98">
        <v>2</v>
      </c>
    </row>
    <row r="99" spans="1:11" x14ac:dyDescent="0.25">
      <c r="A99">
        <v>2</v>
      </c>
      <c r="B99">
        <v>325</v>
      </c>
      <c r="C99">
        <v>250</v>
      </c>
      <c r="D99">
        <v>1</v>
      </c>
      <c r="F99">
        <v>2</v>
      </c>
      <c r="G99">
        <v>325</v>
      </c>
      <c r="H99">
        <v>250</v>
      </c>
      <c r="I99">
        <f t="shared" si="2"/>
        <v>4.2735042735042739E-3</v>
      </c>
      <c r="K99">
        <v>2</v>
      </c>
    </row>
    <row r="100" spans="1:11" x14ac:dyDescent="0.25">
      <c r="A100">
        <v>2</v>
      </c>
      <c r="B100">
        <v>328.13599999999997</v>
      </c>
      <c r="C100">
        <v>250</v>
      </c>
      <c r="D100">
        <v>1</v>
      </c>
      <c r="F100">
        <v>2</v>
      </c>
      <c r="G100">
        <v>328.13599999999997</v>
      </c>
      <c r="H100">
        <v>250</v>
      </c>
      <c r="I100">
        <f t="shared" si="2"/>
        <v>4.2735042735042739E-3</v>
      </c>
      <c r="K100">
        <v>2</v>
      </c>
    </row>
    <row r="101" spans="1:11" x14ac:dyDescent="0.25">
      <c r="A101">
        <v>2</v>
      </c>
      <c r="B101">
        <v>330</v>
      </c>
      <c r="C101">
        <v>250</v>
      </c>
      <c r="D101">
        <v>1</v>
      </c>
      <c r="F101">
        <v>2</v>
      </c>
      <c r="G101">
        <v>330</v>
      </c>
      <c r="H101">
        <v>250</v>
      </c>
      <c r="I101">
        <f t="shared" si="2"/>
        <v>4.2735042735042739E-3</v>
      </c>
      <c r="K101">
        <v>2</v>
      </c>
    </row>
    <row r="102" spans="1:11" x14ac:dyDescent="0.25">
      <c r="A102">
        <v>2</v>
      </c>
      <c r="B102">
        <v>332</v>
      </c>
      <c r="C102">
        <v>250</v>
      </c>
      <c r="D102">
        <v>1</v>
      </c>
      <c r="F102">
        <v>2</v>
      </c>
      <c r="G102">
        <v>332</v>
      </c>
      <c r="H102">
        <v>250</v>
      </c>
      <c r="I102">
        <f t="shared" si="2"/>
        <v>4.2735042735042739E-3</v>
      </c>
      <c r="K102">
        <v>2</v>
      </c>
    </row>
    <row r="103" spans="1:11" x14ac:dyDescent="0.25">
      <c r="A103">
        <v>2</v>
      </c>
      <c r="B103">
        <v>332.51599999999996</v>
      </c>
      <c r="C103">
        <v>250</v>
      </c>
      <c r="D103">
        <v>1</v>
      </c>
      <c r="F103">
        <v>2</v>
      </c>
      <c r="G103">
        <v>332.51599999999996</v>
      </c>
      <c r="H103">
        <v>250</v>
      </c>
      <c r="I103">
        <f t="shared" si="2"/>
        <v>4.2735042735042739E-3</v>
      </c>
      <c r="K103">
        <v>2</v>
      </c>
    </row>
    <row r="104" spans="1:11" x14ac:dyDescent="0.25">
      <c r="A104">
        <v>2</v>
      </c>
      <c r="B104">
        <v>335</v>
      </c>
      <c r="C104">
        <v>250</v>
      </c>
      <c r="D104">
        <v>1</v>
      </c>
      <c r="F104">
        <v>2</v>
      </c>
      <c r="G104">
        <v>335</v>
      </c>
      <c r="H104">
        <v>250</v>
      </c>
      <c r="I104">
        <f t="shared" si="2"/>
        <v>4.2735042735042739E-3</v>
      </c>
      <c r="K104">
        <v>2</v>
      </c>
    </row>
    <row r="105" spans="1:11" x14ac:dyDescent="0.25">
      <c r="A105">
        <v>2</v>
      </c>
      <c r="B105">
        <v>335.80099999999999</v>
      </c>
      <c r="C105">
        <v>250</v>
      </c>
      <c r="D105">
        <v>1</v>
      </c>
      <c r="F105">
        <v>2</v>
      </c>
      <c r="G105">
        <v>335.80099999999999</v>
      </c>
      <c r="H105">
        <v>250</v>
      </c>
      <c r="I105">
        <f t="shared" si="2"/>
        <v>4.2735042735042739E-3</v>
      </c>
      <c r="K105">
        <v>2</v>
      </c>
    </row>
    <row r="106" spans="1:11" x14ac:dyDescent="0.25">
      <c r="A106">
        <v>2</v>
      </c>
      <c r="B106">
        <v>336.89599999999996</v>
      </c>
      <c r="C106">
        <v>250</v>
      </c>
      <c r="D106">
        <v>1</v>
      </c>
      <c r="F106">
        <v>2</v>
      </c>
      <c r="G106">
        <v>336.89599999999996</v>
      </c>
      <c r="H106">
        <v>250</v>
      </c>
      <c r="I106">
        <f t="shared" si="2"/>
        <v>4.2735042735042739E-3</v>
      </c>
      <c r="K106">
        <v>2</v>
      </c>
    </row>
    <row r="107" spans="1:11" x14ac:dyDescent="0.25">
      <c r="A107">
        <v>2</v>
      </c>
      <c r="B107">
        <v>341.27599999999995</v>
      </c>
      <c r="C107">
        <v>250</v>
      </c>
      <c r="D107">
        <v>1</v>
      </c>
      <c r="F107">
        <v>2</v>
      </c>
      <c r="G107">
        <v>341.27599999999995</v>
      </c>
      <c r="H107">
        <v>250</v>
      </c>
      <c r="I107">
        <f t="shared" si="2"/>
        <v>4.2735042735042739E-3</v>
      </c>
      <c r="K107">
        <v>2</v>
      </c>
    </row>
    <row r="108" spans="1:11" x14ac:dyDescent="0.25">
      <c r="A108">
        <v>2</v>
      </c>
      <c r="B108">
        <v>342</v>
      </c>
      <c r="C108">
        <v>250</v>
      </c>
      <c r="D108">
        <v>1</v>
      </c>
      <c r="F108">
        <v>2</v>
      </c>
      <c r="G108">
        <v>342</v>
      </c>
      <c r="H108">
        <v>250</v>
      </c>
      <c r="I108">
        <f t="shared" si="2"/>
        <v>4.2735042735042739E-3</v>
      </c>
      <c r="K108">
        <v>2</v>
      </c>
    </row>
    <row r="109" spans="1:11" x14ac:dyDescent="0.25">
      <c r="A109">
        <v>2</v>
      </c>
      <c r="B109">
        <v>347</v>
      </c>
      <c r="C109">
        <v>250</v>
      </c>
      <c r="D109">
        <v>1</v>
      </c>
      <c r="F109">
        <v>2</v>
      </c>
      <c r="G109">
        <v>347</v>
      </c>
      <c r="H109">
        <v>250</v>
      </c>
      <c r="I109">
        <f t="shared" si="2"/>
        <v>4.2735042735042739E-3</v>
      </c>
      <c r="K109">
        <v>2</v>
      </c>
    </row>
    <row r="110" spans="1:11" x14ac:dyDescent="0.25">
      <c r="A110">
        <v>2.0833333333333335</v>
      </c>
      <c r="B110">
        <v>282</v>
      </c>
      <c r="C110">
        <v>250</v>
      </c>
      <c r="D110">
        <v>1</v>
      </c>
      <c r="F110">
        <v>2.0833333333333335</v>
      </c>
      <c r="G110">
        <v>282</v>
      </c>
      <c r="H110">
        <v>250</v>
      </c>
      <c r="I110">
        <f t="shared" si="2"/>
        <v>4.2735042735042739E-3</v>
      </c>
      <c r="K110">
        <v>2</v>
      </c>
    </row>
    <row r="111" spans="1:11" x14ac:dyDescent="0.25">
      <c r="A111">
        <v>2.0833333333333335</v>
      </c>
      <c r="B111">
        <v>287</v>
      </c>
      <c r="C111">
        <v>250</v>
      </c>
      <c r="D111">
        <v>1</v>
      </c>
      <c r="F111">
        <v>2.0833333333333335</v>
      </c>
      <c r="G111">
        <v>287</v>
      </c>
      <c r="H111">
        <v>250</v>
      </c>
      <c r="I111">
        <f t="shared" si="2"/>
        <v>4.2735042735042739E-3</v>
      </c>
      <c r="K111">
        <v>2</v>
      </c>
    </row>
    <row r="112" spans="1:11" x14ac:dyDescent="0.25">
      <c r="A112">
        <v>2.0833333333333335</v>
      </c>
      <c r="B112">
        <v>290</v>
      </c>
      <c r="C112">
        <v>250</v>
      </c>
      <c r="D112">
        <v>1</v>
      </c>
      <c r="F112">
        <v>2.0833333333333335</v>
      </c>
      <c r="G112">
        <v>290</v>
      </c>
      <c r="H112">
        <v>250</v>
      </c>
      <c r="I112">
        <f t="shared" si="2"/>
        <v>4.2735042735042739E-3</v>
      </c>
      <c r="K112">
        <v>2</v>
      </c>
    </row>
    <row r="113" spans="1:11" x14ac:dyDescent="0.25">
      <c r="A113">
        <v>2.0833333333333335</v>
      </c>
      <c r="B113">
        <v>299</v>
      </c>
      <c r="C113">
        <v>250</v>
      </c>
      <c r="D113">
        <v>1</v>
      </c>
      <c r="F113">
        <v>2.0833333333333335</v>
      </c>
      <c r="G113">
        <v>299</v>
      </c>
      <c r="H113">
        <v>250</v>
      </c>
      <c r="I113">
        <f t="shared" si="2"/>
        <v>4.2735042735042739E-3</v>
      </c>
      <c r="K113">
        <v>2</v>
      </c>
    </row>
    <row r="114" spans="1:11" x14ac:dyDescent="0.25">
      <c r="A114">
        <v>2.0833333333333335</v>
      </c>
      <c r="B114">
        <v>302</v>
      </c>
      <c r="C114">
        <v>250</v>
      </c>
      <c r="D114">
        <v>1</v>
      </c>
      <c r="F114">
        <v>2.0833333333333335</v>
      </c>
      <c r="G114">
        <v>302</v>
      </c>
      <c r="H114">
        <v>250</v>
      </c>
      <c r="I114">
        <f t="shared" si="2"/>
        <v>4.2735042735042739E-3</v>
      </c>
      <c r="K114">
        <v>2</v>
      </c>
    </row>
    <row r="115" spans="1:11" x14ac:dyDescent="0.25">
      <c r="A115">
        <v>2.0833333333333335</v>
      </c>
      <c r="B115">
        <v>302</v>
      </c>
      <c r="C115">
        <v>250</v>
      </c>
      <c r="D115">
        <v>1</v>
      </c>
      <c r="F115">
        <v>2.0833333333333335</v>
      </c>
      <c r="G115">
        <v>302</v>
      </c>
      <c r="H115">
        <v>250</v>
      </c>
      <c r="I115">
        <f t="shared" si="2"/>
        <v>4.2735042735042739E-3</v>
      </c>
      <c r="K115">
        <v>2</v>
      </c>
    </row>
    <row r="116" spans="1:11" x14ac:dyDescent="0.25">
      <c r="A116">
        <v>2.0833333333333335</v>
      </c>
      <c r="B116">
        <v>305</v>
      </c>
      <c r="C116">
        <v>250</v>
      </c>
      <c r="D116">
        <v>1</v>
      </c>
      <c r="F116">
        <v>2.0833333333333335</v>
      </c>
      <c r="G116">
        <v>305</v>
      </c>
      <c r="H116">
        <v>250</v>
      </c>
      <c r="I116">
        <f t="shared" si="2"/>
        <v>4.2735042735042739E-3</v>
      </c>
      <c r="K116">
        <v>2</v>
      </c>
    </row>
    <row r="117" spans="1:11" x14ac:dyDescent="0.25">
      <c r="A117">
        <v>2.0833333333333335</v>
      </c>
      <c r="B117">
        <v>305</v>
      </c>
      <c r="C117">
        <v>250</v>
      </c>
      <c r="D117">
        <v>1</v>
      </c>
      <c r="F117">
        <v>2.0833333333333335</v>
      </c>
      <c r="G117">
        <v>305</v>
      </c>
      <c r="H117">
        <v>250</v>
      </c>
      <c r="I117">
        <f t="shared" si="2"/>
        <v>4.2735042735042739E-3</v>
      </c>
      <c r="K117">
        <v>2</v>
      </c>
    </row>
    <row r="118" spans="1:11" x14ac:dyDescent="0.25">
      <c r="A118">
        <v>2.0833333333333335</v>
      </c>
      <c r="B118">
        <v>305</v>
      </c>
      <c r="C118">
        <v>250</v>
      </c>
      <c r="D118">
        <v>1</v>
      </c>
      <c r="F118">
        <v>2.0833333333333335</v>
      </c>
      <c r="G118">
        <v>305</v>
      </c>
      <c r="H118">
        <v>250</v>
      </c>
      <c r="I118">
        <f t="shared" si="2"/>
        <v>4.2735042735042739E-3</v>
      </c>
      <c r="K118">
        <v>2</v>
      </c>
    </row>
    <row r="119" spans="1:11" x14ac:dyDescent="0.25">
      <c r="A119">
        <v>2.0833333333333335</v>
      </c>
      <c r="B119">
        <v>305</v>
      </c>
      <c r="C119">
        <v>250</v>
      </c>
      <c r="D119">
        <v>1</v>
      </c>
      <c r="F119">
        <v>2.0833333333333335</v>
      </c>
      <c r="G119">
        <v>305</v>
      </c>
      <c r="H119">
        <v>250</v>
      </c>
      <c r="I119">
        <f t="shared" si="2"/>
        <v>4.2735042735042739E-3</v>
      </c>
      <c r="K119">
        <v>2</v>
      </c>
    </row>
    <row r="120" spans="1:11" x14ac:dyDescent="0.25">
      <c r="A120">
        <v>2.0833333333333335</v>
      </c>
      <c r="B120">
        <v>305</v>
      </c>
      <c r="C120">
        <v>250</v>
      </c>
      <c r="D120">
        <v>1</v>
      </c>
      <c r="F120">
        <v>2.0833333333333335</v>
      </c>
      <c r="G120">
        <v>305</v>
      </c>
      <c r="H120">
        <v>250</v>
      </c>
      <c r="I120">
        <f t="shared" si="2"/>
        <v>4.2735042735042739E-3</v>
      </c>
      <c r="K120">
        <v>2</v>
      </c>
    </row>
    <row r="121" spans="1:11" x14ac:dyDescent="0.25">
      <c r="A121">
        <v>2.0833333333333335</v>
      </c>
      <c r="B121">
        <v>307</v>
      </c>
      <c r="C121">
        <v>250</v>
      </c>
      <c r="D121">
        <v>1</v>
      </c>
      <c r="F121">
        <v>2.0833333333333335</v>
      </c>
      <c r="G121">
        <v>307</v>
      </c>
      <c r="H121">
        <v>250</v>
      </c>
      <c r="I121">
        <f t="shared" si="2"/>
        <v>4.2735042735042739E-3</v>
      </c>
      <c r="K121">
        <v>2</v>
      </c>
    </row>
    <row r="122" spans="1:11" x14ac:dyDescent="0.25">
      <c r="A122">
        <v>2.0833333333333335</v>
      </c>
      <c r="B122">
        <v>310</v>
      </c>
      <c r="C122">
        <v>250</v>
      </c>
      <c r="D122">
        <v>1</v>
      </c>
      <c r="F122">
        <v>2.0833333333333335</v>
      </c>
      <c r="G122">
        <v>310</v>
      </c>
      <c r="H122">
        <v>250</v>
      </c>
      <c r="I122">
        <f t="shared" si="2"/>
        <v>4.2735042735042739E-3</v>
      </c>
      <c r="K122">
        <v>2</v>
      </c>
    </row>
    <row r="123" spans="1:11" x14ac:dyDescent="0.25">
      <c r="A123">
        <v>2.0833333333333335</v>
      </c>
      <c r="B123">
        <v>310</v>
      </c>
      <c r="C123">
        <v>250</v>
      </c>
      <c r="D123">
        <v>1</v>
      </c>
      <c r="F123">
        <v>2.0833333333333335</v>
      </c>
      <c r="G123">
        <v>310</v>
      </c>
      <c r="H123">
        <v>250</v>
      </c>
      <c r="I123">
        <f t="shared" si="2"/>
        <v>4.2735042735042739E-3</v>
      </c>
      <c r="K123">
        <v>2</v>
      </c>
    </row>
    <row r="124" spans="1:11" x14ac:dyDescent="0.25">
      <c r="A124">
        <v>2.0833333333333335</v>
      </c>
      <c r="B124">
        <v>315</v>
      </c>
      <c r="C124">
        <v>250</v>
      </c>
      <c r="D124">
        <v>1</v>
      </c>
      <c r="F124">
        <v>2.0833333333333335</v>
      </c>
      <c r="G124">
        <v>315</v>
      </c>
      <c r="H124">
        <v>250</v>
      </c>
      <c r="I124">
        <f t="shared" si="2"/>
        <v>4.2735042735042739E-3</v>
      </c>
      <c r="K124">
        <v>2</v>
      </c>
    </row>
    <row r="125" spans="1:11" x14ac:dyDescent="0.25">
      <c r="A125">
        <v>2.0833333333333335</v>
      </c>
      <c r="B125">
        <v>320</v>
      </c>
      <c r="C125">
        <v>250</v>
      </c>
      <c r="D125">
        <v>1</v>
      </c>
      <c r="F125">
        <v>2.0833333333333335</v>
      </c>
      <c r="G125">
        <v>320</v>
      </c>
      <c r="H125">
        <v>250</v>
      </c>
      <c r="I125">
        <f t="shared" si="2"/>
        <v>4.2735042735042739E-3</v>
      </c>
      <c r="K125">
        <v>2</v>
      </c>
    </row>
    <row r="126" spans="1:11" x14ac:dyDescent="0.25">
      <c r="A126">
        <v>2.0833333333333335</v>
      </c>
      <c r="B126">
        <v>320</v>
      </c>
      <c r="C126">
        <v>250</v>
      </c>
      <c r="D126">
        <v>1</v>
      </c>
      <c r="F126">
        <v>2.0833333333333335</v>
      </c>
      <c r="G126">
        <v>320</v>
      </c>
      <c r="H126">
        <v>250</v>
      </c>
      <c r="I126">
        <f t="shared" si="2"/>
        <v>4.2735042735042739E-3</v>
      </c>
      <c r="K126">
        <v>2</v>
      </c>
    </row>
    <row r="127" spans="1:11" x14ac:dyDescent="0.25">
      <c r="A127">
        <v>2.0833333333333335</v>
      </c>
      <c r="B127">
        <v>320</v>
      </c>
      <c r="C127">
        <v>250</v>
      </c>
      <c r="D127">
        <v>1</v>
      </c>
      <c r="F127">
        <v>2.0833333333333335</v>
      </c>
      <c r="G127">
        <v>320</v>
      </c>
      <c r="H127">
        <v>250</v>
      </c>
      <c r="I127">
        <f t="shared" si="2"/>
        <v>4.2735042735042739E-3</v>
      </c>
      <c r="K127">
        <v>2</v>
      </c>
    </row>
    <row r="128" spans="1:11" x14ac:dyDescent="0.25">
      <c r="A128">
        <v>2.0833333333333335</v>
      </c>
      <c r="B128">
        <v>325</v>
      </c>
      <c r="C128">
        <v>250</v>
      </c>
      <c r="D128">
        <v>1</v>
      </c>
      <c r="F128">
        <v>2.0833333333333335</v>
      </c>
      <c r="G128">
        <v>325</v>
      </c>
      <c r="H128">
        <v>250</v>
      </c>
      <c r="I128">
        <f t="shared" si="2"/>
        <v>4.2735042735042739E-3</v>
      </c>
      <c r="K128">
        <v>2</v>
      </c>
    </row>
    <row r="129" spans="1:11" x14ac:dyDescent="0.25">
      <c r="A129">
        <v>2.0833333333333335</v>
      </c>
      <c r="B129">
        <v>325</v>
      </c>
      <c r="C129">
        <v>250</v>
      </c>
      <c r="D129">
        <v>1</v>
      </c>
      <c r="F129">
        <v>2.0833333333333335</v>
      </c>
      <c r="G129">
        <v>325</v>
      </c>
      <c r="H129">
        <v>250</v>
      </c>
      <c r="I129">
        <f t="shared" si="2"/>
        <v>4.2735042735042739E-3</v>
      </c>
      <c r="K129">
        <v>2</v>
      </c>
    </row>
    <row r="130" spans="1:11" x14ac:dyDescent="0.25">
      <c r="A130">
        <v>2.0833333333333335</v>
      </c>
      <c r="B130">
        <v>331</v>
      </c>
      <c r="C130">
        <v>250</v>
      </c>
      <c r="D130">
        <v>1</v>
      </c>
      <c r="F130">
        <v>2.0833333333333335</v>
      </c>
      <c r="G130">
        <v>331</v>
      </c>
      <c r="H130">
        <v>250</v>
      </c>
      <c r="I130">
        <f t="shared" si="2"/>
        <v>4.2735042735042739E-3</v>
      </c>
      <c r="K130">
        <v>2</v>
      </c>
    </row>
    <row r="131" spans="1:11" x14ac:dyDescent="0.25">
      <c r="A131">
        <v>2.0833333333333335</v>
      </c>
      <c r="B131">
        <v>332</v>
      </c>
      <c r="C131">
        <v>250</v>
      </c>
      <c r="D131">
        <v>1</v>
      </c>
      <c r="F131">
        <v>2.0833333333333335</v>
      </c>
      <c r="G131">
        <v>332</v>
      </c>
      <c r="H131">
        <v>250</v>
      </c>
      <c r="I131">
        <f t="shared" ref="I131:I194" si="3">LOOKUP(K131,$M$2:$M$14,$O$2:$O$14)</f>
        <v>4.2735042735042739E-3</v>
      </c>
      <c r="K131">
        <v>2</v>
      </c>
    </row>
    <row r="132" spans="1:11" x14ac:dyDescent="0.25">
      <c r="A132">
        <v>2.0833333333333335</v>
      </c>
      <c r="B132">
        <v>337</v>
      </c>
      <c r="C132">
        <v>250</v>
      </c>
      <c r="D132">
        <v>1</v>
      </c>
      <c r="F132">
        <v>2.0833333333333335</v>
      </c>
      <c r="G132">
        <v>337</v>
      </c>
      <c r="H132">
        <v>250</v>
      </c>
      <c r="I132">
        <f t="shared" si="3"/>
        <v>4.2735042735042739E-3</v>
      </c>
      <c r="K132">
        <v>2</v>
      </c>
    </row>
    <row r="133" spans="1:11" x14ac:dyDescent="0.25">
      <c r="A133">
        <v>2.1666666666666665</v>
      </c>
      <c r="B133">
        <v>252</v>
      </c>
      <c r="C133">
        <v>250</v>
      </c>
      <c r="D133">
        <v>1</v>
      </c>
      <c r="F133">
        <v>2.1666666666666665</v>
      </c>
      <c r="G133">
        <v>252</v>
      </c>
      <c r="H133">
        <v>250</v>
      </c>
      <c r="I133">
        <f t="shared" si="3"/>
        <v>4.2735042735042739E-3</v>
      </c>
      <c r="K133">
        <v>2</v>
      </c>
    </row>
    <row r="134" spans="1:11" x14ac:dyDescent="0.25">
      <c r="A134">
        <v>2.1666666666666665</v>
      </c>
      <c r="B134">
        <v>287</v>
      </c>
      <c r="C134">
        <v>250</v>
      </c>
      <c r="D134">
        <v>1</v>
      </c>
      <c r="F134">
        <v>2.1666666666666665</v>
      </c>
      <c r="G134">
        <v>287</v>
      </c>
      <c r="H134">
        <v>250</v>
      </c>
      <c r="I134">
        <f t="shared" si="3"/>
        <v>4.2735042735042739E-3</v>
      </c>
      <c r="K134">
        <v>2</v>
      </c>
    </row>
    <row r="135" spans="1:11" x14ac:dyDescent="0.25">
      <c r="A135">
        <v>2.1666666666666665</v>
      </c>
      <c r="B135">
        <v>290</v>
      </c>
      <c r="C135">
        <v>250</v>
      </c>
      <c r="D135">
        <v>1</v>
      </c>
      <c r="F135">
        <v>2.1666666666666665</v>
      </c>
      <c r="G135">
        <v>290</v>
      </c>
      <c r="H135">
        <v>250</v>
      </c>
      <c r="I135">
        <f t="shared" si="3"/>
        <v>4.2735042735042739E-3</v>
      </c>
      <c r="K135">
        <v>2</v>
      </c>
    </row>
    <row r="136" spans="1:11" x14ac:dyDescent="0.25">
      <c r="A136">
        <v>2.1666666666666665</v>
      </c>
      <c r="B136">
        <v>294.19099999999997</v>
      </c>
      <c r="C136">
        <v>250</v>
      </c>
      <c r="D136">
        <v>1</v>
      </c>
      <c r="F136">
        <v>2.1666666666666665</v>
      </c>
      <c r="G136">
        <v>294.19099999999997</v>
      </c>
      <c r="H136">
        <v>250</v>
      </c>
      <c r="I136">
        <f t="shared" si="3"/>
        <v>4.2735042735042739E-3</v>
      </c>
      <c r="K136">
        <v>2</v>
      </c>
    </row>
    <row r="137" spans="1:11" x14ac:dyDescent="0.25">
      <c r="A137">
        <v>2.1666666666666665</v>
      </c>
      <c r="B137">
        <v>301</v>
      </c>
      <c r="C137">
        <v>250</v>
      </c>
      <c r="D137">
        <v>1</v>
      </c>
      <c r="F137">
        <v>2.1666666666666665</v>
      </c>
      <c r="G137">
        <v>301</v>
      </c>
      <c r="H137">
        <v>250</v>
      </c>
      <c r="I137">
        <f t="shared" si="3"/>
        <v>4.2735042735042739E-3</v>
      </c>
      <c r="K137">
        <v>2</v>
      </c>
    </row>
    <row r="138" spans="1:11" x14ac:dyDescent="0.25">
      <c r="A138">
        <v>2.1666666666666665</v>
      </c>
      <c r="B138">
        <v>304</v>
      </c>
      <c r="C138">
        <v>250</v>
      </c>
      <c r="D138">
        <v>1</v>
      </c>
      <c r="F138">
        <v>2.1666666666666665</v>
      </c>
      <c r="G138">
        <v>304</v>
      </c>
      <c r="H138">
        <v>250</v>
      </c>
      <c r="I138">
        <f t="shared" si="3"/>
        <v>4.2735042735042739E-3</v>
      </c>
      <c r="K138">
        <v>2</v>
      </c>
    </row>
    <row r="139" spans="1:11" x14ac:dyDescent="0.25">
      <c r="A139">
        <v>2.1666666666666665</v>
      </c>
      <c r="B139">
        <v>304</v>
      </c>
      <c r="C139">
        <v>250</v>
      </c>
      <c r="D139">
        <v>1</v>
      </c>
      <c r="F139">
        <v>2.1666666666666665</v>
      </c>
      <c r="G139">
        <v>304</v>
      </c>
      <c r="H139">
        <v>250</v>
      </c>
      <c r="I139">
        <f t="shared" si="3"/>
        <v>4.2735042735042739E-3</v>
      </c>
      <c r="K139">
        <v>2</v>
      </c>
    </row>
    <row r="140" spans="1:11" x14ac:dyDescent="0.25">
      <c r="A140">
        <v>2.1666666666666665</v>
      </c>
      <c r="B140">
        <v>305</v>
      </c>
      <c r="C140">
        <v>250</v>
      </c>
      <c r="D140">
        <v>1</v>
      </c>
      <c r="F140">
        <v>2.1666666666666665</v>
      </c>
      <c r="G140">
        <v>305</v>
      </c>
      <c r="H140">
        <v>250</v>
      </c>
      <c r="I140">
        <f t="shared" si="3"/>
        <v>4.2735042735042739E-3</v>
      </c>
      <c r="K140">
        <v>2</v>
      </c>
    </row>
    <row r="141" spans="1:11" x14ac:dyDescent="0.25">
      <c r="A141">
        <v>2.1666666666666665</v>
      </c>
      <c r="B141">
        <v>308.42599999999999</v>
      </c>
      <c r="C141">
        <v>250</v>
      </c>
      <c r="D141">
        <v>1</v>
      </c>
      <c r="F141">
        <v>2.1666666666666665</v>
      </c>
      <c r="G141">
        <v>308.42599999999999</v>
      </c>
      <c r="H141">
        <v>250</v>
      </c>
      <c r="I141">
        <f t="shared" si="3"/>
        <v>4.2735042735042739E-3</v>
      </c>
      <c r="K141">
        <v>2</v>
      </c>
    </row>
    <row r="142" spans="1:11" x14ac:dyDescent="0.25">
      <c r="A142">
        <v>2.1666666666666665</v>
      </c>
      <c r="B142">
        <v>308.42599999999999</v>
      </c>
      <c r="C142">
        <v>250</v>
      </c>
      <c r="D142">
        <v>1</v>
      </c>
      <c r="F142">
        <v>2.1666666666666665</v>
      </c>
      <c r="G142">
        <v>308.42599999999999</v>
      </c>
      <c r="H142">
        <v>250</v>
      </c>
      <c r="I142">
        <f t="shared" si="3"/>
        <v>4.2735042735042739E-3</v>
      </c>
      <c r="K142">
        <v>2</v>
      </c>
    </row>
    <row r="143" spans="1:11" x14ac:dyDescent="0.25">
      <c r="A143">
        <v>2.1666666666666665</v>
      </c>
      <c r="B143">
        <v>310</v>
      </c>
      <c r="C143">
        <v>250</v>
      </c>
      <c r="D143">
        <v>1</v>
      </c>
      <c r="F143">
        <v>2.1666666666666665</v>
      </c>
      <c r="G143">
        <v>310</v>
      </c>
      <c r="H143">
        <v>250</v>
      </c>
      <c r="I143">
        <f t="shared" si="3"/>
        <v>4.2735042735042739E-3</v>
      </c>
      <c r="K143">
        <v>2</v>
      </c>
    </row>
    <row r="144" spans="1:11" x14ac:dyDescent="0.25">
      <c r="A144">
        <v>2.1666666666666665</v>
      </c>
      <c r="B144">
        <v>310.61599999999999</v>
      </c>
      <c r="C144">
        <v>250</v>
      </c>
      <c r="D144">
        <v>1</v>
      </c>
      <c r="F144">
        <v>2.1666666666666665</v>
      </c>
      <c r="G144">
        <v>310.61599999999999</v>
      </c>
      <c r="H144">
        <v>250</v>
      </c>
      <c r="I144">
        <f t="shared" si="3"/>
        <v>4.2735042735042739E-3</v>
      </c>
      <c r="K144">
        <v>2</v>
      </c>
    </row>
    <row r="145" spans="1:11" x14ac:dyDescent="0.25">
      <c r="A145">
        <v>2.1666666666666665</v>
      </c>
      <c r="B145">
        <v>313</v>
      </c>
      <c r="C145">
        <v>250</v>
      </c>
      <c r="D145">
        <v>1</v>
      </c>
      <c r="F145">
        <v>2.1666666666666665</v>
      </c>
      <c r="G145">
        <v>313</v>
      </c>
      <c r="H145">
        <v>250</v>
      </c>
      <c r="I145">
        <f t="shared" si="3"/>
        <v>4.2735042735042739E-3</v>
      </c>
      <c r="K145">
        <v>2</v>
      </c>
    </row>
    <row r="146" spans="1:11" x14ac:dyDescent="0.25">
      <c r="A146">
        <v>2.1666666666666665</v>
      </c>
      <c r="B146">
        <v>317</v>
      </c>
      <c r="C146">
        <v>250</v>
      </c>
      <c r="D146">
        <v>1</v>
      </c>
      <c r="F146">
        <v>2.1666666666666665</v>
      </c>
      <c r="G146">
        <v>317</v>
      </c>
      <c r="H146">
        <v>250</v>
      </c>
      <c r="I146">
        <f t="shared" si="3"/>
        <v>4.2735042735042739E-3</v>
      </c>
      <c r="K146">
        <v>2</v>
      </c>
    </row>
    <row r="147" spans="1:11" x14ac:dyDescent="0.25">
      <c r="A147">
        <v>2.1666666666666665</v>
      </c>
      <c r="B147">
        <v>317</v>
      </c>
      <c r="C147">
        <v>250</v>
      </c>
      <c r="D147">
        <v>1</v>
      </c>
      <c r="F147">
        <v>2.1666666666666665</v>
      </c>
      <c r="G147">
        <v>317</v>
      </c>
      <c r="H147">
        <v>250</v>
      </c>
      <c r="I147">
        <f t="shared" si="3"/>
        <v>4.2735042735042739E-3</v>
      </c>
      <c r="K147">
        <v>2</v>
      </c>
    </row>
    <row r="148" spans="1:11" x14ac:dyDescent="0.25">
      <c r="A148">
        <v>2.1666666666666665</v>
      </c>
      <c r="B148">
        <v>317</v>
      </c>
      <c r="C148">
        <v>250</v>
      </c>
      <c r="D148">
        <v>1</v>
      </c>
      <c r="F148">
        <v>2.1666666666666665</v>
      </c>
      <c r="G148">
        <v>317</v>
      </c>
      <c r="H148">
        <v>250</v>
      </c>
      <c r="I148">
        <f t="shared" si="3"/>
        <v>4.2735042735042739E-3</v>
      </c>
      <c r="K148">
        <v>2</v>
      </c>
    </row>
    <row r="149" spans="1:11" x14ac:dyDescent="0.25">
      <c r="A149">
        <v>2.1666666666666665</v>
      </c>
      <c r="B149">
        <v>327</v>
      </c>
      <c r="C149">
        <v>250</v>
      </c>
      <c r="D149">
        <v>1</v>
      </c>
      <c r="F149">
        <v>2.1666666666666665</v>
      </c>
      <c r="G149">
        <v>327</v>
      </c>
      <c r="H149">
        <v>250</v>
      </c>
      <c r="I149">
        <f t="shared" si="3"/>
        <v>4.2735042735042739E-3</v>
      </c>
      <c r="K149">
        <v>2</v>
      </c>
    </row>
    <row r="150" spans="1:11" x14ac:dyDescent="0.25">
      <c r="A150">
        <v>2.1666666666666665</v>
      </c>
      <c r="B150">
        <v>327</v>
      </c>
      <c r="C150">
        <v>250</v>
      </c>
      <c r="D150">
        <v>1</v>
      </c>
      <c r="F150">
        <v>2.1666666666666665</v>
      </c>
      <c r="G150">
        <v>327</v>
      </c>
      <c r="H150">
        <v>250</v>
      </c>
      <c r="I150">
        <f t="shared" si="3"/>
        <v>4.2735042735042739E-3</v>
      </c>
      <c r="K150">
        <v>2</v>
      </c>
    </row>
    <row r="151" spans="1:11" x14ac:dyDescent="0.25">
      <c r="A151">
        <v>2.1666666666666665</v>
      </c>
      <c r="B151">
        <v>337</v>
      </c>
      <c r="C151">
        <v>250</v>
      </c>
      <c r="D151">
        <v>1</v>
      </c>
      <c r="F151">
        <v>2.1666666666666665</v>
      </c>
      <c r="G151">
        <v>337</v>
      </c>
      <c r="H151">
        <v>250</v>
      </c>
      <c r="I151">
        <f t="shared" si="3"/>
        <v>4.2735042735042739E-3</v>
      </c>
      <c r="K151">
        <v>2</v>
      </c>
    </row>
    <row r="152" spans="1:11" x14ac:dyDescent="0.25">
      <c r="A152">
        <v>2.1666666666666665</v>
      </c>
      <c r="B152">
        <v>340</v>
      </c>
      <c r="C152">
        <v>250</v>
      </c>
      <c r="D152">
        <v>1</v>
      </c>
      <c r="F152">
        <v>2.1666666666666665</v>
      </c>
      <c r="G152">
        <v>340</v>
      </c>
      <c r="H152">
        <v>250</v>
      </c>
      <c r="I152">
        <f t="shared" si="3"/>
        <v>4.2735042735042739E-3</v>
      </c>
      <c r="K152">
        <v>2</v>
      </c>
    </row>
    <row r="153" spans="1:11" x14ac:dyDescent="0.25">
      <c r="A153">
        <v>2.1666666666666665</v>
      </c>
      <c r="B153">
        <v>351</v>
      </c>
      <c r="C153">
        <v>250</v>
      </c>
      <c r="D153">
        <v>1</v>
      </c>
      <c r="F153">
        <v>2.1666666666666665</v>
      </c>
      <c r="G153">
        <v>351</v>
      </c>
      <c r="H153">
        <v>250</v>
      </c>
      <c r="I153">
        <f t="shared" si="3"/>
        <v>4.2735042735042739E-3</v>
      </c>
      <c r="K153">
        <v>2</v>
      </c>
    </row>
    <row r="154" spans="1:11" x14ac:dyDescent="0.25">
      <c r="A154">
        <v>2.1666666666666665</v>
      </c>
      <c r="B154">
        <v>352</v>
      </c>
      <c r="C154">
        <v>250</v>
      </c>
      <c r="D154">
        <v>1</v>
      </c>
      <c r="F154">
        <v>2.1666666666666665</v>
      </c>
      <c r="G154">
        <v>352</v>
      </c>
      <c r="H154">
        <v>250</v>
      </c>
      <c r="I154">
        <f t="shared" si="3"/>
        <v>4.2735042735042739E-3</v>
      </c>
      <c r="K154">
        <v>2</v>
      </c>
    </row>
    <row r="155" spans="1:11" x14ac:dyDescent="0.25">
      <c r="A155">
        <v>2.1666666666666665</v>
      </c>
      <c r="B155">
        <v>359.89099999999996</v>
      </c>
      <c r="C155">
        <v>250</v>
      </c>
      <c r="D155">
        <v>1</v>
      </c>
      <c r="F155">
        <v>2.1666666666666665</v>
      </c>
      <c r="G155">
        <v>359.89099999999996</v>
      </c>
      <c r="H155">
        <v>250</v>
      </c>
      <c r="I155">
        <f t="shared" si="3"/>
        <v>4.2735042735042739E-3</v>
      </c>
      <c r="K155">
        <v>2</v>
      </c>
    </row>
    <row r="156" spans="1:11" x14ac:dyDescent="0.25">
      <c r="A156">
        <v>2.1666666666666665</v>
      </c>
      <c r="B156">
        <v>364.27099999999996</v>
      </c>
      <c r="C156">
        <v>250</v>
      </c>
      <c r="D156">
        <v>1</v>
      </c>
      <c r="F156">
        <v>2.1666666666666665</v>
      </c>
      <c r="G156">
        <v>364.27099999999996</v>
      </c>
      <c r="H156">
        <v>250</v>
      </c>
      <c r="I156">
        <f t="shared" si="3"/>
        <v>4.2735042735042739E-3</v>
      </c>
      <c r="K156">
        <v>2</v>
      </c>
    </row>
    <row r="157" spans="1:11" x14ac:dyDescent="0.25">
      <c r="A157">
        <v>2.1666666666666665</v>
      </c>
      <c r="B157">
        <v>365.36599999999999</v>
      </c>
      <c r="C157">
        <v>250</v>
      </c>
      <c r="D157">
        <v>1</v>
      </c>
      <c r="F157">
        <v>2.1666666666666665</v>
      </c>
      <c r="G157">
        <v>365.36599999999999</v>
      </c>
      <c r="H157">
        <v>250</v>
      </c>
      <c r="I157">
        <f t="shared" si="3"/>
        <v>4.2735042735042739E-3</v>
      </c>
      <c r="K157">
        <v>2</v>
      </c>
    </row>
    <row r="158" spans="1:11" x14ac:dyDescent="0.25">
      <c r="A158">
        <v>2.1666666666666665</v>
      </c>
      <c r="B158">
        <v>373.03099999999995</v>
      </c>
      <c r="C158">
        <v>250</v>
      </c>
      <c r="D158">
        <v>1</v>
      </c>
      <c r="F158">
        <v>2.1666666666666665</v>
      </c>
      <c r="G158">
        <v>373.03099999999995</v>
      </c>
      <c r="H158">
        <v>250</v>
      </c>
      <c r="I158">
        <f t="shared" si="3"/>
        <v>4.2735042735042739E-3</v>
      </c>
      <c r="K158">
        <v>2</v>
      </c>
    </row>
    <row r="159" spans="1:11" x14ac:dyDescent="0.25">
      <c r="A159">
        <v>2.1666666666666665</v>
      </c>
      <c r="B159">
        <v>382</v>
      </c>
      <c r="C159">
        <v>250</v>
      </c>
      <c r="D159">
        <v>1</v>
      </c>
      <c r="F159">
        <v>2.1666666666666665</v>
      </c>
      <c r="G159">
        <v>382</v>
      </c>
      <c r="H159">
        <v>250</v>
      </c>
      <c r="I159">
        <f t="shared" si="3"/>
        <v>4.2735042735042739E-3</v>
      </c>
      <c r="K159">
        <v>2</v>
      </c>
    </row>
    <row r="160" spans="1:11" x14ac:dyDescent="0.25">
      <c r="A160">
        <v>2.25</v>
      </c>
      <c r="B160">
        <v>292</v>
      </c>
      <c r="C160">
        <v>250</v>
      </c>
      <c r="D160">
        <v>1</v>
      </c>
      <c r="F160">
        <v>2.25</v>
      </c>
      <c r="G160">
        <v>292</v>
      </c>
      <c r="H160">
        <v>250</v>
      </c>
      <c r="I160">
        <f t="shared" si="3"/>
        <v>4.2735042735042739E-3</v>
      </c>
      <c r="K160">
        <v>2</v>
      </c>
    </row>
    <row r="161" spans="1:11" x14ac:dyDescent="0.25">
      <c r="A161">
        <v>2.25</v>
      </c>
      <c r="B161">
        <v>295</v>
      </c>
      <c r="C161">
        <v>250</v>
      </c>
      <c r="D161">
        <v>1</v>
      </c>
      <c r="F161">
        <v>2.25</v>
      </c>
      <c r="G161">
        <v>295</v>
      </c>
      <c r="H161">
        <v>250</v>
      </c>
      <c r="I161">
        <f t="shared" si="3"/>
        <v>4.2735042735042739E-3</v>
      </c>
      <c r="K161">
        <v>2</v>
      </c>
    </row>
    <row r="162" spans="1:11" x14ac:dyDescent="0.25">
      <c r="A162">
        <v>2.25</v>
      </c>
      <c r="B162">
        <v>295</v>
      </c>
      <c r="C162">
        <v>250</v>
      </c>
      <c r="D162">
        <v>1</v>
      </c>
      <c r="F162">
        <v>2.25</v>
      </c>
      <c r="G162">
        <v>295</v>
      </c>
      <c r="H162">
        <v>250</v>
      </c>
      <c r="I162">
        <f t="shared" si="3"/>
        <v>4.2735042735042739E-3</v>
      </c>
      <c r="K162">
        <v>2</v>
      </c>
    </row>
    <row r="163" spans="1:11" x14ac:dyDescent="0.25">
      <c r="A163">
        <v>2.25</v>
      </c>
      <c r="B163">
        <v>304</v>
      </c>
      <c r="C163">
        <v>250</v>
      </c>
      <c r="D163">
        <v>1</v>
      </c>
      <c r="F163">
        <v>2.25</v>
      </c>
      <c r="G163">
        <v>304</v>
      </c>
      <c r="H163">
        <v>250</v>
      </c>
      <c r="I163">
        <f t="shared" si="3"/>
        <v>4.2735042735042739E-3</v>
      </c>
      <c r="K163">
        <v>2</v>
      </c>
    </row>
    <row r="164" spans="1:11" x14ac:dyDescent="0.25">
      <c r="A164">
        <v>2.25</v>
      </c>
      <c r="B164">
        <v>304</v>
      </c>
      <c r="C164">
        <v>250</v>
      </c>
      <c r="D164">
        <v>1</v>
      </c>
      <c r="F164">
        <v>2.25</v>
      </c>
      <c r="G164">
        <v>304</v>
      </c>
      <c r="H164">
        <v>250</v>
      </c>
      <c r="I164">
        <f t="shared" si="3"/>
        <v>4.2735042735042739E-3</v>
      </c>
      <c r="K164">
        <v>2</v>
      </c>
    </row>
    <row r="165" spans="1:11" x14ac:dyDescent="0.25">
      <c r="A165">
        <v>2.25</v>
      </c>
      <c r="B165">
        <v>305</v>
      </c>
      <c r="C165">
        <v>250</v>
      </c>
      <c r="D165">
        <v>1</v>
      </c>
      <c r="F165">
        <v>2.25</v>
      </c>
      <c r="G165">
        <v>305</v>
      </c>
      <c r="H165">
        <v>250</v>
      </c>
      <c r="I165">
        <f t="shared" si="3"/>
        <v>4.2735042735042739E-3</v>
      </c>
      <c r="K165">
        <v>2</v>
      </c>
    </row>
    <row r="166" spans="1:11" x14ac:dyDescent="0.25">
      <c r="A166">
        <v>2.25</v>
      </c>
      <c r="B166">
        <v>305</v>
      </c>
      <c r="C166">
        <v>250</v>
      </c>
      <c r="D166">
        <v>1</v>
      </c>
      <c r="F166">
        <v>2.25</v>
      </c>
      <c r="G166">
        <v>305</v>
      </c>
      <c r="H166">
        <v>250</v>
      </c>
      <c r="I166">
        <f t="shared" si="3"/>
        <v>4.2735042735042739E-3</v>
      </c>
      <c r="K166">
        <v>2</v>
      </c>
    </row>
    <row r="167" spans="1:11" x14ac:dyDescent="0.25">
      <c r="A167">
        <v>2.25</v>
      </c>
      <c r="B167">
        <v>305</v>
      </c>
      <c r="C167">
        <v>250</v>
      </c>
      <c r="D167">
        <v>1</v>
      </c>
      <c r="F167">
        <v>2.25</v>
      </c>
      <c r="G167">
        <v>305</v>
      </c>
      <c r="H167">
        <v>250</v>
      </c>
      <c r="I167">
        <f t="shared" si="3"/>
        <v>4.2735042735042739E-3</v>
      </c>
      <c r="K167">
        <v>2</v>
      </c>
    </row>
    <row r="168" spans="1:11" x14ac:dyDescent="0.25">
      <c r="A168">
        <v>2.25</v>
      </c>
      <c r="B168">
        <v>312</v>
      </c>
      <c r="C168">
        <v>250</v>
      </c>
      <c r="D168">
        <v>1</v>
      </c>
      <c r="F168">
        <v>2.25</v>
      </c>
      <c r="G168">
        <v>312</v>
      </c>
      <c r="H168">
        <v>250</v>
      </c>
      <c r="I168">
        <f t="shared" si="3"/>
        <v>4.2735042735042739E-3</v>
      </c>
      <c r="K168">
        <v>2</v>
      </c>
    </row>
    <row r="169" spans="1:11" x14ac:dyDescent="0.25">
      <c r="A169">
        <v>2.25</v>
      </c>
      <c r="B169">
        <v>323</v>
      </c>
      <c r="C169">
        <v>250</v>
      </c>
      <c r="D169">
        <v>1</v>
      </c>
      <c r="F169">
        <v>2.25</v>
      </c>
      <c r="G169">
        <v>323</v>
      </c>
      <c r="H169">
        <v>250</v>
      </c>
      <c r="I169">
        <f t="shared" si="3"/>
        <v>4.2735042735042739E-3</v>
      </c>
      <c r="K169">
        <v>2</v>
      </c>
    </row>
    <row r="170" spans="1:11" x14ac:dyDescent="0.25">
      <c r="A170">
        <v>2.25</v>
      </c>
      <c r="B170">
        <v>325</v>
      </c>
      <c r="C170">
        <v>250</v>
      </c>
      <c r="D170">
        <v>1</v>
      </c>
      <c r="F170">
        <v>2.25</v>
      </c>
      <c r="G170">
        <v>325</v>
      </c>
      <c r="H170">
        <v>250</v>
      </c>
      <c r="I170">
        <f t="shared" si="3"/>
        <v>4.2735042735042739E-3</v>
      </c>
      <c r="K170">
        <v>2</v>
      </c>
    </row>
    <row r="171" spans="1:11" x14ac:dyDescent="0.25">
      <c r="A171">
        <v>2.25</v>
      </c>
      <c r="B171">
        <v>325</v>
      </c>
      <c r="C171">
        <v>250</v>
      </c>
      <c r="D171">
        <v>1</v>
      </c>
      <c r="F171">
        <v>2.25</v>
      </c>
      <c r="G171">
        <v>325</v>
      </c>
      <c r="H171">
        <v>250</v>
      </c>
      <c r="I171">
        <f t="shared" si="3"/>
        <v>4.2735042735042739E-3</v>
      </c>
      <c r="K171">
        <v>2</v>
      </c>
    </row>
    <row r="172" spans="1:11" x14ac:dyDescent="0.25">
      <c r="A172">
        <v>2.25</v>
      </c>
      <c r="B172">
        <v>325</v>
      </c>
      <c r="C172">
        <v>250</v>
      </c>
      <c r="D172">
        <v>1</v>
      </c>
      <c r="F172">
        <v>2.25</v>
      </c>
      <c r="G172">
        <v>325</v>
      </c>
      <c r="H172">
        <v>250</v>
      </c>
      <c r="I172">
        <f t="shared" si="3"/>
        <v>4.2735042735042739E-3</v>
      </c>
      <c r="K172">
        <v>2</v>
      </c>
    </row>
    <row r="173" spans="1:11" x14ac:dyDescent="0.25">
      <c r="A173">
        <v>2.25</v>
      </c>
      <c r="B173">
        <v>328</v>
      </c>
      <c r="C173">
        <v>250</v>
      </c>
      <c r="D173">
        <v>1</v>
      </c>
      <c r="F173">
        <v>2.25</v>
      </c>
      <c r="G173">
        <v>328</v>
      </c>
      <c r="H173">
        <v>250</v>
      </c>
      <c r="I173">
        <f t="shared" si="3"/>
        <v>4.2735042735042739E-3</v>
      </c>
      <c r="K173">
        <v>2</v>
      </c>
    </row>
    <row r="174" spans="1:11" x14ac:dyDescent="0.25">
      <c r="A174">
        <v>2.25</v>
      </c>
      <c r="B174">
        <v>337</v>
      </c>
      <c r="C174">
        <v>250</v>
      </c>
      <c r="D174">
        <v>1</v>
      </c>
      <c r="F174">
        <v>2.25</v>
      </c>
      <c r="G174">
        <v>337</v>
      </c>
      <c r="H174">
        <v>250</v>
      </c>
      <c r="I174">
        <f t="shared" si="3"/>
        <v>4.2735042735042739E-3</v>
      </c>
      <c r="K174">
        <v>2</v>
      </c>
    </row>
    <row r="175" spans="1:11" x14ac:dyDescent="0.25">
      <c r="A175">
        <v>2.25</v>
      </c>
      <c r="B175">
        <v>340</v>
      </c>
      <c r="C175">
        <v>250</v>
      </c>
      <c r="D175">
        <v>1</v>
      </c>
      <c r="F175">
        <v>2.25</v>
      </c>
      <c r="G175">
        <v>340</v>
      </c>
      <c r="H175">
        <v>250</v>
      </c>
      <c r="I175">
        <f t="shared" si="3"/>
        <v>4.2735042735042739E-3</v>
      </c>
      <c r="K175">
        <v>2</v>
      </c>
    </row>
    <row r="176" spans="1:11" x14ac:dyDescent="0.25">
      <c r="A176">
        <v>2.25</v>
      </c>
      <c r="B176">
        <v>345</v>
      </c>
      <c r="C176">
        <v>250</v>
      </c>
      <c r="D176">
        <v>1</v>
      </c>
      <c r="F176">
        <v>2.25</v>
      </c>
      <c r="G176">
        <v>345</v>
      </c>
      <c r="H176">
        <v>250</v>
      </c>
      <c r="I176">
        <f t="shared" si="3"/>
        <v>4.2735042735042739E-3</v>
      </c>
      <c r="K176">
        <v>2</v>
      </c>
    </row>
    <row r="177" spans="1:11" x14ac:dyDescent="0.25">
      <c r="A177">
        <v>2.25</v>
      </c>
      <c r="B177">
        <v>346</v>
      </c>
      <c r="C177">
        <v>250</v>
      </c>
      <c r="D177">
        <v>1</v>
      </c>
      <c r="F177">
        <v>2.25</v>
      </c>
      <c r="G177">
        <v>346</v>
      </c>
      <c r="H177">
        <v>250</v>
      </c>
      <c r="I177">
        <f t="shared" si="3"/>
        <v>4.2735042735042739E-3</v>
      </c>
      <c r="K177">
        <v>2</v>
      </c>
    </row>
    <row r="178" spans="1:11" x14ac:dyDescent="0.25">
      <c r="A178">
        <v>2.3333333333333335</v>
      </c>
      <c r="B178">
        <v>303</v>
      </c>
      <c r="C178">
        <v>250</v>
      </c>
      <c r="D178">
        <v>1</v>
      </c>
      <c r="F178">
        <v>2.3333333333333335</v>
      </c>
      <c r="G178">
        <v>303</v>
      </c>
      <c r="H178">
        <v>250</v>
      </c>
      <c r="I178">
        <f t="shared" si="3"/>
        <v>4.2735042735042739E-3</v>
      </c>
      <c r="K178">
        <v>2</v>
      </c>
    </row>
    <row r="179" spans="1:11" x14ac:dyDescent="0.25">
      <c r="A179">
        <v>2.3333333333333335</v>
      </c>
      <c r="B179">
        <v>313</v>
      </c>
      <c r="C179">
        <v>250</v>
      </c>
      <c r="D179">
        <v>1</v>
      </c>
      <c r="F179">
        <v>2.3333333333333335</v>
      </c>
      <c r="G179">
        <v>313</v>
      </c>
      <c r="H179">
        <v>250</v>
      </c>
      <c r="I179">
        <f t="shared" si="3"/>
        <v>4.2735042735042739E-3</v>
      </c>
      <c r="K179">
        <v>2</v>
      </c>
    </row>
    <row r="180" spans="1:11" x14ac:dyDescent="0.25">
      <c r="A180">
        <v>2.3333333333333335</v>
      </c>
      <c r="B180">
        <v>316</v>
      </c>
      <c r="C180">
        <v>250</v>
      </c>
      <c r="D180">
        <v>1</v>
      </c>
      <c r="F180">
        <v>2.3333333333333335</v>
      </c>
      <c r="G180">
        <v>316</v>
      </c>
      <c r="H180">
        <v>250</v>
      </c>
      <c r="I180">
        <f t="shared" si="3"/>
        <v>4.2735042735042739E-3</v>
      </c>
      <c r="K180">
        <v>2</v>
      </c>
    </row>
    <row r="181" spans="1:11" x14ac:dyDescent="0.25">
      <c r="A181">
        <v>2.3333333333333335</v>
      </c>
      <c r="B181">
        <v>317</v>
      </c>
      <c r="C181">
        <v>250</v>
      </c>
      <c r="D181">
        <v>1</v>
      </c>
      <c r="F181">
        <v>2.3333333333333335</v>
      </c>
      <c r="G181">
        <v>317</v>
      </c>
      <c r="H181">
        <v>250</v>
      </c>
      <c r="I181">
        <f t="shared" si="3"/>
        <v>4.2735042735042739E-3</v>
      </c>
      <c r="K181">
        <v>2</v>
      </c>
    </row>
    <row r="182" spans="1:11" x14ac:dyDescent="0.25">
      <c r="A182">
        <v>2.3333333333333335</v>
      </c>
      <c r="B182">
        <v>317</v>
      </c>
      <c r="C182">
        <v>250</v>
      </c>
      <c r="D182">
        <v>1</v>
      </c>
      <c r="F182">
        <v>2.3333333333333335</v>
      </c>
      <c r="G182">
        <v>317</v>
      </c>
      <c r="H182">
        <v>250</v>
      </c>
      <c r="I182">
        <f t="shared" si="3"/>
        <v>4.2735042735042739E-3</v>
      </c>
      <c r="K182">
        <v>2</v>
      </c>
    </row>
    <row r="183" spans="1:11" x14ac:dyDescent="0.25">
      <c r="A183">
        <v>2.3333333333333335</v>
      </c>
      <c r="B183">
        <v>322</v>
      </c>
      <c r="C183">
        <v>250</v>
      </c>
      <c r="D183">
        <v>1</v>
      </c>
      <c r="F183">
        <v>2.3333333333333335</v>
      </c>
      <c r="G183">
        <v>322</v>
      </c>
      <c r="H183">
        <v>250</v>
      </c>
      <c r="I183">
        <f t="shared" si="3"/>
        <v>4.2735042735042739E-3</v>
      </c>
      <c r="K183">
        <v>2</v>
      </c>
    </row>
    <row r="184" spans="1:11" x14ac:dyDescent="0.25">
      <c r="A184">
        <v>2.3333333333333335</v>
      </c>
      <c r="B184">
        <v>324</v>
      </c>
      <c r="C184">
        <v>250</v>
      </c>
      <c r="D184">
        <v>1</v>
      </c>
      <c r="F184">
        <v>2.3333333333333335</v>
      </c>
      <c r="G184">
        <v>324</v>
      </c>
      <c r="H184">
        <v>250</v>
      </c>
      <c r="I184">
        <f t="shared" si="3"/>
        <v>4.2735042735042739E-3</v>
      </c>
      <c r="K184">
        <v>2</v>
      </c>
    </row>
    <row r="185" spans="1:11" x14ac:dyDescent="0.25">
      <c r="A185">
        <v>2.3333333333333335</v>
      </c>
      <c r="B185">
        <v>327</v>
      </c>
      <c r="C185">
        <v>250</v>
      </c>
      <c r="D185">
        <v>1</v>
      </c>
      <c r="F185">
        <v>2.3333333333333335</v>
      </c>
      <c r="G185">
        <v>327</v>
      </c>
      <c r="H185">
        <v>250</v>
      </c>
      <c r="I185">
        <f t="shared" si="3"/>
        <v>4.2735042735042739E-3</v>
      </c>
      <c r="K185">
        <v>2</v>
      </c>
    </row>
    <row r="186" spans="1:11" x14ac:dyDescent="0.25">
      <c r="A186">
        <v>2.3333333333333335</v>
      </c>
      <c r="B186">
        <v>342</v>
      </c>
      <c r="C186">
        <v>250</v>
      </c>
      <c r="D186">
        <v>1</v>
      </c>
      <c r="F186">
        <v>2.3333333333333335</v>
      </c>
      <c r="G186">
        <v>342</v>
      </c>
      <c r="H186">
        <v>250</v>
      </c>
      <c r="I186">
        <f t="shared" si="3"/>
        <v>4.2735042735042739E-3</v>
      </c>
      <c r="K186">
        <v>2</v>
      </c>
    </row>
    <row r="187" spans="1:11" x14ac:dyDescent="0.25">
      <c r="A187">
        <v>2.3333333333333335</v>
      </c>
      <c r="B187">
        <v>342</v>
      </c>
      <c r="C187">
        <v>250</v>
      </c>
      <c r="D187">
        <v>1</v>
      </c>
      <c r="F187">
        <v>2.3333333333333335</v>
      </c>
      <c r="G187">
        <v>342</v>
      </c>
      <c r="H187">
        <v>250</v>
      </c>
      <c r="I187">
        <f t="shared" si="3"/>
        <v>4.2735042735042739E-3</v>
      </c>
      <c r="K187">
        <v>2</v>
      </c>
    </row>
    <row r="188" spans="1:11" x14ac:dyDescent="0.25">
      <c r="A188">
        <v>2.3333333333333335</v>
      </c>
      <c r="B188">
        <v>344</v>
      </c>
      <c r="C188">
        <v>250</v>
      </c>
      <c r="D188">
        <v>1</v>
      </c>
      <c r="F188">
        <v>2.3333333333333335</v>
      </c>
      <c r="G188">
        <v>344</v>
      </c>
      <c r="H188">
        <v>250</v>
      </c>
      <c r="I188">
        <f t="shared" si="3"/>
        <v>4.2735042735042739E-3</v>
      </c>
      <c r="K188">
        <v>2</v>
      </c>
    </row>
    <row r="189" spans="1:11" x14ac:dyDescent="0.25">
      <c r="A189">
        <v>2.3333333333333335</v>
      </c>
      <c r="B189">
        <v>348</v>
      </c>
      <c r="C189">
        <v>250</v>
      </c>
      <c r="D189">
        <v>1</v>
      </c>
      <c r="F189">
        <v>2.3333333333333335</v>
      </c>
      <c r="G189">
        <v>348</v>
      </c>
      <c r="H189">
        <v>250</v>
      </c>
      <c r="I189">
        <f t="shared" si="3"/>
        <v>4.2735042735042739E-3</v>
      </c>
      <c r="K189">
        <v>2</v>
      </c>
    </row>
    <row r="190" spans="1:11" x14ac:dyDescent="0.25">
      <c r="A190">
        <v>2.3333333333333335</v>
      </c>
      <c r="B190">
        <v>365</v>
      </c>
      <c r="C190">
        <v>250</v>
      </c>
      <c r="D190">
        <v>1</v>
      </c>
      <c r="F190">
        <v>2.3333333333333335</v>
      </c>
      <c r="G190">
        <v>365</v>
      </c>
      <c r="H190">
        <v>250</v>
      </c>
      <c r="I190">
        <f t="shared" si="3"/>
        <v>4.2735042735042739E-3</v>
      </c>
      <c r="K190">
        <v>2</v>
      </c>
    </row>
    <row r="191" spans="1:11" x14ac:dyDescent="0.25">
      <c r="A191">
        <v>2.3333333333333335</v>
      </c>
      <c r="B191">
        <v>405</v>
      </c>
      <c r="C191">
        <v>250</v>
      </c>
      <c r="D191">
        <v>1</v>
      </c>
      <c r="F191">
        <v>2.3333333333333335</v>
      </c>
      <c r="G191">
        <v>405</v>
      </c>
      <c r="H191">
        <v>250</v>
      </c>
      <c r="I191">
        <f t="shared" si="3"/>
        <v>4.2735042735042739E-3</v>
      </c>
      <c r="K191">
        <v>2</v>
      </c>
    </row>
    <row r="192" spans="1:11" x14ac:dyDescent="0.25">
      <c r="A192">
        <v>2.4166666666666665</v>
      </c>
      <c r="B192">
        <v>295</v>
      </c>
      <c r="C192">
        <v>250</v>
      </c>
      <c r="D192">
        <v>1</v>
      </c>
      <c r="F192">
        <v>2.4166666666666665</v>
      </c>
      <c r="G192">
        <v>295</v>
      </c>
      <c r="H192">
        <v>250</v>
      </c>
      <c r="I192">
        <f t="shared" si="3"/>
        <v>4.2735042735042739E-3</v>
      </c>
      <c r="K192">
        <v>2</v>
      </c>
    </row>
    <row r="193" spans="1:11" x14ac:dyDescent="0.25">
      <c r="A193">
        <v>2.4166666666666665</v>
      </c>
      <c r="B193">
        <v>295</v>
      </c>
      <c r="C193">
        <v>250</v>
      </c>
      <c r="D193">
        <v>1</v>
      </c>
      <c r="F193">
        <v>2.4166666666666665</v>
      </c>
      <c r="G193">
        <v>295</v>
      </c>
      <c r="H193">
        <v>250</v>
      </c>
      <c r="I193">
        <f t="shared" si="3"/>
        <v>4.2735042735042739E-3</v>
      </c>
      <c r="K193">
        <v>2</v>
      </c>
    </row>
    <row r="194" spans="1:11" x14ac:dyDescent="0.25">
      <c r="A194">
        <v>2.4166666666666665</v>
      </c>
      <c r="B194">
        <v>295</v>
      </c>
      <c r="C194">
        <v>250</v>
      </c>
      <c r="D194">
        <v>1</v>
      </c>
      <c r="F194">
        <v>2.4166666666666665</v>
      </c>
      <c r="G194">
        <v>295</v>
      </c>
      <c r="H194">
        <v>250</v>
      </c>
      <c r="I194">
        <f t="shared" si="3"/>
        <v>4.2735042735042739E-3</v>
      </c>
      <c r="K194">
        <v>2</v>
      </c>
    </row>
    <row r="195" spans="1:11" x14ac:dyDescent="0.25">
      <c r="A195">
        <v>2.4166666666666665</v>
      </c>
      <c r="B195">
        <v>306</v>
      </c>
      <c r="C195">
        <v>250</v>
      </c>
      <c r="D195">
        <v>1</v>
      </c>
      <c r="F195">
        <v>2.4166666666666665</v>
      </c>
      <c r="G195">
        <v>306</v>
      </c>
      <c r="H195">
        <v>250</v>
      </c>
      <c r="I195">
        <f t="shared" ref="I195:I258" si="4">LOOKUP(K195,$M$2:$M$14,$O$2:$O$14)</f>
        <v>4.2735042735042739E-3</v>
      </c>
      <c r="K195">
        <v>2</v>
      </c>
    </row>
    <row r="196" spans="1:11" x14ac:dyDescent="0.25">
      <c r="A196">
        <v>2.4166666666666665</v>
      </c>
      <c r="B196">
        <v>309.52099999999996</v>
      </c>
      <c r="C196">
        <v>250</v>
      </c>
      <c r="D196">
        <v>1</v>
      </c>
      <c r="F196">
        <v>2.4166666666666665</v>
      </c>
      <c r="G196">
        <v>309.52099999999996</v>
      </c>
      <c r="H196">
        <v>250</v>
      </c>
      <c r="I196">
        <f t="shared" si="4"/>
        <v>4.2735042735042739E-3</v>
      </c>
      <c r="K196">
        <v>2</v>
      </c>
    </row>
    <row r="197" spans="1:11" x14ac:dyDescent="0.25">
      <c r="A197">
        <v>2.4166666666666665</v>
      </c>
      <c r="B197">
        <v>311</v>
      </c>
      <c r="C197">
        <v>250</v>
      </c>
      <c r="D197">
        <v>1</v>
      </c>
      <c r="F197">
        <v>2.4166666666666665</v>
      </c>
      <c r="G197">
        <v>311</v>
      </c>
      <c r="H197">
        <v>250</v>
      </c>
      <c r="I197">
        <f t="shared" si="4"/>
        <v>4.2735042735042739E-3</v>
      </c>
      <c r="K197">
        <v>2</v>
      </c>
    </row>
    <row r="198" spans="1:11" x14ac:dyDescent="0.25">
      <c r="A198">
        <v>2.4166666666666665</v>
      </c>
      <c r="B198">
        <v>311</v>
      </c>
      <c r="C198">
        <v>250</v>
      </c>
      <c r="D198">
        <v>1</v>
      </c>
      <c r="F198">
        <v>2.4166666666666665</v>
      </c>
      <c r="G198">
        <v>311</v>
      </c>
      <c r="H198">
        <v>250</v>
      </c>
      <c r="I198">
        <f t="shared" si="4"/>
        <v>4.2735042735042739E-3</v>
      </c>
      <c r="K198">
        <v>2</v>
      </c>
    </row>
    <row r="199" spans="1:11" x14ac:dyDescent="0.25">
      <c r="A199">
        <v>2.4166666666666665</v>
      </c>
      <c r="B199">
        <v>314</v>
      </c>
      <c r="C199">
        <v>250</v>
      </c>
      <c r="D199">
        <v>1</v>
      </c>
      <c r="F199">
        <v>2.4166666666666665</v>
      </c>
      <c r="G199">
        <v>314</v>
      </c>
      <c r="H199">
        <v>250</v>
      </c>
      <c r="I199">
        <f t="shared" si="4"/>
        <v>4.2735042735042739E-3</v>
      </c>
      <c r="K199">
        <v>2</v>
      </c>
    </row>
    <row r="200" spans="1:11" x14ac:dyDescent="0.25">
      <c r="A200">
        <v>2.4166666666666665</v>
      </c>
      <c r="B200">
        <v>315</v>
      </c>
      <c r="C200">
        <v>250</v>
      </c>
      <c r="D200">
        <v>1</v>
      </c>
      <c r="F200">
        <v>2.4166666666666665</v>
      </c>
      <c r="G200">
        <v>315</v>
      </c>
      <c r="H200">
        <v>250</v>
      </c>
      <c r="I200">
        <f t="shared" si="4"/>
        <v>4.2735042735042739E-3</v>
      </c>
      <c r="K200">
        <v>2</v>
      </c>
    </row>
    <row r="201" spans="1:11" x14ac:dyDescent="0.25">
      <c r="A201">
        <v>2.4166666666666665</v>
      </c>
      <c r="B201">
        <v>316</v>
      </c>
      <c r="C201">
        <v>250</v>
      </c>
      <c r="D201">
        <v>1</v>
      </c>
      <c r="F201">
        <v>2.4166666666666665</v>
      </c>
      <c r="G201">
        <v>316</v>
      </c>
      <c r="H201">
        <v>250</v>
      </c>
      <c r="I201">
        <f t="shared" si="4"/>
        <v>4.2735042735042739E-3</v>
      </c>
      <c r="K201">
        <v>2</v>
      </c>
    </row>
    <row r="202" spans="1:11" x14ac:dyDescent="0.25">
      <c r="A202">
        <v>2.4166666666666665</v>
      </c>
      <c r="B202">
        <v>317</v>
      </c>
      <c r="C202">
        <v>250</v>
      </c>
      <c r="D202">
        <v>1</v>
      </c>
      <c r="F202">
        <v>2.4166666666666665</v>
      </c>
      <c r="G202">
        <v>317</v>
      </c>
      <c r="H202">
        <v>250</v>
      </c>
      <c r="I202">
        <f t="shared" si="4"/>
        <v>4.2735042735042739E-3</v>
      </c>
      <c r="K202">
        <v>2</v>
      </c>
    </row>
    <row r="203" spans="1:11" x14ac:dyDescent="0.25">
      <c r="A203">
        <v>2.4166666666666665</v>
      </c>
      <c r="B203">
        <v>327</v>
      </c>
      <c r="C203">
        <v>250</v>
      </c>
      <c r="D203">
        <v>1</v>
      </c>
      <c r="F203">
        <v>2.4166666666666665</v>
      </c>
      <c r="G203">
        <v>327</v>
      </c>
      <c r="H203">
        <v>250</v>
      </c>
      <c r="I203">
        <f t="shared" si="4"/>
        <v>4.2735042735042739E-3</v>
      </c>
      <c r="K203">
        <v>2</v>
      </c>
    </row>
    <row r="204" spans="1:11" x14ac:dyDescent="0.25">
      <c r="A204">
        <v>2.4166666666666665</v>
      </c>
      <c r="B204">
        <v>330</v>
      </c>
      <c r="C204">
        <v>250</v>
      </c>
      <c r="D204">
        <v>1</v>
      </c>
      <c r="F204">
        <v>2.4166666666666665</v>
      </c>
      <c r="G204">
        <v>330</v>
      </c>
      <c r="H204">
        <v>250</v>
      </c>
      <c r="I204">
        <f t="shared" si="4"/>
        <v>4.2735042735042739E-3</v>
      </c>
      <c r="K204">
        <v>2</v>
      </c>
    </row>
    <row r="205" spans="1:11" x14ac:dyDescent="0.25">
      <c r="A205">
        <v>2.4166666666666665</v>
      </c>
      <c r="B205">
        <v>330</v>
      </c>
      <c r="C205">
        <v>250</v>
      </c>
      <c r="D205">
        <v>1</v>
      </c>
      <c r="F205">
        <v>2.4166666666666665</v>
      </c>
      <c r="G205">
        <v>330</v>
      </c>
      <c r="H205">
        <v>250</v>
      </c>
      <c r="I205">
        <f t="shared" si="4"/>
        <v>4.2735042735042739E-3</v>
      </c>
      <c r="K205">
        <v>2</v>
      </c>
    </row>
    <row r="206" spans="1:11" x14ac:dyDescent="0.25">
      <c r="A206">
        <v>2.4166666666666665</v>
      </c>
      <c r="B206">
        <v>332</v>
      </c>
      <c r="C206">
        <v>250</v>
      </c>
      <c r="D206">
        <v>1</v>
      </c>
      <c r="F206">
        <v>2.4166666666666665</v>
      </c>
      <c r="G206">
        <v>332</v>
      </c>
      <c r="H206">
        <v>250</v>
      </c>
      <c r="I206">
        <f t="shared" si="4"/>
        <v>4.2735042735042739E-3</v>
      </c>
      <c r="K206">
        <v>2</v>
      </c>
    </row>
    <row r="207" spans="1:11" x14ac:dyDescent="0.25">
      <c r="A207">
        <v>2.4166666666666665</v>
      </c>
      <c r="B207">
        <v>333.61099999999999</v>
      </c>
      <c r="C207">
        <v>250</v>
      </c>
      <c r="D207">
        <v>1</v>
      </c>
      <c r="F207">
        <v>2.4166666666666665</v>
      </c>
      <c r="G207">
        <v>333.61099999999999</v>
      </c>
      <c r="H207">
        <v>250</v>
      </c>
      <c r="I207">
        <f t="shared" si="4"/>
        <v>4.2735042735042739E-3</v>
      </c>
      <c r="K207">
        <v>2</v>
      </c>
    </row>
    <row r="208" spans="1:11" x14ac:dyDescent="0.25">
      <c r="A208">
        <v>2.4166666666666665</v>
      </c>
      <c r="B208">
        <v>341</v>
      </c>
      <c r="C208">
        <v>250</v>
      </c>
      <c r="D208">
        <v>1</v>
      </c>
      <c r="F208">
        <v>2.4166666666666665</v>
      </c>
      <c r="G208">
        <v>341</v>
      </c>
      <c r="H208">
        <v>250</v>
      </c>
      <c r="I208">
        <f t="shared" si="4"/>
        <v>4.2735042735042739E-3</v>
      </c>
      <c r="K208">
        <v>2</v>
      </c>
    </row>
    <row r="209" spans="1:11" x14ac:dyDescent="0.25">
      <c r="A209">
        <v>2.4166666666666665</v>
      </c>
      <c r="B209">
        <v>347</v>
      </c>
      <c r="C209">
        <v>250</v>
      </c>
      <c r="D209">
        <v>1</v>
      </c>
      <c r="F209">
        <v>2.4166666666666665</v>
      </c>
      <c r="G209">
        <v>347</v>
      </c>
      <c r="H209">
        <v>250</v>
      </c>
      <c r="I209">
        <f t="shared" si="4"/>
        <v>4.2735042735042739E-3</v>
      </c>
      <c r="K209">
        <v>2</v>
      </c>
    </row>
    <row r="210" spans="1:11" x14ac:dyDescent="0.25">
      <c r="A210">
        <v>2.4166666666666665</v>
      </c>
      <c r="B210">
        <v>347</v>
      </c>
      <c r="C210">
        <v>250</v>
      </c>
      <c r="D210">
        <v>1</v>
      </c>
      <c r="F210">
        <v>2.4166666666666665</v>
      </c>
      <c r="G210">
        <v>347</v>
      </c>
      <c r="H210">
        <v>250</v>
      </c>
      <c r="I210">
        <f t="shared" si="4"/>
        <v>4.2735042735042739E-3</v>
      </c>
      <c r="K210">
        <v>2</v>
      </c>
    </row>
    <row r="211" spans="1:11" x14ac:dyDescent="0.25">
      <c r="A211">
        <v>2.4166666666666665</v>
      </c>
      <c r="B211">
        <v>355</v>
      </c>
      <c r="C211">
        <v>250</v>
      </c>
      <c r="D211">
        <v>1</v>
      </c>
      <c r="F211">
        <v>2.4166666666666665</v>
      </c>
      <c r="G211">
        <v>355</v>
      </c>
      <c r="H211">
        <v>250</v>
      </c>
      <c r="I211">
        <f t="shared" si="4"/>
        <v>4.2735042735042739E-3</v>
      </c>
      <c r="K211">
        <v>2</v>
      </c>
    </row>
    <row r="212" spans="1:11" x14ac:dyDescent="0.25">
      <c r="A212">
        <v>2.4166666666666665</v>
      </c>
      <c r="B212">
        <v>356</v>
      </c>
      <c r="C212">
        <v>250</v>
      </c>
      <c r="D212">
        <v>1</v>
      </c>
      <c r="F212">
        <v>2.4166666666666665</v>
      </c>
      <c r="G212">
        <v>356</v>
      </c>
      <c r="H212">
        <v>250</v>
      </c>
      <c r="I212">
        <f t="shared" si="4"/>
        <v>4.2735042735042739E-3</v>
      </c>
      <c r="K212">
        <v>2</v>
      </c>
    </row>
    <row r="213" spans="1:11" x14ac:dyDescent="0.25">
      <c r="A213">
        <v>2.4166666666666665</v>
      </c>
      <c r="B213">
        <v>371</v>
      </c>
      <c r="C213">
        <v>250</v>
      </c>
      <c r="D213">
        <v>1</v>
      </c>
      <c r="F213">
        <v>2.4166666666666665</v>
      </c>
      <c r="G213">
        <v>371</v>
      </c>
      <c r="H213">
        <v>250</v>
      </c>
      <c r="I213">
        <f t="shared" si="4"/>
        <v>4.2735042735042739E-3</v>
      </c>
      <c r="K213">
        <v>2</v>
      </c>
    </row>
    <row r="214" spans="1:11" x14ac:dyDescent="0.25">
      <c r="A214">
        <v>2.4166666666666665</v>
      </c>
      <c r="B214">
        <v>380</v>
      </c>
      <c r="C214">
        <v>250</v>
      </c>
      <c r="D214">
        <v>1</v>
      </c>
      <c r="F214">
        <v>2.4166666666666665</v>
      </c>
      <c r="G214">
        <v>380</v>
      </c>
      <c r="H214">
        <v>250</v>
      </c>
      <c r="I214">
        <f t="shared" si="4"/>
        <v>4.2735042735042739E-3</v>
      </c>
      <c r="K214">
        <v>2</v>
      </c>
    </row>
    <row r="215" spans="1:11" x14ac:dyDescent="0.25">
      <c r="A215">
        <v>2.5</v>
      </c>
      <c r="B215">
        <v>291</v>
      </c>
      <c r="C215">
        <v>250</v>
      </c>
      <c r="D215">
        <v>1</v>
      </c>
      <c r="F215">
        <v>2.5</v>
      </c>
      <c r="G215">
        <v>291</v>
      </c>
      <c r="H215">
        <v>250</v>
      </c>
      <c r="I215">
        <f t="shared" si="4"/>
        <v>4.2735042735042739E-3</v>
      </c>
      <c r="K215">
        <v>2</v>
      </c>
    </row>
    <row r="216" spans="1:11" x14ac:dyDescent="0.25">
      <c r="A216">
        <v>2.5</v>
      </c>
      <c r="B216">
        <v>311.71099999999996</v>
      </c>
      <c r="C216">
        <v>250</v>
      </c>
      <c r="D216">
        <v>1</v>
      </c>
      <c r="F216">
        <v>2.5</v>
      </c>
      <c r="G216">
        <v>311.71099999999996</v>
      </c>
      <c r="H216">
        <v>250</v>
      </c>
      <c r="I216">
        <f t="shared" si="4"/>
        <v>4.2735042735042739E-3</v>
      </c>
      <c r="K216">
        <v>2</v>
      </c>
    </row>
    <row r="217" spans="1:11" x14ac:dyDescent="0.25">
      <c r="A217">
        <v>2.5</v>
      </c>
      <c r="B217">
        <v>324.85099999999994</v>
      </c>
      <c r="C217">
        <v>250</v>
      </c>
      <c r="D217">
        <v>1</v>
      </c>
      <c r="F217">
        <v>2.5</v>
      </c>
      <c r="G217">
        <v>324.85099999999994</v>
      </c>
      <c r="H217">
        <v>250</v>
      </c>
      <c r="I217">
        <f t="shared" si="4"/>
        <v>4.2735042735042739E-3</v>
      </c>
      <c r="K217">
        <v>2</v>
      </c>
    </row>
    <row r="218" spans="1:11" x14ac:dyDescent="0.25">
      <c r="A218">
        <v>2.5</v>
      </c>
      <c r="B218">
        <v>326</v>
      </c>
      <c r="C218">
        <v>250</v>
      </c>
      <c r="D218">
        <v>1</v>
      </c>
      <c r="F218">
        <v>2.5</v>
      </c>
      <c r="G218">
        <v>326</v>
      </c>
      <c r="H218">
        <v>250</v>
      </c>
      <c r="I218">
        <f t="shared" si="4"/>
        <v>4.2735042735042739E-3</v>
      </c>
      <c r="K218">
        <v>2</v>
      </c>
    </row>
    <row r="219" spans="1:11" x14ac:dyDescent="0.25">
      <c r="A219">
        <v>2.5</v>
      </c>
      <c r="B219">
        <v>332</v>
      </c>
      <c r="C219">
        <v>250</v>
      </c>
      <c r="D219">
        <v>1</v>
      </c>
      <c r="F219">
        <v>2.5</v>
      </c>
      <c r="G219">
        <v>332</v>
      </c>
      <c r="H219">
        <v>250</v>
      </c>
      <c r="I219">
        <f t="shared" si="4"/>
        <v>4.2735042735042739E-3</v>
      </c>
      <c r="K219">
        <v>2</v>
      </c>
    </row>
    <row r="220" spans="1:11" x14ac:dyDescent="0.25">
      <c r="A220">
        <v>2.5</v>
      </c>
      <c r="B220">
        <v>336.89599999999996</v>
      </c>
      <c r="C220">
        <v>250</v>
      </c>
      <c r="D220">
        <v>1</v>
      </c>
      <c r="F220">
        <v>2.5</v>
      </c>
      <c r="G220">
        <v>336.89599999999996</v>
      </c>
      <c r="H220">
        <v>250</v>
      </c>
      <c r="I220">
        <f t="shared" si="4"/>
        <v>4.2735042735042739E-3</v>
      </c>
      <c r="K220">
        <v>2</v>
      </c>
    </row>
    <row r="221" spans="1:11" x14ac:dyDescent="0.25">
      <c r="A221">
        <v>2.5</v>
      </c>
      <c r="B221">
        <v>338</v>
      </c>
      <c r="C221">
        <v>250</v>
      </c>
      <c r="D221">
        <v>1</v>
      </c>
      <c r="F221">
        <v>2.5</v>
      </c>
      <c r="G221">
        <v>338</v>
      </c>
      <c r="H221">
        <v>250</v>
      </c>
      <c r="I221">
        <f t="shared" si="4"/>
        <v>4.2735042735042739E-3</v>
      </c>
      <c r="K221">
        <v>2</v>
      </c>
    </row>
    <row r="222" spans="1:11" x14ac:dyDescent="0.25">
      <c r="A222">
        <v>2.5</v>
      </c>
      <c r="B222">
        <v>340</v>
      </c>
      <c r="C222">
        <v>250</v>
      </c>
      <c r="D222">
        <v>1</v>
      </c>
      <c r="F222">
        <v>2.5</v>
      </c>
      <c r="G222">
        <v>340</v>
      </c>
      <c r="H222">
        <v>250</v>
      </c>
      <c r="I222">
        <f t="shared" si="4"/>
        <v>4.2735042735042739E-3</v>
      </c>
      <c r="K222">
        <v>2</v>
      </c>
    </row>
    <row r="223" spans="1:11" x14ac:dyDescent="0.25">
      <c r="A223">
        <v>2.5</v>
      </c>
      <c r="B223">
        <v>344.56099999999998</v>
      </c>
      <c r="C223">
        <v>250</v>
      </c>
      <c r="D223">
        <v>1</v>
      </c>
      <c r="F223">
        <v>2.5</v>
      </c>
      <c r="G223">
        <v>344.56099999999998</v>
      </c>
      <c r="H223">
        <v>250</v>
      </c>
      <c r="I223">
        <f t="shared" si="4"/>
        <v>4.2735042735042739E-3</v>
      </c>
      <c r="K223">
        <v>2</v>
      </c>
    </row>
    <row r="224" spans="1:11" x14ac:dyDescent="0.25">
      <c r="A224">
        <v>2.5</v>
      </c>
      <c r="B224">
        <v>349</v>
      </c>
      <c r="C224">
        <v>250</v>
      </c>
      <c r="D224">
        <v>1</v>
      </c>
      <c r="F224">
        <v>2.5</v>
      </c>
      <c r="G224">
        <v>349</v>
      </c>
      <c r="H224">
        <v>250</v>
      </c>
      <c r="I224">
        <f t="shared" si="4"/>
        <v>4.2735042735042739E-3</v>
      </c>
      <c r="K224">
        <v>2</v>
      </c>
    </row>
    <row r="225" spans="1:11" x14ac:dyDescent="0.25">
      <c r="A225">
        <v>2.5</v>
      </c>
      <c r="B225">
        <v>353.32099999999997</v>
      </c>
      <c r="C225">
        <v>250</v>
      </c>
      <c r="D225">
        <v>1</v>
      </c>
      <c r="F225">
        <v>2.5</v>
      </c>
      <c r="G225">
        <v>353.32099999999997</v>
      </c>
      <c r="H225">
        <v>250</v>
      </c>
      <c r="I225">
        <f t="shared" si="4"/>
        <v>4.2735042735042739E-3</v>
      </c>
      <c r="K225">
        <v>2</v>
      </c>
    </row>
    <row r="226" spans="1:11" x14ac:dyDescent="0.25">
      <c r="A226">
        <v>2.5</v>
      </c>
      <c r="B226">
        <v>354</v>
      </c>
      <c r="C226">
        <v>250</v>
      </c>
      <c r="D226">
        <v>1</v>
      </c>
      <c r="F226">
        <v>2.5</v>
      </c>
      <c r="G226">
        <v>354</v>
      </c>
      <c r="H226">
        <v>250</v>
      </c>
      <c r="I226">
        <f t="shared" si="4"/>
        <v>4.2735042735042739E-3</v>
      </c>
      <c r="K226">
        <v>2</v>
      </c>
    </row>
    <row r="227" spans="1:11" x14ac:dyDescent="0.25">
      <c r="A227">
        <v>2.5</v>
      </c>
      <c r="B227">
        <v>365</v>
      </c>
      <c r="C227">
        <v>250</v>
      </c>
      <c r="D227">
        <v>1</v>
      </c>
      <c r="F227">
        <v>2.5</v>
      </c>
      <c r="G227">
        <v>365</v>
      </c>
      <c r="H227">
        <v>250</v>
      </c>
      <c r="I227">
        <f t="shared" si="4"/>
        <v>4.2735042735042739E-3</v>
      </c>
      <c r="K227">
        <v>2</v>
      </c>
    </row>
    <row r="228" spans="1:11" x14ac:dyDescent="0.25">
      <c r="A228">
        <v>2.5833333333333335</v>
      </c>
      <c r="B228">
        <v>325</v>
      </c>
      <c r="C228">
        <v>250</v>
      </c>
      <c r="D228">
        <v>1</v>
      </c>
      <c r="F228">
        <v>2.5833333333333335</v>
      </c>
      <c r="G228">
        <v>325</v>
      </c>
      <c r="H228">
        <v>250</v>
      </c>
      <c r="I228">
        <f t="shared" si="4"/>
        <v>4.2735042735042739E-3</v>
      </c>
      <c r="K228">
        <v>2</v>
      </c>
    </row>
    <row r="229" spans="1:11" x14ac:dyDescent="0.25">
      <c r="A229">
        <v>2.5833333333333335</v>
      </c>
      <c r="B229">
        <v>325</v>
      </c>
      <c r="C229">
        <v>250</v>
      </c>
      <c r="D229">
        <v>1</v>
      </c>
      <c r="F229">
        <v>2.5833333333333335</v>
      </c>
      <c r="G229">
        <v>325</v>
      </c>
      <c r="H229">
        <v>250</v>
      </c>
      <c r="I229">
        <f t="shared" si="4"/>
        <v>4.2735042735042739E-3</v>
      </c>
      <c r="K229">
        <v>2</v>
      </c>
    </row>
    <row r="230" spans="1:11" x14ac:dyDescent="0.25">
      <c r="A230">
        <v>2.5833333333333335</v>
      </c>
      <c r="B230">
        <v>330</v>
      </c>
      <c r="C230">
        <v>250</v>
      </c>
      <c r="D230">
        <v>1</v>
      </c>
      <c r="F230">
        <v>2.5833333333333335</v>
      </c>
      <c r="G230">
        <v>330</v>
      </c>
      <c r="H230">
        <v>250</v>
      </c>
      <c r="I230">
        <f t="shared" si="4"/>
        <v>4.2735042735042739E-3</v>
      </c>
      <c r="K230">
        <v>2</v>
      </c>
    </row>
    <row r="231" spans="1:11" x14ac:dyDescent="0.25">
      <c r="A231">
        <v>2.5833333333333335</v>
      </c>
      <c r="B231">
        <v>339</v>
      </c>
      <c r="C231">
        <v>250</v>
      </c>
      <c r="D231">
        <v>1</v>
      </c>
      <c r="F231">
        <v>2.5833333333333335</v>
      </c>
      <c r="G231">
        <v>339</v>
      </c>
      <c r="H231">
        <v>250</v>
      </c>
      <c r="I231">
        <f t="shared" si="4"/>
        <v>4.2735042735042739E-3</v>
      </c>
      <c r="K231">
        <v>2</v>
      </c>
    </row>
    <row r="232" spans="1:11" x14ac:dyDescent="0.25">
      <c r="A232">
        <v>2.5833333333333335</v>
      </c>
      <c r="B232">
        <v>352</v>
      </c>
      <c r="C232">
        <v>250</v>
      </c>
      <c r="D232">
        <v>1</v>
      </c>
      <c r="F232">
        <v>2.5833333333333335</v>
      </c>
      <c r="G232">
        <v>352</v>
      </c>
      <c r="H232">
        <v>250</v>
      </c>
      <c r="I232">
        <f t="shared" si="4"/>
        <v>4.2735042735042739E-3</v>
      </c>
      <c r="K232">
        <v>2</v>
      </c>
    </row>
    <row r="233" spans="1:11" x14ac:dyDescent="0.25">
      <c r="A233">
        <v>2.5833333333333335</v>
      </c>
      <c r="B233">
        <v>355</v>
      </c>
      <c r="C233">
        <v>250</v>
      </c>
      <c r="D233">
        <v>1</v>
      </c>
      <c r="F233">
        <v>2.5833333333333335</v>
      </c>
      <c r="G233">
        <v>355</v>
      </c>
      <c r="H233">
        <v>250</v>
      </c>
      <c r="I233">
        <f t="shared" si="4"/>
        <v>4.2735042735042739E-3</v>
      </c>
      <c r="K233">
        <v>2</v>
      </c>
    </row>
    <row r="234" spans="1:11" x14ac:dyDescent="0.25">
      <c r="A234">
        <v>2.5833333333333335</v>
      </c>
      <c r="B234">
        <v>377</v>
      </c>
      <c r="C234">
        <v>250</v>
      </c>
      <c r="D234">
        <v>1</v>
      </c>
      <c r="F234">
        <v>2.5833333333333335</v>
      </c>
      <c r="G234">
        <v>377</v>
      </c>
      <c r="H234">
        <v>250</v>
      </c>
      <c r="I234">
        <f t="shared" si="4"/>
        <v>4.2735042735042739E-3</v>
      </c>
      <c r="K234">
        <v>2</v>
      </c>
    </row>
    <row r="235" spans="1:11" x14ac:dyDescent="0.25">
      <c r="A235">
        <v>2.6666666666666665</v>
      </c>
      <c r="B235">
        <v>322</v>
      </c>
      <c r="C235">
        <v>250</v>
      </c>
      <c r="D235">
        <v>1</v>
      </c>
      <c r="F235">
        <v>2.6666666666666665</v>
      </c>
      <c r="G235">
        <v>322</v>
      </c>
      <c r="H235">
        <v>250</v>
      </c>
      <c r="I235">
        <f t="shared" si="4"/>
        <v>4.2735042735042739E-3</v>
      </c>
      <c r="K235">
        <v>2</v>
      </c>
    </row>
    <row r="236" spans="1:11" x14ac:dyDescent="0.25">
      <c r="A236">
        <v>2.6666666666666665</v>
      </c>
      <c r="B236">
        <v>330</v>
      </c>
      <c r="C236">
        <v>250</v>
      </c>
      <c r="D236">
        <v>1</v>
      </c>
      <c r="F236">
        <v>2.6666666666666665</v>
      </c>
      <c r="G236">
        <v>330</v>
      </c>
      <c r="H236">
        <v>250</v>
      </c>
      <c r="I236">
        <f t="shared" si="4"/>
        <v>4.2735042735042739E-3</v>
      </c>
      <c r="K236">
        <v>2</v>
      </c>
    </row>
    <row r="237" spans="1:11" x14ac:dyDescent="0.25">
      <c r="A237">
        <v>2.6666666666666665</v>
      </c>
      <c r="B237">
        <v>345</v>
      </c>
      <c r="C237">
        <v>250</v>
      </c>
      <c r="D237">
        <v>1</v>
      </c>
      <c r="F237">
        <v>2.6666666666666665</v>
      </c>
      <c r="G237">
        <v>345</v>
      </c>
      <c r="H237">
        <v>250</v>
      </c>
      <c r="I237">
        <f t="shared" si="4"/>
        <v>4.2735042735042739E-3</v>
      </c>
      <c r="K237">
        <v>2</v>
      </c>
    </row>
    <row r="238" spans="1:11" x14ac:dyDescent="0.25">
      <c r="A238">
        <v>2.6666666666666665</v>
      </c>
      <c r="B238">
        <v>345</v>
      </c>
      <c r="C238">
        <v>250</v>
      </c>
      <c r="D238">
        <v>1</v>
      </c>
      <c r="F238">
        <v>2.6666666666666665</v>
      </c>
      <c r="G238">
        <v>345</v>
      </c>
      <c r="H238">
        <v>250</v>
      </c>
      <c r="I238">
        <f t="shared" si="4"/>
        <v>4.2735042735042739E-3</v>
      </c>
      <c r="K238">
        <v>2</v>
      </c>
    </row>
    <row r="239" spans="1:11" x14ac:dyDescent="0.25">
      <c r="A239">
        <v>2.6666666666666665</v>
      </c>
      <c r="B239">
        <v>355</v>
      </c>
      <c r="C239">
        <v>250</v>
      </c>
      <c r="D239">
        <v>1</v>
      </c>
      <c r="F239">
        <v>2.6666666666666665</v>
      </c>
      <c r="G239">
        <v>355</v>
      </c>
      <c r="H239">
        <v>250</v>
      </c>
      <c r="I239">
        <f t="shared" si="4"/>
        <v>4.2735042735042739E-3</v>
      </c>
      <c r="K239">
        <v>2</v>
      </c>
    </row>
    <row r="240" spans="1:11" x14ac:dyDescent="0.25">
      <c r="A240">
        <v>2.6666666666666665</v>
      </c>
      <c r="B240">
        <v>365</v>
      </c>
      <c r="C240">
        <v>250</v>
      </c>
      <c r="D240">
        <v>1</v>
      </c>
      <c r="F240">
        <v>2.6666666666666665</v>
      </c>
      <c r="G240">
        <v>365</v>
      </c>
      <c r="H240">
        <v>250</v>
      </c>
      <c r="I240">
        <f t="shared" si="4"/>
        <v>4.2735042735042739E-3</v>
      </c>
      <c r="K240">
        <v>2</v>
      </c>
    </row>
    <row r="241" spans="1:11" x14ac:dyDescent="0.25">
      <c r="A241">
        <v>2.6666666666666665</v>
      </c>
      <c r="B241">
        <v>385</v>
      </c>
      <c r="C241">
        <v>250</v>
      </c>
      <c r="D241">
        <v>1</v>
      </c>
      <c r="F241">
        <v>2.6666666666666665</v>
      </c>
      <c r="G241">
        <v>385</v>
      </c>
      <c r="H241">
        <v>250</v>
      </c>
      <c r="I241">
        <f t="shared" si="4"/>
        <v>4.2735042735042739E-3</v>
      </c>
      <c r="K241">
        <v>2</v>
      </c>
    </row>
    <row r="242" spans="1:11" x14ac:dyDescent="0.25">
      <c r="A242">
        <v>2.75</v>
      </c>
      <c r="B242">
        <v>283</v>
      </c>
      <c r="C242">
        <v>250</v>
      </c>
      <c r="D242">
        <v>1</v>
      </c>
      <c r="F242">
        <v>2.75</v>
      </c>
      <c r="G242">
        <v>283</v>
      </c>
      <c r="H242">
        <v>250</v>
      </c>
      <c r="I242">
        <f t="shared" si="4"/>
        <v>4.2735042735042739E-3</v>
      </c>
      <c r="K242">
        <v>2</v>
      </c>
    </row>
    <row r="243" spans="1:11" x14ac:dyDescent="0.25">
      <c r="A243">
        <v>2.75</v>
      </c>
      <c r="B243">
        <v>310</v>
      </c>
      <c r="C243">
        <v>250</v>
      </c>
      <c r="D243">
        <v>1</v>
      </c>
      <c r="F243">
        <v>2.75</v>
      </c>
      <c r="G243">
        <v>310</v>
      </c>
      <c r="H243">
        <v>250</v>
      </c>
      <c r="I243">
        <f t="shared" si="4"/>
        <v>4.2735042735042739E-3</v>
      </c>
      <c r="K243">
        <v>2</v>
      </c>
    </row>
    <row r="244" spans="1:11" x14ac:dyDescent="0.25">
      <c r="A244">
        <v>2.75</v>
      </c>
      <c r="B244">
        <v>323</v>
      </c>
      <c r="C244">
        <v>250</v>
      </c>
      <c r="D244">
        <v>1</v>
      </c>
      <c r="F244">
        <v>2.75</v>
      </c>
      <c r="G244">
        <v>323</v>
      </c>
      <c r="H244">
        <v>250</v>
      </c>
      <c r="I244">
        <f t="shared" si="4"/>
        <v>4.2735042735042739E-3</v>
      </c>
      <c r="K244">
        <v>2</v>
      </c>
    </row>
    <row r="245" spans="1:11" x14ac:dyDescent="0.25">
      <c r="A245">
        <v>2.75</v>
      </c>
      <c r="B245">
        <v>329</v>
      </c>
      <c r="C245">
        <v>250</v>
      </c>
      <c r="D245">
        <v>1</v>
      </c>
      <c r="F245">
        <v>2.75</v>
      </c>
      <c r="G245">
        <v>329</v>
      </c>
      <c r="H245">
        <v>250</v>
      </c>
      <c r="I245">
        <f t="shared" si="4"/>
        <v>4.2735042735042739E-3</v>
      </c>
      <c r="K245">
        <v>2</v>
      </c>
    </row>
    <row r="246" spans="1:11" x14ac:dyDescent="0.25">
      <c r="A246">
        <v>2.75</v>
      </c>
      <c r="B246">
        <v>335</v>
      </c>
      <c r="C246">
        <v>250</v>
      </c>
      <c r="D246">
        <v>1</v>
      </c>
      <c r="F246">
        <v>2.75</v>
      </c>
      <c r="G246">
        <v>335</v>
      </c>
      <c r="H246">
        <v>250</v>
      </c>
      <c r="I246">
        <f t="shared" si="4"/>
        <v>4.2735042735042739E-3</v>
      </c>
      <c r="K246">
        <v>2</v>
      </c>
    </row>
    <row r="247" spans="1:11" x14ac:dyDescent="0.25">
      <c r="A247">
        <v>2.75</v>
      </c>
      <c r="B247">
        <v>345</v>
      </c>
      <c r="C247">
        <v>250</v>
      </c>
      <c r="D247">
        <v>1</v>
      </c>
      <c r="F247">
        <v>2.75</v>
      </c>
      <c r="G247">
        <v>345</v>
      </c>
      <c r="H247">
        <v>250</v>
      </c>
      <c r="I247">
        <f t="shared" si="4"/>
        <v>4.2735042735042739E-3</v>
      </c>
      <c r="K247">
        <v>2</v>
      </c>
    </row>
    <row r="248" spans="1:11" x14ac:dyDescent="0.25">
      <c r="A248">
        <v>2.75</v>
      </c>
      <c r="B248">
        <v>345</v>
      </c>
      <c r="C248">
        <v>250</v>
      </c>
      <c r="D248">
        <v>1</v>
      </c>
      <c r="F248">
        <v>2.75</v>
      </c>
      <c r="G248">
        <v>345</v>
      </c>
      <c r="H248">
        <v>250</v>
      </c>
      <c r="I248">
        <f t="shared" si="4"/>
        <v>4.2735042735042739E-3</v>
      </c>
      <c r="K248">
        <v>2</v>
      </c>
    </row>
    <row r="249" spans="1:11" x14ac:dyDescent="0.25">
      <c r="A249">
        <v>2.75</v>
      </c>
      <c r="B249">
        <v>347</v>
      </c>
      <c r="C249">
        <v>250</v>
      </c>
      <c r="D249">
        <v>1</v>
      </c>
      <c r="F249">
        <v>2.75</v>
      </c>
      <c r="G249">
        <v>347</v>
      </c>
      <c r="H249">
        <v>250</v>
      </c>
      <c r="I249">
        <f t="shared" si="4"/>
        <v>4.2735042735042739E-3</v>
      </c>
      <c r="K249">
        <v>2</v>
      </c>
    </row>
    <row r="250" spans="1:11" x14ac:dyDescent="0.25">
      <c r="A250">
        <v>2.75</v>
      </c>
      <c r="B250">
        <v>347</v>
      </c>
      <c r="C250">
        <v>250</v>
      </c>
      <c r="D250">
        <v>1</v>
      </c>
      <c r="F250">
        <v>2.75</v>
      </c>
      <c r="G250">
        <v>347</v>
      </c>
      <c r="H250">
        <v>250</v>
      </c>
      <c r="I250">
        <f t="shared" si="4"/>
        <v>4.2735042735042739E-3</v>
      </c>
      <c r="K250">
        <v>2</v>
      </c>
    </row>
    <row r="251" spans="1:11" x14ac:dyDescent="0.25">
      <c r="A251">
        <v>2.75</v>
      </c>
      <c r="B251">
        <v>367</v>
      </c>
      <c r="C251">
        <v>250</v>
      </c>
      <c r="D251">
        <v>1</v>
      </c>
      <c r="F251">
        <v>2.75</v>
      </c>
      <c r="G251">
        <v>367</v>
      </c>
      <c r="H251">
        <v>250</v>
      </c>
      <c r="I251">
        <f t="shared" si="4"/>
        <v>4.2735042735042739E-3</v>
      </c>
      <c r="K251">
        <v>2</v>
      </c>
    </row>
    <row r="252" spans="1:11" x14ac:dyDescent="0.25">
      <c r="A252">
        <v>2.75</v>
      </c>
      <c r="B252">
        <v>375</v>
      </c>
      <c r="C252">
        <v>250</v>
      </c>
      <c r="D252">
        <v>1</v>
      </c>
      <c r="F252">
        <v>2.75</v>
      </c>
      <c r="G252">
        <v>375</v>
      </c>
      <c r="H252">
        <v>250</v>
      </c>
      <c r="I252">
        <f t="shared" si="4"/>
        <v>4.2735042735042739E-3</v>
      </c>
      <c r="K252">
        <v>2</v>
      </c>
    </row>
    <row r="253" spans="1:11" x14ac:dyDescent="0.25">
      <c r="A253">
        <v>2.75</v>
      </c>
      <c r="B253">
        <v>380</v>
      </c>
      <c r="C253">
        <v>250</v>
      </c>
      <c r="D253">
        <v>1</v>
      </c>
      <c r="F253">
        <v>2.75</v>
      </c>
      <c r="G253">
        <v>380</v>
      </c>
      <c r="H253">
        <v>250</v>
      </c>
      <c r="I253">
        <f t="shared" si="4"/>
        <v>4.2735042735042739E-3</v>
      </c>
      <c r="K253">
        <v>2</v>
      </c>
    </row>
    <row r="254" spans="1:11" x14ac:dyDescent="0.25">
      <c r="A254">
        <v>2.8333333333333335</v>
      </c>
      <c r="B254">
        <v>300</v>
      </c>
      <c r="C254">
        <v>250</v>
      </c>
      <c r="D254">
        <v>1</v>
      </c>
      <c r="F254">
        <v>2.8333333333333335</v>
      </c>
      <c r="G254">
        <v>300</v>
      </c>
      <c r="H254">
        <v>250</v>
      </c>
      <c r="I254">
        <f t="shared" si="4"/>
        <v>6.2893081761006293E-3</v>
      </c>
      <c r="K254">
        <v>3</v>
      </c>
    </row>
    <row r="255" spans="1:11" x14ac:dyDescent="0.25">
      <c r="A255">
        <v>2.8333333333333335</v>
      </c>
      <c r="B255">
        <v>320</v>
      </c>
      <c r="C255">
        <v>250</v>
      </c>
      <c r="D255">
        <v>1</v>
      </c>
      <c r="F255">
        <v>2.8333333333333335</v>
      </c>
      <c r="G255">
        <v>320</v>
      </c>
      <c r="H255">
        <v>250</v>
      </c>
      <c r="I255">
        <f t="shared" si="4"/>
        <v>6.2893081761006293E-3</v>
      </c>
      <c r="K255">
        <v>3</v>
      </c>
    </row>
    <row r="256" spans="1:11" x14ac:dyDescent="0.25">
      <c r="A256">
        <v>2.8333333333333335</v>
      </c>
      <c r="B256">
        <v>345</v>
      </c>
      <c r="C256">
        <v>250</v>
      </c>
      <c r="D256">
        <v>1</v>
      </c>
      <c r="F256">
        <v>2.8333333333333335</v>
      </c>
      <c r="G256">
        <v>345</v>
      </c>
      <c r="H256">
        <v>250</v>
      </c>
      <c r="I256">
        <f t="shared" si="4"/>
        <v>6.2893081761006293E-3</v>
      </c>
      <c r="K256">
        <v>3</v>
      </c>
    </row>
    <row r="257" spans="1:11" x14ac:dyDescent="0.25">
      <c r="A257">
        <v>2.8333333333333335</v>
      </c>
      <c r="B257">
        <v>345</v>
      </c>
      <c r="C257">
        <v>250</v>
      </c>
      <c r="D257">
        <v>1</v>
      </c>
      <c r="F257">
        <v>2.8333333333333335</v>
      </c>
      <c r="G257">
        <v>345</v>
      </c>
      <c r="H257">
        <v>250</v>
      </c>
      <c r="I257">
        <f t="shared" si="4"/>
        <v>6.2893081761006293E-3</v>
      </c>
      <c r="K257">
        <v>3</v>
      </c>
    </row>
    <row r="258" spans="1:11" x14ac:dyDescent="0.25">
      <c r="A258">
        <v>2.8333333333333335</v>
      </c>
      <c r="B258">
        <v>360</v>
      </c>
      <c r="C258">
        <v>250</v>
      </c>
      <c r="D258">
        <v>1</v>
      </c>
      <c r="F258">
        <v>2.8333333333333335</v>
      </c>
      <c r="G258">
        <v>360</v>
      </c>
      <c r="H258">
        <v>250</v>
      </c>
      <c r="I258">
        <f t="shared" si="4"/>
        <v>6.2893081761006293E-3</v>
      </c>
      <c r="K258">
        <v>3</v>
      </c>
    </row>
    <row r="259" spans="1:11" x14ac:dyDescent="0.25">
      <c r="A259">
        <v>2.8333333333333335</v>
      </c>
      <c r="B259">
        <v>365</v>
      </c>
      <c r="C259">
        <v>250</v>
      </c>
      <c r="D259">
        <v>1</v>
      </c>
      <c r="F259">
        <v>2.8333333333333335</v>
      </c>
      <c r="G259">
        <v>365</v>
      </c>
      <c r="H259">
        <v>250</v>
      </c>
      <c r="I259">
        <f t="shared" ref="I259:I322" si="5">LOOKUP(K259,$M$2:$M$14,$O$2:$O$14)</f>
        <v>6.2893081761006293E-3</v>
      </c>
      <c r="K259">
        <v>3</v>
      </c>
    </row>
    <row r="260" spans="1:11" x14ac:dyDescent="0.25">
      <c r="A260">
        <v>2.8333333333333335</v>
      </c>
      <c r="B260">
        <v>365</v>
      </c>
      <c r="C260">
        <v>250</v>
      </c>
      <c r="D260">
        <v>1</v>
      </c>
      <c r="F260">
        <v>2.8333333333333335</v>
      </c>
      <c r="G260">
        <v>365</v>
      </c>
      <c r="H260">
        <v>250</v>
      </c>
      <c r="I260">
        <f t="shared" si="5"/>
        <v>6.2893081761006293E-3</v>
      </c>
      <c r="K260">
        <v>3</v>
      </c>
    </row>
    <row r="261" spans="1:11" x14ac:dyDescent="0.25">
      <c r="A261">
        <v>2.8333333333333335</v>
      </c>
      <c r="B261">
        <v>380</v>
      </c>
      <c r="C261">
        <v>250</v>
      </c>
      <c r="D261">
        <v>1</v>
      </c>
      <c r="F261">
        <v>2.8333333333333335</v>
      </c>
      <c r="G261">
        <v>380</v>
      </c>
      <c r="H261">
        <v>250</v>
      </c>
      <c r="I261">
        <f t="shared" si="5"/>
        <v>6.2893081761006293E-3</v>
      </c>
      <c r="K261">
        <v>3</v>
      </c>
    </row>
    <row r="262" spans="1:11" x14ac:dyDescent="0.25">
      <c r="A262">
        <v>2.8333333333333335</v>
      </c>
      <c r="B262">
        <v>387</v>
      </c>
      <c r="C262">
        <v>250</v>
      </c>
      <c r="D262">
        <v>1</v>
      </c>
      <c r="F262">
        <v>2.8333333333333335</v>
      </c>
      <c r="G262">
        <v>387</v>
      </c>
      <c r="H262">
        <v>250</v>
      </c>
      <c r="I262">
        <f t="shared" si="5"/>
        <v>6.2893081761006293E-3</v>
      </c>
      <c r="K262">
        <v>3</v>
      </c>
    </row>
    <row r="263" spans="1:11" x14ac:dyDescent="0.25">
      <c r="A263">
        <v>2.8333333333333335</v>
      </c>
      <c r="B263">
        <v>395</v>
      </c>
      <c r="C263">
        <v>250</v>
      </c>
      <c r="D263">
        <v>1</v>
      </c>
      <c r="F263">
        <v>2.8333333333333335</v>
      </c>
      <c r="G263">
        <v>395</v>
      </c>
      <c r="H263">
        <v>250</v>
      </c>
      <c r="I263">
        <f t="shared" si="5"/>
        <v>6.2893081761006293E-3</v>
      </c>
      <c r="K263">
        <v>3</v>
      </c>
    </row>
    <row r="264" spans="1:11" x14ac:dyDescent="0.25">
      <c r="A264">
        <v>2.8333333333333335</v>
      </c>
      <c r="B264">
        <v>400</v>
      </c>
      <c r="C264">
        <v>250</v>
      </c>
      <c r="D264">
        <v>1</v>
      </c>
      <c r="F264">
        <v>2.8333333333333335</v>
      </c>
      <c r="G264">
        <v>400</v>
      </c>
      <c r="H264">
        <v>250</v>
      </c>
      <c r="I264">
        <f t="shared" si="5"/>
        <v>6.2893081761006293E-3</v>
      </c>
      <c r="K264">
        <v>3</v>
      </c>
    </row>
    <row r="265" spans="1:11" x14ac:dyDescent="0.25">
      <c r="A265">
        <v>2.8333333333333335</v>
      </c>
      <c r="B265">
        <v>415</v>
      </c>
      <c r="C265">
        <v>250</v>
      </c>
      <c r="D265">
        <v>1</v>
      </c>
      <c r="F265">
        <v>2.8333333333333335</v>
      </c>
      <c r="G265">
        <v>415</v>
      </c>
      <c r="H265">
        <v>250</v>
      </c>
      <c r="I265">
        <f t="shared" si="5"/>
        <v>6.2893081761006293E-3</v>
      </c>
      <c r="K265">
        <v>3</v>
      </c>
    </row>
    <row r="266" spans="1:11" x14ac:dyDescent="0.25">
      <c r="A266">
        <v>2.9166666666666665</v>
      </c>
      <c r="B266">
        <v>312</v>
      </c>
      <c r="C266">
        <v>250</v>
      </c>
      <c r="D266">
        <v>1</v>
      </c>
      <c r="F266">
        <v>2.9166666666666665</v>
      </c>
      <c r="G266">
        <v>312</v>
      </c>
      <c r="H266">
        <v>250</v>
      </c>
      <c r="I266">
        <f t="shared" si="5"/>
        <v>6.2893081761006293E-3</v>
      </c>
      <c r="K266">
        <v>3</v>
      </c>
    </row>
    <row r="267" spans="1:11" x14ac:dyDescent="0.25">
      <c r="A267">
        <v>2.9166666666666665</v>
      </c>
      <c r="B267">
        <v>315</v>
      </c>
      <c r="C267">
        <v>250</v>
      </c>
      <c r="D267">
        <v>1</v>
      </c>
      <c r="F267">
        <v>2.9166666666666665</v>
      </c>
      <c r="G267">
        <v>315</v>
      </c>
      <c r="H267">
        <v>250</v>
      </c>
      <c r="I267">
        <f t="shared" si="5"/>
        <v>6.2893081761006293E-3</v>
      </c>
      <c r="K267">
        <v>3</v>
      </c>
    </row>
    <row r="268" spans="1:11" x14ac:dyDescent="0.25">
      <c r="A268">
        <v>2.9166666666666665</v>
      </c>
      <c r="B268">
        <v>335</v>
      </c>
      <c r="C268">
        <v>250</v>
      </c>
      <c r="D268">
        <v>1</v>
      </c>
      <c r="F268">
        <v>2.9166666666666665</v>
      </c>
      <c r="G268">
        <v>335</v>
      </c>
      <c r="H268">
        <v>250</v>
      </c>
      <c r="I268">
        <f t="shared" si="5"/>
        <v>6.2893081761006293E-3</v>
      </c>
      <c r="K268">
        <v>3</v>
      </c>
    </row>
    <row r="269" spans="1:11" x14ac:dyDescent="0.25">
      <c r="A269">
        <v>2.9166666666666665</v>
      </c>
      <c r="B269">
        <v>342</v>
      </c>
      <c r="C269">
        <v>250</v>
      </c>
      <c r="D269">
        <v>1</v>
      </c>
      <c r="F269">
        <v>2.9166666666666665</v>
      </c>
      <c r="G269">
        <v>342</v>
      </c>
      <c r="H269">
        <v>250</v>
      </c>
      <c r="I269">
        <f t="shared" si="5"/>
        <v>6.2893081761006293E-3</v>
      </c>
      <c r="K269">
        <v>3</v>
      </c>
    </row>
    <row r="270" spans="1:11" x14ac:dyDescent="0.25">
      <c r="A270">
        <v>2.9166666666666665</v>
      </c>
      <c r="B270">
        <v>345</v>
      </c>
      <c r="C270">
        <v>250</v>
      </c>
      <c r="D270">
        <v>1</v>
      </c>
      <c r="F270">
        <v>2.9166666666666665</v>
      </c>
      <c r="G270">
        <v>345</v>
      </c>
      <c r="H270">
        <v>250</v>
      </c>
      <c r="I270">
        <f t="shared" si="5"/>
        <v>6.2893081761006293E-3</v>
      </c>
      <c r="K270">
        <v>3</v>
      </c>
    </row>
    <row r="271" spans="1:11" x14ac:dyDescent="0.25">
      <c r="A271">
        <v>2.9166666666666665</v>
      </c>
      <c r="B271">
        <v>347</v>
      </c>
      <c r="C271">
        <v>250</v>
      </c>
      <c r="D271">
        <v>1</v>
      </c>
      <c r="F271">
        <v>2.9166666666666665</v>
      </c>
      <c r="G271">
        <v>347</v>
      </c>
      <c r="H271">
        <v>250</v>
      </c>
      <c r="I271">
        <f t="shared" si="5"/>
        <v>6.2893081761006293E-3</v>
      </c>
      <c r="K271">
        <v>3</v>
      </c>
    </row>
    <row r="272" spans="1:11" x14ac:dyDescent="0.25">
      <c r="A272">
        <v>2.9166666666666665</v>
      </c>
      <c r="B272">
        <v>347</v>
      </c>
      <c r="C272">
        <v>250</v>
      </c>
      <c r="D272">
        <v>1</v>
      </c>
      <c r="F272">
        <v>2.9166666666666665</v>
      </c>
      <c r="G272">
        <v>347</v>
      </c>
      <c r="H272">
        <v>250</v>
      </c>
      <c r="I272">
        <f t="shared" si="5"/>
        <v>6.2893081761006293E-3</v>
      </c>
      <c r="K272">
        <v>3</v>
      </c>
    </row>
    <row r="273" spans="1:11" x14ac:dyDescent="0.25">
      <c r="A273">
        <v>2.9166666666666665</v>
      </c>
      <c r="B273">
        <v>350</v>
      </c>
      <c r="C273">
        <v>250</v>
      </c>
      <c r="D273">
        <v>1</v>
      </c>
      <c r="F273">
        <v>2.9166666666666665</v>
      </c>
      <c r="G273">
        <v>350</v>
      </c>
      <c r="H273">
        <v>250</v>
      </c>
      <c r="I273">
        <f t="shared" si="5"/>
        <v>6.2893081761006293E-3</v>
      </c>
      <c r="K273">
        <v>3</v>
      </c>
    </row>
    <row r="274" spans="1:11" x14ac:dyDescent="0.25">
      <c r="A274">
        <v>2.9166666666666665</v>
      </c>
      <c r="B274">
        <v>351</v>
      </c>
      <c r="C274">
        <v>250</v>
      </c>
      <c r="D274">
        <v>1</v>
      </c>
      <c r="F274">
        <v>2.9166666666666665</v>
      </c>
      <c r="G274">
        <v>351</v>
      </c>
      <c r="H274">
        <v>250</v>
      </c>
      <c r="I274">
        <f t="shared" si="5"/>
        <v>6.2893081761006293E-3</v>
      </c>
      <c r="K274">
        <v>3</v>
      </c>
    </row>
    <row r="275" spans="1:11" x14ac:dyDescent="0.25">
      <c r="A275">
        <v>2.9166666666666665</v>
      </c>
      <c r="B275">
        <v>352</v>
      </c>
      <c r="C275">
        <v>250</v>
      </c>
      <c r="D275">
        <v>1</v>
      </c>
      <c r="F275">
        <v>2.9166666666666665</v>
      </c>
      <c r="G275">
        <v>352</v>
      </c>
      <c r="H275">
        <v>250</v>
      </c>
      <c r="I275">
        <f t="shared" si="5"/>
        <v>6.2893081761006293E-3</v>
      </c>
      <c r="K275">
        <v>3</v>
      </c>
    </row>
    <row r="276" spans="1:11" x14ac:dyDescent="0.25">
      <c r="A276">
        <v>2.9166666666666665</v>
      </c>
      <c r="B276">
        <v>356</v>
      </c>
      <c r="C276">
        <v>250</v>
      </c>
      <c r="D276">
        <v>1</v>
      </c>
      <c r="F276">
        <v>2.9166666666666665</v>
      </c>
      <c r="G276">
        <v>356</v>
      </c>
      <c r="H276">
        <v>250</v>
      </c>
      <c r="I276">
        <f t="shared" si="5"/>
        <v>6.2893081761006293E-3</v>
      </c>
      <c r="K276">
        <v>3</v>
      </c>
    </row>
    <row r="277" spans="1:11" x14ac:dyDescent="0.25">
      <c r="A277">
        <v>2.9166666666666665</v>
      </c>
      <c r="B277">
        <v>359</v>
      </c>
      <c r="C277">
        <v>250</v>
      </c>
      <c r="D277">
        <v>1</v>
      </c>
      <c r="F277">
        <v>2.9166666666666665</v>
      </c>
      <c r="G277">
        <v>359</v>
      </c>
      <c r="H277">
        <v>250</v>
      </c>
      <c r="I277">
        <f t="shared" si="5"/>
        <v>6.2893081761006293E-3</v>
      </c>
      <c r="K277">
        <v>3</v>
      </c>
    </row>
    <row r="278" spans="1:11" x14ac:dyDescent="0.25">
      <c r="A278">
        <v>2.9166666666666665</v>
      </c>
      <c r="B278">
        <v>360</v>
      </c>
      <c r="C278">
        <v>250</v>
      </c>
      <c r="D278">
        <v>1</v>
      </c>
      <c r="F278">
        <v>2.9166666666666665</v>
      </c>
      <c r="G278">
        <v>360</v>
      </c>
      <c r="H278">
        <v>250</v>
      </c>
      <c r="I278">
        <f t="shared" si="5"/>
        <v>6.2893081761006293E-3</v>
      </c>
      <c r="K278">
        <v>3</v>
      </c>
    </row>
    <row r="279" spans="1:11" x14ac:dyDescent="0.25">
      <c r="A279">
        <v>2.9166666666666665</v>
      </c>
      <c r="B279">
        <v>360</v>
      </c>
      <c r="C279">
        <v>250</v>
      </c>
      <c r="D279">
        <v>1</v>
      </c>
      <c r="F279">
        <v>2.9166666666666665</v>
      </c>
      <c r="G279">
        <v>360</v>
      </c>
      <c r="H279">
        <v>250</v>
      </c>
      <c r="I279">
        <f t="shared" si="5"/>
        <v>6.2893081761006293E-3</v>
      </c>
      <c r="K279">
        <v>3</v>
      </c>
    </row>
    <row r="280" spans="1:11" x14ac:dyDescent="0.25">
      <c r="A280">
        <v>2.9166666666666665</v>
      </c>
      <c r="B280">
        <v>365</v>
      </c>
      <c r="C280">
        <v>250</v>
      </c>
      <c r="D280">
        <v>1</v>
      </c>
      <c r="F280">
        <v>2.9166666666666665</v>
      </c>
      <c r="G280">
        <v>365</v>
      </c>
      <c r="H280">
        <v>250</v>
      </c>
      <c r="I280">
        <f t="shared" si="5"/>
        <v>6.2893081761006293E-3</v>
      </c>
      <c r="K280">
        <v>3</v>
      </c>
    </row>
    <row r="281" spans="1:11" x14ac:dyDescent="0.25">
      <c r="A281">
        <v>2.9166666666666665</v>
      </c>
      <c r="B281">
        <v>370</v>
      </c>
      <c r="C281">
        <v>250</v>
      </c>
      <c r="D281">
        <v>1</v>
      </c>
      <c r="F281">
        <v>2.9166666666666665</v>
      </c>
      <c r="G281">
        <v>370</v>
      </c>
      <c r="H281">
        <v>250</v>
      </c>
      <c r="I281">
        <f t="shared" si="5"/>
        <v>6.2893081761006293E-3</v>
      </c>
      <c r="K281">
        <v>3</v>
      </c>
    </row>
    <row r="282" spans="1:11" x14ac:dyDescent="0.25">
      <c r="A282">
        <v>2.9166666666666665</v>
      </c>
      <c r="B282">
        <v>370</v>
      </c>
      <c r="C282">
        <v>250</v>
      </c>
      <c r="D282">
        <v>1</v>
      </c>
      <c r="F282">
        <v>2.9166666666666665</v>
      </c>
      <c r="G282">
        <v>370</v>
      </c>
      <c r="H282">
        <v>250</v>
      </c>
      <c r="I282">
        <f t="shared" si="5"/>
        <v>6.2893081761006293E-3</v>
      </c>
      <c r="K282">
        <v>3</v>
      </c>
    </row>
    <row r="283" spans="1:11" x14ac:dyDescent="0.25">
      <c r="A283">
        <v>2.9166666666666665</v>
      </c>
      <c r="B283">
        <v>370</v>
      </c>
      <c r="C283">
        <v>250</v>
      </c>
      <c r="D283">
        <v>1</v>
      </c>
      <c r="F283">
        <v>2.9166666666666665</v>
      </c>
      <c r="G283">
        <v>370</v>
      </c>
      <c r="H283">
        <v>250</v>
      </c>
      <c r="I283">
        <f t="shared" si="5"/>
        <v>6.2893081761006293E-3</v>
      </c>
      <c r="K283">
        <v>3</v>
      </c>
    </row>
    <row r="284" spans="1:11" x14ac:dyDescent="0.25">
      <c r="A284">
        <v>2.9166666666666665</v>
      </c>
      <c r="B284">
        <v>370</v>
      </c>
      <c r="C284">
        <v>250</v>
      </c>
      <c r="D284">
        <v>1</v>
      </c>
      <c r="F284">
        <v>2.9166666666666665</v>
      </c>
      <c r="G284">
        <v>370</v>
      </c>
      <c r="H284">
        <v>250</v>
      </c>
      <c r="I284">
        <f t="shared" si="5"/>
        <v>6.2893081761006293E-3</v>
      </c>
      <c r="K284">
        <v>3</v>
      </c>
    </row>
    <row r="285" spans="1:11" x14ac:dyDescent="0.25">
      <c r="A285">
        <v>2.9166666666666665</v>
      </c>
      <c r="B285">
        <v>375</v>
      </c>
      <c r="C285">
        <v>250</v>
      </c>
      <c r="D285">
        <v>1</v>
      </c>
      <c r="F285">
        <v>2.9166666666666665</v>
      </c>
      <c r="G285">
        <v>375</v>
      </c>
      <c r="H285">
        <v>250</v>
      </c>
      <c r="I285">
        <f t="shared" si="5"/>
        <v>6.2893081761006293E-3</v>
      </c>
      <c r="K285">
        <v>3</v>
      </c>
    </row>
    <row r="286" spans="1:11" x14ac:dyDescent="0.25">
      <c r="A286">
        <v>2.9166666666666665</v>
      </c>
      <c r="B286">
        <v>375</v>
      </c>
      <c r="C286">
        <v>250</v>
      </c>
      <c r="D286">
        <v>1</v>
      </c>
      <c r="F286">
        <v>2.9166666666666665</v>
      </c>
      <c r="G286">
        <v>375</v>
      </c>
      <c r="H286">
        <v>250</v>
      </c>
      <c r="I286">
        <f t="shared" si="5"/>
        <v>6.2893081761006293E-3</v>
      </c>
      <c r="K286">
        <v>3</v>
      </c>
    </row>
    <row r="287" spans="1:11" x14ac:dyDescent="0.25">
      <c r="A287">
        <v>2.9166666666666665</v>
      </c>
      <c r="B287">
        <v>377</v>
      </c>
      <c r="C287">
        <v>250</v>
      </c>
      <c r="D287">
        <v>1</v>
      </c>
      <c r="F287">
        <v>2.9166666666666665</v>
      </c>
      <c r="G287">
        <v>377</v>
      </c>
      <c r="H287">
        <v>250</v>
      </c>
      <c r="I287">
        <f t="shared" si="5"/>
        <v>6.2893081761006293E-3</v>
      </c>
      <c r="K287">
        <v>3</v>
      </c>
    </row>
    <row r="288" spans="1:11" x14ac:dyDescent="0.25">
      <c r="A288">
        <v>2.9166666666666665</v>
      </c>
      <c r="B288">
        <v>380</v>
      </c>
      <c r="C288">
        <v>250</v>
      </c>
      <c r="D288">
        <v>1</v>
      </c>
      <c r="F288">
        <v>2.9166666666666665</v>
      </c>
      <c r="G288">
        <v>380</v>
      </c>
      <c r="H288">
        <v>250</v>
      </c>
      <c r="I288">
        <f t="shared" si="5"/>
        <v>6.2893081761006293E-3</v>
      </c>
      <c r="K288">
        <v>3</v>
      </c>
    </row>
    <row r="289" spans="1:11" x14ac:dyDescent="0.25">
      <c r="A289">
        <v>2.9166666666666665</v>
      </c>
      <c r="B289">
        <v>380</v>
      </c>
      <c r="C289">
        <v>250</v>
      </c>
      <c r="D289">
        <v>1</v>
      </c>
      <c r="F289">
        <v>2.9166666666666665</v>
      </c>
      <c r="G289">
        <v>380</v>
      </c>
      <c r="H289">
        <v>250</v>
      </c>
      <c r="I289">
        <f t="shared" si="5"/>
        <v>6.2893081761006293E-3</v>
      </c>
      <c r="K289">
        <v>3</v>
      </c>
    </row>
    <row r="290" spans="1:11" x14ac:dyDescent="0.25">
      <c r="A290">
        <v>2.9166666666666665</v>
      </c>
      <c r="B290">
        <v>385</v>
      </c>
      <c r="C290">
        <v>250</v>
      </c>
      <c r="D290">
        <v>1</v>
      </c>
      <c r="F290">
        <v>2.9166666666666665</v>
      </c>
      <c r="G290">
        <v>385</v>
      </c>
      <c r="H290">
        <v>250</v>
      </c>
      <c r="I290">
        <f t="shared" si="5"/>
        <v>6.2893081761006293E-3</v>
      </c>
      <c r="K290">
        <v>3</v>
      </c>
    </row>
    <row r="291" spans="1:11" x14ac:dyDescent="0.25">
      <c r="A291">
        <v>2.9166666666666665</v>
      </c>
      <c r="B291">
        <v>385</v>
      </c>
      <c r="C291">
        <v>250</v>
      </c>
      <c r="D291">
        <v>1</v>
      </c>
      <c r="F291">
        <v>2.9166666666666665</v>
      </c>
      <c r="G291">
        <v>385</v>
      </c>
      <c r="H291">
        <v>250</v>
      </c>
      <c r="I291">
        <f t="shared" si="5"/>
        <v>6.2893081761006293E-3</v>
      </c>
      <c r="K291">
        <v>3</v>
      </c>
    </row>
    <row r="292" spans="1:11" x14ac:dyDescent="0.25">
      <c r="A292">
        <v>2.9166666666666665</v>
      </c>
      <c r="B292">
        <v>385</v>
      </c>
      <c r="C292">
        <v>250</v>
      </c>
      <c r="D292">
        <v>1</v>
      </c>
      <c r="F292">
        <v>2.9166666666666665</v>
      </c>
      <c r="G292">
        <v>385</v>
      </c>
      <c r="H292">
        <v>250</v>
      </c>
      <c r="I292">
        <f t="shared" si="5"/>
        <v>6.2893081761006293E-3</v>
      </c>
      <c r="K292">
        <v>3</v>
      </c>
    </row>
    <row r="293" spans="1:11" x14ac:dyDescent="0.25">
      <c r="A293">
        <v>2.9166666666666665</v>
      </c>
      <c r="B293">
        <v>387</v>
      </c>
      <c r="C293">
        <v>250</v>
      </c>
      <c r="D293">
        <v>1</v>
      </c>
      <c r="F293">
        <v>2.9166666666666665</v>
      </c>
      <c r="G293">
        <v>387</v>
      </c>
      <c r="H293">
        <v>250</v>
      </c>
      <c r="I293">
        <f t="shared" si="5"/>
        <v>6.2893081761006293E-3</v>
      </c>
      <c r="K293">
        <v>3</v>
      </c>
    </row>
    <row r="294" spans="1:11" x14ac:dyDescent="0.25">
      <c r="A294">
        <v>2.9166666666666665</v>
      </c>
      <c r="B294">
        <v>390</v>
      </c>
      <c r="C294">
        <v>250</v>
      </c>
      <c r="D294">
        <v>1</v>
      </c>
      <c r="F294">
        <v>2.9166666666666665</v>
      </c>
      <c r="G294">
        <v>390</v>
      </c>
      <c r="H294">
        <v>250</v>
      </c>
      <c r="I294">
        <f t="shared" si="5"/>
        <v>6.2893081761006293E-3</v>
      </c>
      <c r="K294">
        <v>3</v>
      </c>
    </row>
    <row r="295" spans="1:11" x14ac:dyDescent="0.25">
      <c r="A295">
        <v>2.9166666666666665</v>
      </c>
      <c r="B295">
        <v>390</v>
      </c>
      <c r="C295">
        <v>250</v>
      </c>
      <c r="D295">
        <v>1</v>
      </c>
      <c r="F295">
        <v>2.9166666666666665</v>
      </c>
      <c r="G295">
        <v>390</v>
      </c>
      <c r="H295">
        <v>250</v>
      </c>
      <c r="I295">
        <f t="shared" si="5"/>
        <v>6.2893081761006293E-3</v>
      </c>
      <c r="K295">
        <v>3</v>
      </c>
    </row>
    <row r="296" spans="1:11" x14ac:dyDescent="0.25">
      <c r="A296">
        <v>2.9166666666666665</v>
      </c>
      <c r="B296">
        <v>391</v>
      </c>
      <c r="C296">
        <v>250</v>
      </c>
      <c r="D296">
        <v>1</v>
      </c>
      <c r="F296">
        <v>2.9166666666666665</v>
      </c>
      <c r="G296">
        <v>391</v>
      </c>
      <c r="H296">
        <v>250</v>
      </c>
      <c r="I296">
        <f t="shared" si="5"/>
        <v>6.2893081761006293E-3</v>
      </c>
      <c r="K296">
        <v>3</v>
      </c>
    </row>
    <row r="297" spans="1:11" x14ac:dyDescent="0.25">
      <c r="A297">
        <v>2.9166666666666665</v>
      </c>
      <c r="B297">
        <v>395</v>
      </c>
      <c r="C297">
        <v>250</v>
      </c>
      <c r="D297">
        <v>1</v>
      </c>
      <c r="F297">
        <v>2.9166666666666665</v>
      </c>
      <c r="G297">
        <v>395</v>
      </c>
      <c r="H297">
        <v>250</v>
      </c>
      <c r="I297">
        <f t="shared" si="5"/>
        <v>6.2893081761006293E-3</v>
      </c>
      <c r="K297">
        <v>3</v>
      </c>
    </row>
    <row r="298" spans="1:11" x14ac:dyDescent="0.25">
      <c r="A298">
        <v>2.9166666666666665</v>
      </c>
      <c r="B298">
        <v>400</v>
      </c>
      <c r="C298">
        <v>250</v>
      </c>
      <c r="D298">
        <v>1</v>
      </c>
      <c r="F298">
        <v>2.9166666666666665</v>
      </c>
      <c r="G298">
        <v>400</v>
      </c>
      <c r="H298">
        <v>250</v>
      </c>
      <c r="I298">
        <f t="shared" si="5"/>
        <v>6.2893081761006293E-3</v>
      </c>
      <c r="K298">
        <v>3</v>
      </c>
    </row>
    <row r="299" spans="1:11" x14ac:dyDescent="0.25">
      <c r="A299">
        <v>2.9166666666666665</v>
      </c>
      <c r="B299">
        <v>402</v>
      </c>
      <c r="C299">
        <v>250</v>
      </c>
      <c r="D299">
        <v>1</v>
      </c>
      <c r="F299">
        <v>2.9166666666666665</v>
      </c>
      <c r="G299">
        <v>402</v>
      </c>
      <c r="H299">
        <v>250</v>
      </c>
      <c r="I299">
        <f t="shared" si="5"/>
        <v>6.2893081761006293E-3</v>
      </c>
      <c r="K299">
        <v>3</v>
      </c>
    </row>
    <row r="300" spans="1:11" x14ac:dyDescent="0.25">
      <c r="A300">
        <v>2.9166666666666665</v>
      </c>
      <c r="B300">
        <v>410</v>
      </c>
      <c r="C300">
        <v>250</v>
      </c>
      <c r="D300">
        <v>1</v>
      </c>
      <c r="F300">
        <v>2.9166666666666665</v>
      </c>
      <c r="G300">
        <v>410</v>
      </c>
      <c r="H300">
        <v>250</v>
      </c>
      <c r="I300">
        <f t="shared" si="5"/>
        <v>6.2893081761006293E-3</v>
      </c>
      <c r="K300">
        <v>3</v>
      </c>
    </row>
    <row r="301" spans="1:11" x14ac:dyDescent="0.25">
      <c r="A301">
        <v>2.9166666666666665</v>
      </c>
      <c r="B301">
        <v>412</v>
      </c>
      <c r="C301">
        <v>250</v>
      </c>
      <c r="D301">
        <v>1</v>
      </c>
      <c r="F301">
        <v>2.9166666666666665</v>
      </c>
      <c r="G301">
        <v>412</v>
      </c>
      <c r="H301">
        <v>250</v>
      </c>
      <c r="I301">
        <f t="shared" si="5"/>
        <v>6.2893081761006293E-3</v>
      </c>
      <c r="K301">
        <v>3</v>
      </c>
    </row>
    <row r="302" spans="1:11" x14ac:dyDescent="0.25">
      <c r="A302">
        <v>2.9166666666666665</v>
      </c>
      <c r="B302">
        <v>415</v>
      </c>
      <c r="C302">
        <v>250</v>
      </c>
      <c r="D302">
        <v>1</v>
      </c>
      <c r="F302">
        <v>2.9166666666666665</v>
      </c>
      <c r="G302">
        <v>415</v>
      </c>
      <c r="H302">
        <v>250</v>
      </c>
      <c r="I302">
        <f t="shared" si="5"/>
        <v>6.2893081761006293E-3</v>
      </c>
      <c r="K302">
        <v>3</v>
      </c>
    </row>
    <row r="303" spans="1:11" x14ac:dyDescent="0.25">
      <c r="A303">
        <v>2.9166666666666665</v>
      </c>
      <c r="B303">
        <v>420</v>
      </c>
      <c r="C303">
        <v>250</v>
      </c>
      <c r="D303">
        <v>1</v>
      </c>
      <c r="F303">
        <v>2.9166666666666665</v>
      </c>
      <c r="G303">
        <v>420</v>
      </c>
      <c r="H303">
        <v>250</v>
      </c>
      <c r="I303">
        <f t="shared" si="5"/>
        <v>6.2893081761006293E-3</v>
      </c>
      <c r="K303">
        <v>3</v>
      </c>
    </row>
    <row r="304" spans="1:11" x14ac:dyDescent="0.25">
      <c r="A304">
        <v>2.9166666666666665</v>
      </c>
      <c r="B304">
        <v>420</v>
      </c>
      <c r="C304">
        <v>250</v>
      </c>
      <c r="D304">
        <v>1</v>
      </c>
      <c r="F304">
        <v>2.9166666666666665</v>
      </c>
      <c r="G304">
        <v>420</v>
      </c>
      <c r="H304">
        <v>250</v>
      </c>
      <c r="I304">
        <f t="shared" si="5"/>
        <v>6.2893081761006293E-3</v>
      </c>
      <c r="K304">
        <v>3</v>
      </c>
    </row>
    <row r="305" spans="1:11" x14ac:dyDescent="0.25">
      <c r="A305">
        <v>3</v>
      </c>
      <c r="B305">
        <v>284</v>
      </c>
      <c r="C305">
        <v>250</v>
      </c>
      <c r="D305">
        <v>1</v>
      </c>
      <c r="F305">
        <v>3</v>
      </c>
      <c r="G305">
        <v>284</v>
      </c>
      <c r="H305">
        <v>250</v>
      </c>
      <c r="I305">
        <f t="shared" si="5"/>
        <v>6.2893081761006293E-3</v>
      </c>
      <c r="K305">
        <v>3</v>
      </c>
    </row>
    <row r="306" spans="1:11" x14ac:dyDescent="0.25">
      <c r="A306">
        <v>3</v>
      </c>
      <c r="B306">
        <v>285</v>
      </c>
      <c r="C306">
        <v>250</v>
      </c>
      <c r="D306">
        <v>1</v>
      </c>
      <c r="F306">
        <v>3</v>
      </c>
      <c r="G306">
        <v>285</v>
      </c>
      <c r="H306">
        <v>250</v>
      </c>
      <c r="I306">
        <f t="shared" si="5"/>
        <v>6.2893081761006293E-3</v>
      </c>
      <c r="K306">
        <v>3</v>
      </c>
    </row>
    <row r="307" spans="1:11" x14ac:dyDescent="0.25">
      <c r="A307">
        <v>3</v>
      </c>
      <c r="B307">
        <v>310</v>
      </c>
      <c r="C307">
        <v>250</v>
      </c>
      <c r="D307">
        <v>1</v>
      </c>
      <c r="F307">
        <v>3</v>
      </c>
      <c r="G307">
        <v>310</v>
      </c>
      <c r="H307">
        <v>250</v>
      </c>
      <c r="I307">
        <f t="shared" si="5"/>
        <v>6.2893081761006293E-3</v>
      </c>
      <c r="K307">
        <v>3</v>
      </c>
    </row>
    <row r="308" spans="1:11" x14ac:dyDescent="0.25">
      <c r="A308">
        <v>3</v>
      </c>
      <c r="B308">
        <v>316</v>
      </c>
      <c r="C308">
        <v>250</v>
      </c>
      <c r="D308">
        <v>1</v>
      </c>
      <c r="F308">
        <v>3</v>
      </c>
      <c r="G308">
        <v>316</v>
      </c>
      <c r="H308">
        <v>250</v>
      </c>
      <c r="I308">
        <f t="shared" si="5"/>
        <v>6.2893081761006293E-3</v>
      </c>
      <c r="K308">
        <v>3</v>
      </c>
    </row>
    <row r="309" spans="1:11" x14ac:dyDescent="0.25">
      <c r="A309">
        <v>3</v>
      </c>
      <c r="B309">
        <v>316</v>
      </c>
      <c r="C309">
        <v>250</v>
      </c>
      <c r="D309">
        <v>1</v>
      </c>
      <c r="F309">
        <v>3</v>
      </c>
      <c r="G309">
        <v>316</v>
      </c>
      <c r="H309">
        <v>250</v>
      </c>
      <c r="I309">
        <f t="shared" si="5"/>
        <v>6.2893081761006293E-3</v>
      </c>
      <c r="K309">
        <v>3</v>
      </c>
    </row>
    <row r="310" spans="1:11" x14ac:dyDescent="0.25">
      <c r="A310">
        <v>3</v>
      </c>
      <c r="B310">
        <v>325</v>
      </c>
      <c r="C310">
        <v>250</v>
      </c>
      <c r="D310">
        <v>1</v>
      </c>
      <c r="F310">
        <v>3</v>
      </c>
      <c r="G310">
        <v>325</v>
      </c>
      <c r="H310">
        <v>250</v>
      </c>
      <c r="I310">
        <f t="shared" si="5"/>
        <v>6.2893081761006293E-3</v>
      </c>
      <c r="K310">
        <v>3</v>
      </c>
    </row>
    <row r="311" spans="1:11" x14ac:dyDescent="0.25">
      <c r="A311">
        <v>3</v>
      </c>
      <c r="B311">
        <v>330.32599999999996</v>
      </c>
      <c r="C311">
        <v>250</v>
      </c>
      <c r="D311">
        <v>1</v>
      </c>
      <c r="F311">
        <v>3</v>
      </c>
      <c r="G311">
        <v>330.32599999999996</v>
      </c>
      <c r="H311">
        <v>250</v>
      </c>
      <c r="I311">
        <f t="shared" si="5"/>
        <v>6.2893081761006293E-3</v>
      </c>
      <c r="K311">
        <v>3</v>
      </c>
    </row>
    <row r="312" spans="1:11" x14ac:dyDescent="0.25">
      <c r="A312">
        <v>3</v>
      </c>
      <c r="B312">
        <v>335</v>
      </c>
      <c r="C312">
        <v>250</v>
      </c>
      <c r="D312">
        <v>1</v>
      </c>
      <c r="F312">
        <v>3</v>
      </c>
      <c r="G312">
        <v>335</v>
      </c>
      <c r="H312">
        <v>250</v>
      </c>
      <c r="I312">
        <f t="shared" si="5"/>
        <v>6.2893081761006293E-3</v>
      </c>
      <c r="K312">
        <v>3</v>
      </c>
    </row>
    <row r="313" spans="1:11" x14ac:dyDescent="0.25">
      <c r="A313">
        <v>3</v>
      </c>
      <c r="B313">
        <v>340</v>
      </c>
      <c r="C313">
        <v>250</v>
      </c>
      <c r="D313">
        <v>1</v>
      </c>
      <c r="F313">
        <v>3</v>
      </c>
      <c r="G313">
        <v>340</v>
      </c>
      <c r="H313">
        <v>250</v>
      </c>
      <c r="I313">
        <f t="shared" si="5"/>
        <v>6.2893081761006293E-3</v>
      </c>
      <c r="K313">
        <v>3</v>
      </c>
    </row>
    <row r="314" spans="1:11" x14ac:dyDescent="0.25">
      <c r="A314">
        <v>3</v>
      </c>
      <c r="B314">
        <v>340</v>
      </c>
      <c r="C314">
        <v>250</v>
      </c>
      <c r="D314">
        <v>1</v>
      </c>
      <c r="F314">
        <v>3</v>
      </c>
      <c r="G314">
        <v>340</v>
      </c>
      <c r="H314">
        <v>250</v>
      </c>
      <c r="I314">
        <f t="shared" si="5"/>
        <v>6.2893081761006293E-3</v>
      </c>
      <c r="K314">
        <v>3</v>
      </c>
    </row>
    <row r="315" spans="1:11" x14ac:dyDescent="0.25">
      <c r="A315">
        <v>3</v>
      </c>
      <c r="B315">
        <v>345.65599999999995</v>
      </c>
      <c r="C315">
        <v>250</v>
      </c>
      <c r="D315">
        <v>1</v>
      </c>
      <c r="F315">
        <v>3</v>
      </c>
      <c r="G315">
        <v>345.65599999999995</v>
      </c>
      <c r="H315">
        <v>250</v>
      </c>
      <c r="I315">
        <f t="shared" si="5"/>
        <v>6.2893081761006293E-3</v>
      </c>
      <c r="K315">
        <v>3</v>
      </c>
    </row>
    <row r="316" spans="1:11" x14ac:dyDescent="0.25">
      <c r="A316">
        <v>3</v>
      </c>
      <c r="B316">
        <v>350.03599999999994</v>
      </c>
      <c r="C316">
        <v>250</v>
      </c>
      <c r="D316">
        <v>1</v>
      </c>
      <c r="F316">
        <v>3</v>
      </c>
      <c r="G316">
        <v>350.03599999999994</v>
      </c>
      <c r="H316">
        <v>250</v>
      </c>
      <c r="I316">
        <f t="shared" si="5"/>
        <v>6.2893081761006293E-3</v>
      </c>
      <c r="K316">
        <v>3</v>
      </c>
    </row>
    <row r="317" spans="1:11" x14ac:dyDescent="0.25">
      <c r="A317">
        <v>3</v>
      </c>
      <c r="B317">
        <v>351.13099999999997</v>
      </c>
      <c r="C317">
        <v>250</v>
      </c>
      <c r="D317">
        <v>1</v>
      </c>
      <c r="F317">
        <v>3</v>
      </c>
      <c r="G317">
        <v>351.13099999999997</v>
      </c>
      <c r="H317">
        <v>250</v>
      </c>
      <c r="I317">
        <f t="shared" si="5"/>
        <v>6.2893081761006293E-3</v>
      </c>
      <c r="K317">
        <v>3</v>
      </c>
    </row>
    <row r="318" spans="1:11" x14ac:dyDescent="0.25">
      <c r="A318">
        <v>3</v>
      </c>
      <c r="B318">
        <v>352</v>
      </c>
      <c r="C318">
        <v>250</v>
      </c>
      <c r="D318">
        <v>1</v>
      </c>
      <c r="F318">
        <v>3</v>
      </c>
      <c r="G318">
        <v>352</v>
      </c>
      <c r="H318">
        <v>250</v>
      </c>
      <c r="I318">
        <f t="shared" si="5"/>
        <v>6.2893081761006293E-3</v>
      </c>
      <c r="K318">
        <v>3</v>
      </c>
    </row>
    <row r="319" spans="1:11" x14ac:dyDescent="0.25">
      <c r="A319">
        <v>3</v>
      </c>
      <c r="B319">
        <v>353.32099999999997</v>
      </c>
      <c r="C319">
        <v>250</v>
      </c>
      <c r="D319">
        <v>1</v>
      </c>
      <c r="F319">
        <v>3</v>
      </c>
      <c r="G319">
        <v>353.32099999999997</v>
      </c>
      <c r="H319">
        <v>250</v>
      </c>
      <c r="I319">
        <f t="shared" si="5"/>
        <v>6.2893081761006293E-3</v>
      </c>
      <c r="K319">
        <v>3</v>
      </c>
    </row>
    <row r="320" spans="1:11" x14ac:dyDescent="0.25">
      <c r="A320">
        <v>3</v>
      </c>
      <c r="B320">
        <v>355</v>
      </c>
      <c r="C320">
        <v>250</v>
      </c>
      <c r="D320">
        <v>1</v>
      </c>
      <c r="F320">
        <v>3</v>
      </c>
      <c r="G320">
        <v>355</v>
      </c>
      <c r="H320">
        <v>250</v>
      </c>
      <c r="I320">
        <f t="shared" si="5"/>
        <v>6.2893081761006293E-3</v>
      </c>
      <c r="K320">
        <v>3</v>
      </c>
    </row>
    <row r="321" spans="1:11" x14ac:dyDescent="0.25">
      <c r="A321">
        <v>3</v>
      </c>
      <c r="B321">
        <v>355.51099999999997</v>
      </c>
      <c r="C321">
        <v>250</v>
      </c>
      <c r="D321">
        <v>1</v>
      </c>
      <c r="F321">
        <v>3</v>
      </c>
      <c r="G321">
        <v>355.51099999999997</v>
      </c>
      <c r="H321">
        <v>250</v>
      </c>
      <c r="I321">
        <f t="shared" si="5"/>
        <v>6.2893081761006293E-3</v>
      </c>
      <c r="K321">
        <v>3</v>
      </c>
    </row>
    <row r="322" spans="1:11" x14ac:dyDescent="0.25">
      <c r="A322">
        <v>3</v>
      </c>
      <c r="B322">
        <v>355.51099999999997</v>
      </c>
      <c r="C322">
        <v>250</v>
      </c>
      <c r="D322">
        <v>1</v>
      </c>
      <c r="F322">
        <v>3</v>
      </c>
      <c r="G322">
        <v>355.51099999999997</v>
      </c>
      <c r="H322">
        <v>250</v>
      </c>
      <c r="I322">
        <f t="shared" si="5"/>
        <v>6.2893081761006293E-3</v>
      </c>
      <c r="K322">
        <v>3</v>
      </c>
    </row>
    <row r="323" spans="1:11" x14ac:dyDescent="0.25">
      <c r="A323">
        <v>3</v>
      </c>
      <c r="B323">
        <v>358.79599999999999</v>
      </c>
      <c r="C323">
        <v>250</v>
      </c>
      <c r="D323">
        <v>1</v>
      </c>
      <c r="F323">
        <v>3</v>
      </c>
      <c r="G323">
        <v>358.79599999999999</v>
      </c>
      <c r="H323">
        <v>250</v>
      </c>
      <c r="I323">
        <f t="shared" ref="I323:I386" si="6">LOOKUP(K323,$M$2:$M$14,$O$2:$O$14)</f>
        <v>6.2893081761006293E-3</v>
      </c>
      <c r="K323">
        <v>3</v>
      </c>
    </row>
    <row r="324" spans="1:11" x14ac:dyDescent="0.25">
      <c r="A324">
        <v>3</v>
      </c>
      <c r="B324">
        <v>360.98599999999999</v>
      </c>
      <c r="C324">
        <v>250</v>
      </c>
      <c r="D324">
        <v>1</v>
      </c>
      <c r="F324">
        <v>3</v>
      </c>
      <c r="G324">
        <v>360.98599999999999</v>
      </c>
      <c r="H324">
        <v>250</v>
      </c>
      <c r="I324">
        <f t="shared" si="6"/>
        <v>6.2893081761006293E-3</v>
      </c>
      <c r="K324">
        <v>3</v>
      </c>
    </row>
    <row r="325" spans="1:11" x14ac:dyDescent="0.25">
      <c r="A325">
        <v>3</v>
      </c>
      <c r="B325">
        <v>362.08099999999996</v>
      </c>
      <c r="C325">
        <v>250</v>
      </c>
      <c r="D325">
        <v>1</v>
      </c>
      <c r="F325">
        <v>3</v>
      </c>
      <c r="G325">
        <v>362.08099999999996</v>
      </c>
      <c r="H325">
        <v>250</v>
      </c>
      <c r="I325">
        <f t="shared" si="6"/>
        <v>6.2893081761006293E-3</v>
      </c>
      <c r="K325">
        <v>3</v>
      </c>
    </row>
    <row r="326" spans="1:11" x14ac:dyDescent="0.25">
      <c r="A326">
        <v>3</v>
      </c>
      <c r="B326">
        <v>363.17599999999999</v>
      </c>
      <c r="C326">
        <v>250</v>
      </c>
      <c r="D326">
        <v>1</v>
      </c>
      <c r="F326">
        <v>3</v>
      </c>
      <c r="G326">
        <v>363.17599999999999</v>
      </c>
      <c r="H326">
        <v>250</v>
      </c>
      <c r="I326">
        <f t="shared" si="6"/>
        <v>6.2893081761006293E-3</v>
      </c>
      <c r="K326">
        <v>3</v>
      </c>
    </row>
    <row r="327" spans="1:11" x14ac:dyDescent="0.25">
      <c r="A327">
        <v>3</v>
      </c>
      <c r="B327">
        <v>364.27099999999996</v>
      </c>
      <c r="C327">
        <v>250</v>
      </c>
      <c r="D327">
        <v>1</v>
      </c>
      <c r="F327">
        <v>3</v>
      </c>
      <c r="G327">
        <v>364.27099999999996</v>
      </c>
      <c r="H327">
        <v>250</v>
      </c>
      <c r="I327">
        <f t="shared" si="6"/>
        <v>6.2893081761006293E-3</v>
      </c>
      <c r="K327">
        <v>3</v>
      </c>
    </row>
    <row r="328" spans="1:11" x14ac:dyDescent="0.25">
      <c r="A328">
        <v>3</v>
      </c>
      <c r="B328">
        <v>364.27099999999996</v>
      </c>
      <c r="C328">
        <v>250</v>
      </c>
      <c r="D328">
        <v>1</v>
      </c>
      <c r="F328">
        <v>3</v>
      </c>
      <c r="G328">
        <v>364.27099999999996</v>
      </c>
      <c r="H328">
        <v>250</v>
      </c>
      <c r="I328">
        <f t="shared" si="6"/>
        <v>6.2893081761006293E-3</v>
      </c>
      <c r="K328">
        <v>3</v>
      </c>
    </row>
    <row r="329" spans="1:11" x14ac:dyDescent="0.25">
      <c r="A329">
        <v>3</v>
      </c>
      <c r="B329">
        <v>365</v>
      </c>
      <c r="C329">
        <v>250</v>
      </c>
      <c r="D329">
        <v>1</v>
      </c>
      <c r="F329">
        <v>3</v>
      </c>
      <c r="G329">
        <v>365</v>
      </c>
      <c r="H329">
        <v>250</v>
      </c>
      <c r="I329">
        <f t="shared" si="6"/>
        <v>6.2893081761006293E-3</v>
      </c>
      <c r="K329">
        <v>3</v>
      </c>
    </row>
    <row r="330" spans="1:11" x14ac:dyDescent="0.25">
      <c r="A330">
        <v>3</v>
      </c>
      <c r="B330">
        <v>365</v>
      </c>
      <c r="C330">
        <v>250</v>
      </c>
      <c r="D330">
        <v>1</v>
      </c>
      <c r="F330">
        <v>3</v>
      </c>
      <c r="G330">
        <v>365</v>
      </c>
      <c r="H330">
        <v>250</v>
      </c>
      <c r="I330">
        <f t="shared" si="6"/>
        <v>6.2893081761006293E-3</v>
      </c>
      <c r="K330">
        <v>3</v>
      </c>
    </row>
    <row r="331" spans="1:11" x14ac:dyDescent="0.25">
      <c r="A331">
        <v>3</v>
      </c>
      <c r="B331">
        <v>366.46099999999996</v>
      </c>
      <c r="C331">
        <v>250</v>
      </c>
      <c r="D331">
        <v>1</v>
      </c>
      <c r="F331">
        <v>3</v>
      </c>
      <c r="G331">
        <v>366.46099999999996</v>
      </c>
      <c r="H331">
        <v>250</v>
      </c>
      <c r="I331">
        <f t="shared" si="6"/>
        <v>6.2893081761006293E-3</v>
      </c>
      <c r="K331">
        <v>3</v>
      </c>
    </row>
    <row r="332" spans="1:11" x14ac:dyDescent="0.25">
      <c r="A332">
        <v>3</v>
      </c>
      <c r="B332">
        <v>366.46099999999996</v>
      </c>
      <c r="C332">
        <v>250</v>
      </c>
      <c r="D332">
        <v>1</v>
      </c>
      <c r="F332">
        <v>3</v>
      </c>
      <c r="G332">
        <v>366.46099999999996</v>
      </c>
      <c r="H332">
        <v>250</v>
      </c>
      <c r="I332">
        <f t="shared" si="6"/>
        <v>6.2893081761006293E-3</v>
      </c>
      <c r="K332">
        <v>3</v>
      </c>
    </row>
    <row r="333" spans="1:11" x14ac:dyDescent="0.25">
      <c r="A333">
        <v>3</v>
      </c>
      <c r="B333">
        <v>370</v>
      </c>
      <c r="C333">
        <v>250</v>
      </c>
      <c r="D333">
        <v>1</v>
      </c>
      <c r="F333">
        <v>3</v>
      </c>
      <c r="G333">
        <v>370</v>
      </c>
      <c r="H333">
        <v>250</v>
      </c>
      <c r="I333">
        <f t="shared" si="6"/>
        <v>6.2893081761006293E-3</v>
      </c>
      <c r="K333">
        <v>3</v>
      </c>
    </row>
    <row r="334" spans="1:11" x14ac:dyDescent="0.25">
      <c r="A334">
        <v>3</v>
      </c>
      <c r="B334">
        <v>372</v>
      </c>
      <c r="C334">
        <v>250</v>
      </c>
      <c r="D334">
        <v>1</v>
      </c>
      <c r="F334">
        <v>3</v>
      </c>
      <c r="G334">
        <v>372</v>
      </c>
      <c r="H334">
        <v>250</v>
      </c>
      <c r="I334">
        <f t="shared" si="6"/>
        <v>6.2893081761006293E-3</v>
      </c>
      <c r="K334">
        <v>3</v>
      </c>
    </row>
    <row r="335" spans="1:11" x14ac:dyDescent="0.25">
      <c r="A335">
        <v>3</v>
      </c>
      <c r="B335">
        <v>375</v>
      </c>
      <c r="C335">
        <v>250</v>
      </c>
      <c r="D335">
        <v>1</v>
      </c>
      <c r="F335">
        <v>3</v>
      </c>
      <c r="G335">
        <v>375</v>
      </c>
      <c r="H335">
        <v>250</v>
      </c>
      <c r="I335">
        <f t="shared" si="6"/>
        <v>6.2893081761006293E-3</v>
      </c>
      <c r="K335">
        <v>3</v>
      </c>
    </row>
    <row r="336" spans="1:11" x14ac:dyDescent="0.25">
      <c r="A336">
        <v>3</v>
      </c>
      <c r="B336">
        <v>375</v>
      </c>
      <c r="C336">
        <v>250</v>
      </c>
      <c r="D336">
        <v>1</v>
      </c>
      <c r="F336">
        <v>3</v>
      </c>
      <c r="G336">
        <v>375</v>
      </c>
      <c r="H336">
        <v>250</v>
      </c>
      <c r="I336">
        <f t="shared" si="6"/>
        <v>6.2893081761006293E-3</v>
      </c>
      <c r="K336">
        <v>3</v>
      </c>
    </row>
    <row r="337" spans="1:11" x14ac:dyDescent="0.25">
      <c r="A337">
        <v>3</v>
      </c>
      <c r="B337">
        <v>375</v>
      </c>
      <c r="C337">
        <v>250</v>
      </c>
      <c r="D337">
        <v>1</v>
      </c>
      <c r="F337">
        <v>3</v>
      </c>
      <c r="G337">
        <v>375</v>
      </c>
      <c r="H337">
        <v>250</v>
      </c>
      <c r="I337">
        <f t="shared" si="6"/>
        <v>6.2893081761006293E-3</v>
      </c>
      <c r="K337">
        <v>3</v>
      </c>
    </row>
    <row r="338" spans="1:11" x14ac:dyDescent="0.25">
      <c r="A338">
        <v>3</v>
      </c>
      <c r="B338">
        <v>375</v>
      </c>
      <c r="C338">
        <v>250</v>
      </c>
      <c r="D338">
        <v>1</v>
      </c>
      <c r="F338">
        <v>3</v>
      </c>
      <c r="G338">
        <v>375</v>
      </c>
      <c r="H338">
        <v>250</v>
      </c>
      <c r="I338">
        <f t="shared" si="6"/>
        <v>6.2893081761006293E-3</v>
      </c>
      <c r="K338">
        <v>3</v>
      </c>
    </row>
    <row r="339" spans="1:11" x14ac:dyDescent="0.25">
      <c r="A339">
        <v>3</v>
      </c>
      <c r="B339">
        <v>375.22099999999995</v>
      </c>
      <c r="C339">
        <v>250</v>
      </c>
      <c r="D339">
        <v>1</v>
      </c>
      <c r="F339">
        <v>3</v>
      </c>
      <c r="G339">
        <v>375.22099999999995</v>
      </c>
      <c r="H339">
        <v>250</v>
      </c>
      <c r="I339">
        <f t="shared" si="6"/>
        <v>6.2893081761006293E-3</v>
      </c>
      <c r="K339">
        <v>3</v>
      </c>
    </row>
    <row r="340" spans="1:11" x14ac:dyDescent="0.25">
      <c r="A340">
        <v>3</v>
      </c>
      <c r="B340">
        <v>377</v>
      </c>
      <c r="C340">
        <v>250</v>
      </c>
      <c r="D340">
        <v>1</v>
      </c>
      <c r="F340">
        <v>3</v>
      </c>
      <c r="G340">
        <v>377</v>
      </c>
      <c r="H340">
        <v>250</v>
      </c>
      <c r="I340">
        <f t="shared" si="6"/>
        <v>6.2893081761006293E-3</v>
      </c>
      <c r="K340">
        <v>3</v>
      </c>
    </row>
    <row r="341" spans="1:11" x14ac:dyDescent="0.25">
      <c r="A341">
        <v>3</v>
      </c>
      <c r="B341">
        <v>378.50599999999997</v>
      </c>
      <c r="C341">
        <v>250</v>
      </c>
      <c r="D341">
        <v>1</v>
      </c>
      <c r="F341">
        <v>3</v>
      </c>
      <c r="G341">
        <v>378.50599999999997</v>
      </c>
      <c r="H341">
        <v>250</v>
      </c>
      <c r="I341">
        <f t="shared" si="6"/>
        <v>6.2893081761006293E-3</v>
      </c>
      <c r="K341">
        <v>3</v>
      </c>
    </row>
    <row r="342" spans="1:11" x14ac:dyDescent="0.25">
      <c r="A342">
        <v>3</v>
      </c>
      <c r="B342">
        <v>382.88599999999997</v>
      </c>
      <c r="C342">
        <v>250</v>
      </c>
      <c r="D342">
        <v>1</v>
      </c>
      <c r="F342">
        <v>3</v>
      </c>
      <c r="G342">
        <v>382.88599999999997</v>
      </c>
      <c r="H342">
        <v>250</v>
      </c>
      <c r="I342">
        <f t="shared" si="6"/>
        <v>6.2893081761006293E-3</v>
      </c>
      <c r="K342">
        <v>3</v>
      </c>
    </row>
    <row r="343" spans="1:11" x14ac:dyDescent="0.25">
      <c r="A343">
        <v>3</v>
      </c>
      <c r="B343">
        <v>394.93099999999998</v>
      </c>
      <c r="C343">
        <v>250</v>
      </c>
      <c r="D343">
        <v>1</v>
      </c>
      <c r="F343">
        <v>3</v>
      </c>
      <c r="G343">
        <v>394.93099999999998</v>
      </c>
      <c r="H343">
        <v>250</v>
      </c>
      <c r="I343">
        <f t="shared" si="6"/>
        <v>6.2893081761006293E-3</v>
      </c>
      <c r="K343">
        <v>3</v>
      </c>
    </row>
    <row r="344" spans="1:11" x14ac:dyDescent="0.25">
      <c r="A344">
        <v>3</v>
      </c>
      <c r="B344">
        <v>397</v>
      </c>
      <c r="C344">
        <v>250</v>
      </c>
      <c r="D344">
        <v>1</v>
      </c>
      <c r="F344">
        <v>3</v>
      </c>
      <c r="G344">
        <v>397</v>
      </c>
      <c r="H344">
        <v>250</v>
      </c>
      <c r="I344">
        <f t="shared" si="6"/>
        <v>6.2893081761006293E-3</v>
      </c>
      <c r="K344">
        <v>3</v>
      </c>
    </row>
    <row r="345" spans="1:11" x14ac:dyDescent="0.25">
      <c r="A345">
        <v>3</v>
      </c>
      <c r="B345">
        <v>402</v>
      </c>
      <c r="C345">
        <v>250</v>
      </c>
      <c r="D345">
        <v>1</v>
      </c>
      <c r="F345">
        <v>3</v>
      </c>
      <c r="G345">
        <v>402</v>
      </c>
      <c r="H345">
        <v>250</v>
      </c>
      <c r="I345">
        <f t="shared" si="6"/>
        <v>6.2893081761006293E-3</v>
      </c>
      <c r="K345">
        <v>3</v>
      </c>
    </row>
    <row r="346" spans="1:11" x14ac:dyDescent="0.25">
      <c r="A346">
        <v>3</v>
      </c>
      <c r="B346">
        <v>420</v>
      </c>
      <c r="C346">
        <v>250</v>
      </c>
      <c r="D346">
        <v>1</v>
      </c>
      <c r="F346">
        <v>3</v>
      </c>
      <c r="G346">
        <v>420</v>
      </c>
      <c r="H346">
        <v>250</v>
      </c>
      <c r="I346">
        <f t="shared" si="6"/>
        <v>6.2893081761006293E-3</v>
      </c>
      <c r="K346">
        <v>3</v>
      </c>
    </row>
    <row r="347" spans="1:11" x14ac:dyDescent="0.25">
      <c r="A347">
        <v>3.0833333333333335</v>
      </c>
      <c r="B347">
        <v>318</v>
      </c>
      <c r="C347">
        <v>250</v>
      </c>
      <c r="D347">
        <v>1</v>
      </c>
      <c r="F347">
        <v>3.0833333333333335</v>
      </c>
      <c r="G347">
        <v>318</v>
      </c>
      <c r="H347">
        <v>250</v>
      </c>
      <c r="I347">
        <f t="shared" si="6"/>
        <v>6.2893081761006293E-3</v>
      </c>
      <c r="K347">
        <v>3</v>
      </c>
    </row>
    <row r="348" spans="1:11" x14ac:dyDescent="0.25">
      <c r="A348">
        <v>3.0833333333333335</v>
      </c>
      <c r="B348">
        <v>349</v>
      </c>
      <c r="C348">
        <v>250</v>
      </c>
      <c r="D348">
        <v>1</v>
      </c>
      <c r="F348">
        <v>3.0833333333333335</v>
      </c>
      <c r="G348">
        <v>349</v>
      </c>
      <c r="H348">
        <v>250</v>
      </c>
      <c r="I348">
        <f t="shared" si="6"/>
        <v>6.2893081761006293E-3</v>
      </c>
      <c r="K348">
        <v>3</v>
      </c>
    </row>
    <row r="349" spans="1:11" x14ac:dyDescent="0.25">
      <c r="A349">
        <v>3.0833333333333335</v>
      </c>
      <c r="B349">
        <v>350</v>
      </c>
      <c r="C349">
        <v>250</v>
      </c>
      <c r="D349">
        <v>1</v>
      </c>
      <c r="F349">
        <v>3.0833333333333335</v>
      </c>
      <c r="G349">
        <v>350</v>
      </c>
      <c r="H349">
        <v>250</v>
      </c>
      <c r="I349">
        <f t="shared" si="6"/>
        <v>6.2893081761006293E-3</v>
      </c>
      <c r="K349">
        <v>3</v>
      </c>
    </row>
    <row r="350" spans="1:11" x14ac:dyDescent="0.25">
      <c r="A350">
        <v>3.0833333333333335</v>
      </c>
      <c r="B350">
        <v>355</v>
      </c>
      <c r="C350">
        <v>250</v>
      </c>
      <c r="D350">
        <v>1</v>
      </c>
      <c r="F350">
        <v>3.0833333333333335</v>
      </c>
      <c r="G350">
        <v>355</v>
      </c>
      <c r="H350">
        <v>250</v>
      </c>
      <c r="I350">
        <f t="shared" si="6"/>
        <v>6.2893081761006293E-3</v>
      </c>
      <c r="K350">
        <v>3</v>
      </c>
    </row>
    <row r="351" spans="1:11" x14ac:dyDescent="0.25">
      <c r="A351">
        <v>3.0833333333333335</v>
      </c>
      <c r="B351">
        <v>357</v>
      </c>
      <c r="C351">
        <v>250</v>
      </c>
      <c r="D351">
        <v>1</v>
      </c>
      <c r="F351">
        <v>3.0833333333333335</v>
      </c>
      <c r="G351">
        <v>357</v>
      </c>
      <c r="H351">
        <v>250</v>
      </c>
      <c r="I351">
        <f t="shared" si="6"/>
        <v>6.2893081761006293E-3</v>
      </c>
      <c r="K351">
        <v>3</v>
      </c>
    </row>
    <row r="352" spans="1:11" x14ac:dyDescent="0.25">
      <c r="A352">
        <v>3.0833333333333335</v>
      </c>
      <c r="B352">
        <v>362</v>
      </c>
      <c r="C352">
        <v>250</v>
      </c>
      <c r="D352">
        <v>1</v>
      </c>
      <c r="F352">
        <v>3.0833333333333335</v>
      </c>
      <c r="G352">
        <v>362</v>
      </c>
      <c r="H352">
        <v>250</v>
      </c>
      <c r="I352">
        <f t="shared" si="6"/>
        <v>6.2893081761006293E-3</v>
      </c>
      <c r="K352">
        <v>3</v>
      </c>
    </row>
    <row r="353" spans="1:11" x14ac:dyDescent="0.25">
      <c r="A353">
        <v>3.0833333333333335</v>
      </c>
      <c r="B353">
        <v>362</v>
      </c>
      <c r="C353">
        <v>250</v>
      </c>
      <c r="D353">
        <v>1</v>
      </c>
      <c r="F353">
        <v>3.0833333333333335</v>
      </c>
      <c r="G353">
        <v>362</v>
      </c>
      <c r="H353">
        <v>250</v>
      </c>
      <c r="I353">
        <f t="shared" si="6"/>
        <v>6.2893081761006293E-3</v>
      </c>
      <c r="K353">
        <v>3</v>
      </c>
    </row>
    <row r="354" spans="1:11" x14ac:dyDescent="0.25">
      <c r="A354">
        <v>3.0833333333333335</v>
      </c>
      <c r="B354">
        <v>363</v>
      </c>
      <c r="C354">
        <v>250</v>
      </c>
      <c r="D354">
        <v>1</v>
      </c>
      <c r="F354">
        <v>3.0833333333333335</v>
      </c>
      <c r="G354">
        <v>363</v>
      </c>
      <c r="H354">
        <v>250</v>
      </c>
      <c r="I354">
        <f t="shared" si="6"/>
        <v>6.2893081761006293E-3</v>
      </c>
      <c r="K354">
        <v>3</v>
      </c>
    </row>
    <row r="355" spans="1:11" x14ac:dyDescent="0.25">
      <c r="A355">
        <v>3.0833333333333335</v>
      </c>
      <c r="B355">
        <v>375</v>
      </c>
      <c r="C355">
        <v>250</v>
      </c>
      <c r="D355">
        <v>1</v>
      </c>
      <c r="F355">
        <v>3.0833333333333335</v>
      </c>
      <c r="G355">
        <v>375</v>
      </c>
      <c r="H355">
        <v>250</v>
      </c>
      <c r="I355">
        <f t="shared" si="6"/>
        <v>6.2893081761006293E-3</v>
      </c>
      <c r="K355">
        <v>3</v>
      </c>
    </row>
    <row r="356" spans="1:11" x14ac:dyDescent="0.25">
      <c r="A356">
        <v>3.0833333333333335</v>
      </c>
      <c r="B356">
        <v>377</v>
      </c>
      <c r="C356">
        <v>250</v>
      </c>
      <c r="D356">
        <v>1</v>
      </c>
      <c r="F356">
        <v>3.0833333333333335</v>
      </c>
      <c r="G356">
        <v>377</v>
      </c>
      <c r="H356">
        <v>250</v>
      </c>
      <c r="I356">
        <f t="shared" si="6"/>
        <v>6.2893081761006293E-3</v>
      </c>
      <c r="K356">
        <v>3</v>
      </c>
    </row>
    <row r="357" spans="1:11" x14ac:dyDescent="0.25">
      <c r="A357">
        <v>3.0833333333333335</v>
      </c>
      <c r="B357">
        <v>380</v>
      </c>
      <c r="C357">
        <v>250</v>
      </c>
      <c r="D357">
        <v>1</v>
      </c>
      <c r="F357">
        <v>3.0833333333333335</v>
      </c>
      <c r="G357">
        <v>380</v>
      </c>
      <c r="H357">
        <v>250</v>
      </c>
      <c r="I357">
        <f t="shared" si="6"/>
        <v>6.2893081761006293E-3</v>
      </c>
      <c r="K357">
        <v>3</v>
      </c>
    </row>
    <row r="358" spans="1:11" x14ac:dyDescent="0.25">
      <c r="A358">
        <v>3.0833333333333335</v>
      </c>
      <c r="B358">
        <v>380</v>
      </c>
      <c r="C358">
        <v>250</v>
      </c>
      <c r="D358">
        <v>1</v>
      </c>
      <c r="F358">
        <v>3.0833333333333335</v>
      </c>
      <c r="G358">
        <v>380</v>
      </c>
      <c r="H358">
        <v>250</v>
      </c>
      <c r="I358">
        <f t="shared" si="6"/>
        <v>6.2893081761006293E-3</v>
      </c>
      <c r="K358">
        <v>3</v>
      </c>
    </row>
    <row r="359" spans="1:11" x14ac:dyDescent="0.25">
      <c r="A359">
        <v>3.0833333333333335</v>
      </c>
      <c r="B359">
        <v>382</v>
      </c>
      <c r="C359">
        <v>250</v>
      </c>
      <c r="D359">
        <v>1</v>
      </c>
      <c r="F359">
        <v>3.0833333333333335</v>
      </c>
      <c r="G359">
        <v>382</v>
      </c>
      <c r="H359">
        <v>250</v>
      </c>
      <c r="I359">
        <f t="shared" si="6"/>
        <v>6.2893081761006293E-3</v>
      </c>
      <c r="K359">
        <v>3</v>
      </c>
    </row>
    <row r="360" spans="1:11" x14ac:dyDescent="0.25">
      <c r="A360">
        <v>3.0833333333333335</v>
      </c>
      <c r="B360">
        <v>385</v>
      </c>
      <c r="C360">
        <v>250</v>
      </c>
      <c r="D360">
        <v>1</v>
      </c>
      <c r="F360">
        <v>3.0833333333333335</v>
      </c>
      <c r="G360">
        <v>385</v>
      </c>
      <c r="H360">
        <v>250</v>
      </c>
      <c r="I360">
        <f t="shared" si="6"/>
        <v>6.2893081761006293E-3</v>
      </c>
      <c r="K360">
        <v>3</v>
      </c>
    </row>
    <row r="361" spans="1:11" x14ac:dyDescent="0.25">
      <c r="A361">
        <v>3.0833333333333335</v>
      </c>
      <c r="B361">
        <v>385</v>
      </c>
      <c r="C361">
        <v>250</v>
      </c>
      <c r="D361">
        <v>1</v>
      </c>
      <c r="F361">
        <v>3.0833333333333335</v>
      </c>
      <c r="G361">
        <v>385</v>
      </c>
      <c r="H361">
        <v>250</v>
      </c>
      <c r="I361">
        <f t="shared" si="6"/>
        <v>6.2893081761006293E-3</v>
      </c>
      <c r="K361">
        <v>3</v>
      </c>
    </row>
    <row r="362" spans="1:11" x14ac:dyDescent="0.25">
      <c r="A362">
        <v>3.0833333333333335</v>
      </c>
      <c r="B362">
        <v>390</v>
      </c>
      <c r="C362">
        <v>250</v>
      </c>
      <c r="D362">
        <v>1</v>
      </c>
      <c r="F362">
        <v>3.0833333333333335</v>
      </c>
      <c r="G362">
        <v>390</v>
      </c>
      <c r="H362">
        <v>250</v>
      </c>
      <c r="I362">
        <f t="shared" si="6"/>
        <v>6.2893081761006293E-3</v>
      </c>
      <c r="K362">
        <v>3</v>
      </c>
    </row>
    <row r="363" spans="1:11" x14ac:dyDescent="0.25">
      <c r="A363">
        <v>3.0833333333333335</v>
      </c>
      <c r="B363">
        <v>397</v>
      </c>
      <c r="C363">
        <v>250</v>
      </c>
      <c r="D363">
        <v>1</v>
      </c>
      <c r="F363">
        <v>3.0833333333333335</v>
      </c>
      <c r="G363">
        <v>397</v>
      </c>
      <c r="H363">
        <v>250</v>
      </c>
      <c r="I363">
        <f t="shared" si="6"/>
        <v>6.2893081761006293E-3</v>
      </c>
      <c r="K363">
        <v>3</v>
      </c>
    </row>
    <row r="364" spans="1:11" x14ac:dyDescent="0.25">
      <c r="A364">
        <v>3.0833333333333335</v>
      </c>
      <c r="B364">
        <v>430</v>
      </c>
      <c r="C364">
        <v>250</v>
      </c>
      <c r="D364">
        <v>1</v>
      </c>
      <c r="F364">
        <v>3.0833333333333335</v>
      </c>
      <c r="G364">
        <v>430</v>
      </c>
      <c r="H364">
        <v>250</v>
      </c>
      <c r="I364">
        <f t="shared" si="6"/>
        <v>6.2893081761006293E-3</v>
      </c>
      <c r="K364">
        <v>3</v>
      </c>
    </row>
    <row r="365" spans="1:11" x14ac:dyDescent="0.25">
      <c r="A365">
        <v>3.0833333333333335</v>
      </c>
      <c r="B365">
        <v>445</v>
      </c>
      <c r="C365">
        <v>250</v>
      </c>
      <c r="D365">
        <v>1</v>
      </c>
      <c r="F365">
        <v>3.0833333333333335</v>
      </c>
      <c r="G365">
        <v>445</v>
      </c>
      <c r="H365">
        <v>250</v>
      </c>
      <c r="I365">
        <f t="shared" si="6"/>
        <v>6.2893081761006293E-3</v>
      </c>
      <c r="K365">
        <v>3</v>
      </c>
    </row>
    <row r="366" spans="1:11" x14ac:dyDescent="0.25">
      <c r="A366">
        <v>3.0833333333333335</v>
      </c>
      <c r="B366">
        <v>465</v>
      </c>
      <c r="C366">
        <v>250</v>
      </c>
      <c r="D366">
        <v>1</v>
      </c>
      <c r="F366">
        <v>3.0833333333333335</v>
      </c>
      <c r="G366">
        <v>465</v>
      </c>
      <c r="H366">
        <v>250</v>
      </c>
      <c r="I366">
        <f t="shared" si="6"/>
        <v>6.2893081761006293E-3</v>
      </c>
      <c r="K366">
        <v>3</v>
      </c>
    </row>
    <row r="367" spans="1:11" x14ac:dyDescent="0.25">
      <c r="A367">
        <v>3.0833333333333335</v>
      </c>
      <c r="B367">
        <v>469.39099999999996</v>
      </c>
      <c r="C367">
        <v>250</v>
      </c>
      <c r="D367">
        <v>1</v>
      </c>
      <c r="F367">
        <v>3.0833333333333335</v>
      </c>
      <c r="G367">
        <v>469.39099999999996</v>
      </c>
      <c r="H367">
        <v>250</v>
      </c>
      <c r="I367">
        <f t="shared" si="6"/>
        <v>6.2893081761006293E-3</v>
      </c>
      <c r="K367">
        <v>3</v>
      </c>
    </row>
    <row r="368" spans="1:11" x14ac:dyDescent="0.25">
      <c r="A368">
        <v>3.1666666666666665</v>
      </c>
      <c r="B368">
        <v>300.76099999999997</v>
      </c>
      <c r="C368">
        <v>250</v>
      </c>
      <c r="D368">
        <v>1</v>
      </c>
      <c r="F368">
        <v>3.1666666666666665</v>
      </c>
      <c r="G368">
        <v>300.76099999999997</v>
      </c>
      <c r="H368">
        <v>250</v>
      </c>
      <c r="I368">
        <f t="shared" si="6"/>
        <v>6.2893081761006293E-3</v>
      </c>
      <c r="K368">
        <v>3</v>
      </c>
    </row>
    <row r="369" spans="1:11" x14ac:dyDescent="0.25">
      <c r="A369">
        <v>3.1666666666666665</v>
      </c>
      <c r="B369">
        <v>312</v>
      </c>
      <c r="C369">
        <v>250</v>
      </c>
      <c r="D369">
        <v>1</v>
      </c>
      <c r="F369">
        <v>3.1666666666666665</v>
      </c>
      <c r="G369">
        <v>312</v>
      </c>
      <c r="H369">
        <v>250</v>
      </c>
      <c r="I369">
        <f t="shared" si="6"/>
        <v>6.2893081761006293E-3</v>
      </c>
      <c r="K369">
        <v>3</v>
      </c>
    </row>
    <row r="370" spans="1:11" x14ac:dyDescent="0.25">
      <c r="A370">
        <v>3.1666666666666665</v>
      </c>
      <c r="B370">
        <v>325.94599999999997</v>
      </c>
      <c r="C370">
        <v>250</v>
      </c>
      <c r="D370">
        <v>1</v>
      </c>
      <c r="F370">
        <v>3.1666666666666665</v>
      </c>
      <c r="G370">
        <v>325.94599999999997</v>
      </c>
      <c r="H370">
        <v>250</v>
      </c>
      <c r="I370">
        <f t="shared" si="6"/>
        <v>6.2893081761006293E-3</v>
      </c>
      <c r="K370">
        <v>3</v>
      </c>
    </row>
    <row r="371" spans="1:11" x14ac:dyDescent="0.25">
      <c r="A371">
        <v>3.1666666666666665</v>
      </c>
      <c r="B371">
        <v>335</v>
      </c>
      <c r="C371">
        <v>250</v>
      </c>
      <c r="D371">
        <v>1</v>
      </c>
      <c r="F371">
        <v>3.1666666666666665</v>
      </c>
      <c r="G371">
        <v>335</v>
      </c>
      <c r="H371">
        <v>250</v>
      </c>
      <c r="I371">
        <f t="shared" si="6"/>
        <v>6.2893081761006293E-3</v>
      </c>
      <c r="K371">
        <v>3</v>
      </c>
    </row>
    <row r="372" spans="1:11" x14ac:dyDescent="0.25">
      <c r="A372">
        <v>3.1666666666666665</v>
      </c>
      <c r="B372">
        <v>345</v>
      </c>
      <c r="C372">
        <v>250</v>
      </c>
      <c r="D372">
        <v>1</v>
      </c>
      <c r="F372">
        <v>3.1666666666666665</v>
      </c>
      <c r="G372">
        <v>345</v>
      </c>
      <c r="H372">
        <v>250</v>
      </c>
      <c r="I372">
        <f t="shared" si="6"/>
        <v>6.2893081761006293E-3</v>
      </c>
      <c r="K372">
        <v>3</v>
      </c>
    </row>
    <row r="373" spans="1:11" x14ac:dyDescent="0.25">
      <c r="A373">
        <v>3.1666666666666665</v>
      </c>
      <c r="B373">
        <v>357</v>
      </c>
      <c r="C373">
        <v>250</v>
      </c>
      <c r="D373">
        <v>1</v>
      </c>
      <c r="F373">
        <v>3.1666666666666665</v>
      </c>
      <c r="G373">
        <v>357</v>
      </c>
      <c r="H373">
        <v>250</v>
      </c>
      <c r="I373">
        <f t="shared" si="6"/>
        <v>6.2893081761006293E-3</v>
      </c>
      <c r="K373">
        <v>3</v>
      </c>
    </row>
    <row r="374" spans="1:11" x14ac:dyDescent="0.25">
      <c r="A374">
        <v>3.1666666666666665</v>
      </c>
      <c r="B374">
        <v>360</v>
      </c>
      <c r="C374">
        <v>250</v>
      </c>
      <c r="D374">
        <v>1</v>
      </c>
      <c r="F374">
        <v>3.1666666666666665</v>
      </c>
      <c r="G374">
        <v>360</v>
      </c>
      <c r="H374">
        <v>250</v>
      </c>
      <c r="I374">
        <f t="shared" si="6"/>
        <v>6.2893081761006293E-3</v>
      </c>
      <c r="K374">
        <v>3</v>
      </c>
    </row>
    <row r="375" spans="1:11" x14ac:dyDescent="0.25">
      <c r="A375">
        <v>3.1666666666666665</v>
      </c>
      <c r="B375">
        <v>364.27099999999996</v>
      </c>
      <c r="C375">
        <v>250</v>
      </c>
      <c r="D375">
        <v>1</v>
      </c>
      <c r="F375">
        <v>3.1666666666666665</v>
      </c>
      <c r="G375">
        <v>364.27099999999996</v>
      </c>
      <c r="H375">
        <v>250</v>
      </c>
      <c r="I375">
        <f t="shared" si="6"/>
        <v>6.2893081761006293E-3</v>
      </c>
      <c r="K375">
        <v>3</v>
      </c>
    </row>
    <row r="376" spans="1:11" x14ac:dyDescent="0.25">
      <c r="A376">
        <v>3.1666666666666665</v>
      </c>
      <c r="B376">
        <v>370</v>
      </c>
      <c r="C376">
        <v>250</v>
      </c>
      <c r="D376">
        <v>1</v>
      </c>
      <c r="F376">
        <v>3.1666666666666665</v>
      </c>
      <c r="G376">
        <v>370</v>
      </c>
      <c r="H376">
        <v>250</v>
      </c>
      <c r="I376">
        <f t="shared" si="6"/>
        <v>6.2893081761006293E-3</v>
      </c>
      <c r="K376">
        <v>3</v>
      </c>
    </row>
    <row r="377" spans="1:11" x14ac:dyDescent="0.25">
      <c r="A377">
        <v>3.1666666666666665</v>
      </c>
      <c r="B377">
        <v>377</v>
      </c>
      <c r="C377">
        <v>250</v>
      </c>
      <c r="D377">
        <v>1</v>
      </c>
      <c r="F377">
        <v>3.1666666666666665</v>
      </c>
      <c r="G377">
        <v>377</v>
      </c>
      <c r="H377">
        <v>250</v>
      </c>
      <c r="I377">
        <f t="shared" si="6"/>
        <v>6.2893081761006293E-3</v>
      </c>
      <c r="K377">
        <v>3</v>
      </c>
    </row>
    <row r="378" spans="1:11" x14ac:dyDescent="0.25">
      <c r="A378">
        <v>3.1666666666666665</v>
      </c>
      <c r="B378">
        <v>382</v>
      </c>
      <c r="C378">
        <v>250</v>
      </c>
      <c r="D378">
        <v>1</v>
      </c>
      <c r="F378">
        <v>3.1666666666666665</v>
      </c>
      <c r="G378">
        <v>382</v>
      </c>
      <c r="H378">
        <v>250</v>
      </c>
      <c r="I378">
        <f t="shared" si="6"/>
        <v>6.2893081761006293E-3</v>
      </c>
      <c r="K378">
        <v>3</v>
      </c>
    </row>
    <row r="379" spans="1:11" x14ac:dyDescent="0.25">
      <c r="A379">
        <v>3.1666666666666665</v>
      </c>
      <c r="B379">
        <v>383.98099999999994</v>
      </c>
      <c r="C379">
        <v>250</v>
      </c>
      <c r="D379">
        <v>1</v>
      </c>
      <c r="F379">
        <v>3.1666666666666665</v>
      </c>
      <c r="G379">
        <v>383.98099999999994</v>
      </c>
      <c r="H379">
        <v>250</v>
      </c>
      <c r="I379">
        <f t="shared" si="6"/>
        <v>6.2893081761006293E-3</v>
      </c>
      <c r="K379">
        <v>3</v>
      </c>
    </row>
    <row r="380" spans="1:11" x14ac:dyDescent="0.25">
      <c r="A380">
        <v>3.1666666666666665</v>
      </c>
      <c r="B380">
        <v>400</v>
      </c>
      <c r="C380">
        <v>250</v>
      </c>
      <c r="D380">
        <v>1</v>
      </c>
      <c r="F380">
        <v>3.1666666666666665</v>
      </c>
      <c r="G380">
        <v>400</v>
      </c>
      <c r="H380">
        <v>250</v>
      </c>
      <c r="I380">
        <f t="shared" si="6"/>
        <v>6.2893081761006293E-3</v>
      </c>
      <c r="K380">
        <v>3</v>
      </c>
    </row>
    <row r="381" spans="1:11" x14ac:dyDescent="0.25">
      <c r="A381">
        <v>3.25</v>
      </c>
      <c r="B381">
        <v>315</v>
      </c>
      <c r="C381">
        <v>250</v>
      </c>
      <c r="D381">
        <v>1</v>
      </c>
      <c r="F381">
        <v>3.25</v>
      </c>
      <c r="G381">
        <v>315</v>
      </c>
      <c r="H381">
        <v>250</v>
      </c>
      <c r="I381">
        <f t="shared" si="6"/>
        <v>6.2893081761006293E-3</v>
      </c>
      <c r="K381">
        <v>3</v>
      </c>
    </row>
    <row r="382" spans="1:11" x14ac:dyDescent="0.25">
      <c r="A382">
        <v>3.25</v>
      </c>
      <c r="B382">
        <v>344</v>
      </c>
      <c r="C382">
        <v>250</v>
      </c>
      <c r="D382">
        <v>1</v>
      </c>
      <c r="F382">
        <v>3.25</v>
      </c>
      <c r="G382">
        <v>344</v>
      </c>
      <c r="H382">
        <v>250</v>
      </c>
      <c r="I382">
        <f t="shared" si="6"/>
        <v>6.2893081761006293E-3</v>
      </c>
      <c r="K382">
        <v>3</v>
      </c>
    </row>
    <row r="383" spans="1:11" x14ac:dyDescent="0.25">
      <c r="A383">
        <v>3.25</v>
      </c>
      <c r="B383">
        <v>350</v>
      </c>
      <c r="C383">
        <v>250</v>
      </c>
      <c r="D383">
        <v>1</v>
      </c>
      <c r="F383">
        <v>3.25</v>
      </c>
      <c r="G383">
        <v>350</v>
      </c>
      <c r="H383">
        <v>250</v>
      </c>
      <c r="I383">
        <f t="shared" si="6"/>
        <v>6.2893081761006293E-3</v>
      </c>
      <c r="K383">
        <v>3</v>
      </c>
    </row>
    <row r="384" spans="1:11" x14ac:dyDescent="0.25">
      <c r="A384">
        <v>3.25</v>
      </c>
      <c r="B384">
        <v>355</v>
      </c>
      <c r="C384">
        <v>250</v>
      </c>
      <c r="D384">
        <v>1</v>
      </c>
      <c r="F384">
        <v>3.25</v>
      </c>
      <c r="G384">
        <v>355</v>
      </c>
      <c r="H384">
        <v>250</v>
      </c>
      <c r="I384">
        <f t="shared" si="6"/>
        <v>6.2893081761006293E-3</v>
      </c>
      <c r="K384">
        <v>3</v>
      </c>
    </row>
    <row r="385" spans="1:11" x14ac:dyDescent="0.25">
      <c r="A385">
        <v>3.25</v>
      </c>
      <c r="B385">
        <v>357</v>
      </c>
      <c r="C385">
        <v>250</v>
      </c>
      <c r="D385">
        <v>1</v>
      </c>
      <c r="F385">
        <v>3.25</v>
      </c>
      <c r="G385">
        <v>357</v>
      </c>
      <c r="H385">
        <v>250</v>
      </c>
      <c r="I385">
        <f t="shared" si="6"/>
        <v>6.2893081761006293E-3</v>
      </c>
      <c r="K385">
        <v>3</v>
      </c>
    </row>
    <row r="386" spans="1:11" x14ac:dyDescent="0.25">
      <c r="A386">
        <v>3.25</v>
      </c>
      <c r="B386">
        <v>365</v>
      </c>
      <c r="C386">
        <v>250</v>
      </c>
      <c r="D386">
        <v>1</v>
      </c>
      <c r="F386">
        <v>3.25</v>
      </c>
      <c r="G386">
        <v>365</v>
      </c>
      <c r="H386">
        <v>250</v>
      </c>
      <c r="I386">
        <f t="shared" si="6"/>
        <v>6.2893081761006293E-3</v>
      </c>
      <c r="K386">
        <v>3</v>
      </c>
    </row>
    <row r="387" spans="1:11" x14ac:dyDescent="0.25">
      <c r="A387">
        <v>3.25</v>
      </c>
      <c r="B387">
        <v>366</v>
      </c>
      <c r="C387">
        <v>250</v>
      </c>
      <c r="D387">
        <v>1</v>
      </c>
      <c r="F387">
        <v>3.25</v>
      </c>
      <c r="G387">
        <v>366</v>
      </c>
      <c r="H387">
        <v>250</v>
      </c>
      <c r="I387">
        <f t="shared" ref="I387:I450" si="7">LOOKUP(K387,$M$2:$M$14,$O$2:$O$14)</f>
        <v>6.2893081761006293E-3</v>
      </c>
      <c r="K387">
        <v>3</v>
      </c>
    </row>
    <row r="388" spans="1:11" x14ac:dyDescent="0.25">
      <c r="A388">
        <v>3.25</v>
      </c>
      <c r="B388">
        <v>367</v>
      </c>
      <c r="C388">
        <v>250</v>
      </c>
      <c r="D388">
        <v>1</v>
      </c>
      <c r="F388">
        <v>3.25</v>
      </c>
      <c r="G388">
        <v>367</v>
      </c>
      <c r="H388">
        <v>250</v>
      </c>
      <c r="I388">
        <f t="shared" si="7"/>
        <v>6.2893081761006293E-3</v>
      </c>
      <c r="K388">
        <v>3</v>
      </c>
    </row>
    <row r="389" spans="1:11" x14ac:dyDescent="0.25">
      <c r="A389">
        <v>3.25</v>
      </c>
      <c r="B389">
        <v>423</v>
      </c>
      <c r="C389">
        <v>250</v>
      </c>
      <c r="D389">
        <v>1</v>
      </c>
      <c r="F389">
        <v>3.25</v>
      </c>
      <c r="G389">
        <v>423</v>
      </c>
      <c r="H389">
        <v>250</v>
      </c>
      <c r="I389">
        <f t="shared" si="7"/>
        <v>6.2893081761006293E-3</v>
      </c>
      <c r="K389">
        <v>3</v>
      </c>
    </row>
    <row r="390" spans="1:11" x14ac:dyDescent="0.25">
      <c r="A390">
        <v>3.3333333333333335</v>
      </c>
      <c r="B390">
        <v>331</v>
      </c>
      <c r="C390">
        <v>250</v>
      </c>
      <c r="D390">
        <v>1</v>
      </c>
      <c r="F390">
        <v>3.3333333333333335</v>
      </c>
      <c r="G390">
        <v>331</v>
      </c>
      <c r="H390">
        <v>250</v>
      </c>
      <c r="I390">
        <f t="shared" si="7"/>
        <v>6.2893081761006293E-3</v>
      </c>
      <c r="K390">
        <v>3</v>
      </c>
    </row>
    <row r="391" spans="1:11" x14ac:dyDescent="0.25">
      <c r="A391">
        <v>3.3333333333333335</v>
      </c>
      <c r="B391">
        <v>366</v>
      </c>
      <c r="C391">
        <v>250</v>
      </c>
      <c r="D391">
        <v>1</v>
      </c>
      <c r="F391">
        <v>3.3333333333333335</v>
      </c>
      <c r="G391">
        <v>366</v>
      </c>
      <c r="H391">
        <v>250</v>
      </c>
      <c r="I391">
        <f t="shared" si="7"/>
        <v>6.2893081761006293E-3</v>
      </c>
      <c r="K391">
        <v>3</v>
      </c>
    </row>
    <row r="392" spans="1:11" x14ac:dyDescent="0.25">
      <c r="A392">
        <v>3.3333333333333335</v>
      </c>
      <c r="B392">
        <v>370</v>
      </c>
      <c r="C392">
        <v>250</v>
      </c>
      <c r="D392">
        <v>1</v>
      </c>
      <c r="F392">
        <v>3.3333333333333335</v>
      </c>
      <c r="G392">
        <v>370</v>
      </c>
      <c r="H392">
        <v>250</v>
      </c>
      <c r="I392">
        <f t="shared" si="7"/>
        <v>6.2893081761006293E-3</v>
      </c>
      <c r="K392">
        <v>3</v>
      </c>
    </row>
    <row r="393" spans="1:11" x14ac:dyDescent="0.25">
      <c r="A393">
        <v>3.3333333333333335</v>
      </c>
      <c r="B393">
        <v>385</v>
      </c>
      <c r="C393">
        <v>250</v>
      </c>
      <c r="D393">
        <v>1</v>
      </c>
      <c r="F393">
        <v>3.3333333333333335</v>
      </c>
      <c r="G393">
        <v>385</v>
      </c>
      <c r="H393">
        <v>250</v>
      </c>
      <c r="I393">
        <f t="shared" si="7"/>
        <v>6.2893081761006293E-3</v>
      </c>
      <c r="K393">
        <v>3</v>
      </c>
    </row>
    <row r="394" spans="1:11" x14ac:dyDescent="0.25">
      <c r="A394">
        <v>3.4166666666666665</v>
      </c>
      <c r="B394">
        <v>316</v>
      </c>
      <c r="C394">
        <v>250</v>
      </c>
      <c r="D394">
        <v>1</v>
      </c>
      <c r="F394">
        <v>3.4166666666666665</v>
      </c>
      <c r="G394">
        <v>316</v>
      </c>
      <c r="H394">
        <v>250</v>
      </c>
      <c r="I394">
        <f t="shared" si="7"/>
        <v>6.2893081761006293E-3</v>
      </c>
      <c r="K394">
        <v>3</v>
      </c>
    </row>
    <row r="395" spans="1:11" x14ac:dyDescent="0.25">
      <c r="A395">
        <v>3.4166666666666665</v>
      </c>
      <c r="B395">
        <v>320</v>
      </c>
      <c r="C395">
        <v>250</v>
      </c>
      <c r="D395">
        <v>1</v>
      </c>
      <c r="F395">
        <v>3.4166666666666665</v>
      </c>
      <c r="G395">
        <v>320</v>
      </c>
      <c r="H395">
        <v>250</v>
      </c>
      <c r="I395">
        <f t="shared" si="7"/>
        <v>6.2893081761006293E-3</v>
      </c>
      <c r="K395">
        <v>3</v>
      </c>
    </row>
    <row r="396" spans="1:11" x14ac:dyDescent="0.25">
      <c r="A396">
        <v>3.4166666666666665</v>
      </c>
      <c r="B396">
        <v>339</v>
      </c>
      <c r="C396">
        <v>250</v>
      </c>
      <c r="D396">
        <v>1</v>
      </c>
      <c r="F396">
        <v>3.4166666666666665</v>
      </c>
      <c r="G396">
        <v>339</v>
      </c>
      <c r="H396">
        <v>250</v>
      </c>
      <c r="I396">
        <f t="shared" si="7"/>
        <v>6.2893081761006293E-3</v>
      </c>
      <c r="K396">
        <v>3</v>
      </c>
    </row>
    <row r="397" spans="1:11" x14ac:dyDescent="0.25">
      <c r="A397">
        <v>3.4166666666666665</v>
      </c>
      <c r="B397">
        <v>348</v>
      </c>
      <c r="C397">
        <v>250</v>
      </c>
      <c r="D397">
        <v>1</v>
      </c>
      <c r="F397">
        <v>3.4166666666666665</v>
      </c>
      <c r="G397">
        <v>348</v>
      </c>
      <c r="H397">
        <v>250</v>
      </c>
      <c r="I397">
        <f t="shared" si="7"/>
        <v>6.2893081761006293E-3</v>
      </c>
      <c r="K397">
        <v>3</v>
      </c>
    </row>
    <row r="398" spans="1:11" x14ac:dyDescent="0.25">
      <c r="A398">
        <v>3.4166666666666665</v>
      </c>
      <c r="B398">
        <v>385</v>
      </c>
      <c r="C398">
        <v>250</v>
      </c>
      <c r="D398">
        <v>1</v>
      </c>
      <c r="F398">
        <v>3.4166666666666665</v>
      </c>
      <c r="G398">
        <v>385</v>
      </c>
      <c r="H398">
        <v>250</v>
      </c>
      <c r="I398">
        <f t="shared" si="7"/>
        <v>6.2893081761006293E-3</v>
      </c>
      <c r="K398">
        <v>3</v>
      </c>
    </row>
    <row r="399" spans="1:11" x14ac:dyDescent="0.25">
      <c r="A399">
        <v>3.4166666666666665</v>
      </c>
      <c r="B399">
        <v>405</v>
      </c>
      <c r="C399">
        <v>250</v>
      </c>
      <c r="D399">
        <v>1</v>
      </c>
      <c r="F399">
        <v>3.4166666666666665</v>
      </c>
      <c r="G399">
        <v>405</v>
      </c>
      <c r="H399">
        <v>250</v>
      </c>
      <c r="I399">
        <f t="shared" si="7"/>
        <v>6.2893081761006293E-3</v>
      </c>
      <c r="K399">
        <v>3</v>
      </c>
    </row>
    <row r="400" spans="1:11" x14ac:dyDescent="0.25">
      <c r="A400">
        <v>3.4166666666666665</v>
      </c>
      <c r="B400">
        <v>444</v>
      </c>
      <c r="C400">
        <v>250</v>
      </c>
      <c r="D400">
        <v>1</v>
      </c>
      <c r="F400">
        <v>3.4166666666666665</v>
      </c>
      <c r="G400">
        <v>444</v>
      </c>
      <c r="H400">
        <v>250</v>
      </c>
      <c r="I400">
        <f t="shared" si="7"/>
        <v>6.2893081761006293E-3</v>
      </c>
      <c r="K400">
        <v>3</v>
      </c>
    </row>
    <row r="401" spans="1:11" x14ac:dyDescent="0.25">
      <c r="A401">
        <v>3.5</v>
      </c>
      <c r="B401">
        <v>377</v>
      </c>
      <c r="C401">
        <v>250</v>
      </c>
      <c r="D401">
        <v>1</v>
      </c>
      <c r="F401">
        <v>3.5</v>
      </c>
      <c r="G401">
        <v>377</v>
      </c>
      <c r="H401">
        <v>250</v>
      </c>
      <c r="I401">
        <f t="shared" si="7"/>
        <v>6.2893081761006293E-3</v>
      </c>
      <c r="K401">
        <v>3</v>
      </c>
    </row>
    <row r="402" spans="1:11" x14ac:dyDescent="0.25">
      <c r="A402">
        <v>3.5</v>
      </c>
      <c r="B402">
        <v>395</v>
      </c>
      <c r="C402">
        <v>250</v>
      </c>
      <c r="D402">
        <v>1</v>
      </c>
      <c r="F402">
        <v>3.5</v>
      </c>
      <c r="G402">
        <v>395</v>
      </c>
      <c r="H402">
        <v>250</v>
      </c>
      <c r="I402">
        <f t="shared" si="7"/>
        <v>6.2893081761006293E-3</v>
      </c>
      <c r="K402">
        <v>3</v>
      </c>
    </row>
    <row r="403" spans="1:11" x14ac:dyDescent="0.25">
      <c r="A403">
        <v>3.5</v>
      </c>
      <c r="B403">
        <v>445</v>
      </c>
      <c r="C403">
        <v>250</v>
      </c>
      <c r="D403">
        <v>1</v>
      </c>
      <c r="F403">
        <v>3.5</v>
      </c>
      <c r="G403">
        <v>445</v>
      </c>
      <c r="H403">
        <v>250</v>
      </c>
      <c r="I403">
        <f t="shared" si="7"/>
        <v>6.2893081761006293E-3</v>
      </c>
      <c r="K403">
        <v>3</v>
      </c>
    </row>
    <row r="404" spans="1:11" x14ac:dyDescent="0.25">
      <c r="A404">
        <v>3.5</v>
      </c>
      <c r="B404">
        <v>497</v>
      </c>
      <c r="C404">
        <v>250</v>
      </c>
      <c r="D404">
        <v>1</v>
      </c>
      <c r="F404">
        <v>3.5</v>
      </c>
      <c r="G404">
        <v>497</v>
      </c>
      <c r="H404">
        <v>250</v>
      </c>
      <c r="I404">
        <f t="shared" si="7"/>
        <v>6.2893081761006293E-3</v>
      </c>
      <c r="K404">
        <v>3</v>
      </c>
    </row>
    <row r="405" spans="1:11" x14ac:dyDescent="0.25">
      <c r="A405">
        <v>3.5</v>
      </c>
      <c r="B405">
        <v>520</v>
      </c>
      <c r="C405">
        <v>250</v>
      </c>
      <c r="D405">
        <v>1</v>
      </c>
      <c r="F405">
        <v>3.5</v>
      </c>
      <c r="G405">
        <v>520</v>
      </c>
      <c r="H405">
        <v>250</v>
      </c>
      <c r="I405">
        <f t="shared" si="7"/>
        <v>6.2893081761006293E-3</v>
      </c>
      <c r="K405">
        <v>3</v>
      </c>
    </row>
    <row r="406" spans="1:11" x14ac:dyDescent="0.25">
      <c r="A406">
        <v>3.5833333333333335</v>
      </c>
      <c r="B406">
        <v>345</v>
      </c>
      <c r="C406">
        <v>250</v>
      </c>
      <c r="D406">
        <v>1</v>
      </c>
      <c r="F406">
        <v>3.5833333333333335</v>
      </c>
      <c r="G406">
        <v>345</v>
      </c>
      <c r="H406">
        <v>250</v>
      </c>
      <c r="I406">
        <f t="shared" si="7"/>
        <v>6.2893081761006293E-3</v>
      </c>
      <c r="K406">
        <v>3</v>
      </c>
    </row>
    <row r="407" spans="1:11" x14ac:dyDescent="0.25">
      <c r="A407">
        <v>3.5833333333333335</v>
      </c>
      <c r="B407">
        <v>362</v>
      </c>
      <c r="C407">
        <v>250</v>
      </c>
      <c r="D407">
        <v>1</v>
      </c>
      <c r="F407">
        <v>3.5833333333333335</v>
      </c>
      <c r="G407">
        <v>362</v>
      </c>
      <c r="H407">
        <v>250</v>
      </c>
      <c r="I407">
        <f t="shared" si="7"/>
        <v>6.2893081761006293E-3</v>
      </c>
      <c r="K407">
        <v>3</v>
      </c>
    </row>
    <row r="408" spans="1:11" x14ac:dyDescent="0.25">
      <c r="A408">
        <v>3.5833333333333335</v>
      </c>
      <c r="B408">
        <v>380</v>
      </c>
      <c r="C408">
        <v>250</v>
      </c>
      <c r="D408">
        <v>1</v>
      </c>
      <c r="F408">
        <v>3.5833333333333335</v>
      </c>
      <c r="G408">
        <v>380</v>
      </c>
      <c r="H408">
        <v>250</v>
      </c>
      <c r="I408">
        <f t="shared" si="7"/>
        <v>6.2893081761006293E-3</v>
      </c>
      <c r="K408">
        <v>3</v>
      </c>
    </row>
    <row r="409" spans="1:11" x14ac:dyDescent="0.25">
      <c r="A409">
        <v>3.5833333333333335</v>
      </c>
      <c r="B409">
        <v>395</v>
      </c>
      <c r="C409">
        <v>250</v>
      </c>
      <c r="D409">
        <v>1</v>
      </c>
      <c r="F409">
        <v>3.5833333333333335</v>
      </c>
      <c r="G409">
        <v>395</v>
      </c>
      <c r="H409">
        <v>250</v>
      </c>
      <c r="I409">
        <f t="shared" si="7"/>
        <v>6.2893081761006293E-3</v>
      </c>
      <c r="K409">
        <v>3</v>
      </c>
    </row>
    <row r="410" spans="1:11" x14ac:dyDescent="0.25">
      <c r="A410">
        <v>3.5833333333333335</v>
      </c>
      <c r="B410">
        <v>402</v>
      </c>
      <c r="C410">
        <v>250</v>
      </c>
      <c r="D410">
        <v>1</v>
      </c>
      <c r="F410">
        <v>3.5833333333333335</v>
      </c>
      <c r="G410">
        <v>402</v>
      </c>
      <c r="H410">
        <v>250</v>
      </c>
      <c r="I410">
        <f t="shared" si="7"/>
        <v>6.2893081761006293E-3</v>
      </c>
      <c r="K410">
        <v>3</v>
      </c>
    </row>
    <row r="411" spans="1:11" x14ac:dyDescent="0.25">
      <c r="A411">
        <v>3.75</v>
      </c>
      <c r="B411">
        <v>412</v>
      </c>
      <c r="C411">
        <v>250</v>
      </c>
      <c r="D411">
        <v>1</v>
      </c>
      <c r="F411">
        <v>3.75</v>
      </c>
      <c r="G411">
        <v>412</v>
      </c>
      <c r="H411">
        <v>250</v>
      </c>
      <c r="I411">
        <f t="shared" si="7"/>
        <v>6.2893081761006293E-3</v>
      </c>
      <c r="K411">
        <v>3</v>
      </c>
    </row>
    <row r="412" spans="1:11" x14ac:dyDescent="0.25">
      <c r="A412">
        <v>3.75</v>
      </c>
      <c r="B412">
        <v>413</v>
      </c>
      <c r="C412">
        <v>250</v>
      </c>
      <c r="D412">
        <v>1</v>
      </c>
      <c r="F412">
        <v>3.75</v>
      </c>
      <c r="G412">
        <v>413</v>
      </c>
      <c r="H412">
        <v>250</v>
      </c>
      <c r="I412">
        <f t="shared" si="7"/>
        <v>6.2893081761006293E-3</v>
      </c>
      <c r="K412">
        <v>3</v>
      </c>
    </row>
    <row r="413" spans="1:11" x14ac:dyDescent="0.25">
      <c r="A413">
        <v>3.8333333333333335</v>
      </c>
      <c r="B413">
        <v>320</v>
      </c>
      <c r="C413">
        <v>250</v>
      </c>
      <c r="D413">
        <v>1</v>
      </c>
      <c r="F413">
        <v>3.8333333333333335</v>
      </c>
      <c r="G413">
        <v>320</v>
      </c>
      <c r="H413">
        <v>250</v>
      </c>
      <c r="I413">
        <f t="shared" si="7"/>
        <v>8.3333333333333332E-3</v>
      </c>
      <c r="K413">
        <v>4</v>
      </c>
    </row>
    <row r="414" spans="1:11" x14ac:dyDescent="0.25">
      <c r="A414">
        <v>3.8333333333333335</v>
      </c>
      <c r="B414">
        <v>340</v>
      </c>
      <c r="C414">
        <v>250</v>
      </c>
      <c r="D414">
        <v>1</v>
      </c>
      <c r="F414">
        <v>3.8333333333333335</v>
      </c>
      <c r="G414">
        <v>340</v>
      </c>
      <c r="H414">
        <v>250</v>
      </c>
      <c r="I414">
        <f t="shared" si="7"/>
        <v>8.3333333333333332E-3</v>
      </c>
      <c r="K414">
        <v>4</v>
      </c>
    </row>
    <row r="415" spans="1:11" x14ac:dyDescent="0.25">
      <c r="A415">
        <v>3.8333333333333335</v>
      </c>
      <c r="B415">
        <v>342</v>
      </c>
      <c r="C415">
        <v>250</v>
      </c>
      <c r="D415">
        <v>1</v>
      </c>
      <c r="F415">
        <v>3.8333333333333335</v>
      </c>
      <c r="G415">
        <v>342</v>
      </c>
      <c r="H415">
        <v>250</v>
      </c>
      <c r="I415">
        <f t="shared" si="7"/>
        <v>8.3333333333333332E-3</v>
      </c>
      <c r="K415">
        <v>4</v>
      </c>
    </row>
    <row r="416" spans="1:11" x14ac:dyDescent="0.25">
      <c r="A416">
        <v>3.8333333333333335</v>
      </c>
      <c r="B416">
        <v>357</v>
      </c>
      <c r="C416">
        <v>250</v>
      </c>
      <c r="D416">
        <v>1</v>
      </c>
      <c r="F416">
        <v>3.8333333333333335</v>
      </c>
      <c r="G416">
        <v>357</v>
      </c>
      <c r="H416">
        <v>250</v>
      </c>
      <c r="I416">
        <f t="shared" si="7"/>
        <v>8.3333333333333332E-3</v>
      </c>
      <c r="K416">
        <v>4</v>
      </c>
    </row>
    <row r="417" spans="1:11" x14ac:dyDescent="0.25">
      <c r="A417">
        <v>3.8333333333333335</v>
      </c>
      <c r="B417">
        <v>360</v>
      </c>
      <c r="C417">
        <v>250</v>
      </c>
      <c r="D417">
        <v>1</v>
      </c>
      <c r="F417">
        <v>3.8333333333333335</v>
      </c>
      <c r="G417">
        <v>360</v>
      </c>
      <c r="H417">
        <v>250</v>
      </c>
      <c r="I417">
        <f t="shared" si="7"/>
        <v>8.3333333333333332E-3</v>
      </c>
      <c r="K417">
        <v>4</v>
      </c>
    </row>
    <row r="418" spans="1:11" x14ac:dyDescent="0.25">
      <c r="A418">
        <v>3.8333333333333335</v>
      </c>
      <c r="B418">
        <v>375</v>
      </c>
      <c r="C418">
        <v>250</v>
      </c>
      <c r="D418">
        <v>1</v>
      </c>
      <c r="F418">
        <v>3.8333333333333335</v>
      </c>
      <c r="G418">
        <v>375</v>
      </c>
      <c r="H418">
        <v>250</v>
      </c>
      <c r="I418">
        <f t="shared" si="7"/>
        <v>8.3333333333333332E-3</v>
      </c>
      <c r="K418">
        <v>4</v>
      </c>
    </row>
    <row r="419" spans="1:11" x14ac:dyDescent="0.25">
      <c r="A419">
        <v>3.8333333333333335</v>
      </c>
      <c r="B419">
        <v>385</v>
      </c>
      <c r="C419">
        <v>250</v>
      </c>
      <c r="D419">
        <v>1</v>
      </c>
      <c r="F419">
        <v>3.8333333333333335</v>
      </c>
      <c r="G419">
        <v>385</v>
      </c>
      <c r="H419">
        <v>250</v>
      </c>
      <c r="I419">
        <f t="shared" si="7"/>
        <v>8.3333333333333332E-3</v>
      </c>
      <c r="K419">
        <v>4</v>
      </c>
    </row>
    <row r="420" spans="1:11" x14ac:dyDescent="0.25">
      <c r="A420">
        <v>3.8333333333333335</v>
      </c>
      <c r="B420">
        <v>402</v>
      </c>
      <c r="C420">
        <v>250</v>
      </c>
      <c r="D420">
        <v>1</v>
      </c>
      <c r="F420">
        <v>3.8333333333333335</v>
      </c>
      <c r="G420">
        <v>402</v>
      </c>
      <c r="H420">
        <v>250</v>
      </c>
      <c r="I420">
        <f t="shared" si="7"/>
        <v>8.3333333333333332E-3</v>
      </c>
      <c r="K420">
        <v>4</v>
      </c>
    </row>
    <row r="421" spans="1:11" x14ac:dyDescent="0.25">
      <c r="A421">
        <v>3.8333333333333335</v>
      </c>
      <c r="B421">
        <v>410</v>
      </c>
      <c r="C421">
        <v>250</v>
      </c>
      <c r="D421">
        <v>1</v>
      </c>
      <c r="F421">
        <v>3.8333333333333335</v>
      </c>
      <c r="G421">
        <v>410</v>
      </c>
      <c r="H421">
        <v>250</v>
      </c>
      <c r="I421">
        <f t="shared" si="7"/>
        <v>8.3333333333333332E-3</v>
      </c>
      <c r="K421">
        <v>4</v>
      </c>
    </row>
    <row r="422" spans="1:11" x14ac:dyDescent="0.25">
      <c r="A422">
        <v>3.8333333333333335</v>
      </c>
      <c r="B422">
        <v>415</v>
      </c>
      <c r="C422">
        <v>250</v>
      </c>
      <c r="D422">
        <v>1</v>
      </c>
      <c r="F422">
        <v>3.8333333333333335</v>
      </c>
      <c r="G422">
        <v>415</v>
      </c>
      <c r="H422">
        <v>250</v>
      </c>
      <c r="I422">
        <f t="shared" si="7"/>
        <v>8.3333333333333332E-3</v>
      </c>
      <c r="K422">
        <v>4</v>
      </c>
    </row>
    <row r="423" spans="1:11" x14ac:dyDescent="0.25">
      <c r="A423">
        <v>3.8333333333333335</v>
      </c>
      <c r="B423">
        <v>425</v>
      </c>
      <c r="C423">
        <v>250</v>
      </c>
      <c r="D423">
        <v>1</v>
      </c>
      <c r="F423">
        <v>3.8333333333333335</v>
      </c>
      <c r="G423">
        <v>425</v>
      </c>
      <c r="H423">
        <v>250</v>
      </c>
      <c r="I423">
        <f t="shared" si="7"/>
        <v>8.3333333333333332E-3</v>
      </c>
      <c r="K423">
        <v>4</v>
      </c>
    </row>
    <row r="424" spans="1:11" x14ac:dyDescent="0.25">
      <c r="A424">
        <v>3.8333333333333335</v>
      </c>
      <c r="B424">
        <v>445</v>
      </c>
      <c r="C424">
        <v>250</v>
      </c>
      <c r="D424">
        <v>1</v>
      </c>
      <c r="F424">
        <v>3.8333333333333335</v>
      </c>
      <c r="G424">
        <v>445</v>
      </c>
      <c r="H424">
        <v>250</v>
      </c>
      <c r="I424">
        <f t="shared" si="7"/>
        <v>8.3333333333333332E-3</v>
      </c>
      <c r="K424">
        <v>4</v>
      </c>
    </row>
    <row r="425" spans="1:11" x14ac:dyDescent="0.25">
      <c r="A425">
        <v>3.8333333333333335</v>
      </c>
      <c r="B425">
        <v>465</v>
      </c>
      <c r="C425">
        <v>250</v>
      </c>
      <c r="D425">
        <v>1</v>
      </c>
      <c r="F425">
        <v>3.8333333333333335</v>
      </c>
      <c r="G425">
        <v>465</v>
      </c>
      <c r="H425">
        <v>250</v>
      </c>
      <c r="I425">
        <f t="shared" si="7"/>
        <v>8.3333333333333332E-3</v>
      </c>
      <c r="K425">
        <v>4</v>
      </c>
    </row>
    <row r="426" spans="1:11" x14ac:dyDescent="0.25">
      <c r="A426">
        <v>3.9166666666666665</v>
      </c>
      <c r="B426">
        <v>357</v>
      </c>
      <c r="C426">
        <v>250</v>
      </c>
      <c r="D426">
        <v>1</v>
      </c>
      <c r="F426">
        <v>3.9166666666666665</v>
      </c>
      <c r="G426">
        <v>357</v>
      </c>
      <c r="H426">
        <v>250</v>
      </c>
      <c r="I426">
        <f t="shared" si="7"/>
        <v>8.3333333333333332E-3</v>
      </c>
      <c r="K426">
        <v>4</v>
      </c>
    </row>
    <row r="427" spans="1:11" x14ac:dyDescent="0.25">
      <c r="A427">
        <v>3.9166666666666665</v>
      </c>
      <c r="B427">
        <v>362</v>
      </c>
      <c r="C427">
        <v>250</v>
      </c>
      <c r="D427">
        <v>1</v>
      </c>
      <c r="F427">
        <v>3.9166666666666665</v>
      </c>
      <c r="G427">
        <v>362</v>
      </c>
      <c r="H427">
        <v>250</v>
      </c>
      <c r="I427">
        <f t="shared" si="7"/>
        <v>8.3333333333333332E-3</v>
      </c>
      <c r="K427">
        <v>4</v>
      </c>
    </row>
    <row r="428" spans="1:11" x14ac:dyDescent="0.25">
      <c r="A428">
        <v>3.9166666666666665</v>
      </c>
      <c r="B428">
        <v>365</v>
      </c>
      <c r="C428">
        <v>250</v>
      </c>
      <c r="D428">
        <v>1</v>
      </c>
      <c r="F428">
        <v>3.9166666666666665</v>
      </c>
      <c r="G428">
        <v>365</v>
      </c>
      <c r="H428">
        <v>250</v>
      </c>
      <c r="I428">
        <f t="shared" si="7"/>
        <v>8.3333333333333332E-3</v>
      </c>
      <c r="K428">
        <v>4</v>
      </c>
    </row>
    <row r="429" spans="1:11" x14ac:dyDescent="0.25">
      <c r="A429">
        <v>3.9166666666666665</v>
      </c>
      <c r="B429">
        <v>365</v>
      </c>
      <c r="C429">
        <v>250</v>
      </c>
      <c r="D429">
        <v>1</v>
      </c>
      <c r="F429">
        <v>3.9166666666666665</v>
      </c>
      <c r="G429">
        <v>365</v>
      </c>
      <c r="H429">
        <v>250</v>
      </c>
      <c r="I429">
        <f t="shared" si="7"/>
        <v>8.3333333333333332E-3</v>
      </c>
      <c r="K429">
        <v>4</v>
      </c>
    </row>
    <row r="430" spans="1:11" x14ac:dyDescent="0.25">
      <c r="A430">
        <v>3.9166666666666665</v>
      </c>
      <c r="B430">
        <v>370</v>
      </c>
      <c r="C430">
        <v>250</v>
      </c>
      <c r="D430">
        <v>1</v>
      </c>
      <c r="F430">
        <v>3.9166666666666665</v>
      </c>
      <c r="G430">
        <v>370</v>
      </c>
      <c r="H430">
        <v>250</v>
      </c>
      <c r="I430">
        <f t="shared" si="7"/>
        <v>8.3333333333333332E-3</v>
      </c>
      <c r="K430">
        <v>4</v>
      </c>
    </row>
    <row r="431" spans="1:11" x14ac:dyDescent="0.25">
      <c r="A431">
        <v>3.9166666666666665</v>
      </c>
      <c r="B431">
        <v>375</v>
      </c>
      <c r="C431">
        <v>250</v>
      </c>
      <c r="D431">
        <v>1</v>
      </c>
      <c r="F431">
        <v>3.9166666666666665</v>
      </c>
      <c r="G431">
        <v>375</v>
      </c>
      <c r="H431">
        <v>250</v>
      </c>
      <c r="I431">
        <f t="shared" si="7"/>
        <v>8.3333333333333332E-3</v>
      </c>
      <c r="K431">
        <v>4</v>
      </c>
    </row>
    <row r="432" spans="1:11" x14ac:dyDescent="0.25">
      <c r="A432">
        <v>3.9166666666666665</v>
      </c>
      <c r="B432">
        <v>382</v>
      </c>
      <c r="C432">
        <v>250</v>
      </c>
      <c r="D432">
        <v>1</v>
      </c>
      <c r="F432">
        <v>3.9166666666666665</v>
      </c>
      <c r="G432">
        <v>382</v>
      </c>
      <c r="H432">
        <v>250</v>
      </c>
      <c r="I432">
        <f t="shared" si="7"/>
        <v>8.3333333333333332E-3</v>
      </c>
      <c r="K432">
        <v>4</v>
      </c>
    </row>
    <row r="433" spans="1:11" x14ac:dyDescent="0.25">
      <c r="A433">
        <v>3.9166666666666665</v>
      </c>
      <c r="B433">
        <v>382</v>
      </c>
      <c r="C433">
        <v>250</v>
      </c>
      <c r="D433">
        <v>1</v>
      </c>
      <c r="F433">
        <v>3.9166666666666665</v>
      </c>
      <c r="G433">
        <v>382</v>
      </c>
      <c r="H433">
        <v>250</v>
      </c>
      <c r="I433">
        <f t="shared" si="7"/>
        <v>8.3333333333333332E-3</v>
      </c>
      <c r="K433">
        <v>4</v>
      </c>
    </row>
    <row r="434" spans="1:11" x14ac:dyDescent="0.25">
      <c r="A434">
        <v>3.9166666666666665</v>
      </c>
      <c r="B434">
        <v>387</v>
      </c>
      <c r="C434">
        <v>250</v>
      </c>
      <c r="D434">
        <v>1</v>
      </c>
      <c r="F434">
        <v>3.9166666666666665</v>
      </c>
      <c r="G434">
        <v>387</v>
      </c>
      <c r="H434">
        <v>250</v>
      </c>
      <c r="I434">
        <f t="shared" si="7"/>
        <v>8.3333333333333332E-3</v>
      </c>
      <c r="K434">
        <v>4</v>
      </c>
    </row>
    <row r="435" spans="1:11" x14ac:dyDescent="0.25">
      <c r="A435">
        <v>3.9166666666666665</v>
      </c>
      <c r="B435">
        <v>390</v>
      </c>
      <c r="C435">
        <v>250</v>
      </c>
      <c r="D435">
        <v>1</v>
      </c>
      <c r="F435">
        <v>3.9166666666666665</v>
      </c>
      <c r="G435">
        <v>390</v>
      </c>
      <c r="H435">
        <v>250</v>
      </c>
      <c r="I435">
        <f t="shared" si="7"/>
        <v>8.3333333333333332E-3</v>
      </c>
      <c r="K435">
        <v>4</v>
      </c>
    </row>
    <row r="436" spans="1:11" x14ac:dyDescent="0.25">
      <c r="A436">
        <v>3.9166666666666665</v>
      </c>
      <c r="B436">
        <v>390</v>
      </c>
      <c r="C436">
        <v>250</v>
      </c>
      <c r="D436">
        <v>1</v>
      </c>
      <c r="F436">
        <v>3.9166666666666665</v>
      </c>
      <c r="G436">
        <v>390</v>
      </c>
      <c r="H436">
        <v>250</v>
      </c>
      <c r="I436">
        <f t="shared" si="7"/>
        <v>8.3333333333333332E-3</v>
      </c>
      <c r="K436">
        <v>4</v>
      </c>
    </row>
    <row r="437" spans="1:11" x14ac:dyDescent="0.25">
      <c r="A437">
        <v>3.9166666666666665</v>
      </c>
      <c r="B437">
        <v>397</v>
      </c>
      <c r="C437">
        <v>250</v>
      </c>
      <c r="D437">
        <v>1</v>
      </c>
      <c r="F437">
        <v>3.9166666666666665</v>
      </c>
      <c r="G437">
        <v>397</v>
      </c>
      <c r="H437">
        <v>250</v>
      </c>
      <c r="I437">
        <f t="shared" si="7"/>
        <v>8.3333333333333332E-3</v>
      </c>
      <c r="K437">
        <v>4</v>
      </c>
    </row>
    <row r="438" spans="1:11" x14ac:dyDescent="0.25">
      <c r="A438">
        <v>3.9166666666666665</v>
      </c>
      <c r="B438">
        <v>397</v>
      </c>
      <c r="C438">
        <v>250</v>
      </c>
      <c r="D438">
        <v>1</v>
      </c>
      <c r="F438">
        <v>3.9166666666666665</v>
      </c>
      <c r="G438">
        <v>397</v>
      </c>
      <c r="H438">
        <v>250</v>
      </c>
      <c r="I438">
        <f t="shared" si="7"/>
        <v>8.3333333333333332E-3</v>
      </c>
      <c r="K438">
        <v>4</v>
      </c>
    </row>
    <row r="439" spans="1:11" x14ac:dyDescent="0.25">
      <c r="A439">
        <v>3.9166666666666665</v>
      </c>
      <c r="B439">
        <v>400</v>
      </c>
      <c r="C439">
        <v>250</v>
      </c>
      <c r="D439">
        <v>1</v>
      </c>
      <c r="F439">
        <v>3.9166666666666665</v>
      </c>
      <c r="G439">
        <v>400</v>
      </c>
      <c r="H439">
        <v>250</v>
      </c>
      <c r="I439">
        <f t="shared" si="7"/>
        <v>8.3333333333333332E-3</v>
      </c>
      <c r="K439">
        <v>4</v>
      </c>
    </row>
    <row r="440" spans="1:11" x14ac:dyDescent="0.25">
      <c r="A440">
        <v>3.9166666666666665</v>
      </c>
      <c r="B440">
        <v>410</v>
      </c>
      <c r="C440">
        <v>250</v>
      </c>
      <c r="D440">
        <v>1</v>
      </c>
      <c r="F440">
        <v>3.9166666666666665</v>
      </c>
      <c r="G440">
        <v>410</v>
      </c>
      <c r="H440">
        <v>250</v>
      </c>
      <c r="I440">
        <f t="shared" si="7"/>
        <v>8.3333333333333332E-3</v>
      </c>
      <c r="K440">
        <v>4</v>
      </c>
    </row>
    <row r="441" spans="1:11" x14ac:dyDescent="0.25">
      <c r="A441">
        <v>3.9166666666666665</v>
      </c>
      <c r="B441">
        <v>410</v>
      </c>
      <c r="C441">
        <v>250</v>
      </c>
      <c r="D441">
        <v>1</v>
      </c>
      <c r="F441">
        <v>3.9166666666666665</v>
      </c>
      <c r="G441">
        <v>410</v>
      </c>
      <c r="H441">
        <v>250</v>
      </c>
      <c r="I441">
        <f t="shared" si="7"/>
        <v>8.3333333333333332E-3</v>
      </c>
      <c r="K441">
        <v>4</v>
      </c>
    </row>
    <row r="442" spans="1:11" x14ac:dyDescent="0.25">
      <c r="A442">
        <v>3.9166666666666665</v>
      </c>
      <c r="B442">
        <v>410</v>
      </c>
      <c r="C442">
        <v>250</v>
      </c>
      <c r="D442">
        <v>1</v>
      </c>
      <c r="F442">
        <v>3.9166666666666665</v>
      </c>
      <c r="G442">
        <v>410</v>
      </c>
      <c r="H442">
        <v>250</v>
      </c>
      <c r="I442">
        <f t="shared" si="7"/>
        <v>8.3333333333333332E-3</v>
      </c>
      <c r="K442">
        <v>4</v>
      </c>
    </row>
    <row r="443" spans="1:11" x14ac:dyDescent="0.25">
      <c r="A443">
        <v>3.9166666666666665</v>
      </c>
      <c r="B443">
        <v>412</v>
      </c>
      <c r="C443">
        <v>250</v>
      </c>
      <c r="D443">
        <v>1</v>
      </c>
      <c r="F443">
        <v>3.9166666666666665</v>
      </c>
      <c r="G443">
        <v>412</v>
      </c>
      <c r="H443">
        <v>250</v>
      </c>
      <c r="I443">
        <f t="shared" si="7"/>
        <v>8.3333333333333332E-3</v>
      </c>
      <c r="K443">
        <v>4</v>
      </c>
    </row>
    <row r="444" spans="1:11" x14ac:dyDescent="0.25">
      <c r="A444">
        <v>3.9166666666666665</v>
      </c>
      <c r="B444">
        <v>412</v>
      </c>
      <c r="C444">
        <v>250</v>
      </c>
      <c r="D444">
        <v>1</v>
      </c>
      <c r="F444">
        <v>3.9166666666666665</v>
      </c>
      <c r="G444">
        <v>412</v>
      </c>
      <c r="H444">
        <v>250</v>
      </c>
      <c r="I444">
        <f t="shared" si="7"/>
        <v>8.3333333333333332E-3</v>
      </c>
      <c r="K444">
        <v>4</v>
      </c>
    </row>
    <row r="445" spans="1:11" x14ac:dyDescent="0.25">
      <c r="A445">
        <v>3.9166666666666665</v>
      </c>
      <c r="B445">
        <v>415</v>
      </c>
      <c r="C445">
        <v>250</v>
      </c>
      <c r="D445">
        <v>1</v>
      </c>
      <c r="F445">
        <v>3.9166666666666665</v>
      </c>
      <c r="G445">
        <v>415</v>
      </c>
      <c r="H445">
        <v>250</v>
      </c>
      <c r="I445">
        <f t="shared" si="7"/>
        <v>8.3333333333333332E-3</v>
      </c>
      <c r="K445">
        <v>4</v>
      </c>
    </row>
    <row r="446" spans="1:11" x14ac:dyDescent="0.25">
      <c r="A446">
        <v>3.9166666666666665</v>
      </c>
      <c r="B446">
        <v>417</v>
      </c>
      <c r="C446">
        <v>250</v>
      </c>
      <c r="D446">
        <v>1</v>
      </c>
      <c r="F446">
        <v>3.9166666666666665</v>
      </c>
      <c r="G446">
        <v>417</v>
      </c>
      <c r="H446">
        <v>250</v>
      </c>
      <c r="I446">
        <f t="shared" si="7"/>
        <v>8.3333333333333332E-3</v>
      </c>
      <c r="K446">
        <v>4</v>
      </c>
    </row>
    <row r="447" spans="1:11" x14ac:dyDescent="0.25">
      <c r="A447">
        <v>3.9166666666666665</v>
      </c>
      <c r="B447">
        <v>420</v>
      </c>
      <c r="C447">
        <v>250</v>
      </c>
      <c r="D447">
        <v>1</v>
      </c>
      <c r="F447">
        <v>3.9166666666666665</v>
      </c>
      <c r="G447">
        <v>420</v>
      </c>
      <c r="H447">
        <v>250</v>
      </c>
      <c r="I447">
        <f t="shared" si="7"/>
        <v>8.3333333333333332E-3</v>
      </c>
      <c r="K447">
        <v>4</v>
      </c>
    </row>
    <row r="448" spans="1:11" x14ac:dyDescent="0.25">
      <c r="A448">
        <v>3.9166666666666665</v>
      </c>
      <c r="B448">
        <v>420</v>
      </c>
      <c r="C448">
        <v>250</v>
      </c>
      <c r="D448">
        <v>1</v>
      </c>
      <c r="F448">
        <v>3.9166666666666665</v>
      </c>
      <c r="G448">
        <v>420</v>
      </c>
      <c r="H448">
        <v>250</v>
      </c>
      <c r="I448">
        <f t="shared" si="7"/>
        <v>8.3333333333333332E-3</v>
      </c>
      <c r="K448">
        <v>4</v>
      </c>
    </row>
    <row r="449" spans="1:11" x14ac:dyDescent="0.25">
      <c r="A449">
        <v>3.9166666666666665</v>
      </c>
      <c r="B449">
        <v>423</v>
      </c>
      <c r="C449">
        <v>250</v>
      </c>
      <c r="D449">
        <v>1</v>
      </c>
      <c r="F449">
        <v>3.9166666666666665</v>
      </c>
      <c r="G449">
        <v>423</v>
      </c>
      <c r="H449">
        <v>250</v>
      </c>
      <c r="I449">
        <f t="shared" si="7"/>
        <v>8.3333333333333332E-3</v>
      </c>
      <c r="K449">
        <v>4</v>
      </c>
    </row>
    <row r="450" spans="1:11" x14ac:dyDescent="0.25">
      <c r="A450">
        <v>3.9166666666666665</v>
      </c>
      <c r="B450">
        <v>425</v>
      </c>
      <c r="C450">
        <v>250</v>
      </c>
      <c r="D450">
        <v>1</v>
      </c>
      <c r="F450">
        <v>3.9166666666666665</v>
      </c>
      <c r="G450">
        <v>425</v>
      </c>
      <c r="H450">
        <v>250</v>
      </c>
      <c r="I450">
        <f t="shared" si="7"/>
        <v>8.3333333333333332E-3</v>
      </c>
      <c r="K450">
        <v>4</v>
      </c>
    </row>
    <row r="451" spans="1:11" x14ac:dyDescent="0.25">
      <c r="A451">
        <v>3.9166666666666665</v>
      </c>
      <c r="B451">
        <v>427</v>
      </c>
      <c r="C451">
        <v>250</v>
      </c>
      <c r="D451">
        <v>1</v>
      </c>
      <c r="F451">
        <v>3.9166666666666665</v>
      </c>
      <c r="G451">
        <v>427</v>
      </c>
      <c r="H451">
        <v>250</v>
      </c>
      <c r="I451">
        <f t="shared" ref="I451:I514" si="8">LOOKUP(K451,$M$2:$M$14,$O$2:$O$14)</f>
        <v>8.3333333333333332E-3</v>
      </c>
      <c r="K451">
        <v>4</v>
      </c>
    </row>
    <row r="452" spans="1:11" x14ac:dyDescent="0.25">
      <c r="A452">
        <v>3.9166666666666665</v>
      </c>
      <c r="B452">
        <v>430</v>
      </c>
      <c r="C452">
        <v>250</v>
      </c>
      <c r="D452">
        <v>1</v>
      </c>
      <c r="F452">
        <v>3.9166666666666665</v>
      </c>
      <c r="G452">
        <v>430</v>
      </c>
      <c r="H452">
        <v>250</v>
      </c>
      <c r="I452">
        <f t="shared" si="8"/>
        <v>8.3333333333333332E-3</v>
      </c>
      <c r="K452">
        <v>4</v>
      </c>
    </row>
    <row r="453" spans="1:11" x14ac:dyDescent="0.25">
      <c r="A453">
        <v>3.9166666666666665</v>
      </c>
      <c r="B453">
        <v>430</v>
      </c>
      <c r="C453">
        <v>250</v>
      </c>
      <c r="D453">
        <v>1</v>
      </c>
      <c r="F453">
        <v>3.9166666666666665</v>
      </c>
      <c r="G453">
        <v>430</v>
      </c>
      <c r="H453">
        <v>250</v>
      </c>
      <c r="I453">
        <f t="shared" si="8"/>
        <v>8.3333333333333332E-3</v>
      </c>
      <c r="K453">
        <v>4</v>
      </c>
    </row>
    <row r="454" spans="1:11" x14ac:dyDescent="0.25">
      <c r="A454">
        <v>3.9166666666666665</v>
      </c>
      <c r="B454">
        <v>432</v>
      </c>
      <c r="C454">
        <v>250</v>
      </c>
      <c r="D454">
        <v>1</v>
      </c>
      <c r="F454">
        <v>3.9166666666666665</v>
      </c>
      <c r="G454">
        <v>432</v>
      </c>
      <c r="H454">
        <v>250</v>
      </c>
      <c r="I454">
        <f t="shared" si="8"/>
        <v>8.3333333333333332E-3</v>
      </c>
      <c r="K454">
        <v>4</v>
      </c>
    </row>
    <row r="455" spans="1:11" x14ac:dyDescent="0.25">
      <c r="A455">
        <v>3.9166666666666665</v>
      </c>
      <c r="B455">
        <v>435</v>
      </c>
      <c r="C455">
        <v>250</v>
      </c>
      <c r="D455">
        <v>1</v>
      </c>
      <c r="F455">
        <v>3.9166666666666665</v>
      </c>
      <c r="G455">
        <v>435</v>
      </c>
      <c r="H455">
        <v>250</v>
      </c>
      <c r="I455">
        <f t="shared" si="8"/>
        <v>8.3333333333333332E-3</v>
      </c>
      <c r="K455">
        <v>4</v>
      </c>
    </row>
    <row r="456" spans="1:11" x14ac:dyDescent="0.25">
      <c r="A456">
        <v>3.9166666666666665</v>
      </c>
      <c r="B456">
        <v>440</v>
      </c>
      <c r="C456">
        <v>250</v>
      </c>
      <c r="D456">
        <v>1</v>
      </c>
      <c r="F456">
        <v>3.9166666666666665</v>
      </c>
      <c r="G456">
        <v>440</v>
      </c>
      <c r="H456">
        <v>250</v>
      </c>
      <c r="I456">
        <f t="shared" si="8"/>
        <v>8.3333333333333332E-3</v>
      </c>
      <c r="K456">
        <v>4</v>
      </c>
    </row>
    <row r="457" spans="1:11" x14ac:dyDescent="0.25">
      <c r="A457">
        <v>3.9166666666666665</v>
      </c>
      <c r="B457">
        <v>440</v>
      </c>
      <c r="C457">
        <v>250</v>
      </c>
      <c r="D457">
        <v>1</v>
      </c>
      <c r="F457">
        <v>3.9166666666666665</v>
      </c>
      <c r="G457">
        <v>440</v>
      </c>
      <c r="H457">
        <v>250</v>
      </c>
      <c r="I457">
        <f t="shared" si="8"/>
        <v>8.3333333333333332E-3</v>
      </c>
      <c r="K457">
        <v>4</v>
      </c>
    </row>
    <row r="458" spans="1:11" x14ac:dyDescent="0.25">
      <c r="A458">
        <v>3.9166666666666665</v>
      </c>
      <c r="B458">
        <v>445</v>
      </c>
      <c r="C458">
        <v>250</v>
      </c>
      <c r="D458">
        <v>1</v>
      </c>
      <c r="F458">
        <v>3.9166666666666665</v>
      </c>
      <c r="G458">
        <v>445</v>
      </c>
      <c r="H458">
        <v>250</v>
      </c>
      <c r="I458">
        <f t="shared" si="8"/>
        <v>8.3333333333333332E-3</v>
      </c>
      <c r="K458">
        <v>4</v>
      </c>
    </row>
    <row r="459" spans="1:11" x14ac:dyDescent="0.25">
      <c r="A459">
        <v>3.9166666666666665</v>
      </c>
      <c r="B459">
        <v>445</v>
      </c>
      <c r="C459">
        <v>250</v>
      </c>
      <c r="D459">
        <v>1</v>
      </c>
      <c r="F459">
        <v>3.9166666666666665</v>
      </c>
      <c r="G459">
        <v>445</v>
      </c>
      <c r="H459">
        <v>250</v>
      </c>
      <c r="I459">
        <f t="shared" si="8"/>
        <v>8.3333333333333332E-3</v>
      </c>
      <c r="K459">
        <v>4</v>
      </c>
    </row>
    <row r="460" spans="1:11" x14ac:dyDescent="0.25">
      <c r="A460">
        <v>3.9166666666666665</v>
      </c>
      <c r="B460">
        <v>445</v>
      </c>
      <c r="C460">
        <v>250</v>
      </c>
      <c r="D460">
        <v>1</v>
      </c>
      <c r="F460">
        <v>3.9166666666666665</v>
      </c>
      <c r="G460">
        <v>445</v>
      </c>
      <c r="H460">
        <v>250</v>
      </c>
      <c r="I460">
        <f t="shared" si="8"/>
        <v>8.3333333333333332E-3</v>
      </c>
      <c r="K460">
        <v>4</v>
      </c>
    </row>
    <row r="461" spans="1:11" x14ac:dyDescent="0.25">
      <c r="A461">
        <v>3.9166666666666665</v>
      </c>
      <c r="B461">
        <v>452</v>
      </c>
      <c r="C461">
        <v>250</v>
      </c>
      <c r="D461">
        <v>1</v>
      </c>
      <c r="F461">
        <v>3.9166666666666665</v>
      </c>
      <c r="G461">
        <v>452</v>
      </c>
      <c r="H461">
        <v>250</v>
      </c>
      <c r="I461">
        <f t="shared" si="8"/>
        <v>8.3333333333333332E-3</v>
      </c>
      <c r="K461">
        <v>4</v>
      </c>
    </row>
    <row r="462" spans="1:11" x14ac:dyDescent="0.25">
      <c r="A462">
        <v>3.9166666666666665</v>
      </c>
      <c r="B462">
        <v>455</v>
      </c>
      <c r="C462">
        <v>250</v>
      </c>
      <c r="D462">
        <v>1</v>
      </c>
      <c r="F462">
        <v>3.9166666666666665</v>
      </c>
      <c r="G462">
        <v>455</v>
      </c>
      <c r="H462">
        <v>250</v>
      </c>
      <c r="I462">
        <f t="shared" si="8"/>
        <v>8.3333333333333332E-3</v>
      </c>
      <c r="K462">
        <v>4</v>
      </c>
    </row>
    <row r="463" spans="1:11" x14ac:dyDescent="0.25">
      <c r="A463">
        <v>3.9166666666666665</v>
      </c>
      <c r="B463">
        <v>457</v>
      </c>
      <c r="C463">
        <v>250</v>
      </c>
      <c r="D463">
        <v>1</v>
      </c>
      <c r="F463">
        <v>3.9166666666666665</v>
      </c>
      <c r="G463">
        <v>457</v>
      </c>
      <c r="H463">
        <v>250</v>
      </c>
      <c r="I463">
        <f t="shared" si="8"/>
        <v>8.3333333333333332E-3</v>
      </c>
      <c r="K463">
        <v>4</v>
      </c>
    </row>
    <row r="464" spans="1:11" x14ac:dyDescent="0.25">
      <c r="A464">
        <v>3.9166666666666665</v>
      </c>
      <c r="B464">
        <v>465</v>
      </c>
      <c r="C464">
        <v>250</v>
      </c>
      <c r="D464">
        <v>1</v>
      </c>
      <c r="F464">
        <v>3.9166666666666665</v>
      </c>
      <c r="G464">
        <v>465</v>
      </c>
      <c r="H464">
        <v>250</v>
      </c>
      <c r="I464">
        <f t="shared" si="8"/>
        <v>8.3333333333333332E-3</v>
      </c>
      <c r="K464">
        <v>4</v>
      </c>
    </row>
    <row r="465" spans="1:11" x14ac:dyDescent="0.25">
      <c r="A465">
        <v>3.9166666666666665</v>
      </c>
      <c r="B465">
        <v>470</v>
      </c>
      <c r="C465">
        <v>250</v>
      </c>
      <c r="D465">
        <v>1</v>
      </c>
      <c r="F465">
        <v>3.9166666666666665</v>
      </c>
      <c r="G465">
        <v>470</v>
      </c>
      <c r="H465">
        <v>250</v>
      </c>
      <c r="I465">
        <f t="shared" si="8"/>
        <v>8.3333333333333332E-3</v>
      </c>
      <c r="K465">
        <v>4</v>
      </c>
    </row>
    <row r="466" spans="1:11" x14ac:dyDescent="0.25">
      <c r="A466">
        <v>3.9166666666666665</v>
      </c>
      <c r="B466">
        <v>475</v>
      </c>
      <c r="C466">
        <v>250</v>
      </c>
      <c r="D466">
        <v>1</v>
      </c>
      <c r="F466">
        <v>3.9166666666666665</v>
      </c>
      <c r="G466">
        <v>475</v>
      </c>
      <c r="H466">
        <v>250</v>
      </c>
      <c r="I466">
        <f t="shared" si="8"/>
        <v>8.3333333333333332E-3</v>
      </c>
      <c r="K466">
        <v>4</v>
      </c>
    </row>
    <row r="467" spans="1:11" x14ac:dyDescent="0.25">
      <c r="A467">
        <v>3.9166666666666665</v>
      </c>
      <c r="B467">
        <v>475</v>
      </c>
      <c r="C467">
        <v>250</v>
      </c>
      <c r="D467">
        <v>1</v>
      </c>
      <c r="F467">
        <v>3.9166666666666665</v>
      </c>
      <c r="G467">
        <v>475</v>
      </c>
      <c r="H467">
        <v>250</v>
      </c>
      <c r="I467">
        <f t="shared" si="8"/>
        <v>8.3333333333333332E-3</v>
      </c>
      <c r="K467">
        <v>4</v>
      </c>
    </row>
    <row r="468" spans="1:11" x14ac:dyDescent="0.25">
      <c r="A468">
        <v>3.9166666666666665</v>
      </c>
      <c r="B468">
        <v>485</v>
      </c>
      <c r="C468">
        <v>250</v>
      </c>
      <c r="D468">
        <v>1</v>
      </c>
      <c r="F468">
        <v>3.9166666666666665</v>
      </c>
      <c r="G468">
        <v>485</v>
      </c>
      <c r="H468">
        <v>250</v>
      </c>
      <c r="I468">
        <f t="shared" si="8"/>
        <v>8.3333333333333332E-3</v>
      </c>
      <c r="K468">
        <v>4</v>
      </c>
    </row>
    <row r="469" spans="1:11" x14ac:dyDescent="0.25">
      <c r="A469">
        <v>3.9166666666666665</v>
      </c>
      <c r="B469">
        <v>512</v>
      </c>
      <c r="C469">
        <v>250</v>
      </c>
      <c r="D469">
        <v>1</v>
      </c>
      <c r="F469">
        <v>3.9166666666666665</v>
      </c>
      <c r="G469">
        <v>512</v>
      </c>
      <c r="H469">
        <v>250</v>
      </c>
      <c r="I469">
        <f t="shared" si="8"/>
        <v>8.3333333333333332E-3</v>
      </c>
      <c r="K469">
        <v>4</v>
      </c>
    </row>
    <row r="470" spans="1:11" x14ac:dyDescent="0.25">
      <c r="A470">
        <v>4</v>
      </c>
      <c r="B470">
        <v>330.32599999999996</v>
      </c>
      <c r="C470">
        <v>250</v>
      </c>
      <c r="D470">
        <v>1</v>
      </c>
      <c r="F470">
        <v>4</v>
      </c>
      <c r="G470">
        <v>330.32599999999996</v>
      </c>
      <c r="H470">
        <v>250</v>
      </c>
      <c r="I470">
        <f t="shared" si="8"/>
        <v>8.3333333333333332E-3</v>
      </c>
      <c r="K470">
        <v>4</v>
      </c>
    </row>
    <row r="471" spans="1:11" x14ac:dyDescent="0.25">
      <c r="A471">
        <v>4</v>
      </c>
      <c r="B471">
        <v>352</v>
      </c>
      <c r="C471">
        <v>250</v>
      </c>
      <c r="D471">
        <v>1</v>
      </c>
      <c r="F471">
        <v>4</v>
      </c>
      <c r="G471">
        <v>352</v>
      </c>
      <c r="H471">
        <v>250</v>
      </c>
      <c r="I471">
        <f t="shared" si="8"/>
        <v>8.3333333333333332E-3</v>
      </c>
      <c r="K471">
        <v>4</v>
      </c>
    </row>
    <row r="472" spans="1:11" x14ac:dyDescent="0.25">
      <c r="A472">
        <v>4</v>
      </c>
      <c r="B472">
        <v>353</v>
      </c>
      <c r="C472">
        <v>250</v>
      </c>
      <c r="D472">
        <v>1</v>
      </c>
      <c r="F472">
        <v>4</v>
      </c>
      <c r="G472">
        <v>353</v>
      </c>
      <c r="H472">
        <v>250</v>
      </c>
      <c r="I472">
        <f t="shared" si="8"/>
        <v>8.3333333333333332E-3</v>
      </c>
      <c r="K472">
        <v>4</v>
      </c>
    </row>
    <row r="473" spans="1:11" x14ac:dyDescent="0.25">
      <c r="A473">
        <v>4</v>
      </c>
      <c r="B473">
        <v>365</v>
      </c>
      <c r="C473">
        <v>250</v>
      </c>
      <c r="D473">
        <v>1</v>
      </c>
      <c r="F473">
        <v>4</v>
      </c>
      <c r="G473">
        <v>365</v>
      </c>
      <c r="H473">
        <v>250</v>
      </c>
      <c r="I473">
        <f t="shared" si="8"/>
        <v>8.3333333333333332E-3</v>
      </c>
      <c r="K473">
        <v>4</v>
      </c>
    </row>
    <row r="474" spans="1:11" x14ac:dyDescent="0.25">
      <c r="A474">
        <v>4</v>
      </c>
      <c r="B474">
        <v>375</v>
      </c>
      <c r="C474">
        <v>250</v>
      </c>
      <c r="D474">
        <v>1</v>
      </c>
      <c r="F474">
        <v>4</v>
      </c>
      <c r="G474">
        <v>375</v>
      </c>
      <c r="H474">
        <v>250</v>
      </c>
      <c r="I474">
        <f t="shared" si="8"/>
        <v>8.3333333333333332E-3</v>
      </c>
      <c r="K474">
        <v>4</v>
      </c>
    </row>
    <row r="475" spans="1:11" x14ac:dyDescent="0.25">
      <c r="A475">
        <v>4</v>
      </c>
      <c r="B475">
        <v>382.88599999999997</v>
      </c>
      <c r="C475">
        <v>250</v>
      </c>
      <c r="D475">
        <v>1</v>
      </c>
      <c r="F475">
        <v>4</v>
      </c>
      <c r="G475">
        <v>382.88599999999997</v>
      </c>
      <c r="H475">
        <v>250</v>
      </c>
      <c r="I475">
        <f t="shared" si="8"/>
        <v>8.3333333333333332E-3</v>
      </c>
      <c r="K475">
        <v>4</v>
      </c>
    </row>
    <row r="476" spans="1:11" x14ac:dyDescent="0.25">
      <c r="A476">
        <v>4</v>
      </c>
      <c r="B476">
        <v>392</v>
      </c>
      <c r="C476">
        <v>250</v>
      </c>
      <c r="D476">
        <v>1</v>
      </c>
      <c r="F476">
        <v>4</v>
      </c>
      <c r="G476">
        <v>392</v>
      </c>
      <c r="H476">
        <v>250</v>
      </c>
      <c r="I476">
        <f t="shared" si="8"/>
        <v>8.3333333333333332E-3</v>
      </c>
      <c r="K476">
        <v>4</v>
      </c>
    </row>
    <row r="477" spans="1:11" x14ac:dyDescent="0.25">
      <c r="A477">
        <v>4</v>
      </c>
      <c r="B477">
        <v>392</v>
      </c>
      <c r="C477">
        <v>250</v>
      </c>
      <c r="D477">
        <v>1</v>
      </c>
      <c r="F477">
        <v>4</v>
      </c>
      <c r="G477">
        <v>392</v>
      </c>
      <c r="H477">
        <v>250</v>
      </c>
      <c r="I477">
        <f t="shared" si="8"/>
        <v>8.3333333333333332E-3</v>
      </c>
      <c r="K477">
        <v>4</v>
      </c>
    </row>
    <row r="478" spans="1:11" x14ac:dyDescent="0.25">
      <c r="A478">
        <v>4</v>
      </c>
      <c r="B478">
        <v>396</v>
      </c>
      <c r="C478">
        <v>250</v>
      </c>
      <c r="D478">
        <v>1</v>
      </c>
      <c r="F478">
        <v>4</v>
      </c>
      <c r="G478">
        <v>396</v>
      </c>
      <c r="H478">
        <v>250</v>
      </c>
      <c r="I478">
        <f t="shared" si="8"/>
        <v>8.3333333333333332E-3</v>
      </c>
      <c r="K478">
        <v>4</v>
      </c>
    </row>
    <row r="479" spans="1:11" x14ac:dyDescent="0.25">
      <c r="A479">
        <v>4</v>
      </c>
      <c r="B479">
        <v>397</v>
      </c>
      <c r="C479">
        <v>250</v>
      </c>
      <c r="D479">
        <v>1</v>
      </c>
      <c r="F479">
        <v>4</v>
      </c>
      <c r="G479">
        <v>397</v>
      </c>
      <c r="H479">
        <v>250</v>
      </c>
      <c r="I479">
        <f t="shared" si="8"/>
        <v>8.3333333333333332E-3</v>
      </c>
      <c r="K479">
        <v>4</v>
      </c>
    </row>
    <row r="480" spans="1:11" x14ac:dyDescent="0.25">
      <c r="A480">
        <v>4</v>
      </c>
      <c r="B480">
        <v>409</v>
      </c>
      <c r="C480">
        <v>250</v>
      </c>
      <c r="D480">
        <v>1</v>
      </c>
      <c r="F480">
        <v>4</v>
      </c>
      <c r="G480">
        <v>409</v>
      </c>
      <c r="H480">
        <v>250</v>
      </c>
      <c r="I480">
        <f t="shared" si="8"/>
        <v>8.3333333333333332E-3</v>
      </c>
      <c r="K480">
        <v>4</v>
      </c>
    </row>
    <row r="481" spans="1:11" x14ac:dyDescent="0.25">
      <c r="A481">
        <v>4</v>
      </c>
      <c r="B481">
        <v>410</v>
      </c>
      <c r="C481">
        <v>250</v>
      </c>
      <c r="D481">
        <v>1</v>
      </c>
      <c r="F481">
        <v>4</v>
      </c>
      <c r="G481">
        <v>410</v>
      </c>
      <c r="H481">
        <v>250</v>
      </c>
      <c r="I481">
        <f t="shared" si="8"/>
        <v>8.3333333333333332E-3</v>
      </c>
      <c r="K481">
        <v>4</v>
      </c>
    </row>
    <row r="482" spans="1:11" x14ac:dyDescent="0.25">
      <c r="A482">
        <v>4</v>
      </c>
      <c r="B482">
        <v>415</v>
      </c>
      <c r="C482">
        <v>250</v>
      </c>
      <c r="D482">
        <v>1</v>
      </c>
      <c r="F482">
        <v>4</v>
      </c>
      <c r="G482">
        <v>415</v>
      </c>
      <c r="H482">
        <v>250</v>
      </c>
      <c r="I482">
        <f t="shared" si="8"/>
        <v>8.3333333333333332E-3</v>
      </c>
      <c r="K482">
        <v>4</v>
      </c>
    </row>
    <row r="483" spans="1:11" x14ac:dyDescent="0.25">
      <c r="A483">
        <v>4</v>
      </c>
      <c r="B483">
        <v>420</v>
      </c>
      <c r="C483">
        <v>250</v>
      </c>
      <c r="D483">
        <v>1</v>
      </c>
      <c r="F483">
        <v>4</v>
      </c>
      <c r="G483">
        <v>420</v>
      </c>
      <c r="H483">
        <v>250</v>
      </c>
      <c r="I483">
        <f t="shared" si="8"/>
        <v>8.3333333333333332E-3</v>
      </c>
      <c r="K483">
        <v>4</v>
      </c>
    </row>
    <row r="484" spans="1:11" x14ac:dyDescent="0.25">
      <c r="A484">
        <v>4</v>
      </c>
      <c r="B484">
        <v>447</v>
      </c>
      <c r="C484">
        <v>250</v>
      </c>
      <c r="D484">
        <v>1</v>
      </c>
      <c r="F484">
        <v>4</v>
      </c>
      <c r="G484">
        <v>447</v>
      </c>
      <c r="H484">
        <v>250</v>
      </c>
      <c r="I484">
        <f t="shared" si="8"/>
        <v>8.3333333333333332E-3</v>
      </c>
      <c r="K484">
        <v>4</v>
      </c>
    </row>
    <row r="485" spans="1:11" x14ac:dyDescent="0.25">
      <c r="A485">
        <v>4</v>
      </c>
      <c r="B485">
        <v>455</v>
      </c>
      <c r="C485">
        <v>250</v>
      </c>
      <c r="D485">
        <v>1</v>
      </c>
      <c r="F485">
        <v>4</v>
      </c>
      <c r="G485">
        <v>455</v>
      </c>
      <c r="H485">
        <v>250</v>
      </c>
      <c r="I485">
        <f t="shared" si="8"/>
        <v>8.3333333333333332E-3</v>
      </c>
      <c r="K485">
        <v>4</v>
      </c>
    </row>
    <row r="486" spans="1:11" x14ac:dyDescent="0.25">
      <c r="A486">
        <v>4</v>
      </c>
      <c r="B486">
        <v>460</v>
      </c>
      <c r="C486">
        <v>250</v>
      </c>
      <c r="D486">
        <v>1</v>
      </c>
      <c r="F486">
        <v>4</v>
      </c>
      <c r="G486">
        <v>460</v>
      </c>
      <c r="H486">
        <v>250</v>
      </c>
      <c r="I486">
        <f t="shared" si="8"/>
        <v>8.3333333333333332E-3</v>
      </c>
      <c r="K486">
        <v>4</v>
      </c>
    </row>
    <row r="487" spans="1:11" x14ac:dyDescent="0.25">
      <c r="A487">
        <v>4</v>
      </c>
      <c r="B487">
        <v>465</v>
      </c>
      <c r="C487">
        <v>250</v>
      </c>
      <c r="D487">
        <v>1</v>
      </c>
      <c r="F487">
        <v>4</v>
      </c>
      <c r="G487">
        <v>465</v>
      </c>
      <c r="H487">
        <v>250</v>
      </c>
      <c r="I487">
        <f t="shared" si="8"/>
        <v>8.3333333333333332E-3</v>
      </c>
      <c r="K487">
        <v>4</v>
      </c>
    </row>
    <row r="488" spans="1:11" x14ac:dyDescent="0.25">
      <c r="A488">
        <v>4</v>
      </c>
      <c r="B488">
        <v>472</v>
      </c>
      <c r="C488">
        <v>250</v>
      </c>
      <c r="D488">
        <v>1</v>
      </c>
      <c r="F488">
        <v>4</v>
      </c>
      <c r="G488">
        <v>472</v>
      </c>
      <c r="H488">
        <v>250</v>
      </c>
      <c r="I488">
        <f t="shared" si="8"/>
        <v>8.3333333333333332E-3</v>
      </c>
      <c r="K488">
        <v>4</v>
      </c>
    </row>
    <row r="489" spans="1:11" x14ac:dyDescent="0.25">
      <c r="A489">
        <v>4.083333333333333</v>
      </c>
      <c r="B489">
        <v>350</v>
      </c>
      <c r="C489">
        <v>250</v>
      </c>
      <c r="D489">
        <v>1</v>
      </c>
      <c r="F489">
        <v>4.083333333333333</v>
      </c>
      <c r="G489">
        <v>350</v>
      </c>
      <c r="H489">
        <v>250</v>
      </c>
      <c r="I489">
        <f t="shared" si="8"/>
        <v>8.3333333333333332E-3</v>
      </c>
      <c r="K489">
        <v>4</v>
      </c>
    </row>
    <row r="490" spans="1:11" x14ac:dyDescent="0.25">
      <c r="A490">
        <v>4.083333333333333</v>
      </c>
      <c r="B490">
        <v>399</v>
      </c>
      <c r="C490">
        <v>250</v>
      </c>
      <c r="D490">
        <v>1</v>
      </c>
      <c r="F490">
        <v>4.083333333333333</v>
      </c>
      <c r="G490">
        <v>399</v>
      </c>
      <c r="H490">
        <v>250</v>
      </c>
      <c r="I490">
        <f t="shared" si="8"/>
        <v>8.3333333333333332E-3</v>
      </c>
      <c r="K490">
        <v>4</v>
      </c>
    </row>
    <row r="491" spans="1:11" x14ac:dyDescent="0.25">
      <c r="A491">
        <v>4.083333333333333</v>
      </c>
      <c r="B491">
        <v>420</v>
      </c>
      <c r="C491">
        <v>250</v>
      </c>
      <c r="D491">
        <v>1</v>
      </c>
      <c r="F491">
        <v>4.083333333333333</v>
      </c>
      <c r="G491">
        <v>420</v>
      </c>
      <c r="H491">
        <v>250</v>
      </c>
      <c r="I491">
        <f t="shared" si="8"/>
        <v>8.3333333333333332E-3</v>
      </c>
      <c r="K491">
        <v>4</v>
      </c>
    </row>
    <row r="492" spans="1:11" x14ac:dyDescent="0.25">
      <c r="A492">
        <v>4.083333333333333</v>
      </c>
      <c r="B492">
        <v>450</v>
      </c>
      <c r="C492">
        <v>250</v>
      </c>
      <c r="D492">
        <v>1</v>
      </c>
      <c r="F492">
        <v>4.083333333333333</v>
      </c>
      <c r="G492">
        <v>450</v>
      </c>
      <c r="H492">
        <v>250</v>
      </c>
      <c r="I492">
        <f t="shared" si="8"/>
        <v>8.3333333333333332E-3</v>
      </c>
      <c r="K492">
        <v>4</v>
      </c>
    </row>
    <row r="493" spans="1:11" x14ac:dyDescent="0.25">
      <c r="A493">
        <v>4.083333333333333</v>
      </c>
      <c r="B493">
        <v>455</v>
      </c>
      <c r="C493">
        <v>250</v>
      </c>
      <c r="D493">
        <v>1</v>
      </c>
      <c r="F493">
        <v>4.083333333333333</v>
      </c>
      <c r="G493">
        <v>455</v>
      </c>
      <c r="H493">
        <v>250</v>
      </c>
      <c r="I493">
        <f t="shared" si="8"/>
        <v>8.3333333333333332E-3</v>
      </c>
      <c r="K493">
        <v>4</v>
      </c>
    </row>
    <row r="494" spans="1:11" x14ac:dyDescent="0.25">
      <c r="A494">
        <v>4.083333333333333</v>
      </c>
      <c r="B494">
        <v>475</v>
      </c>
      <c r="C494">
        <v>250</v>
      </c>
      <c r="D494">
        <v>1</v>
      </c>
      <c r="F494">
        <v>4.083333333333333</v>
      </c>
      <c r="G494">
        <v>475</v>
      </c>
      <c r="H494">
        <v>250</v>
      </c>
      <c r="I494">
        <f t="shared" si="8"/>
        <v>8.3333333333333332E-3</v>
      </c>
      <c r="K494">
        <v>4</v>
      </c>
    </row>
    <row r="495" spans="1:11" x14ac:dyDescent="0.25">
      <c r="A495">
        <v>4.083333333333333</v>
      </c>
      <c r="B495">
        <v>490</v>
      </c>
      <c r="C495">
        <v>250</v>
      </c>
      <c r="D495">
        <v>1</v>
      </c>
      <c r="F495">
        <v>4.083333333333333</v>
      </c>
      <c r="G495">
        <v>490</v>
      </c>
      <c r="H495">
        <v>250</v>
      </c>
      <c r="I495">
        <f t="shared" si="8"/>
        <v>8.3333333333333332E-3</v>
      </c>
      <c r="K495">
        <v>4</v>
      </c>
    </row>
    <row r="496" spans="1:11" x14ac:dyDescent="0.25">
      <c r="A496">
        <v>4.083333333333333</v>
      </c>
      <c r="B496">
        <v>535</v>
      </c>
      <c r="C496">
        <v>250</v>
      </c>
      <c r="D496">
        <v>1</v>
      </c>
      <c r="F496">
        <v>4.083333333333333</v>
      </c>
      <c r="G496">
        <v>535</v>
      </c>
      <c r="H496">
        <v>250</v>
      </c>
      <c r="I496">
        <f t="shared" si="8"/>
        <v>8.3333333333333332E-3</v>
      </c>
      <c r="K496">
        <v>4</v>
      </c>
    </row>
    <row r="497" spans="1:11" x14ac:dyDescent="0.25">
      <c r="A497">
        <v>4.166666666666667</v>
      </c>
      <c r="B497">
        <v>395</v>
      </c>
      <c r="C497">
        <v>250</v>
      </c>
      <c r="D497">
        <v>1</v>
      </c>
      <c r="F497">
        <v>4.166666666666667</v>
      </c>
      <c r="G497">
        <v>395</v>
      </c>
      <c r="H497">
        <v>250</v>
      </c>
      <c r="I497">
        <f t="shared" si="8"/>
        <v>8.3333333333333332E-3</v>
      </c>
      <c r="K497">
        <v>4</v>
      </c>
    </row>
    <row r="498" spans="1:11" x14ac:dyDescent="0.25">
      <c r="A498">
        <v>4.166666666666667</v>
      </c>
      <c r="B498">
        <v>405</v>
      </c>
      <c r="C498">
        <v>250</v>
      </c>
      <c r="D498">
        <v>1</v>
      </c>
      <c r="F498">
        <v>4.166666666666667</v>
      </c>
      <c r="G498">
        <v>405</v>
      </c>
      <c r="H498">
        <v>250</v>
      </c>
      <c r="I498">
        <f t="shared" si="8"/>
        <v>8.3333333333333332E-3</v>
      </c>
      <c r="K498">
        <v>4</v>
      </c>
    </row>
    <row r="499" spans="1:11" x14ac:dyDescent="0.25">
      <c r="A499">
        <v>4.166666666666667</v>
      </c>
      <c r="B499">
        <v>410</v>
      </c>
      <c r="C499">
        <v>250</v>
      </c>
      <c r="D499">
        <v>1</v>
      </c>
      <c r="F499">
        <v>4.166666666666667</v>
      </c>
      <c r="G499">
        <v>410</v>
      </c>
      <c r="H499">
        <v>250</v>
      </c>
      <c r="I499">
        <f t="shared" si="8"/>
        <v>8.3333333333333332E-3</v>
      </c>
      <c r="K499">
        <v>4</v>
      </c>
    </row>
    <row r="500" spans="1:11" x14ac:dyDescent="0.25">
      <c r="A500">
        <v>4.166666666666667</v>
      </c>
      <c r="B500">
        <v>420</v>
      </c>
      <c r="C500">
        <v>250</v>
      </c>
      <c r="D500">
        <v>1</v>
      </c>
      <c r="F500">
        <v>4.166666666666667</v>
      </c>
      <c r="G500">
        <v>420</v>
      </c>
      <c r="H500">
        <v>250</v>
      </c>
      <c r="I500">
        <f t="shared" si="8"/>
        <v>8.3333333333333332E-3</v>
      </c>
      <c r="K500">
        <v>4</v>
      </c>
    </row>
    <row r="501" spans="1:11" x14ac:dyDescent="0.25">
      <c r="A501">
        <v>4.166666666666667</v>
      </c>
      <c r="B501">
        <v>420</v>
      </c>
      <c r="C501">
        <v>250</v>
      </c>
      <c r="D501">
        <v>1</v>
      </c>
      <c r="F501">
        <v>4.166666666666667</v>
      </c>
      <c r="G501">
        <v>420</v>
      </c>
      <c r="H501">
        <v>250</v>
      </c>
      <c r="I501">
        <f t="shared" si="8"/>
        <v>8.3333333333333332E-3</v>
      </c>
      <c r="K501">
        <v>4</v>
      </c>
    </row>
    <row r="502" spans="1:11" x14ac:dyDescent="0.25">
      <c r="A502">
        <v>4.166666666666667</v>
      </c>
      <c r="B502">
        <v>423.40099999999995</v>
      </c>
      <c r="C502">
        <v>250</v>
      </c>
      <c r="D502">
        <v>1</v>
      </c>
      <c r="F502">
        <v>4.166666666666667</v>
      </c>
      <c r="G502">
        <v>423.40099999999995</v>
      </c>
      <c r="H502">
        <v>250</v>
      </c>
      <c r="I502">
        <f t="shared" si="8"/>
        <v>8.3333333333333332E-3</v>
      </c>
      <c r="K502">
        <v>4</v>
      </c>
    </row>
    <row r="503" spans="1:11" x14ac:dyDescent="0.25">
      <c r="A503">
        <v>4.166666666666667</v>
      </c>
      <c r="B503">
        <v>445</v>
      </c>
      <c r="C503">
        <v>250</v>
      </c>
      <c r="D503">
        <v>1</v>
      </c>
      <c r="F503">
        <v>4.166666666666667</v>
      </c>
      <c r="G503">
        <v>445</v>
      </c>
      <c r="H503">
        <v>250</v>
      </c>
      <c r="I503">
        <f t="shared" si="8"/>
        <v>8.3333333333333332E-3</v>
      </c>
      <c r="K503">
        <v>4</v>
      </c>
    </row>
    <row r="504" spans="1:11" x14ac:dyDescent="0.25">
      <c r="A504">
        <v>4.166666666666667</v>
      </c>
      <c r="B504">
        <v>450</v>
      </c>
      <c r="C504">
        <v>250</v>
      </c>
      <c r="D504">
        <v>1</v>
      </c>
      <c r="F504">
        <v>4.166666666666667</v>
      </c>
      <c r="G504">
        <v>450</v>
      </c>
      <c r="H504">
        <v>250</v>
      </c>
      <c r="I504">
        <f t="shared" si="8"/>
        <v>8.3333333333333332E-3</v>
      </c>
      <c r="K504">
        <v>4</v>
      </c>
    </row>
    <row r="505" spans="1:11" x14ac:dyDescent="0.25">
      <c r="A505">
        <v>4.166666666666667</v>
      </c>
      <c r="B505">
        <v>467.20099999999996</v>
      </c>
      <c r="C505">
        <v>250</v>
      </c>
      <c r="D505">
        <v>1</v>
      </c>
      <c r="F505">
        <v>4.166666666666667</v>
      </c>
      <c r="G505">
        <v>467.20099999999996</v>
      </c>
      <c r="H505">
        <v>250</v>
      </c>
      <c r="I505">
        <f t="shared" si="8"/>
        <v>8.3333333333333332E-3</v>
      </c>
      <c r="K505">
        <v>4</v>
      </c>
    </row>
    <row r="506" spans="1:11" x14ac:dyDescent="0.25">
      <c r="A506">
        <v>4.166666666666667</v>
      </c>
      <c r="B506">
        <v>470</v>
      </c>
      <c r="C506">
        <v>250</v>
      </c>
      <c r="D506">
        <v>1</v>
      </c>
      <c r="F506">
        <v>4.166666666666667</v>
      </c>
      <c r="G506">
        <v>470</v>
      </c>
      <c r="H506">
        <v>250</v>
      </c>
      <c r="I506">
        <f t="shared" si="8"/>
        <v>8.3333333333333332E-3</v>
      </c>
      <c r="K506">
        <v>4</v>
      </c>
    </row>
    <row r="507" spans="1:11" x14ac:dyDescent="0.25">
      <c r="A507">
        <v>4.25</v>
      </c>
      <c r="B507">
        <v>375</v>
      </c>
      <c r="C507">
        <v>250</v>
      </c>
      <c r="D507">
        <v>1</v>
      </c>
      <c r="F507">
        <v>4.25</v>
      </c>
      <c r="G507">
        <v>375</v>
      </c>
      <c r="H507">
        <v>250</v>
      </c>
      <c r="I507">
        <f t="shared" si="8"/>
        <v>8.3333333333333332E-3</v>
      </c>
      <c r="K507">
        <v>4</v>
      </c>
    </row>
    <row r="508" spans="1:11" x14ac:dyDescent="0.25">
      <c r="A508">
        <v>4.25</v>
      </c>
      <c r="B508">
        <v>415</v>
      </c>
      <c r="C508">
        <v>250</v>
      </c>
      <c r="D508">
        <v>1</v>
      </c>
      <c r="F508">
        <v>4.25</v>
      </c>
      <c r="G508">
        <v>415</v>
      </c>
      <c r="H508">
        <v>250</v>
      </c>
      <c r="I508">
        <f t="shared" si="8"/>
        <v>8.3333333333333332E-3</v>
      </c>
      <c r="K508">
        <v>4</v>
      </c>
    </row>
    <row r="509" spans="1:11" x14ac:dyDescent="0.25">
      <c r="A509">
        <v>4.25</v>
      </c>
      <c r="B509">
        <v>420</v>
      </c>
      <c r="C509">
        <v>250</v>
      </c>
      <c r="D509">
        <v>1</v>
      </c>
      <c r="F509">
        <v>4.25</v>
      </c>
      <c r="G509">
        <v>420</v>
      </c>
      <c r="H509">
        <v>250</v>
      </c>
      <c r="I509">
        <f t="shared" si="8"/>
        <v>8.3333333333333332E-3</v>
      </c>
      <c r="K509">
        <v>4</v>
      </c>
    </row>
    <row r="510" spans="1:11" x14ac:dyDescent="0.25">
      <c r="A510">
        <v>4.25</v>
      </c>
      <c r="B510">
        <v>455</v>
      </c>
      <c r="C510">
        <v>250</v>
      </c>
      <c r="D510">
        <v>1</v>
      </c>
      <c r="F510">
        <v>4.25</v>
      </c>
      <c r="G510">
        <v>455</v>
      </c>
      <c r="H510">
        <v>250</v>
      </c>
      <c r="I510">
        <f t="shared" si="8"/>
        <v>8.3333333333333332E-3</v>
      </c>
      <c r="K510">
        <v>4</v>
      </c>
    </row>
    <row r="511" spans="1:11" x14ac:dyDescent="0.25">
      <c r="A511">
        <v>4.333333333333333</v>
      </c>
      <c r="B511">
        <v>375</v>
      </c>
      <c r="C511">
        <v>250</v>
      </c>
      <c r="D511">
        <v>1</v>
      </c>
      <c r="F511">
        <v>4.333333333333333</v>
      </c>
      <c r="G511">
        <v>375</v>
      </c>
      <c r="H511">
        <v>250</v>
      </c>
      <c r="I511">
        <f t="shared" si="8"/>
        <v>8.3333333333333332E-3</v>
      </c>
      <c r="K511">
        <v>4</v>
      </c>
    </row>
    <row r="512" spans="1:11" x14ac:dyDescent="0.25">
      <c r="A512">
        <v>4.333333333333333</v>
      </c>
      <c r="B512">
        <v>472</v>
      </c>
      <c r="C512">
        <v>250</v>
      </c>
      <c r="D512">
        <v>1</v>
      </c>
      <c r="F512">
        <v>4.333333333333333</v>
      </c>
      <c r="G512">
        <v>472</v>
      </c>
      <c r="H512">
        <v>250</v>
      </c>
      <c r="I512">
        <f t="shared" si="8"/>
        <v>8.3333333333333332E-3</v>
      </c>
      <c r="K512">
        <v>4</v>
      </c>
    </row>
    <row r="513" spans="1:11" x14ac:dyDescent="0.25">
      <c r="A513">
        <v>4.416666666666667</v>
      </c>
      <c r="B513">
        <v>280</v>
      </c>
      <c r="C513">
        <v>250</v>
      </c>
      <c r="D513">
        <v>1</v>
      </c>
      <c r="F513">
        <v>4.416666666666667</v>
      </c>
      <c r="G513">
        <v>280</v>
      </c>
      <c r="H513">
        <v>250</v>
      </c>
      <c r="I513">
        <f t="shared" si="8"/>
        <v>8.3333333333333332E-3</v>
      </c>
      <c r="K513">
        <v>4</v>
      </c>
    </row>
    <row r="514" spans="1:11" x14ac:dyDescent="0.25">
      <c r="A514">
        <v>4.416666666666667</v>
      </c>
      <c r="B514">
        <v>375</v>
      </c>
      <c r="C514">
        <v>250</v>
      </c>
      <c r="D514">
        <v>1</v>
      </c>
      <c r="F514">
        <v>4.416666666666667</v>
      </c>
      <c r="G514">
        <v>375</v>
      </c>
      <c r="H514">
        <v>250</v>
      </c>
      <c r="I514">
        <f t="shared" si="8"/>
        <v>8.3333333333333332E-3</v>
      </c>
      <c r="K514">
        <v>4</v>
      </c>
    </row>
    <row r="515" spans="1:11" x14ac:dyDescent="0.25">
      <c r="A515">
        <v>4.416666666666667</v>
      </c>
      <c r="B515">
        <v>422</v>
      </c>
      <c r="C515">
        <v>250</v>
      </c>
      <c r="D515">
        <v>1</v>
      </c>
      <c r="F515">
        <v>4.416666666666667</v>
      </c>
      <c r="G515">
        <v>422</v>
      </c>
      <c r="H515">
        <v>250</v>
      </c>
      <c r="I515">
        <f t="shared" ref="I515:I578" si="9">LOOKUP(K515,$M$2:$M$14,$O$2:$O$14)</f>
        <v>8.3333333333333332E-3</v>
      </c>
      <c r="K515">
        <v>4</v>
      </c>
    </row>
    <row r="516" spans="1:11" x14ac:dyDescent="0.25">
      <c r="A516">
        <v>4.416666666666667</v>
      </c>
      <c r="B516">
        <v>430</v>
      </c>
      <c r="C516">
        <v>250</v>
      </c>
      <c r="D516">
        <v>1</v>
      </c>
      <c r="F516">
        <v>4.416666666666667</v>
      </c>
      <c r="G516">
        <v>430</v>
      </c>
      <c r="H516">
        <v>250</v>
      </c>
      <c r="I516">
        <f t="shared" si="9"/>
        <v>8.3333333333333332E-3</v>
      </c>
      <c r="K516">
        <v>4</v>
      </c>
    </row>
    <row r="517" spans="1:11" x14ac:dyDescent="0.25">
      <c r="A517">
        <v>4.416666666666667</v>
      </c>
      <c r="B517">
        <v>450</v>
      </c>
      <c r="C517">
        <v>250</v>
      </c>
      <c r="D517">
        <v>1</v>
      </c>
      <c r="F517">
        <v>4.416666666666667</v>
      </c>
      <c r="G517">
        <v>450</v>
      </c>
      <c r="H517">
        <v>250</v>
      </c>
      <c r="I517">
        <f t="shared" si="9"/>
        <v>8.3333333333333332E-3</v>
      </c>
      <c r="K517">
        <v>4</v>
      </c>
    </row>
    <row r="518" spans="1:11" x14ac:dyDescent="0.25">
      <c r="A518">
        <v>4.416666666666667</v>
      </c>
      <c r="B518">
        <v>457</v>
      </c>
      <c r="C518">
        <v>250</v>
      </c>
      <c r="D518">
        <v>1</v>
      </c>
      <c r="F518">
        <v>4.416666666666667</v>
      </c>
      <c r="G518">
        <v>457</v>
      </c>
      <c r="H518">
        <v>250</v>
      </c>
      <c r="I518">
        <f t="shared" si="9"/>
        <v>8.3333333333333332E-3</v>
      </c>
      <c r="K518">
        <v>4</v>
      </c>
    </row>
    <row r="519" spans="1:11" x14ac:dyDescent="0.25">
      <c r="A519">
        <v>4.416666666666667</v>
      </c>
      <c r="B519">
        <v>472</v>
      </c>
      <c r="C519">
        <v>250</v>
      </c>
      <c r="D519">
        <v>1</v>
      </c>
      <c r="F519">
        <v>4.416666666666667</v>
      </c>
      <c r="G519">
        <v>472</v>
      </c>
      <c r="H519">
        <v>250</v>
      </c>
      <c r="I519">
        <f t="shared" si="9"/>
        <v>8.3333333333333332E-3</v>
      </c>
      <c r="K519">
        <v>4</v>
      </c>
    </row>
    <row r="520" spans="1:11" x14ac:dyDescent="0.25">
      <c r="A520">
        <v>4.416666666666667</v>
      </c>
      <c r="B520">
        <v>475</v>
      </c>
      <c r="C520">
        <v>250</v>
      </c>
      <c r="D520">
        <v>1</v>
      </c>
      <c r="F520">
        <v>4.416666666666667</v>
      </c>
      <c r="G520">
        <v>475</v>
      </c>
      <c r="H520">
        <v>250</v>
      </c>
      <c r="I520">
        <f t="shared" si="9"/>
        <v>8.3333333333333332E-3</v>
      </c>
      <c r="K520">
        <v>4</v>
      </c>
    </row>
    <row r="521" spans="1:11" x14ac:dyDescent="0.25">
      <c r="A521">
        <v>4.5</v>
      </c>
      <c r="B521">
        <v>407</v>
      </c>
      <c r="C521">
        <v>250</v>
      </c>
      <c r="D521">
        <v>1</v>
      </c>
      <c r="F521">
        <v>4.5</v>
      </c>
      <c r="G521">
        <v>407</v>
      </c>
      <c r="H521">
        <v>250</v>
      </c>
      <c r="I521">
        <f t="shared" si="9"/>
        <v>8.3333333333333332E-3</v>
      </c>
      <c r="K521">
        <v>4</v>
      </c>
    </row>
    <row r="522" spans="1:11" x14ac:dyDescent="0.25">
      <c r="A522">
        <v>4.5</v>
      </c>
      <c r="B522">
        <v>440</v>
      </c>
      <c r="C522">
        <v>250</v>
      </c>
      <c r="D522">
        <v>1</v>
      </c>
      <c r="F522">
        <v>4.5</v>
      </c>
      <c r="G522">
        <v>440</v>
      </c>
      <c r="H522">
        <v>250</v>
      </c>
      <c r="I522">
        <f t="shared" si="9"/>
        <v>8.3333333333333332E-3</v>
      </c>
      <c r="K522">
        <v>4</v>
      </c>
    </row>
    <row r="523" spans="1:11" x14ac:dyDescent="0.25">
      <c r="A523">
        <v>4.5</v>
      </c>
      <c r="B523">
        <v>445</v>
      </c>
      <c r="C523">
        <v>250</v>
      </c>
      <c r="D523">
        <v>1</v>
      </c>
      <c r="F523">
        <v>4.5</v>
      </c>
      <c r="G523">
        <v>445</v>
      </c>
      <c r="H523">
        <v>250</v>
      </c>
      <c r="I523">
        <f t="shared" si="9"/>
        <v>8.3333333333333332E-3</v>
      </c>
      <c r="K523">
        <v>4</v>
      </c>
    </row>
    <row r="524" spans="1:11" x14ac:dyDescent="0.25">
      <c r="A524">
        <v>4.5</v>
      </c>
      <c r="B524">
        <v>453</v>
      </c>
      <c r="C524">
        <v>250</v>
      </c>
      <c r="D524">
        <v>1</v>
      </c>
      <c r="F524">
        <v>4.5</v>
      </c>
      <c r="G524">
        <v>453</v>
      </c>
      <c r="H524">
        <v>250</v>
      </c>
      <c r="I524">
        <f t="shared" si="9"/>
        <v>8.3333333333333332E-3</v>
      </c>
      <c r="K524">
        <v>4</v>
      </c>
    </row>
    <row r="525" spans="1:11" x14ac:dyDescent="0.25">
      <c r="A525">
        <v>4.5</v>
      </c>
      <c r="B525">
        <v>457</v>
      </c>
      <c r="C525">
        <v>250</v>
      </c>
      <c r="D525">
        <v>1</v>
      </c>
      <c r="F525">
        <v>4.5</v>
      </c>
      <c r="G525">
        <v>457</v>
      </c>
      <c r="H525">
        <v>250</v>
      </c>
      <c r="I525">
        <f t="shared" si="9"/>
        <v>8.3333333333333332E-3</v>
      </c>
      <c r="K525">
        <v>4</v>
      </c>
    </row>
    <row r="526" spans="1:11" x14ac:dyDescent="0.25">
      <c r="A526">
        <v>4.583333333333333</v>
      </c>
      <c r="B526">
        <v>440</v>
      </c>
      <c r="C526">
        <v>250</v>
      </c>
      <c r="D526">
        <v>1</v>
      </c>
      <c r="F526">
        <v>4.583333333333333</v>
      </c>
      <c r="G526">
        <v>440</v>
      </c>
      <c r="H526">
        <v>250</v>
      </c>
      <c r="I526">
        <f t="shared" si="9"/>
        <v>8.3333333333333332E-3</v>
      </c>
      <c r="K526">
        <v>4</v>
      </c>
    </row>
    <row r="527" spans="1:11" x14ac:dyDescent="0.25">
      <c r="A527">
        <v>4.666666666666667</v>
      </c>
      <c r="B527">
        <v>397</v>
      </c>
      <c r="C527">
        <v>250</v>
      </c>
      <c r="D527">
        <v>1</v>
      </c>
      <c r="F527">
        <v>4.666666666666667</v>
      </c>
      <c r="G527">
        <v>397</v>
      </c>
      <c r="H527">
        <v>250</v>
      </c>
      <c r="I527">
        <f t="shared" si="9"/>
        <v>8.3333333333333332E-3</v>
      </c>
      <c r="K527">
        <v>4</v>
      </c>
    </row>
    <row r="528" spans="1:11" x14ac:dyDescent="0.25">
      <c r="A528">
        <v>4.666666666666667</v>
      </c>
      <c r="B528">
        <v>445</v>
      </c>
      <c r="C528">
        <v>250</v>
      </c>
      <c r="D528">
        <v>1</v>
      </c>
      <c r="F528">
        <v>4.666666666666667</v>
      </c>
      <c r="G528">
        <v>445</v>
      </c>
      <c r="H528">
        <v>250</v>
      </c>
      <c r="I528">
        <f t="shared" si="9"/>
        <v>8.3333333333333332E-3</v>
      </c>
      <c r="K528">
        <v>4</v>
      </c>
    </row>
    <row r="529" spans="1:11" x14ac:dyDescent="0.25">
      <c r="A529">
        <v>4.75</v>
      </c>
      <c r="B529">
        <v>395</v>
      </c>
      <c r="C529">
        <v>250</v>
      </c>
      <c r="D529">
        <v>1</v>
      </c>
      <c r="F529">
        <v>4.75</v>
      </c>
      <c r="G529">
        <v>395</v>
      </c>
      <c r="H529">
        <v>250</v>
      </c>
      <c r="I529">
        <f t="shared" si="9"/>
        <v>8.3333333333333332E-3</v>
      </c>
      <c r="K529">
        <v>4</v>
      </c>
    </row>
    <row r="530" spans="1:11" x14ac:dyDescent="0.25">
      <c r="A530">
        <v>4.75</v>
      </c>
      <c r="B530">
        <v>415</v>
      </c>
      <c r="C530">
        <v>250</v>
      </c>
      <c r="D530">
        <v>1</v>
      </c>
      <c r="F530">
        <v>4.75</v>
      </c>
      <c r="G530">
        <v>415</v>
      </c>
      <c r="H530">
        <v>250</v>
      </c>
      <c r="I530">
        <f t="shared" si="9"/>
        <v>8.3333333333333332E-3</v>
      </c>
      <c r="K530">
        <v>4</v>
      </c>
    </row>
    <row r="531" spans="1:11" x14ac:dyDescent="0.25">
      <c r="A531">
        <v>4.75</v>
      </c>
      <c r="B531">
        <v>431</v>
      </c>
      <c r="C531">
        <v>250</v>
      </c>
      <c r="D531">
        <v>1</v>
      </c>
      <c r="F531">
        <v>4.75</v>
      </c>
      <c r="G531">
        <v>431</v>
      </c>
      <c r="H531">
        <v>250</v>
      </c>
      <c r="I531">
        <f t="shared" si="9"/>
        <v>8.3333333333333332E-3</v>
      </c>
      <c r="K531">
        <v>4</v>
      </c>
    </row>
    <row r="532" spans="1:11" x14ac:dyDescent="0.25">
      <c r="A532">
        <v>4.75</v>
      </c>
      <c r="B532">
        <v>452</v>
      </c>
      <c r="C532">
        <v>250</v>
      </c>
      <c r="D532">
        <v>1</v>
      </c>
      <c r="F532">
        <v>4.75</v>
      </c>
      <c r="G532">
        <v>452</v>
      </c>
      <c r="H532">
        <v>250</v>
      </c>
      <c r="I532">
        <f t="shared" si="9"/>
        <v>8.3333333333333332E-3</v>
      </c>
      <c r="K532">
        <v>4</v>
      </c>
    </row>
    <row r="533" spans="1:11" x14ac:dyDescent="0.25">
      <c r="A533">
        <v>4.833333333333333</v>
      </c>
      <c r="B533">
        <v>380</v>
      </c>
      <c r="C533">
        <v>250</v>
      </c>
      <c r="D533">
        <v>1</v>
      </c>
      <c r="F533">
        <v>4.833333333333333</v>
      </c>
      <c r="G533">
        <v>380</v>
      </c>
      <c r="H533">
        <v>250</v>
      </c>
      <c r="I533">
        <f t="shared" si="9"/>
        <v>2.1739130434782608E-2</v>
      </c>
      <c r="K533">
        <v>5</v>
      </c>
    </row>
    <row r="534" spans="1:11" x14ac:dyDescent="0.25">
      <c r="A534">
        <v>4.833333333333333</v>
      </c>
      <c r="B534">
        <v>382</v>
      </c>
      <c r="C534">
        <v>250</v>
      </c>
      <c r="D534">
        <v>1</v>
      </c>
      <c r="F534">
        <v>4.833333333333333</v>
      </c>
      <c r="G534">
        <v>382</v>
      </c>
      <c r="H534">
        <v>250</v>
      </c>
      <c r="I534">
        <f t="shared" si="9"/>
        <v>2.1739130434782608E-2</v>
      </c>
      <c r="K534">
        <v>5</v>
      </c>
    </row>
    <row r="535" spans="1:11" x14ac:dyDescent="0.25">
      <c r="A535">
        <v>4.833333333333333</v>
      </c>
      <c r="B535">
        <v>395</v>
      </c>
      <c r="C535">
        <v>250</v>
      </c>
      <c r="D535">
        <v>1</v>
      </c>
      <c r="F535">
        <v>4.833333333333333</v>
      </c>
      <c r="G535">
        <v>395</v>
      </c>
      <c r="H535">
        <v>250</v>
      </c>
      <c r="I535">
        <f t="shared" si="9"/>
        <v>2.1739130434782608E-2</v>
      </c>
      <c r="K535">
        <v>5</v>
      </c>
    </row>
    <row r="536" spans="1:11" x14ac:dyDescent="0.25">
      <c r="A536">
        <v>4.833333333333333</v>
      </c>
      <c r="B536">
        <v>407</v>
      </c>
      <c r="C536">
        <v>250</v>
      </c>
      <c r="D536">
        <v>1</v>
      </c>
      <c r="F536">
        <v>4.833333333333333</v>
      </c>
      <c r="G536">
        <v>407</v>
      </c>
      <c r="H536">
        <v>250</v>
      </c>
      <c r="I536">
        <f t="shared" si="9"/>
        <v>2.1739130434782608E-2</v>
      </c>
      <c r="K536">
        <v>5</v>
      </c>
    </row>
    <row r="537" spans="1:11" x14ac:dyDescent="0.25">
      <c r="A537">
        <v>4.833333333333333</v>
      </c>
      <c r="B537">
        <v>422</v>
      </c>
      <c r="C537">
        <v>250</v>
      </c>
      <c r="D537">
        <v>1</v>
      </c>
      <c r="F537">
        <v>4.833333333333333</v>
      </c>
      <c r="G537">
        <v>422</v>
      </c>
      <c r="H537">
        <v>250</v>
      </c>
      <c r="I537">
        <f t="shared" si="9"/>
        <v>2.1739130434782608E-2</v>
      </c>
      <c r="K537">
        <v>5</v>
      </c>
    </row>
    <row r="538" spans="1:11" x14ac:dyDescent="0.25">
      <c r="A538">
        <v>4.833333333333333</v>
      </c>
      <c r="B538">
        <v>445</v>
      </c>
      <c r="C538">
        <v>250</v>
      </c>
      <c r="D538">
        <v>1</v>
      </c>
      <c r="F538">
        <v>4.833333333333333</v>
      </c>
      <c r="G538">
        <v>445</v>
      </c>
      <c r="H538">
        <v>250</v>
      </c>
      <c r="I538">
        <f t="shared" si="9"/>
        <v>2.1739130434782608E-2</v>
      </c>
      <c r="K538">
        <v>5</v>
      </c>
    </row>
    <row r="539" spans="1:11" x14ac:dyDescent="0.25">
      <c r="A539">
        <v>4.833333333333333</v>
      </c>
      <c r="B539">
        <v>452</v>
      </c>
      <c r="C539">
        <v>250</v>
      </c>
      <c r="D539">
        <v>1</v>
      </c>
      <c r="F539">
        <v>4.833333333333333</v>
      </c>
      <c r="G539">
        <v>452</v>
      </c>
      <c r="H539">
        <v>250</v>
      </c>
      <c r="I539">
        <f t="shared" si="9"/>
        <v>2.1739130434782608E-2</v>
      </c>
      <c r="K539">
        <v>5</v>
      </c>
    </row>
    <row r="540" spans="1:11" x14ac:dyDescent="0.25">
      <c r="A540">
        <v>4.833333333333333</v>
      </c>
      <c r="B540">
        <v>600</v>
      </c>
      <c r="C540">
        <v>250</v>
      </c>
      <c r="D540">
        <v>1</v>
      </c>
      <c r="F540">
        <v>4.833333333333333</v>
      </c>
      <c r="G540">
        <v>600</v>
      </c>
      <c r="H540">
        <v>250</v>
      </c>
      <c r="I540">
        <f t="shared" si="9"/>
        <v>2.1739130434782608E-2</v>
      </c>
      <c r="K540">
        <v>5</v>
      </c>
    </row>
    <row r="541" spans="1:11" x14ac:dyDescent="0.25">
      <c r="A541">
        <v>4.916666666666667</v>
      </c>
      <c r="B541">
        <v>387</v>
      </c>
      <c r="C541">
        <v>250</v>
      </c>
      <c r="D541">
        <v>1</v>
      </c>
      <c r="F541">
        <v>4.916666666666667</v>
      </c>
      <c r="G541">
        <v>387</v>
      </c>
      <c r="H541">
        <v>250</v>
      </c>
      <c r="I541">
        <f t="shared" si="9"/>
        <v>2.1739130434782608E-2</v>
      </c>
      <c r="K541">
        <v>5</v>
      </c>
    </row>
    <row r="542" spans="1:11" x14ac:dyDescent="0.25">
      <c r="A542">
        <v>4.916666666666667</v>
      </c>
      <c r="B542">
        <v>449</v>
      </c>
      <c r="C542">
        <v>250</v>
      </c>
      <c r="D542">
        <v>1</v>
      </c>
      <c r="F542">
        <v>4.916666666666667</v>
      </c>
      <c r="G542">
        <v>449</v>
      </c>
      <c r="H542">
        <v>250</v>
      </c>
      <c r="I542">
        <f t="shared" si="9"/>
        <v>2.1739130434782608E-2</v>
      </c>
      <c r="K542">
        <v>5</v>
      </c>
    </row>
    <row r="543" spans="1:11" x14ac:dyDescent="0.25">
      <c r="A543">
        <v>4.916666666666667</v>
      </c>
      <c r="B543">
        <v>450</v>
      </c>
      <c r="C543">
        <v>250</v>
      </c>
      <c r="D543">
        <v>1</v>
      </c>
      <c r="F543">
        <v>4.916666666666667</v>
      </c>
      <c r="G543">
        <v>450</v>
      </c>
      <c r="H543">
        <v>250</v>
      </c>
      <c r="I543">
        <f t="shared" si="9"/>
        <v>2.1739130434782608E-2</v>
      </c>
      <c r="K543">
        <v>5</v>
      </c>
    </row>
    <row r="544" spans="1:11" x14ac:dyDescent="0.25">
      <c r="A544">
        <v>4.916666666666667</v>
      </c>
      <c r="B544">
        <v>455</v>
      </c>
      <c r="C544">
        <v>250</v>
      </c>
      <c r="D544">
        <v>1</v>
      </c>
      <c r="F544">
        <v>4.916666666666667</v>
      </c>
      <c r="G544">
        <v>455</v>
      </c>
      <c r="H544">
        <v>250</v>
      </c>
      <c r="I544">
        <f t="shared" si="9"/>
        <v>2.1739130434782608E-2</v>
      </c>
      <c r="K544">
        <v>5</v>
      </c>
    </row>
    <row r="545" spans="1:11" x14ac:dyDescent="0.25">
      <c r="A545">
        <v>4.916666666666667</v>
      </c>
      <c r="B545">
        <v>460</v>
      </c>
      <c r="C545">
        <v>250</v>
      </c>
      <c r="D545">
        <v>1</v>
      </c>
      <c r="F545">
        <v>4.916666666666667</v>
      </c>
      <c r="G545">
        <v>460</v>
      </c>
      <c r="H545">
        <v>250</v>
      </c>
      <c r="I545">
        <f t="shared" si="9"/>
        <v>2.1739130434782608E-2</v>
      </c>
      <c r="K545">
        <v>5</v>
      </c>
    </row>
    <row r="546" spans="1:11" x14ac:dyDescent="0.25">
      <c r="A546">
        <v>4.916666666666667</v>
      </c>
      <c r="B546">
        <v>480</v>
      </c>
      <c r="C546">
        <v>250</v>
      </c>
      <c r="D546">
        <v>1</v>
      </c>
      <c r="F546">
        <v>4.916666666666667</v>
      </c>
      <c r="G546">
        <v>480</v>
      </c>
      <c r="H546">
        <v>250</v>
      </c>
      <c r="I546">
        <f t="shared" si="9"/>
        <v>2.1739130434782608E-2</v>
      </c>
      <c r="K546">
        <v>5</v>
      </c>
    </row>
    <row r="547" spans="1:11" x14ac:dyDescent="0.25">
      <c r="A547">
        <v>4.916666666666667</v>
      </c>
      <c r="B547">
        <v>520</v>
      </c>
      <c r="C547">
        <v>250</v>
      </c>
      <c r="D547">
        <v>1</v>
      </c>
      <c r="F547">
        <v>4.916666666666667</v>
      </c>
      <c r="G547">
        <v>520</v>
      </c>
      <c r="H547">
        <v>250</v>
      </c>
      <c r="I547">
        <f t="shared" si="9"/>
        <v>2.1739130434782608E-2</v>
      </c>
      <c r="K547">
        <v>5</v>
      </c>
    </row>
    <row r="548" spans="1:11" x14ac:dyDescent="0.25">
      <c r="A548">
        <v>4.916666666666667</v>
      </c>
      <c r="B548">
        <v>522</v>
      </c>
      <c r="C548">
        <v>250</v>
      </c>
      <c r="D548">
        <v>1</v>
      </c>
      <c r="F548">
        <v>4.916666666666667</v>
      </c>
      <c r="G548">
        <v>522</v>
      </c>
      <c r="H548">
        <v>250</v>
      </c>
      <c r="I548">
        <f t="shared" si="9"/>
        <v>2.1739130434782608E-2</v>
      </c>
      <c r="K548">
        <v>5</v>
      </c>
    </row>
    <row r="549" spans="1:11" x14ac:dyDescent="0.25">
      <c r="A549">
        <v>5</v>
      </c>
      <c r="B549">
        <v>360</v>
      </c>
      <c r="C549">
        <v>250</v>
      </c>
      <c r="D549">
        <v>1</v>
      </c>
      <c r="F549">
        <v>5</v>
      </c>
      <c r="G549">
        <v>360</v>
      </c>
      <c r="H549">
        <v>250</v>
      </c>
      <c r="I549">
        <f t="shared" si="9"/>
        <v>2.1739130434782608E-2</v>
      </c>
      <c r="K549">
        <v>5</v>
      </c>
    </row>
    <row r="550" spans="1:11" x14ac:dyDescent="0.25">
      <c r="A550">
        <v>5</v>
      </c>
      <c r="B550">
        <v>411</v>
      </c>
      <c r="C550">
        <v>250</v>
      </c>
      <c r="D550">
        <v>1</v>
      </c>
      <c r="F550">
        <v>5</v>
      </c>
      <c r="G550">
        <v>411</v>
      </c>
      <c r="H550">
        <v>250</v>
      </c>
      <c r="I550">
        <f t="shared" si="9"/>
        <v>2.1739130434782608E-2</v>
      </c>
      <c r="K550">
        <v>5</v>
      </c>
    </row>
    <row r="551" spans="1:11" x14ac:dyDescent="0.25">
      <c r="A551">
        <v>5</v>
      </c>
      <c r="B551">
        <v>480</v>
      </c>
      <c r="C551">
        <v>250</v>
      </c>
      <c r="D551">
        <v>1</v>
      </c>
      <c r="F551">
        <v>5</v>
      </c>
      <c r="G551">
        <v>480</v>
      </c>
      <c r="H551">
        <v>250</v>
      </c>
      <c r="I551">
        <f t="shared" si="9"/>
        <v>2.1739130434782608E-2</v>
      </c>
      <c r="K551">
        <v>5</v>
      </c>
    </row>
    <row r="552" spans="1:11" x14ac:dyDescent="0.25">
      <c r="A552">
        <v>5.083333333333333</v>
      </c>
      <c r="B552">
        <v>392</v>
      </c>
      <c r="C552">
        <v>250</v>
      </c>
      <c r="D552">
        <v>1</v>
      </c>
      <c r="F552">
        <v>5.083333333333333</v>
      </c>
      <c r="G552">
        <v>392</v>
      </c>
      <c r="H552">
        <v>250</v>
      </c>
      <c r="I552">
        <f t="shared" si="9"/>
        <v>2.1739130434782608E-2</v>
      </c>
      <c r="K552">
        <v>5</v>
      </c>
    </row>
    <row r="553" spans="1:11" x14ac:dyDescent="0.25">
      <c r="A553">
        <v>5.083333333333333</v>
      </c>
      <c r="B553">
        <v>407</v>
      </c>
      <c r="C553">
        <v>250</v>
      </c>
      <c r="D553">
        <v>1</v>
      </c>
      <c r="F553">
        <v>5.083333333333333</v>
      </c>
      <c r="G553">
        <v>407</v>
      </c>
      <c r="H553">
        <v>250</v>
      </c>
      <c r="I553">
        <f t="shared" si="9"/>
        <v>2.1739130434782608E-2</v>
      </c>
      <c r="K553">
        <v>5</v>
      </c>
    </row>
    <row r="554" spans="1:11" x14ac:dyDescent="0.25">
      <c r="A554">
        <v>5.083333333333333</v>
      </c>
      <c r="B554">
        <v>435</v>
      </c>
      <c r="C554">
        <v>250</v>
      </c>
      <c r="D554">
        <v>1</v>
      </c>
      <c r="F554">
        <v>5.083333333333333</v>
      </c>
      <c r="G554">
        <v>435</v>
      </c>
      <c r="H554">
        <v>250</v>
      </c>
      <c r="I554">
        <f t="shared" si="9"/>
        <v>2.1739130434782608E-2</v>
      </c>
      <c r="K554">
        <v>5</v>
      </c>
    </row>
    <row r="555" spans="1:11" x14ac:dyDescent="0.25">
      <c r="A555">
        <v>5.083333333333333</v>
      </c>
      <c r="B555">
        <v>435</v>
      </c>
      <c r="C555">
        <v>250</v>
      </c>
      <c r="D555">
        <v>1</v>
      </c>
      <c r="F555">
        <v>5.083333333333333</v>
      </c>
      <c r="G555">
        <v>435</v>
      </c>
      <c r="H555">
        <v>250</v>
      </c>
      <c r="I555">
        <f t="shared" si="9"/>
        <v>2.1739130434782608E-2</v>
      </c>
      <c r="K555">
        <v>5</v>
      </c>
    </row>
    <row r="556" spans="1:11" x14ac:dyDescent="0.25">
      <c r="A556">
        <v>5.083333333333333</v>
      </c>
      <c r="B556">
        <v>480</v>
      </c>
      <c r="C556">
        <v>250</v>
      </c>
      <c r="D556">
        <v>1</v>
      </c>
      <c r="F556">
        <v>5.083333333333333</v>
      </c>
      <c r="G556">
        <v>480</v>
      </c>
      <c r="H556">
        <v>250</v>
      </c>
      <c r="I556">
        <f t="shared" si="9"/>
        <v>2.1739130434782608E-2</v>
      </c>
      <c r="K556">
        <v>5</v>
      </c>
    </row>
    <row r="557" spans="1:11" x14ac:dyDescent="0.25">
      <c r="A557">
        <v>5.083333333333333</v>
      </c>
      <c r="B557">
        <v>480</v>
      </c>
      <c r="C557">
        <v>250</v>
      </c>
      <c r="D557">
        <v>1</v>
      </c>
      <c r="F557">
        <v>5.083333333333333</v>
      </c>
      <c r="G557">
        <v>480</v>
      </c>
      <c r="H557">
        <v>250</v>
      </c>
      <c r="I557">
        <f t="shared" si="9"/>
        <v>2.1739130434782608E-2</v>
      </c>
      <c r="K557">
        <v>5</v>
      </c>
    </row>
    <row r="558" spans="1:11" x14ac:dyDescent="0.25">
      <c r="A558">
        <v>5.083333333333333</v>
      </c>
      <c r="B558">
        <v>500</v>
      </c>
      <c r="C558">
        <v>250</v>
      </c>
      <c r="D558">
        <v>1</v>
      </c>
      <c r="F558">
        <v>5.083333333333333</v>
      </c>
      <c r="G558">
        <v>500</v>
      </c>
      <c r="H558">
        <v>250</v>
      </c>
      <c r="I558">
        <f t="shared" si="9"/>
        <v>2.1739130434782608E-2</v>
      </c>
      <c r="K558">
        <v>5</v>
      </c>
    </row>
    <row r="559" spans="1:11" x14ac:dyDescent="0.25">
      <c r="A559">
        <v>5.083333333333333</v>
      </c>
      <c r="B559">
        <v>520</v>
      </c>
      <c r="C559">
        <v>250</v>
      </c>
      <c r="D559">
        <v>1</v>
      </c>
      <c r="F559">
        <v>5.083333333333333</v>
      </c>
      <c r="G559">
        <v>520</v>
      </c>
      <c r="H559">
        <v>250</v>
      </c>
      <c r="I559">
        <f t="shared" si="9"/>
        <v>2.1739130434782608E-2</v>
      </c>
      <c r="K559">
        <v>5</v>
      </c>
    </row>
    <row r="560" spans="1:11" x14ac:dyDescent="0.25">
      <c r="A560">
        <v>5.083333333333333</v>
      </c>
      <c r="B560">
        <v>532</v>
      </c>
      <c r="C560">
        <v>250</v>
      </c>
      <c r="D560">
        <v>1</v>
      </c>
      <c r="F560">
        <v>5.083333333333333</v>
      </c>
      <c r="G560">
        <v>532</v>
      </c>
      <c r="H560">
        <v>250</v>
      </c>
      <c r="I560">
        <f t="shared" si="9"/>
        <v>2.1739130434782608E-2</v>
      </c>
      <c r="K560">
        <v>5</v>
      </c>
    </row>
    <row r="561" spans="1:11" x14ac:dyDescent="0.25">
      <c r="A561">
        <v>5.083333333333333</v>
      </c>
      <c r="B561">
        <v>545</v>
      </c>
      <c r="C561">
        <v>250</v>
      </c>
      <c r="D561">
        <v>1</v>
      </c>
      <c r="F561">
        <v>5.083333333333333</v>
      </c>
      <c r="G561">
        <v>545</v>
      </c>
      <c r="H561">
        <v>250</v>
      </c>
      <c r="I561">
        <f t="shared" si="9"/>
        <v>2.1739130434782608E-2</v>
      </c>
      <c r="K561">
        <v>5</v>
      </c>
    </row>
    <row r="562" spans="1:11" x14ac:dyDescent="0.25">
      <c r="A562">
        <v>5.166666666666667</v>
      </c>
      <c r="B562">
        <v>390</v>
      </c>
      <c r="C562">
        <v>250</v>
      </c>
      <c r="D562">
        <v>1</v>
      </c>
      <c r="F562">
        <v>5.166666666666667</v>
      </c>
      <c r="G562">
        <v>390</v>
      </c>
      <c r="H562">
        <v>250</v>
      </c>
      <c r="I562">
        <f t="shared" si="9"/>
        <v>2.1739130434782608E-2</v>
      </c>
      <c r="K562">
        <v>5</v>
      </c>
    </row>
    <row r="563" spans="1:11" x14ac:dyDescent="0.25">
      <c r="A563">
        <v>5.166666666666667</v>
      </c>
      <c r="B563">
        <v>393</v>
      </c>
      <c r="C563">
        <v>250</v>
      </c>
      <c r="D563">
        <v>1</v>
      </c>
      <c r="F563">
        <v>5.166666666666667</v>
      </c>
      <c r="G563">
        <v>393</v>
      </c>
      <c r="H563">
        <v>250</v>
      </c>
      <c r="I563">
        <f t="shared" si="9"/>
        <v>2.1739130434782608E-2</v>
      </c>
      <c r="K563">
        <v>5</v>
      </c>
    </row>
    <row r="564" spans="1:11" x14ac:dyDescent="0.25">
      <c r="A564">
        <v>5.166666666666667</v>
      </c>
      <c r="B564">
        <v>420</v>
      </c>
      <c r="C564">
        <v>250</v>
      </c>
      <c r="D564">
        <v>1</v>
      </c>
      <c r="F564">
        <v>5.166666666666667</v>
      </c>
      <c r="G564">
        <v>420</v>
      </c>
      <c r="H564">
        <v>250</v>
      </c>
      <c r="I564">
        <f t="shared" si="9"/>
        <v>2.1739130434782608E-2</v>
      </c>
      <c r="K564">
        <v>5</v>
      </c>
    </row>
    <row r="565" spans="1:11" x14ac:dyDescent="0.25">
      <c r="A565">
        <v>5.166666666666667</v>
      </c>
      <c r="B565">
        <v>435</v>
      </c>
      <c r="C565">
        <v>250</v>
      </c>
      <c r="D565">
        <v>1</v>
      </c>
      <c r="F565">
        <v>5.166666666666667</v>
      </c>
      <c r="G565">
        <v>435</v>
      </c>
      <c r="H565">
        <v>250</v>
      </c>
      <c r="I565">
        <f t="shared" si="9"/>
        <v>2.1739130434782608E-2</v>
      </c>
      <c r="K565">
        <v>5</v>
      </c>
    </row>
    <row r="566" spans="1:11" x14ac:dyDescent="0.25">
      <c r="A566">
        <v>5.166666666666667</v>
      </c>
      <c r="B566">
        <v>440</v>
      </c>
      <c r="C566">
        <v>250</v>
      </c>
      <c r="D566">
        <v>1</v>
      </c>
      <c r="F566">
        <v>5.166666666666667</v>
      </c>
      <c r="G566">
        <v>440</v>
      </c>
      <c r="H566">
        <v>250</v>
      </c>
      <c r="I566">
        <f t="shared" si="9"/>
        <v>2.1739130434782608E-2</v>
      </c>
      <c r="K566">
        <v>5</v>
      </c>
    </row>
    <row r="567" spans="1:11" x14ac:dyDescent="0.25">
      <c r="A567">
        <v>5.166666666666667</v>
      </c>
      <c r="B567">
        <v>455.15599999999995</v>
      </c>
      <c r="C567">
        <v>250</v>
      </c>
      <c r="D567">
        <v>1</v>
      </c>
      <c r="F567">
        <v>5.166666666666667</v>
      </c>
      <c r="G567">
        <v>455.15599999999995</v>
      </c>
      <c r="H567">
        <v>250</v>
      </c>
      <c r="I567">
        <f t="shared" si="9"/>
        <v>2.1739130434782608E-2</v>
      </c>
      <c r="K567">
        <v>5</v>
      </c>
    </row>
    <row r="568" spans="1:11" x14ac:dyDescent="0.25">
      <c r="A568">
        <v>5.166666666666667</v>
      </c>
      <c r="B568">
        <v>462</v>
      </c>
      <c r="C568">
        <v>250</v>
      </c>
      <c r="D568">
        <v>1</v>
      </c>
      <c r="F568">
        <v>5.166666666666667</v>
      </c>
      <c r="G568">
        <v>462</v>
      </c>
      <c r="H568">
        <v>250</v>
      </c>
      <c r="I568">
        <f t="shared" si="9"/>
        <v>2.1739130434782608E-2</v>
      </c>
      <c r="K568">
        <v>5</v>
      </c>
    </row>
    <row r="569" spans="1:11" x14ac:dyDescent="0.25">
      <c r="A569">
        <v>5.166666666666667</v>
      </c>
      <c r="B569">
        <v>475</v>
      </c>
      <c r="C569">
        <v>250</v>
      </c>
      <c r="D569">
        <v>1</v>
      </c>
      <c r="F569">
        <v>5.166666666666667</v>
      </c>
      <c r="G569">
        <v>475</v>
      </c>
      <c r="H569">
        <v>250</v>
      </c>
      <c r="I569">
        <f t="shared" si="9"/>
        <v>2.1739130434782608E-2</v>
      </c>
      <c r="K569">
        <v>5</v>
      </c>
    </row>
    <row r="570" spans="1:11" x14ac:dyDescent="0.25">
      <c r="A570">
        <v>5.166666666666667</v>
      </c>
      <c r="B570">
        <v>480</v>
      </c>
      <c r="C570">
        <v>250</v>
      </c>
      <c r="D570">
        <v>1</v>
      </c>
      <c r="F570">
        <v>5.166666666666667</v>
      </c>
      <c r="G570">
        <v>480</v>
      </c>
      <c r="H570">
        <v>250</v>
      </c>
      <c r="I570">
        <f t="shared" si="9"/>
        <v>2.1739130434782608E-2</v>
      </c>
      <c r="K570">
        <v>5</v>
      </c>
    </row>
    <row r="571" spans="1:11" x14ac:dyDescent="0.25">
      <c r="A571">
        <v>5.166666666666667</v>
      </c>
      <c r="B571">
        <v>502</v>
      </c>
      <c r="C571">
        <v>250</v>
      </c>
      <c r="D571">
        <v>1</v>
      </c>
      <c r="F571">
        <v>5.166666666666667</v>
      </c>
      <c r="G571">
        <v>502</v>
      </c>
      <c r="H571">
        <v>250</v>
      </c>
      <c r="I571">
        <f t="shared" si="9"/>
        <v>2.1739130434782608E-2</v>
      </c>
      <c r="K571">
        <v>5</v>
      </c>
    </row>
    <row r="572" spans="1:11" x14ac:dyDescent="0.25">
      <c r="A572">
        <v>5.166666666666667</v>
      </c>
      <c r="B572">
        <v>542</v>
      </c>
      <c r="C572">
        <v>250</v>
      </c>
      <c r="D572">
        <v>1</v>
      </c>
      <c r="F572">
        <v>5.166666666666667</v>
      </c>
      <c r="G572">
        <v>542</v>
      </c>
      <c r="H572">
        <v>250</v>
      </c>
      <c r="I572">
        <f t="shared" si="9"/>
        <v>2.1739130434782608E-2</v>
      </c>
      <c r="K572">
        <v>5</v>
      </c>
    </row>
    <row r="573" spans="1:11" x14ac:dyDescent="0.25">
      <c r="A573">
        <v>5.25</v>
      </c>
      <c r="B573">
        <v>382</v>
      </c>
      <c r="C573">
        <v>250</v>
      </c>
      <c r="D573">
        <v>1</v>
      </c>
      <c r="F573">
        <v>5.25</v>
      </c>
      <c r="G573">
        <v>382</v>
      </c>
      <c r="H573">
        <v>250</v>
      </c>
      <c r="I573">
        <f t="shared" si="9"/>
        <v>2.1739130434782608E-2</v>
      </c>
      <c r="K573">
        <v>5</v>
      </c>
    </row>
    <row r="574" spans="1:11" x14ac:dyDescent="0.25">
      <c r="A574">
        <v>5.25</v>
      </c>
      <c r="B574">
        <v>507</v>
      </c>
      <c r="C574">
        <v>250</v>
      </c>
      <c r="D574">
        <v>1</v>
      </c>
      <c r="F574">
        <v>5.25</v>
      </c>
      <c r="G574">
        <v>507</v>
      </c>
      <c r="H574">
        <v>250</v>
      </c>
      <c r="I574">
        <f t="shared" si="9"/>
        <v>2.1739130434782608E-2</v>
      </c>
      <c r="K574">
        <v>5</v>
      </c>
    </row>
    <row r="575" spans="1:11" x14ac:dyDescent="0.25">
      <c r="A575">
        <v>5.5</v>
      </c>
      <c r="B575">
        <v>485</v>
      </c>
      <c r="C575">
        <v>250</v>
      </c>
      <c r="D575">
        <v>1</v>
      </c>
      <c r="F575">
        <v>5.5</v>
      </c>
      <c r="G575">
        <v>485</v>
      </c>
      <c r="H575">
        <v>250</v>
      </c>
      <c r="I575">
        <f t="shared" si="9"/>
        <v>2.1739130434782608E-2</v>
      </c>
      <c r="K575">
        <v>5</v>
      </c>
    </row>
    <row r="576" spans="1:11" x14ac:dyDescent="0.25">
      <c r="A576">
        <v>5.5</v>
      </c>
      <c r="B576">
        <v>525</v>
      </c>
      <c r="C576">
        <v>250</v>
      </c>
      <c r="D576">
        <v>1</v>
      </c>
      <c r="F576">
        <v>5.5</v>
      </c>
      <c r="G576">
        <v>525</v>
      </c>
      <c r="H576">
        <v>250</v>
      </c>
      <c r="I576">
        <f t="shared" si="9"/>
        <v>2.1739130434782608E-2</v>
      </c>
      <c r="K576">
        <v>5</v>
      </c>
    </row>
    <row r="577" spans="1:11" x14ac:dyDescent="0.25">
      <c r="A577">
        <v>5.666666666666667</v>
      </c>
      <c r="B577">
        <v>405</v>
      </c>
      <c r="C577">
        <v>250</v>
      </c>
      <c r="D577">
        <v>1</v>
      </c>
      <c r="F577">
        <v>5.666666666666667</v>
      </c>
      <c r="G577">
        <v>405</v>
      </c>
      <c r="H577">
        <v>250</v>
      </c>
      <c r="I577">
        <f t="shared" si="9"/>
        <v>2.1739130434782608E-2</v>
      </c>
      <c r="K577">
        <v>5</v>
      </c>
    </row>
    <row r="578" spans="1:11" x14ac:dyDescent="0.25">
      <c r="A578">
        <v>5.75</v>
      </c>
      <c r="B578">
        <v>329.23099999999999</v>
      </c>
      <c r="C578">
        <v>250</v>
      </c>
      <c r="D578">
        <v>1</v>
      </c>
      <c r="F578">
        <v>5.75</v>
      </c>
      <c r="G578">
        <v>329.23099999999999</v>
      </c>
      <c r="H578">
        <v>250</v>
      </c>
      <c r="I578">
        <f t="shared" si="9"/>
        <v>2.1739130434782608E-2</v>
      </c>
      <c r="K578">
        <v>5</v>
      </c>
    </row>
    <row r="579" spans="1:11" x14ac:dyDescent="0.25">
      <c r="A579">
        <v>5.833333333333333</v>
      </c>
      <c r="B579">
        <v>380</v>
      </c>
      <c r="C579">
        <v>250</v>
      </c>
      <c r="D579">
        <v>1</v>
      </c>
      <c r="F579">
        <v>5.833333333333333</v>
      </c>
      <c r="G579">
        <v>380</v>
      </c>
      <c r="H579">
        <v>250</v>
      </c>
      <c r="I579">
        <f t="shared" ref="I579:I635" si="10">LOOKUP(K579,$M$2:$M$14,$O$2:$O$14)</f>
        <v>3.8461538461538464E-2</v>
      </c>
      <c r="K579">
        <v>6</v>
      </c>
    </row>
    <row r="580" spans="1:11" x14ac:dyDescent="0.25">
      <c r="A580">
        <v>5.833333333333333</v>
      </c>
      <c r="B580">
        <v>440</v>
      </c>
      <c r="C580">
        <v>250</v>
      </c>
      <c r="D580">
        <v>1</v>
      </c>
      <c r="F580">
        <v>5.833333333333333</v>
      </c>
      <c r="G580">
        <v>440</v>
      </c>
      <c r="H580">
        <v>250</v>
      </c>
      <c r="I580">
        <f t="shared" si="10"/>
        <v>3.8461538461538464E-2</v>
      </c>
      <c r="K580">
        <v>6</v>
      </c>
    </row>
    <row r="581" spans="1:11" x14ac:dyDescent="0.25">
      <c r="A581">
        <v>5.833333333333333</v>
      </c>
      <c r="B581">
        <v>445</v>
      </c>
      <c r="C581">
        <v>250</v>
      </c>
      <c r="D581">
        <v>1</v>
      </c>
      <c r="F581">
        <v>5.833333333333333</v>
      </c>
      <c r="G581">
        <v>445</v>
      </c>
      <c r="H581">
        <v>250</v>
      </c>
      <c r="I581">
        <f t="shared" si="10"/>
        <v>3.8461538461538464E-2</v>
      </c>
      <c r="K581">
        <v>6</v>
      </c>
    </row>
    <row r="582" spans="1:11" x14ac:dyDescent="0.25">
      <c r="A582">
        <v>5.833333333333333</v>
      </c>
      <c r="B582">
        <v>470</v>
      </c>
      <c r="C582">
        <v>250</v>
      </c>
      <c r="D582">
        <v>1</v>
      </c>
      <c r="F582">
        <v>5.833333333333333</v>
      </c>
      <c r="G582">
        <v>470</v>
      </c>
      <c r="H582">
        <v>250</v>
      </c>
      <c r="I582">
        <f t="shared" si="10"/>
        <v>3.8461538461538464E-2</v>
      </c>
      <c r="K582">
        <v>6</v>
      </c>
    </row>
    <row r="583" spans="1:11" x14ac:dyDescent="0.25">
      <c r="A583">
        <v>5.833333333333333</v>
      </c>
      <c r="B583">
        <v>497</v>
      </c>
      <c r="C583">
        <v>250</v>
      </c>
      <c r="D583">
        <v>1</v>
      </c>
      <c r="F583">
        <v>5.833333333333333</v>
      </c>
      <c r="G583">
        <v>497</v>
      </c>
      <c r="H583">
        <v>250</v>
      </c>
      <c r="I583">
        <f t="shared" si="10"/>
        <v>3.8461538461538464E-2</v>
      </c>
      <c r="K583">
        <v>6</v>
      </c>
    </row>
    <row r="584" spans="1:11" x14ac:dyDescent="0.25">
      <c r="A584">
        <v>5.916666666666667</v>
      </c>
      <c r="B584">
        <v>462</v>
      </c>
      <c r="C584">
        <v>250</v>
      </c>
      <c r="D584">
        <v>1</v>
      </c>
      <c r="F584">
        <v>5.916666666666667</v>
      </c>
      <c r="G584">
        <v>462</v>
      </c>
      <c r="H584">
        <v>250</v>
      </c>
      <c r="I584">
        <f t="shared" si="10"/>
        <v>3.8461538461538464E-2</v>
      </c>
      <c r="K584">
        <v>6</v>
      </c>
    </row>
    <row r="585" spans="1:11" x14ac:dyDescent="0.25">
      <c r="A585">
        <v>5.916666666666667</v>
      </c>
      <c r="B585">
        <v>490</v>
      </c>
      <c r="C585">
        <v>250</v>
      </c>
      <c r="D585">
        <v>1</v>
      </c>
      <c r="F585">
        <v>5.916666666666667</v>
      </c>
      <c r="G585">
        <v>490</v>
      </c>
      <c r="H585">
        <v>250</v>
      </c>
      <c r="I585">
        <f t="shared" si="10"/>
        <v>3.8461538461538464E-2</v>
      </c>
      <c r="K585">
        <v>6</v>
      </c>
    </row>
    <row r="586" spans="1:11" x14ac:dyDescent="0.25">
      <c r="A586">
        <v>5.916666666666667</v>
      </c>
      <c r="B586">
        <v>515</v>
      </c>
      <c r="C586">
        <v>250</v>
      </c>
      <c r="D586">
        <v>1</v>
      </c>
      <c r="F586">
        <v>5.916666666666667</v>
      </c>
      <c r="G586">
        <v>515</v>
      </c>
      <c r="H586">
        <v>250</v>
      </c>
      <c r="I586">
        <f t="shared" si="10"/>
        <v>3.8461538461538464E-2</v>
      </c>
      <c r="K586">
        <v>6</v>
      </c>
    </row>
    <row r="587" spans="1:11" x14ac:dyDescent="0.25">
      <c r="A587">
        <v>6</v>
      </c>
      <c r="B587">
        <v>456</v>
      </c>
      <c r="C587">
        <v>250</v>
      </c>
      <c r="D587">
        <v>1</v>
      </c>
      <c r="F587">
        <v>6</v>
      </c>
      <c r="G587">
        <v>456</v>
      </c>
      <c r="H587">
        <v>250</v>
      </c>
      <c r="I587">
        <f t="shared" si="10"/>
        <v>3.8461538461538464E-2</v>
      </c>
      <c r="K587">
        <v>6</v>
      </c>
    </row>
    <row r="588" spans="1:11" x14ac:dyDescent="0.25">
      <c r="A588">
        <v>6.083333333333333</v>
      </c>
      <c r="B588">
        <v>432</v>
      </c>
      <c r="C588">
        <v>250</v>
      </c>
      <c r="D588">
        <v>1</v>
      </c>
      <c r="F588">
        <v>6.083333333333333</v>
      </c>
      <c r="G588">
        <v>432</v>
      </c>
      <c r="H588">
        <v>250</v>
      </c>
      <c r="I588">
        <f t="shared" si="10"/>
        <v>3.8461538461538464E-2</v>
      </c>
      <c r="K588">
        <v>6</v>
      </c>
    </row>
    <row r="589" spans="1:11" x14ac:dyDescent="0.25">
      <c r="A589">
        <v>6.083333333333333</v>
      </c>
      <c r="B589">
        <v>485</v>
      </c>
      <c r="C589">
        <v>250</v>
      </c>
      <c r="D589">
        <v>1</v>
      </c>
      <c r="F589">
        <v>6.083333333333333</v>
      </c>
      <c r="G589">
        <v>485</v>
      </c>
      <c r="H589">
        <v>250</v>
      </c>
      <c r="I589">
        <f t="shared" si="10"/>
        <v>3.8461538461538464E-2</v>
      </c>
      <c r="K589">
        <v>6</v>
      </c>
    </row>
    <row r="590" spans="1:11" x14ac:dyDescent="0.25">
      <c r="A590">
        <v>6.083333333333333</v>
      </c>
      <c r="B590">
        <v>485</v>
      </c>
      <c r="C590">
        <v>250</v>
      </c>
      <c r="D590">
        <v>1</v>
      </c>
      <c r="F590">
        <v>6.083333333333333</v>
      </c>
      <c r="G590">
        <v>485</v>
      </c>
      <c r="H590">
        <v>250</v>
      </c>
      <c r="I590">
        <f t="shared" si="10"/>
        <v>3.8461538461538464E-2</v>
      </c>
      <c r="K590">
        <v>6</v>
      </c>
    </row>
    <row r="591" spans="1:11" x14ac:dyDescent="0.25">
      <c r="A591">
        <v>6.083333333333333</v>
      </c>
      <c r="B591">
        <v>490</v>
      </c>
      <c r="C591">
        <v>250</v>
      </c>
      <c r="D591">
        <v>1</v>
      </c>
      <c r="F591">
        <v>6.083333333333333</v>
      </c>
      <c r="G591">
        <v>490</v>
      </c>
      <c r="H591">
        <v>250</v>
      </c>
      <c r="I591">
        <f t="shared" si="10"/>
        <v>3.8461538461538464E-2</v>
      </c>
      <c r="K591">
        <v>6</v>
      </c>
    </row>
    <row r="592" spans="1:11" x14ac:dyDescent="0.25">
      <c r="A592">
        <v>6.083333333333333</v>
      </c>
      <c r="B592">
        <v>610</v>
      </c>
      <c r="C592">
        <v>250</v>
      </c>
      <c r="D592">
        <v>1</v>
      </c>
      <c r="F592">
        <v>6.083333333333333</v>
      </c>
      <c r="G592">
        <v>610</v>
      </c>
      <c r="H592">
        <v>250</v>
      </c>
      <c r="I592">
        <f t="shared" si="10"/>
        <v>3.8461538461538464E-2</v>
      </c>
      <c r="K592">
        <v>6</v>
      </c>
    </row>
    <row r="593" spans="1:11" x14ac:dyDescent="0.25">
      <c r="A593">
        <v>6.166666666666667</v>
      </c>
      <c r="B593">
        <v>467</v>
      </c>
      <c r="C593">
        <v>250</v>
      </c>
      <c r="D593">
        <v>1</v>
      </c>
      <c r="F593">
        <v>6.166666666666667</v>
      </c>
      <c r="G593">
        <v>467</v>
      </c>
      <c r="H593">
        <v>250</v>
      </c>
      <c r="I593">
        <f t="shared" si="10"/>
        <v>3.8461538461538464E-2</v>
      </c>
      <c r="K593">
        <v>6</v>
      </c>
    </row>
    <row r="594" spans="1:11" x14ac:dyDescent="0.25">
      <c r="A594">
        <v>6.166666666666667</v>
      </c>
      <c r="B594">
        <v>552</v>
      </c>
      <c r="C594">
        <v>250</v>
      </c>
      <c r="D594">
        <v>1</v>
      </c>
      <c r="F594">
        <v>6.166666666666667</v>
      </c>
      <c r="G594">
        <v>552</v>
      </c>
      <c r="H594">
        <v>250</v>
      </c>
      <c r="I594">
        <f t="shared" si="10"/>
        <v>3.8461538461538464E-2</v>
      </c>
      <c r="K594">
        <v>6</v>
      </c>
    </row>
    <row r="595" spans="1:11" x14ac:dyDescent="0.25">
      <c r="A595">
        <v>6.25</v>
      </c>
      <c r="B595">
        <v>480</v>
      </c>
      <c r="C595">
        <v>250</v>
      </c>
      <c r="D595">
        <v>1</v>
      </c>
      <c r="F595">
        <v>6.25</v>
      </c>
      <c r="G595">
        <v>480</v>
      </c>
      <c r="H595">
        <v>250</v>
      </c>
      <c r="I595">
        <f t="shared" si="10"/>
        <v>3.8461538461538464E-2</v>
      </c>
      <c r="K595">
        <v>6</v>
      </c>
    </row>
    <row r="596" spans="1:11" x14ac:dyDescent="0.25">
      <c r="A596">
        <v>6.25</v>
      </c>
      <c r="B596">
        <v>485</v>
      </c>
      <c r="C596">
        <v>250</v>
      </c>
      <c r="D596">
        <v>1</v>
      </c>
      <c r="F596">
        <v>6.25</v>
      </c>
      <c r="G596">
        <v>485</v>
      </c>
      <c r="H596">
        <v>250</v>
      </c>
      <c r="I596">
        <f t="shared" si="10"/>
        <v>3.8461538461538464E-2</v>
      </c>
      <c r="K596">
        <v>6</v>
      </c>
    </row>
    <row r="597" spans="1:11" x14ac:dyDescent="0.25">
      <c r="A597">
        <v>6.25</v>
      </c>
      <c r="B597">
        <v>510</v>
      </c>
      <c r="C597">
        <v>250</v>
      </c>
      <c r="D597">
        <v>1</v>
      </c>
      <c r="F597">
        <v>6.25</v>
      </c>
      <c r="G597">
        <v>510</v>
      </c>
      <c r="H597">
        <v>250</v>
      </c>
      <c r="I597">
        <f t="shared" si="10"/>
        <v>3.8461538461538464E-2</v>
      </c>
      <c r="K597">
        <v>6</v>
      </c>
    </row>
    <row r="598" spans="1:11" x14ac:dyDescent="0.25">
      <c r="A598">
        <v>6.5</v>
      </c>
      <c r="B598">
        <v>420</v>
      </c>
      <c r="C598">
        <v>250</v>
      </c>
      <c r="D598">
        <v>1</v>
      </c>
      <c r="F598">
        <v>6.5</v>
      </c>
      <c r="G598">
        <v>420</v>
      </c>
      <c r="H598">
        <v>250</v>
      </c>
      <c r="I598">
        <f t="shared" si="10"/>
        <v>3.8461538461538464E-2</v>
      </c>
      <c r="K598">
        <v>6</v>
      </c>
    </row>
    <row r="599" spans="1:11" x14ac:dyDescent="0.25">
      <c r="A599">
        <v>6.5</v>
      </c>
      <c r="B599">
        <v>513</v>
      </c>
      <c r="C599">
        <v>250</v>
      </c>
      <c r="D599">
        <v>1</v>
      </c>
      <c r="F599">
        <v>6.5</v>
      </c>
      <c r="G599">
        <v>513</v>
      </c>
      <c r="H599">
        <v>250</v>
      </c>
      <c r="I599">
        <f t="shared" si="10"/>
        <v>3.8461538461538464E-2</v>
      </c>
      <c r="K599">
        <v>6</v>
      </c>
    </row>
    <row r="600" spans="1:11" x14ac:dyDescent="0.25">
      <c r="A600">
        <v>6.5</v>
      </c>
      <c r="B600">
        <v>540</v>
      </c>
      <c r="C600">
        <v>250</v>
      </c>
      <c r="D600">
        <v>1</v>
      </c>
      <c r="F600">
        <v>6.5</v>
      </c>
      <c r="G600">
        <v>540</v>
      </c>
      <c r="H600">
        <v>250</v>
      </c>
      <c r="I600">
        <f t="shared" si="10"/>
        <v>3.8461538461538464E-2</v>
      </c>
      <c r="K600">
        <v>6</v>
      </c>
    </row>
    <row r="601" spans="1:11" x14ac:dyDescent="0.25">
      <c r="A601">
        <v>6.5</v>
      </c>
      <c r="B601">
        <v>586</v>
      </c>
      <c r="C601">
        <v>250</v>
      </c>
      <c r="D601">
        <v>1</v>
      </c>
      <c r="F601">
        <v>6.5</v>
      </c>
      <c r="G601">
        <v>586</v>
      </c>
      <c r="H601">
        <v>250</v>
      </c>
      <c r="I601">
        <f t="shared" si="10"/>
        <v>3.8461538461538464E-2</v>
      </c>
      <c r="K601">
        <v>6</v>
      </c>
    </row>
    <row r="602" spans="1:11" x14ac:dyDescent="0.25">
      <c r="A602">
        <v>6.5</v>
      </c>
      <c r="B602">
        <v>599</v>
      </c>
      <c r="C602">
        <v>250</v>
      </c>
      <c r="D602">
        <v>1</v>
      </c>
      <c r="F602">
        <v>6.5</v>
      </c>
      <c r="G602">
        <v>599</v>
      </c>
      <c r="H602">
        <v>250</v>
      </c>
      <c r="I602">
        <f t="shared" si="10"/>
        <v>3.8461538461538464E-2</v>
      </c>
      <c r="K602">
        <v>6</v>
      </c>
    </row>
    <row r="603" spans="1:11" x14ac:dyDescent="0.25">
      <c r="A603">
        <v>6.75</v>
      </c>
      <c r="B603">
        <v>445</v>
      </c>
      <c r="C603">
        <v>250</v>
      </c>
      <c r="D603">
        <v>1</v>
      </c>
      <c r="F603">
        <v>6.75</v>
      </c>
      <c r="G603">
        <v>445</v>
      </c>
      <c r="H603">
        <v>250</v>
      </c>
      <c r="I603">
        <f t="shared" si="10"/>
        <v>3.8461538461538464E-2</v>
      </c>
      <c r="K603">
        <v>6</v>
      </c>
    </row>
    <row r="604" spans="1:11" x14ac:dyDescent="0.25">
      <c r="A604">
        <v>6.75</v>
      </c>
      <c r="B604">
        <v>527</v>
      </c>
      <c r="C604">
        <v>250</v>
      </c>
      <c r="D604">
        <v>1</v>
      </c>
      <c r="F604">
        <v>6.75</v>
      </c>
      <c r="G604">
        <v>527</v>
      </c>
      <c r="H604">
        <v>250</v>
      </c>
      <c r="I604">
        <f t="shared" si="10"/>
        <v>3.8461538461538464E-2</v>
      </c>
      <c r="K604">
        <v>6</v>
      </c>
    </row>
    <row r="605" spans="1:11" x14ac:dyDescent="0.25">
      <c r="A605">
        <v>6.833333333333333</v>
      </c>
      <c r="B605">
        <v>585</v>
      </c>
      <c r="C605">
        <v>250</v>
      </c>
      <c r="D605">
        <v>1</v>
      </c>
      <c r="F605">
        <v>6.833333333333333</v>
      </c>
      <c r="G605">
        <v>585</v>
      </c>
      <c r="H605">
        <v>250</v>
      </c>
      <c r="I605">
        <f t="shared" si="10"/>
        <v>5.5555555555555552E-2</v>
      </c>
      <c r="K605">
        <v>7</v>
      </c>
    </row>
    <row r="606" spans="1:11" x14ac:dyDescent="0.25">
      <c r="A606">
        <v>6.833333333333333</v>
      </c>
      <c r="B606">
        <v>625</v>
      </c>
      <c r="C606">
        <v>250</v>
      </c>
      <c r="D606">
        <v>1</v>
      </c>
      <c r="F606">
        <v>6.833333333333333</v>
      </c>
      <c r="G606">
        <v>625</v>
      </c>
      <c r="H606">
        <v>250</v>
      </c>
      <c r="I606">
        <f t="shared" si="10"/>
        <v>5.5555555555555552E-2</v>
      </c>
      <c r="K606">
        <v>7</v>
      </c>
    </row>
    <row r="607" spans="1:11" x14ac:dyDescent="0.25">
      <c r="A607">
        <v>6.916666666666667</v>
      </c>
      <c r="B607">
        <v>445</v>
      </c>
      <c r="C607">
        <v>250</v>
      </c>
      <c r="D607">
        <v>1</v>
      </c>
      <c r="F607">
        <v>6.916666666666667</v>
      </c>
      <c r="G607">
        <v>445</v>
      </c>
      <c r="H607">
        <v>250</v>
      </c>
      <c r="I607">
        <f t="shared" si="10"/>
        <v>5.5555555555555552E-2</v>
      </c>
      <c r="K607">
        <v>7</v>
      </c>
    </row>
    <row r="608" spans="1:11" x14ac:dyDescent="0.25">
      <c r="A608">
        <v>7</v>
      </c>
      <c r="B608">
        <v>410</v>
      </c>
      <c r="C608">
        <v>250</v>
      </c>
      <c r="D608">
        <v>1</v>
      </c>
      <c r="F608">
        <v>7</v>
      </c>
      <c r="G608">
        <v>410</v>
      </c>
      <c r="H608">
        <v>250</v>
      </c>
      <c r="I608">
        <f t="shared" si="10"/>
        <v>5.5555555555555552E-2</v>
      </c>
      <c r="K608">
        <v>7</v>
      </c>
    </row>
    <row r="609" spans="1:11" x14ac:dyDescent="0.25">
      <c r="A609">
        <v>7</v>
      </c>
      <c r="B609">
        <v>605</v>
      </c>
      <c r="C609">
        <v>250</v>
      </c>
      <c r="D609">
        <v>1</v>
      </c>
      <c r="F609">
        <v>7</v>
      </c>
      <c r="G609">
        <v>605</v>
      </c>
      <c r="H609">
        <v>250</v>
      </c>
      <c r="I609">
        <f t="shared" si="10"/>
        <v>5.5555555555555552E-2</v>
      </c>
      <c r="K609">
        <v>7</v>
      </c>
    </row>
    <row r="610" spans="1:11" x14ac:dyDescent="0.25">
      <c r="A610">
        <v>7.083333333333333</v>
      </c>
      <c r="B610">
        <v>522</v>
      </c>
      <c r="C610">
        <v>250</v>
      </c>
      <c r="D610">
        <v>1</v>
      </c>
      <c r="F610">
        <v>7.083333333333333</v>
      </c>
      <c r="G610">
        <v>522</v>
      </c>
      <c r="H610">
        <v>250</v>
      </c>
      <c r="I610">
        <f t="shared" si="10"/>
        <v>5.5555555555555552E-2</v>
      </c>
      <c r="K610">
        <v>7</v>
      </c>
    </row>
    <row r="611" spans="1:11" x14ac:dyDescent="0.25">
      <c r="A611">
        <v>7.083333333333333</v>
      </c>
      <c r="B611">
        <v>535</v>
      </c>
      <c r="C611">
        <v>250</v>
      </c>
      <c r="D611">
        <v>1</v>
      </c>
      <c r="F611">
        <v>7.083333333333333</v>
      </c>
      <c r="G611">
        <v>535</v>
      </c>
      <c r="H611">
        <v>250</v>
      </c>
      <c r="I611">
        <f t="shared" si="10"/>
        <v>5.5555555555555552E-2</v>
      </c>
      <c r="K611">
        <v>7</v>
      </c>
    </row>
    <row r="612" spans="1:11" x14ac:dyDescent="0.25">
      <c r="A612">
        <v>7.083333333333333</v>
      </c>
      <c r="B612">
        <v>560</v>
      </c>
      <c r="C612">
        <v>250</v>
      </c>
      <c r="D612">
        <v>1</v>
      </c>
      <c r="F612">
        <v>7.083333333333333</v>
      </c>
      <c r="G612">
        <v>560</v>
      </c>
      <c r="H612">
        <v>250</v>
      </c>
      <c r="I612">
        <f t="shared" si="10"/>
        <v>5.5555555555555552E-2</v>
      </c>
      <c r="K612">
        <v>7</v>
      </c>
    </row>
    <row r="613" spans="1:11" x14ac:dyDescent="0.25">
      <c r="A613">
        <v>7.166666666666667</v>
      </c>
      <c r="B613">
        <v>461</v>
      </c>
      <c r="C613">
        <v>250</v>
      </c>
      <c r="D613">
        <v>1</v>
      </c>
      <c r="F613">
        <v>7.166666666666667</v>
      </c>
      <c r="G613">
        <v>461</v>
      </c>
      <c r="H613">
        <v>250</v>
      </c>
      <c r="I613">
        <f t="shared" si="10"/>
        <v>5.5555555555555552E-2</v>
      </c>
      <c r="K613">
        <v>7</v>
      </c>
    </row>
    <row r="614" spans="1:11" x14ac:dyDescent="0.25">
      <c r="A614">
        <v>7.166666666666667</v>
      </c>
      <c r="B614">
        <v>510</v>
      </c>
      <c r="C614">
        <v>250</v>
      </c>
      <c r="D614">
        <v>1</v>
      </c>
      <c r="F614">
        <v>7.166666666666667</v>
      </c>
      <c r="G614">
        <v>510</v>
      </c>
      <c r="H614">
        <v>250</v>
      </c>
      <c r="I614">
        <f t="shared" si="10"/>
        <v>5.5555555555555552E-2</v>
      </c>
      <c r="K614">
        <v>7</v>
      </c>
    </row>
    <row r="615" spans="1:11" x14ac:dyDescent="0.25">
      <c r="A615">
        <v>7.166666666666667</v>
      </c>
      <c r="B615">
        <v>565</v>
      </c>
      <c r="C615">
        <v>250</v>
      </c>
      <c r="D615">
        <v>1</v>
      </c>
      <c r="F615">
        <v>7.166666666666667</v>
      </c>
      <c r="G615">
        <v>565</v>
      </c>
      <c r="H615">
        <v>250</v>
      </c>
      <c r="I615">
        <f t="shared" si="10"/>
        <v>5.5555555555555552E-2</v>
      </c>
      <c r="K615">
        <v>7</v>
      </c>
    </row>
    <row r="616" spans="1:11" x14ac:dyDescent="0.25">
      <c r="A616">
        <v>7.166666666666667</v>
      </c>
      <c r="B616">
        <v>590</v>
      </c>
      <c r="C616">
        <v>250</v>
      </c>
      <c r="D616">
        <v>1</v>
      </c>
      <c r="F616">
        <v>7.166666666666667</v>
      </c>
      <c r="G616">
        <v>590</v>
      </c>
      <c r="H616">
        <v>250</v>
      </c>
      <c r="I616">
        <f t="shared" si="10"/>
        <v>5.5555555555555552E-2</v>
      </c>
      <c r="K616">
        <v>7</v>
      </c>
    </row>
    <row r="617" spans="1:11" x14ac:dyDescent="0.25">
      <c r="A617">
        <v>7.25</v>
      </c>
      <c r="B617">
        <v>440</v>
      </c>
      <c r="C617">
        <v>250</v>
      </c>
      <c r="D617">
        <v>1</v>
      </c>
      <c r="F617">
        <v>7.25</v>
      </c>
      <c r="G617">
        <v>440</v>
      </c>
      <c r="H617">
        <v>250</v>
      </c>
      <c r="I617">
        <f t="shared" si="10"/>
        <v>5.5555555555555552E-2</v>
      </c>
      <c r="K617">
        <v>7</v>
      </c>
    </row>
    <row r="618" spans="1:11" x14ac:dyDescent="0.25">
      <c r="A618">
        <v>7.333333333333333</v>
      </c>
      <c r="B618">
        <v>332</v>
      </c>
      <c r="C618">
        <v>250</v>
      </c>
      <c r="D618">
        <v>1</v>
      </c>
      <c r="F618">
        <v>7.333333333333333</v>
      </c>
      <c r="G618">
        <v>332</v>
      </c>
      <c r="H618">
        <v>250</v>
      </c>
      <c r="I618">
        <f t="shared" si="10"/>
        <v>5.5555555555555552E-2</v>
      </c>
      <c r="K618">
        <v>7</v>
      </c>
    </row>
    <row r="619" spans="1:11" x14ac:dyDescent="0.25">
      <c r="A619">
        <v>7.333333333333333</v>
      </c>
      <c r="B619">
        <v>467</v>
      </c>
      <c r="C619">
        <v>250</v>
      </c>
      <c r="D619">
        <v>1</v>
      </c>
      <c r="F619">
        <v>7.333333333333333</v>
      </c>
      <c r="G619">
        <v>467</v>
      </c>
      <c r="H619">
        <v>250</v>
      </c>
      <c r="I619">
        <f t="shared" si="10"/>
        <v>5.5555555555555552E-2</v>
      </c>
      <c r="K619">
        <v>7</v>
      </c>
    </row>
    <row r="620" spans="1:11" x14ac:dyDescent="0.25">
      <c r="A620">
        <v>7.5</v>
      </c>
      <c r="B620">
        <v>565</v>
      </c>
      <c r="C620">
        <v>250</v>
      </c>
      <c r="D620">
        <v>1</v>
      </c>
      <c r="F620">
        <v>7.5</v>
      </c>
      <c r="G620">
        <v>565</v>
      </c>
      <c r="H620">
        <v>250</v>
      </c>
      <c r="I620">
        <f t="shared" si="10"/>
        <v>5.5555555555555552E-2</v>
      </c>
      <c r="K620">
        <v>7</v>
      </c>
    </row>
    <row r="621" spans="1:11" x14ac:dyDescent="0.25">
      <c r="A621">
        <v>7.5</v>
      </c>
      <c r="B621">
        <v>640</v>
      </c>
      <c r="C621">
        <v>250</v>
      </c>
      <c r="D621">
        <v>1</v>
      </c>
      <c r="F621">
        <v>7.5</v>
      </c>
      <c r="G621">
        <v>640</v>
      </c>
      <c r="H621">
        <v>250</v>
      </c>
      <c r="I621">
        <f t="shared" si="10"/>
        <v>5.5555555555555552E-2</v>
      </c>
      <c r="K621">
        <v>7</v>
      </c>
    </row>
    <row r="622" spans="1:11" x14ac:dyDescent="0.25">
      <c r="A622">
        <v>7.75</v>
      </c>
      <c r="B622">
        <v>445</v>
      </c>
      <c r="C622">
        <v>250</v>
      </c>
      <c r="D622">
        <v>1</v>
      </c>
      <c r="F622">
        <v>7.75</v>
      </c>
      <c r="G622">
        <v>445</v>
      </c>
      <c r="H622">
        <v>250</v>
      </c>
      <c r="I622">
        <f t="shared" si="10"/>
        <v>5.5555555555555552E-2</v>
      </c>
      <c r="K622">
        <v>7</v>
      </c>
    </row>
    <row r="623" spans="1:11" x14ac:dyDescent="0.25">
      <c r="A623">
        <v>8.1666666666666661</v>
      </c>
      <c r="B623">
        <v>497</v>
      </c>
      <c r="C623">
        <v>250</v>
      </c>
      <c r="D623">
        <v>1</v>
      </c>
      <c r="F623">
        <v>8.1666666666666661</v>
      </c>
      <c r="G623">
        <v>497</v>
      </c>
      <c r="H623">
        <v>250</v>
      </c>
      <c r="I623">
        <f t="shared" si="10"/>
        <v>0.125</v>
      </c>
      <c r="K623">
        <v>8</v>
      </c>
    </row>
    <row r="624" spans="1:11" x14ac:dyDescent="0.25">
      <c r="A624">
        <v>8.1666666666666661</v>
      </c>
      <c r="B624">
        <v>520</v>
      </c>
      <c r="C624">
        <v>250</v>
      </c>
      <c r="D624">
        <v>1</v>
      </c>
      <c r="F624">
        <v>8.1666666666666661</v>
      </c>
      <c r="G624">
        <v>520</v>
      </c>
      <c r="H624">
        <v>250</v>
      </c>
      <c r="I624">
        <f t="shared" si="10"/>
        <v>0.125</v>
      </c>
      <c r="K624">
        <v>8</v>
      </c>
    </row>
    <row r="625" spans="1:11" x14ac:dyDescent="0.25">
      <c r="A625">
        <v>8.25</v>
      </c>
      <c r="B625">
        <v>625</v>
      </c>
      <c r="C625">
        <v>250</v>
      </c>
      <c r="D625">
        <v>1</v>
      </c>
      <c r="F625">
        <v>8.25</v>
      </c>
      <c r="G625">
        <v>625</v>
      </c>
      <c r="H625">
        <v>250</v>
      </c>
      <c r="I625">
        <f t="shared" si="10"/>
        <v>0.125</v>
      </c>
      <c r="K625">
        <v>8</v>
      </c>
    </row>
    <row r="626" spans="1:11" x14ac:dyDescent="0.25">
      <c r="A626">
        <v>8.3333333333333339</v>
      </c>
      <c r="B626">
        <v>539</v>
      </c>
      <c r="C626">
        <v>250</v>
      </c>
      <c r="D626">
        <v>1</v>
      </c>
      <c r="F626">
        <v>8.3333333333333339</v>
      </c>
      <c r="G626">
        <v>539</v>
      </c>
      <c r="H626">
        <v>250</v>
      </c>
      <c r="I626">
        <f t="shared" si="10"/>
        <v>0.125</v>
      </c>
      <c r="K626">
        <v>8</v>
      </c>
    </row>
    <row r="627" spans="1:11" x14ac:dyDescent="0.25">
      <c r="A627">
        <v>8.4166666666666661</v>
      </c>
      <c r="B627">
        <v>632</v>
      </c>
      <c r="C627">
        <v>250</v>
      </c>
      <c r="D627">
        <v>1</v>
      </c>
      <c r="F627">
        <v>8.4166666666666661</v>
      </c>
      <c r="G627">
        <v>632</v>
      </c>
      <c r="H627">
        <v>250</v>
      </c>
      <c r="I627">
        <f t="shared" si="10"/>
        <v>0.125</v>
      </c>
      <c r="K627">
        <v>8</v>
      </c>
    </row>
    <row r="628" spans="1:11" x14ac:dyDescent="0.25">
      <c r="A628">
        <v>8.5</v>
      </c>
      <c r="B628">
        <v>470</v>
      </c>
      <c r="C628">
        <v>250</v>
      </c>
      <c r="D628">
        <v>1</v>
      </c>
      <c r="F628">
        <v>8.5</v>
      </c>
      <c r="G628">
        <v>470</v>
      </c>
      <c r="H628">
        <v>250</v>
      </c>
      <c r="I628">
        <f t="shared" si="10"/>
        <v>0.125</v>
      </c>
      <c r="K628">
        <v>8</v>
      </c>
    </row>
    <row r="629" spans="1:11" x14ac:dyDescent="0.25">
      <c r="A629">
        <v>8.5</v>
      </c>
      <c r="B629">
        <v>480</v>
      </c>
      <c r="C629">
        <v>250</v>
      </c>
      <c r="D629">
        <v>1</v>
      </c>
      <c r="F629">
        <v>8.5</v>
      </c>
      <c r="G629">
        <v>480</v>
      </c>
      <c r="H629">
        <v>250</v>
      </c>
      <c r="I629">
        <f t="shared" si="10"/>
        <v>0.125</v>
      </c>
      <c r="K629">
        <v>8</v>
      </c>
    </row>
    <row r="630" spans="1:11" x14ac:dyDescent="0.25">
      <c r="A630">
        <v>8.5</v>
      </c>
      <c r="B630">
        <v>596</v>
      </c>
      <c r="C630">
        <v>250</v>
      </c>
      <c r="D630">
        <v>1</v>
      </c>
      <c r="F630">
        <v>8.5</v>
      </c>
      <c r="G630">
        <v>596</v>
      </c>
      <c r="H630">
        <v>250</v>
      </c>
      <c r="I630">
        <f t="shared" si="10"/>
        <v>0.125</v>
      </c>
      <c r="K630">
        <v>8</v>
      </c>
    </row>
    <row r="631" spans="1:11" x14ac:dyDescent="0.25">
      <c r="A631">
        <v>9.25</v>
      </c>
      <c r="B631">
        <v>475</v>
      </c>
      <c r="C631">
        <v>250</v>
      </c>
      <c r="D631">
        <v>1</v>
      </c>
      <c r="F631">
        <v>9.25</v>
      </c>
      <c r="G631">
        <v>475</v>
      </c>
      <c r="H631">
        <v>250</v>
      </c>
      <c r="I631">
        <f t="shared" si="10"/>
        <v>0.5</v>
      </c>
      <c r="K631">
        <v>9</v>
      </c>
    </row>
    <row r="632" spans="1:11" x14ac:dyDescent="0.25">
      <c r="A632">
        <v>9.25</v>
      </c>
      <c r="B632">
        <v>570</v>
      </c>
      <c r="C632">
        <v>250</v>
      </c>
      <c r="D632">
        <v>1</v>
      </c>
      <c r="F632">
        <v>9.25</v>
      </c>
      <c r="G632">
        <v>570</v>
      </c>
      <c r="H632">
        <v>250</v>
      </c>
      <c r="I632">
        <f t="shared" si="10"/>
        <v>0.5</v>
      </c>
      <c r="K632">
        <v>9</v>
      </c>
    </row>
    <row r="633" spans="1:11" x14ac:dyDescent="0.25">
      <c r="A633">
        <v>12</v>
      </c>
      <c r="B633">
        <v>680</v>
      </c>
      <c r="C633">
        <v>250</v>
      </c>
      <c r="D633">
        <v>1</v>
      </c>
      <c r="F633">
        <v>12</v>
      </c>
      <c r="G633">
        <v>680</v>
      </c>
      <c r="H633">
        <v>250</v>
      </c>
      <c r="I633">
        <f t="shared" si="10"/>
        <v>0.5</v>
      </c>
      <c r="K633">
        <v>12</v>
      </c>
    </row>
    <row r="634" spans="1:11" x14ac:dyDescent="0.25">
      <c r="A634">
        <v>12.25</v>
      </c>
      <c r="B634">
        <v>670</v>
      </c>
      <c r="C634">
        <v>250</v>
      </c>
      <c r="D634">
        <v>1</v>
      </c>
      <c r="F634">
        <v>12.25</v>
      </c>
      <c r="G634">
        <v>670</v>
      </c>
      <c r="H634">
        <v>250</v>
      </c>
      <c r="I634">
        <f t="shared" si="10"/>
        <v>0.5</v>
      </c>
      <c r="K634">
        <v>12</v>
      </c>
    </row>
    <row r="635" spans="1:11" x14ac:dyDescent="0.25">
      <c r="A635">
        <v>13.166666666666666</v>
      </c>
      <c r="B635">
        <v>680</v>
      </c>
      <c r="C635">
        <v>250</v>
      </c>
      <c r="D635">
        <v>1</v>
      </c>
      <c r="F635">
        <v>13.166666666666666</v>
      </c>
      <c r="G635">
        <v>680</v>
      </c>
      <c r="H635">
        <v>250</v>
      </c>
      <c r="I635">
        <f t="shared" si="10"/>
        <v>1</v>
      </c>
      <c r="K635">
        <v>13</v>
      </c>
    </row>
  </sheetData>
  <sortState ref="M2:M14">
    <sortCondition ref="M2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age comparison</vt:lpstr>
      <vt:lpstr>avgTl@age, STDERR,CV</vt:lpstr>
      <vt:lpstr>Data</vt:lpstr>
      <vt:lpstr>Z</vt:lpstr>
      <vt:lpstr>repro_stagexmonth</vt:lpstr>
      <vt:lpstr>growth</vt:lpstr>
      <vt:lpstr>Area comp TL@age</vt:lpstr>
      <vt:lpstr>growth)min_max</vt:lpstr>
      <vt:lpstr>growth_min250</vt:lpstr>
      <vt:lpstr>Growth parameters</vt:lpstr>
      <vt:lpstr>EdgeAnalysis</vt:lpstr>
      <vt:lpstr>landings</vt:lpstr>
      <vt:lpstr>FreqPlots_X_Age</vt:lpstr>
      <vt:lpstr>TL-W</vt:lpstr>
      <vt:lpstr>Margin Type</vt:lpstr>
      <vt:lpstr>Graphs</vt:lpstr>
      <vt:lpstr>tl_AT_AGE</vt:lpstr>
      <vt:lpstr>VB_JP</vt:lpstr>
      <vt:lpstr>VB_MLB</vt:lpstr>
      <vt:lpstr>new_VB_x_area</vt:lpstr>
      <vt:lpstr>AgeBias</vt:lpstr>
      <vt:lpstr>GSI</vt:lpstr>
    </vt:vector>
  </TitlesOfParts>
  <Company>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Page</dc:creator>
  <cp:lastModifiedBy>Mike Burton</cp:lastModifiedBy>
  <cp:lastPrinted>2017-08-09T20:13:17Z</cp:lastPrinted>
  <dcterms:created xsi:type="dcterms:W3CDTF">2016-08-05T11:41:50Z</dcterms:created>
  <dcterms:modified xsi:type="dcterms:W3CDTF">2017-08-10T12:23:47Z</dcterms:modified>
</cp:coreProperties>
</file>