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My Documents\Professional Career\Publications\01. Tilstra et al IETT REVISIONS\Data\All data\"/>
    </mc:Choice>
  </mc:AlternateContent>
  <bookViews>
    <workbookView xWindow="0" yWindow="0" windowWidth="25230" windowHeight="11790" tabRatio="500" firstSheet="2" activeTab="8"/>
  </bookViews>
  <sheets>
    <sheet name="Ramet ID" sheetId="7" r:id="rId1"/>
    <sheet name="SGR" sheetId="1" r:id="rId2"/>
    <sheet name="Luminosity" sheetId="2" r:id="rId3"/>
    <sheet name="Necrosis" sheetId="3" r:id="rId4"/>
    <sheet name="Calibration Surface" sheetId="5" r:id="rId5"/>
    <sheet name="Cell density" sheetId="4" r:id="rId6"/>
    <sheet name="Chlorophyll a" sheetId="6" r:id="rId7"/>
    <sheet name="PAM EQY" sheetId="8" r:id="rId8"/>
    <sheet name="Jaccard" sheetId="9" r:id="rId9"/>
  </sheets>
  <externalReferences>
    <externalReference r:id="rId10"/>
  </externalReferenc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9" i="1" l="1"/>
  <c r="F69" i="1"/>
  <c r="D69" i="1"/>
  <c r="DQ48" i="8" l="1"/>
  <c r="DL48" i="8"/>
  <c r="DG48" i="8"/>
  <c r="DB48" i="8"/>
  <c r="CW48" i="8"/>
  <c r="CR48" i="8"/>
  <c r="CM48" i="8"/>
  <c r="CH48" i="8"/>
  <c r="CC48" i="8"/>
  <c r="BX48" i="8"/>
  <c r="BS48" i="8"/>
  <c r="BN48" i="8"/>
  <c r="BI48" i="8"/>
  <c r="BD48" i="8"/>
  <c r="AY48" i="8"/>
  <c r="AT48" i="8"/>
  <c r="AO48" i="8"/>
  <c r="AJ48" i="8"/>
  <c r="AE48" i="8"/>
  <c r="Z48" i="8"/>
  <c r="U48" i="8"/>
  <c r="P48" i="8"/>
  <c r="K48" i="8"/>
  <c r="F48" i="8"/>
  <c r="DQ47" i="8"/>
  <c r="DL47" i="8"/>
  <c r="DG47" i="8"/>
  <c r="DB47" i="8"/>
  <c r="CW47" i="8"/>
  <c r="CR47" i="8"/>
  <c r="CM47" i="8"/>
  <c r="CH47" i="8"/>
  <c r="CC47" i="8"/>
  <c r="BX47" i="8"/>
  <c r="BS47" i="8"/>
  <c r="BN47" i="8"/>
  <c r="BI47" i="8"/>
  <c r="BD47" i="8"/>
  <c r="AY47" i="8"/>
  <c r="AT47" i="8"/>
  <c r="AO47" i="8"/>
  <c r="AJ47" i="8"/>
  <c r="AE47" i="8"/>
  <c r="Z47" i="8"/>
  <c r="U47" i="8"/>
  <c r="P47" i="8"/>
  <c r="K47" i="8"/>
  <c r="F47" i="8"/>
  <c r="DQ46" i="8"/>
  <c r="DL46" i="8"/>
  <c r="DG46" i="8"/>
  <c r="DB46" i="8"/>
  <c r="CW46" i="8"/>
  <c r="CR46" i="8"/>
  <c r="CM46" i="8"/>
  <c r="CH46" i="8"/>
  <c r="CC46" i="8"/>
  <c r="BX46" i="8"/>
  <c r="BS46" i="8"/>
  <c r="BN46" i="8"/>
  <c r="BI46" i="8"/>
  <c r="BD46" i="8"/>
  <c r="AY46" i="8"/>
  <c r="AT46" i="8"/>
  <c r="AO46" i="8"/>
  <c r="AJ46" i="8"/>
  <c r="AE46" i="8"/>
  <c r="Z46" i="8"/>
  <c r="U46" i="8"/>
  <c r="P46" i="8"/>
  <c r="K46" i="8"/>
  <c r="F46" i="8"/>
  <c r="DQ45" i="8"/>
  <c r="DL45" i="8"/>
  <c r="DG45" i="8"/>
  <c r="DB45" i="8"/>
  <c r="CW45" i="8"/>
  <c r="CR45" i="8"/>
  <c r="CM45" i="8"/>
  <c r="CH45" i="8"/>
  <c r="CC45" i="8"/>
  <c r="BX45" i="8"/>
  <c r="BS45" i="8"/>
  <c r="BN45" i="8"/>
  <c r="BI45" i="8"/>
  <c r="BD45" i="8"/>
  <c r="AY45" i="8"/>
  <c r="AT45" i="8"/>
  <c r="AO45" i="8"/>
  <c r="AJ45" i="8"/>
  <c r="AE45" i="8"/>
  <c r="Z45" i="8"/>
  <c r="U45" i="8"/>
  <c r="P45" i="8"/>
  <c r="K45" i="8"/>
  <c r="F45" i="8"/>
  <c r="DQ44" i="8"/>
  <c r="DL44" i="8"/>
  <c r="DG44" i="8"/>
  <c r="DB44" i="8"/>
  <c r="CW44" i="8"/>
  <c r="CR44" i="8"/>
  <c r="CM44" i="8"/>
  <c r="CH44" i="8"/>
  <c r="CC44" i="8"/>
  <c r="BX44" i="8"/>
  <c r="BS44" i="8"/>
  <c r="BN44" i="8"/>
  <c r="BI44" i="8"/>
  <c r="BD44" i="8"/>
  <c r="AY44" i="8"/>
  <c r="AT44" i="8"/>
  <c r="AO44" i="8"/>
  <c r="AJ44" i="8"/>
  <c r="AE44" i="8"/>
  <c r="Z44" i="8"/>
  <c r="U44" i="8"/>
  <c r="P44" i="8"/>
  <c r="K44" i="8"/>
  <c r="F44" i="8"/>
  <c r="DQ43" i="8"/>
  <c r="DL43" i="8"/>
  <c r="DG43" i="8"/>
  <c r="DB43" i="8"/>
  <c r="CW43" i="8"/>
  <c r="CR43" i="8"/>
  <c r="CM43" i="8"/>
  <c r="CH43" i="8"/>
  <c r="CC43" i="8"/>
  <c r="BX43" i="8"/>
  <c r="BS43" i="8"/>
  <c r="BN43" i="8"/>
  <c r="BI43" i="8"/>
  <c r="BD43" i="8"/>
  <c r="AY43" i="8"/>
  <c r="AT43" i="8"/>
  <c r="AO43" i="8"/>
  <c r="AJ43" i="8"/>
  <c r="AE43" i="8"/>
  <c r="Z43" i="8"/>
  <c r="U43" i="8"/>
  <c r="P43" i="8"/>
  <c r="K43" i="8"/>
  <c r="F43" i="8"/>
  <c r="DQ42" i="8"/>
  <c r="DL42" i="8"/>
  <c r="DG42" i="8"/>
  <c r="DB42" i="8"/>
  <c r="CW42" i="8"/>
  <c r="CR42" i="8"/>
  <c r="CM42" i="8"/>
  <c r="CH42" i="8"/>
  <c r="CC42" i="8"/>
  <c r="BX42" i="8"/>
  <c r="BS42" i="8"/>
  <c r="BN42" i="8"/>
  <c r="BI42" i="8"/>
  <c r="BD42" i="8"/>
  <c r="AY42" i="8"/>
  <c r="AT42" i="8"/>
  <c r="AO42" i="8"/>
  <c r="AJ42" i="8"/>
  <c r="AE42" i="8"/>
  <c r="Z42" i="8"/>
  <c r="U42" i="8"/>
  <c r="P42" i="8"/>
  <c r="K42" i="8"/>
  <c r="F42" i="8"/>
  <c r="DQ41" i="8"/>
  <c r="DL41" i="8"/>
  <c r="DG41" i="8"/>
  <c r="DB41" i="8"/>
  <c r="CW41" i="8"/>
  <c r="CR41" i="8"/>
  <c r="CM41" i="8"/>
  <c r="CH41" i="8"/>
  <c r="CC41" i="8"/>
  <c r="BX41" i="8"/>
  <c r="BS41" i="8"/>
  <c r="BN41" i="8"/>
  <c r="BI41" i="8"/>
  <c r="BD41" i="8"/>
  <c r="AY41" i="8"/>
  <c r="AT41" i="8"/>
  <c r="AO41" i="8"/>
  <c r="AJ41" i="8"/>
  <c r="AE41" i="8"/>
  <c r="Z41" i="8"/>
  <c r="U41" i="8"/>
  <c r="P41" i="8"/>
  <c r="K41" i="8"/>
  <c r="F41" i="8"/>
  <c r="DL40" i="8"/>
  <c r="DG40" i="8"/>
  <c r="DB40" i="8"/>
  <c r="CW40" i="8"/>
  <c r="CR40" i="8"/>
  <c r="CM40" i="8"/>
  <c r="CH40" i="8"/>
  <c r="CC40" i="8"/>
  <c r="BX40" i="8"/>
  <c r="BS40" i="8"/>
  <c r="BN40" i="8"/>
  <c r="BI40" i="8"/>
  <c r="BD40" i="8"/>
  <c r="AY40" i="8"/>
  <c r="AT40" i="8"/>
  <c r="AO40" i="8"/>
  <c r="AJ40" i="8"/>
  <c r="AE40" i="8"/>
  <c r="Z40" i="8"/>
  <c r="U40" i="8"/>
  <c r="P40" i="8"/>
  <c r="K40" i="8"/>
  <c r="F40" i="8"/>
  <c r="DQ39" i="8"/>
  <c r="DL39" i="8"/>
  <c r="DG39" i="8"/>
  <c r="DB39" i="8"/>
  <c r="CW39" i="8"/>
  <c r="CR39" i="8"/>
  <c r="CM39" i="8"/>
  <c r="CH39" i="8"/>
  <c r="CC39" i="8"/>
  <c r="BX39" i="8"/>
  <c r="BS39" i="8"/>
  <c r="BN39" i="8"/>
  <c r="BI39" i="8"/>
  <c r="BD39" i="8"/>
  <c r="AY39" i="8"/>
  <c r="AT39" i="8"/>
  <c r="AO39" i="8"/>
  <c r="AJ39" i="8"/>
  <c r="AE39" i="8"/>
  <c r="Z39" i="8"/>
  <c r="U39" i="8"/>
  <c r="P39" i="8"/>
  <c r="K39" i="8"/>
  <c r="F39" i="8"/>
  <c r="DL38" i="8"/>
  <c r="DG38" i="8"/>
  <c r="DB38" i="8"/>
  <c r="CW38" i="8"/>
  <c r="CR38" i="8"/>
  <c r="CM38" i="8"/>
  <c r="CH38" i="8"/>
  <c r="CC38" i="8"/>
  <c r="BX38" i="8"/>
  <c r="BS38" i="8"/>
  <c r="BN38" i="8"/>
  <c r="BI38" i="8"/>
  <c r="BD38" i="8"/>
  <c r="AY38" i="8"/>
  <c r="AT38" i="8"/>
  <c r="AO38" i="8"/>
  <c r="AJ38" i="8"/>
  <c r="AE38" i="8"/>
  <c r="Z38" i="8"/>
  <c r="U38" i="8"/>
  <c r="P38" i="8"/>
  <c r="K38" i="8"/>
  <c r="F38" i="8"/>
  <c r="DQ37" i="8"/>
  <c r="DL37" i="8"/>
  <c r="DG37" i="8"/>
  <c r="DB37" i="8"/>
  <c r="CW37" i="8"/>
  <c r="CR37" i="8"/>
  <c r="CM37" i="8"/>
  <c r="CH37" i="8"/>
  <c r="CC37" i="8"/>
  <c r="BX37" i="8"/>
  <c r="BS37" i="8"/>
  <c r="BN37" i="8"/>
  <c r="BI37" i="8"/>
  <c r="BD37" i="8"/>
  <c r="AY37" i="8"/>
  <c r="AT37" i="8"/>
  <c r="AO37" i="8"/>
  <c r="AJ37" i="8"/>
  <c r="AE37" i="8"/>
  <c r="Z37" i="8"/>
  <c r="U37" i="8"/>
  <c r="P37" i="8"/>
  <c r="K37" i="8"/>
  <c r="F37" i="8"/>
  <c r="DL36" i="8"/>
  <c r="DG36" i="8"/>
  <c r="DB36" i="8"/>
  <c r="CW36" i="8"/>
  <c r="CR36" i="8"/>
  <c r="CM36" i="8"/>
  <c r="CH36" i="8"/>
  <c r="CC36" i="8"/>
  <c r="BX36" i="8"/>
  <c r="BS36" i="8"/>
  <c r="BN36" i="8"/>
  <c r="BI36" i="8"/>
  <c r="BD36" i="8"/>
  <c r="AY36" i="8"/>
  <c r="AT36" i="8"/>
  <c r="AO36" i="8"/>
  <c r="AJ36" i="8"/>
  <c r="AE36" i="8"/>
  <c r="Z36" i="8"/>
  <c r="U36" i="8"/>
  <c r="P36" i="8"/>
  <c r="K36" i="8"/>
  <c r="F36" i="8"/>
  <c r="DQ35" i="8"/>
  <c r="DL35" i="8"/>
  <c r="DG35" i="8"/>
  <c r="DB35" i="8"/>
  <c r="CW35" i="8"/>
  <c r="CR35" i="8"/>
  <c r="CM35" i="8"/>
  <c r="CH35" i="8"/>
  <c r="CC35" i="8"/>
  <c r="BX35" i="8"/>
  <c r="BS35" i="8"/>
  <c r="BN35" i="8"/>
  <c r="BI35" i="8"/>
  <c r="BD35" i="8"/>
  <c r="AY35" i="8"/>
  <c r="AT35" i="8"/>
  <c r="AO35" i="8"/>
  <c r="AJ35" i="8"/>
  <c r="AE35" i="8"/>
  <c r="Z35" i="8"/>
  <c r="U35" i="8"/>
  <c r="P35" i="8"/>
  <c r="K35" i="8"/>
  <c r="F35" i="8"/>
  <c r="DL34" i="8"/>
  <c r="DG34" i="8"/>
  <c r="DB34" i="8"/>
  <c r="CW34" i="8"/>
  <c r="CR34" i="8"/>
  <c r="CM34" i="8"/>
  <c r="CH34" i="8"/>
  <c r="CC34" i="8"/>
  <c r="BX34" i="8"/>
  <c r="BS34" i="8"/>
  <c r="BN34" i="8"/>
  <c r="BI34" i="8"/>
  <c r="BD34" i="8"/>
  <c r="AY34" i="8"/>
  <c r="AT34" i="8"/>
  <c r="AO34" i="8"/>
  <c r="AJ34" i="8"/>
  <c r="AE34" i="8"/>
  <c r="Z34" i="8"/>
  <c r="U34" i="8"/>
  <c r="P34" i="8"/>
  <c r="K34" i="8"/>
  <c r="F34" i="8"/>
  <c r="DG33" i="8"/>
  <c r="DB33" i="8"/>
  <c r="CW33" i="8"/>
  <c r="CR33" i="8"/>
  <c r="CM33" i="8"/>
  <c r="CH33" i="8"/>
  <c r="CC33" i="8"/>
  <c r="BX33" i="8"/>
  <c r="BS33" i="8"/>
  <c r="BN33" i="8"/>
  <c r="BI33" i="8"/>
  <c r="BD33" i="8"/>
  <c r="AY33" i="8"/>
  <c r="AT33" i="8"/>
  <c r="AO33" i="8"/>
  <c r="AJ33" i="8"/>
  <c r="AE33" i="8"/>
  <c r="Z33" i="8"/>
  <c r="U33" i="8"/>
  <c r="P33" i="8"/>
  <c r="K33" i="8"/>
  <c r="F33" i="8"/>
  <c r="DQ32" i="8"/>
  <c r="DL32" i="8"/>
  <c r="DG32" i="8"/>
  <c r="DB32" i="8"/>
  <c r="CW32" i="8"/>
  <c r="CR32" i="8"/>
  <c r="CM32" i="8"/>
  <c r="CH32" i="8"/>
  <c r="CC32" i="8"/>
  <c r="BX32" i="8"/>
  <c r="BS32" i="8"/>
  <c r="BN32" i="8"/>
  <c r="BI32" i="8"/>
  <c r="BD32" i="8"/>
  <c r="AY32" i="8"/>
  <c r="AT32" i="8"/>
  <c r="AO32" i="8"/>
  <c r="AJ32" i="8"/>
  <c r="AE32" i="8"/>
  <c r="Z32" i="8"/>
  <c r="U32" i="8"/>
  <c r="P32" i="8"/>
  <c r="K32" i="8"/>
  <c r="F32" i="8"/>
  <c r="DQ31" i="8"/>
  <c r="DL31" i="8"/>
  <c r="DG31" i="8"/>
  <c r="DB31" i="8"/>
  <c r="CW31" i="8"/>
  <c r="CR31" i="8"/>
  <c r="CM31" i="8"/>
  <c r="CH31" i="8"/>
  <c r="CC31" i="8"/>
  <c r="BX31" i="8"/>
  <c r="BS31" i="8"/>
  <c r="BN31" i="8"/>
  <c r="BI31" i="8"/>
  <c r="BD31" i="8"/>
  <c r="AY31" i="8"/>
  <c r="AT31" i="8"/>
  <c r="AO31" i="8"/>
  <c r="AJ31" i="8"/>
  <c r="AE31" i="8"/>
  <c r="Z31" i="8"/>
  <c r="U31" i="8"/>
  <c r="P31" i="8"/>
  <c r="K31" i="8"/>
  <c r="F31" i="8"/>
  <c r="DQ30" i="8"/>
  <c r="DL30" i="8"/>
  <c r="DG30" i="8"/>
  <c r="DB30" i="8"/>
  <c r="CW30" i="8"/>
  <c r="CR30" i="8"/>
  <c r="CM30" i="8"/>
  <c r="CH30" i="8"/>
  <c r="CC30" i="8"/>
  <c r="BX30" i="8"/>
  <c r="BS30" i="8"/>
  <c r="BN30" i="8"/>
  <c r="BI30" i="8"/>
  <c r="BD30" i="8"/>
  <c r="AY30" i="8"/>
  <c r="AT30" i="8"/>
  <c r="AO30" i="8"/>
  <c r="AJ30" i="8"/>
  <c r="AE30" i="8"/>
  <c r="Z30" i="8"/>
  <c r="U30" i="8"/>
  <c r="P30" i="8"/>
  <c r="K30" i="8"/>
  <c r="F30" i="8"/>
  <c r="DQ29" i="8"/>
  <c r="DL29" i="8"/>
  <c r="DG29" i="8"/>
  <c r="DB29" i="8"/>
  <c r="CW29" i="8"/>
  <c r="CR29" i="8"/>
  <c r="CM29" i="8"/>
  <c r="CH29" i="8"/>
  <c r="CC29" i="8"/>
  <c r="BX29" i="8"/>
  <c r="BS29" i="8"/>
  <c r="BN29" i="8"/>
  <c r="BI29" i="8"/>
  <c r="BD29" i="8"/>
  <c r="AY29" i="8"/>
  <c r="AT29" i="8"/>
  <c r="AO29" i="8"/>
  <c r="AJ29" i="8"/>
  <c r="AE29" i="8"/>
  <c r="Z29" i="8"/>
  <c r="U29" i="8"/>
  <c r="P29" i="8"/>
  <c r="K29" i="8"/>
  <c r="F29" i="8"/>
  <c r="DQ28" i="8"/>
  <c r="DL28" i="8"/>
  <c r="DG28" i="8"/>
  <c r="DB28" i="8"/>
  <c r="CW28" i="8"/>
  <c r="CR28" i="8"/>
  <c r="CM28" i="8"/>
  <c r="CH28" i="8"/>
  <c r="CC28" i="8"/>
  <c r="BX28" i="8"/>
  <c r="BS28" i="8"/>
  <c r="BN28" i="8"/>
  <c r="BI28" i="8"/>
  <c r="BD28" i="8"/>
  <c r="AY28" i="8"/>
  <c r="AT28" i="8"/>
  <c r="AO28" i="8"/>
  <c r="AJ28" i="8"/>
  <c r="AE28" i="8"/>
  <c r="Z28" i="8"/>
  <c r="U28" i="8"/>
  <c r="P28" i="8"/>
  <c r="K28" i="8"/>
  <c r="F28" i="8"/>
  <c r="DQ27" i="8"/>
  <c r="DL27" i="8"/>
  <c r="DG27" i="8"/>
  <c r="DB27" i="8"/>
  <c r="CW27" i="8"/>
  <c r="CR27" i="8"/>
  <c r="CM27" i="8"/>
  <c r="CH27" i="8"/>
  <c r="CC27" i="8"/>
  <c r="BX27" i="8"/>
  <c r="BS27" i="8"/>
  <c r="BN27" i="8"/>
  <c r="BI27" i="8"/>
  <c r="BD27" i="8"/>
  <c r="AY27" i="8"/>
  <c r="AT27" i="8"/>
  <c r="AO27" i="8"/>
  <c r="AJ27" i="8"/>
  <c r="AE27" i="8"/>
  <c r="Z27" i="8"/>
  <c r="U27" i="8"/>
  <c r="P27" i="8"/>
  <c r="K27" i="8"/>
  <c r="F27" i="8"/>
  <c r="DQ26" i="8"/>
  <c r="DL26" i="8"/>
  <c r="DG26" i="8"/>
  <c r="DB26" i="8"/>
  <c r="CW26" i="8"/>
  <c r="CR26" i="8"/>
  <c r="CM26" i="8"/>
  <c r="CH26" i="8"/>
  <c r="CC26" i="8"/>
  <c r="BX26" i="8"/>
  <c r="BS26" i="8"/>
  <c r="BN26" i="8"/>
  <c r="BI26" i="8"/>
  <c r="BD26" i="8"/>
  <c r="AY26" i="8"/>
  <c r="AT26" i="8"/>
  <c r="AO26" i="8"/>
  <c r="AJ26" i="8"/>
  <c r="AE26" i="8"/>
  <c r="Z26" i="8"/>
  <c r="U26" i="8"/>
  <c r="P26" i="8"/>
  <c r="K26" i="8"/>
  <c r="F26" i="8"/>
  <c r="DQ25" i="8"/>
  <c r="DL25" i="8"/>
  <c r="DG25" i="8"/>
  <c r="DB25" i="8"/>
  <c r="CW25" i="8"/>
  <c r="CR25" i="8"/>
  <c r="CM25" i="8"/>
  <c r="CH25" i="8"/>
  <c r="CC25" i="8"/>
  <c r="BX25" i="8"/>
  <c r="BS25" i="8"/>
  <c r="BN25" i="8"/>
  <c r="BI25" i="8"/>
  <c r="BD25" i="8"/>
  <c r="AY25" i="8"/>
  <c r="AT25" i="8"/>
  <c r="AO25" i="8"/>
  <c r="AJ25" i="8"/>
  <c r="AE25" i="8"/>
  <c r="Z25" i="8"/>
  <c r="U25" i="8"/>
  <c r="P25" i="8"/>
  <c r="K25" i="8"/>
  <c r="F25" i="8"/>
  <c r="DQ24" i="8"/>
  <c r="DL24" i="8"/>
  <c r="DG24" i="8"/>
  <c r="DB24" i="8"/>
  <c r="CW24" i="8"/>
  <c r="CR24" i="8"/>
  <c r="CM24" i="8"/>
  <c r="CH24" i="8"/>
  <c r="CC24" i="8"/>
  <c r="BX24" i="8"/>
  <c r="BS24" i="8"/>
  <c r="BN24" i="8"/>
  <c r="BI24" i="8"/>
  <c r="BD24" i="8"/>
  <c r="AY24" i="8"/>
  <c r="AT24" i="8"/>
  <c r="AO24" i="8"/>
  <c r="AJ24" i="8"/>
  <c r="AE24" i="8"/>
  <c r="Z24" i="8"/>
  <c r="U24" i="8"/>
  <c r="P24" i="8"/>
  <c r="K24" i="8"/>
  <c r="F24" i="8"/>
  <c r="DQ23" i="8"/>
  <c r="DL23" i="8"/>
  <c r="DG23" i="8"/>
  <c r="DB23" i="8"/>
  <c r="CW23" i="8"/>
  <c r="CR23" i="8"/>
  <c r="CM23" i="8"/>
  <c r="CH23" i="8"/>
  <c r="CC23" i="8"/>
  <c r="BX23" i="8"/>
  <c r="BS23" i="8"/>
  <c r="BN23" i="8"/>
  <c r="BI23" i="8"/>
  <c r="BD23" i="8"/>
  <c r="AY23" i="8"/>
  <c r="AT23" i="8"/>
  <c r="AO23" i="8"/>
  <c r="AJ23" i="8"/>
  <c r="AE23" i="8"/>
  <c r="Z23" i="8"/>
  <c r="U23" i="8"/>
  <c r="P23" i="8"/>
  <c r="K23" i="8"/>
  <c r="F23" i="8"/>
  <c r="DQ22" i="8"/>
  <c r="DL22" i="8"/>
  <c r="DG22" i="8"/>
  <c r="DB22" i="8"/>
  <c r="CW22" i="8"/>
  <c r="CR22" i="8"/>
  <c r="CM22" i="8"/>
  <c r="CH22" i="8"/>
  <c r="CC22" i="8"/>
  <c r="BX22" i="8"/>
  <c r="BS22" i="8"/>
  <c r="BN22" i="8"/>
  <c r="BI22" i="8"/>
  <c r="BD22" i="8"/>
  <c r="AY22" i="8"/>
  <c r="AT22" i="8"/>
  <c r="AO22" i="8"/>
  <c r="AJ22" i="8"/>
  <c r="AE22" i="8"/>
  <c r="Z22" i="8"/>
  <c r="U22" i="8"/>
  <c r="P22" i="8"/>
  <c r="K22" i="8"/>
  <c r="F22" i="8"/>
  <c r="DQ21" i="8"/>
  <c r="DL21" i="8"/>
  <c r="DG21" i="8"/>
  <c r="DB21" i="8"/>
  <c r="CW21" i="8"/>
  <c r="CR21" i="8"/>
  <c r="CM21" i="8"/>
  <c r="CH21" i="8"/>
  <c r="CC21" i="8"/>
  <c r="BX21" i="8"/>
  <c r="BS21" i="8"/>
  <c r="BN21" i="8"/>
  <c r="BI21" i="8"/>
  <c r="BD21" i="8"/>
  <c r="AY21" i="8"/>
  <c r="AT21" i="8"/>
  <c r="AO21" i="8"/>
  <c r="AJ21" i="8"/>
  <c r="AE21" i="8"/>
  <c r="Z21" i="8"/>
  <c r="U21" i="8"/>
  <c r="P21" i="8"/>
  <c r="K21" i="8"/>
  <c r="F21" i="8"/>
  <c r="DQ20" i="8"/>
  <c r="DL20" i="8"/>
  <c r="DG20" i="8"/>
  <c r="DB20" i="8"/>
  <c r="CW20" i="8"/>
  <c r="CR20" i="8"/>
  <c r="CM20" i="8"/>
  <c r="CH20" i="8"/>
  <c r="CC20" i="8"/>
  <c r="BX20" i="8"/>
  <c r="BS20" i="8"/>
  <c r="BN20" i="8"/>
  <c r="BI20" i="8"/>
  <c r="BD20" i="8"/>
  <c r="AY20" i="8"/>
  <c r="AT20" i="8"/>
  <c r="AO20" i="8"/>
  <c r="AJ20" i="8"/>
  <c r="AE20" i="8"/>
  <c r="Z20" i="8"/>
  <c r="U20" i="8"/>
  <c r="P20" i="8"/>
  <c r="K20" i="8"/>
  <c r="F20" i="8"/>
  <c r="DQ19" i="8"/>
  <c r="DL19" i="8"/>
  <c r="DG19" i="8"/>
  <c r="DB19" i="8"/>
  <c r="CW19" i="8"/>
  <c r="CR19" i="8"/>
  <c r="CM19" i="8"/>
  <c r="CH19" i="8"/>
  <c r="CC19" i="8"/>
  <c r="BX19" i="8"/>
  <c r="BS19" i="8"/>
  <c r="BN19" i="8"/>
  <c r="BI19" i="8"/>
  <c r="BD19" i="8"/>
  <c r="AY19" i="8"/>
  <c r="AT19" i="8"/>
  <c r="AO19" i="8"/>
  <c r="AJ19" i="8"/>
  <c r="AE19" i="8"/>
  <c r="Z19" i="8"/>
  <c r="U19" i="8"/>
  <c r="P19" i="8"/>
  <c r="K19" i="8"/>
  <c r="F19" i="8"/>
  <c r="DQ18" i="8"/>
  <c r="DL18" i="8"/>
  <c r="DG18" i="8"/>
  <c r="DB18" i="8"/>
  <c r="CW18" i="8"/>
  <c r="CR18" i="8"/>
  <c r="CM18" i="8"/>
  <c r="CH18" i="8"/>
  <c r="CC18" i="8"/>
  <c r="BX18" i="8"/>
  <c r="BS18" i="8"/>
  <c r="BN18" i="8"/>
  <c r="BI18" i="8"/>
  <c r="BD18" i="8"/>
  <c r="AY18" i="8"/>
  <c r="AT18" i="8"/>
  <c r="AO18" i="8"/>
  <c r="AJ18" i="8"/>
  <c r="AE18" i="8"/>
  <c r="Z18" i="8"/>
  <c r="U18" i="8"/>
  <c r="P18" i="8"/>
  <c r="K18" i="8"/>
  <c r="F18" i="8"/>
  <c r="DQ17" i="8"/>
  <c r="DL17" i="8"/>
  <c r="DG17" i="8"/>
  <c r="DB17" i="8"/>
  <c r="CW17" i="8"/>
  <c r="CR17" i="8"/>
  <c r="CM17" i="8"/>
  <c r="CH17" i="8"/>
  <c r="CC17" i="8"/>
  <c r="BX17" i="8"/>
  <c r="BS17" i="8"/>
  <c r="BN17" i="8"/>
  <c r="BI17" i="8"/>
  <c r="BD17" i="8"/>
  <c r="AY17" i="8"/>
  <c r="AT17" i="8"/>
  <c r="AO17" i="8"/>
  <c r="AJ17" i="8"/>
  <c r="AE17" i="8"/>
  <c r="Z17" i="8"/>
  <c r="U17" i="8"/>
  <c r="P17" i="8"/>
  <c r="K17" i="8"/>
  <c r="F17" i="8"/>
  <c r="DQ16" i="8"/>
  <c r="DL16" i="8"/>
  <c r="DG16" i="8"/>
  <c r="DB16" i="8"/>
  <c r="CW16" i="8"/>
  <c r="CR16" i="8"/>
  <c r="CM16" i="8"/>
  <c r="CH16" i="8"/>
  <c r="CC16" i="8"/>
  <c r="BX16" i="8"/>
  <c r="BS16" i="8"/>
  <c r="BN16" i="8"/>
  <c r="BI16" i="8"/>
  <c r="BD16" i="8"/>
  <c r="AY16" i="8"/>
  <c r="AT16" i="8"/>
  <c r="AO16" i="8"/>
  <c r="AJ16" i="8"/>
  <c r="AE16" i="8"/>
  <c r="Z16" i="8"/>
  <c r="U16" i="8"/>
  <c r="P16" i="8"/>
  <c r="K16" i="8"/>
  <c r="F16" i="8"/>
  <c r="DQ15" i="8"/>
  <c r="DL15" i="8"/>
  <c r="DG15" i="8"/>
  <c r="DB15" i="8"/>
  <c r="CW15" i="8"/>
  <c r="CR15" i="8"/>
  <c r="CM15" i="8"/>
  <c r="CH15" i="8"/>
  <c r="CC15" i="8"/>
  <c r="BX15" i="8"/>
  <c r="BS15" i="8"/>
  <c r="BN15" i="8"/>
  <c r="BI15" i="8"/>
  <c r="BD15" i="8"/>
  <c r="AY15" i="8"/>
  <c r="AT15" i="8"/>
  <c r="AO15" i="8"/>
  <c r="AJ15" i="8"/>
  <c r="AE15" i="8"/>
  <c r="Z15" i="8"/>
  <c r="U15" i="8"/>
  <c r="P15" i="8"/>
  <c r="K15" i="8"/>
  <c r="F15" i="8"/>
  <c r="DQ14" i="8"/>
  <c r="DL14" i="8"/>
  <c r="DG14" i="8"/>
  <c r="DB14" i="8"/>
  <c r="CW14" i="8"/>
  <c r="CR14" i="8"/>
  <c r="CM14" i="8"/>
  <c r="CH14" i="8"/>
  <c r="CC14" i="8"/>
  <c r="BX14" i="8"/>
  <c r="BS14" i="8"/>
  <c r="BN14" i="8"/>
  <c r="BI14" i="8"/>
  <c r="BD14" i="8"/>
  <c r="AY14" i="8"/>
  <c r="AT14" i="8"/>
  <c r="AO14" i="8"/>
  <c r="AJ14" i="8"/>
  <c r="AE14" i="8"/>
  <c r="Z14" i="8"/>
  <c r="U14" i="8"/>
  <c r="P14" i="8"/>
  <c r="K14" i="8"/>
  <c r="F14" i="8"/>
  <c r="DQ13" i="8"/>
  <c r="DL13" i="8"/>
  <c r="DG13" i="8"/>
  <c r="DB13" i="8"/>
  <c r="CW13" i="8"/>
  <c r="CR13" i="8"/>
  <c r="CM13" i="8"/>
  <c r="CH13" i="8"/>
  <c r="CC13" i="8"/>
  <c r="BX13" i="8"/>
  <c r="BS13" i="8"/>
  <c r="BN13" i="8"/>
  <c r="BI13" i="8"/>
  <c r="BD13" i="8"/>
  <c r="AY13" i="8"/>
  <c r="AT13" i="8"/>
  <c r="AO13" i="8"/>
  <c r="AJ13" i="8"/>
  <c r="AE13" i="8"/>
  <c r="Z13" i="8"/>
  <c r="U13" i="8"/>
  <c r="P13" i="8"/>
  <c r="K13" i="8"/>
  <c r="F13" i="8"/>
  <c r="DQ12" i="8"/>
  <c r="DL12" i="8"/>
  <c r="DG12" i="8"/>
  <c r="DB12" i="8"/>
  <c r="CW12" i="8"/>
  <c r="CR12" i="8"/>
  <c r="CM12" i="8"/>
  <c r="CH12" i="8"/>
  <c r="CC12" i="8"/>
  <c r="BX12" i="8"/>
  <c r="BS12" i="8"/>
  <c r="BN12" i="8"/>
  <c r="BI12" i="8"/>
  <c r="BD12" i="8"/>
  <c r="AY12" i="8"/>
  <c r="AT12" i="8"/>
  <c r="AO12" i="8"/>
  <c r="AJ12" i="8"/>
  <c r="AE12" i="8"/>
  <c r="Z12" i="8"/>
  <c r="U12" i="8"/>
  <c r="P12" i="8"/>
  <c r="K12" i="8"/>
  <c r="F12" i="8"/>
  <c r="DQ11" i="8"/>
  <c r="DL11" i="8"/>
  <c r="DG11" i="8"/>
  <c r="DB11" i="8"/>
  <c r="CW11" i="8"/>
  <c r="CR11" i="8"/>
  <c r="CM11" i="8"/>
  <c r="CH11" i="8"/>
  <c r="CC11" i="8"/>
  <c r="BX11" i="8"/>
  <c r="BS11" i="8"/>
  <c r="BN11" i="8"/>
  <c r="BI11" i="8"/>
  <c r="BD11" i="8"/>
  <c r="AY11" i="8"/>
  <c r="AT11" i="8"/>
  <c r="AO11" i="8"/>
  <c r="AJ11" i="8"/>
  <c r="AE11" i="8"/>
  <c r="Z11" i="8"/>
  <c r="U11" i="8"/>
  <c r="P11" i="8"/>
  <c r="K11" i="8"/>
  <c r="F11" i="8"/>
  <c r="DQ10" i="8"/>
  <c r="DL10" i="8"/>
  <c r="DG10" i="8"/>
  <c r="DB10" i="8"/>
  <c r="CW10" i="8"/>
  <c r="CR10" i="8"/>
  <c r="CM10" i="8"/>
  <c r="CH10" i="8"/>
  <c r="CC10" i="8"/>
  <c r="BX10" i="8"/>
  <c r="BS10" i="8"/>
  <c r="BN10" i="8"/>
  <c r="BI10" i="8"/>
  <c r="BD10" i="8"/>
  <c r="AY10" i="8"/>
  <c r="AT10" i="8"/>
  <c r="AO10" i="8"/>
  <c r="AJ10" i="8"/>
  <c r="AE10" i="8"/>
  <c r="Z10" i="8"/>
  <c r="U10" i="8"/>
  <c r="P10" i="8"/>
  <c r="K10" i="8"/>
  <c r="F10" i="8"/>
  <c r="DQ9" i="8"/>
  <c r="DL9" i="8"/>
  <c r="DG9" i="8"/>
  <c r="DB9" i="8"/>
  <c r="CW9" i="8"/>
  <c r="CR9" i="8"/>
  <c r="CM9" i="8"/>
  <c r="CH9" i="8"/>
  <c r="CC9" i="8"/>
  <c r="BX9" i="8"/>
  <c r="BS9" i="8"/>
  <c r="BN9" i="8"/>
  <c r="BI9" i="8"/>
  <c r="BD9" i="8"/>
  <c r="AY9" i="8"/>
  <c r="AT9" i="8"/>
  <c r="AO9" i="8"/>
  <c r="AJ9" i="8"/>
  <c r="AE9" i="8"/>
  <c r="Z9" i="8"/>
  <c r="U9" i="8"/>
  <c r="P9" i="8"/>
  <c r="K9" i="8"/>
  <c r="F9" i="8"/>
  <c r="DQ8" i="8"/>
  <c r="DL8" i="8"/>
  <c r="DG8" i="8"/>
  <c r="DB8" i="8"/>
  <c r="CW8" i="8"/>
  <c r="CR8" i="8"/>
  <c r="CM8" i="8"/>
  <c r="CH8" i="8"/>
  <c r="CC8" i="8"/>
  <c r="BX8" i="8"/>
  <c r="BS8" i="8"/>
  <c r="BN8" i="8"/>
  <c r="BI8" i="8"/>
  <c r="BD8" i="8"/>
  <c r="AY8" i="8"/>
  <c r="AT8" i="8"/>
  <c r="AO8" i="8"/>
  <c r="AJ8" i="8"/>
  <c r="AE8" i="8"/>
  <c r="Z8" i="8"/>
  <c r="U8" i="8"/>
  <c r="P8" i="8"/>
  <c r="K8" i="8"/>
  <c r="F8" i="8"/>
  <c r="DQ7" i="8"/>
  <c r="DL7" i="8"/>
  <c r="DG7" i="8"/>
  <c r="DB7" i="8"/>
  <c r="CW7" i="8"/>
  <c r="CR7" i="8"/>
  <c r="CM7" i="8"/>
  <c r="CH7" i="8"/>
  <c r="CC7" i="8"/>
  <c r="BX7" i="8"/>
  <c r="BS7" i="8"/>
  <c r="BN7" i="8"/>
  <c r="BI7" i="8"/>
  <c r="BD7" i="8"/>
  <c r="AY7" i="8"/>
  <c r="AT7" i="8"/>
  <c r="AO7" i="8"/>
  <c r="AJ7" i="8"/>
  <c r="AE7" i="8"/>
  <c r="Z7" i="8"/>
  <c r="U7" i="8"/>
  <c r="P7" i="8"/>
  <c r="K7" i="8"/>
  <c r="F7" i="8"/>
  <c r="DQ6" i="8"/>
  <c r="DL6" i="8"/>
  <c r="DG6" i="8"/>
  <c r="DB6" i="8"/>
  <c r="CW6" i="8"/>
  <c r="CR6" i="8"/>
  <c r="CM6" i="8"/>
  <c r="CH6" i="8"/>
  <c r="CC6" i="8"/>
  <c r="BX6" i="8"/>
  <c r="BS6" i="8"/>
  <c r="BN6" i="8"/>
  <c r="BI6" i="8"/>
  <c r="BD6" i="8"/>
  <c r="AY6" i="8"/>
  <c r="AT6" i="8"/>
  <c r="AO6" i="8"/>
  <c r="AJ6" i="8"/>
  <c r="AE6" i="8"/>
  <c r="Z6" i="8"/>
  <c r="U6" i="8"/>
  <c r="P6" i="8"/>
  <c r="K6" i="8"/>
  <c r="F6" i="8"/>
  <c r="DQ5" i="8"/>
  <c r="DL5" i="8"/>
  <c r="DG5" i="8"/>
  <c r="DB5" i="8"/>
  <c r="CW5" i="8"/>
  <c r="CR5" i="8"/>
  <c r="CM5" i="8"/>
  <c r="CH5" i="8"/>
  <c r="CC5" i="8"/>
  <c r="BX5" i="8"/>
  <c r="BS5" i="8"/>
  <c r="BN5" i="8"/>
  <c r="BI5" i="8"/>
  <c r="BD5" i="8"/>
  <c r="AY5" i="8"/>
  <c r="AT5" i="8"/>
  <c r="AO5" i="8"/>
  <c r="AJ5" i="8"/>
  <c r="AE5" i="8"/>
  <c r="Z5" i="8"/>
  <c r="U5" i="8"/>
  <c r="P5" i="8"/>
  <c r="K5" i="8"/>
  <c r="F5" i="8"/>
  <c r="DQ4" i="8"/>
  <c r="DL4" i="8"/>
  <c r="DG4" i="8"/>
  <c r="DB4" i="8"/>
  <c r="CW4" i="8"/>
  <c r="CR4" i="8"/>
  <c r="CM4" i="8"/>
  <c r="CH4" i="8"/>
  <c r="CC4" i="8"/>
  <c r="BX4" i="8"/>
  <c r="BS4" i="8"/>
  <c r="BN4" i="8"/>
  <c r="BI4" i="8"/>
  <c r="BD4" i="8"/>
  <c r="AY4" i="8"/>
  <c r="AT4" i="8"/>
  <c r="AO4" i="8"/>
  <c r="AJ4" i="8"/>
  <c r="AE4" i="8"/>
  <c r="Z4" i="8"/>
  <c r="U4" i="8"/>
  <c r="P4" i="8"/>
  <c r="K4" i="8"/>
  <c r="F4" i="8"/>
  <c r="DQ3" i="8"/>
  <c r="DL3" i="8"/>
  <c r="DG3" i="8"/>
  <c r="DB3" i="8"/>
  <c r="CW3" i="8"/>
  <c r="CR3" i="8"/>
  <c r="CM3" i="8"/>
  <c r="CH3" i="8"/>
  <c r="CC3" i="8"/>
  <c r="BX3" i="8"/>
  <c r="BS3" i="8"/>
  <c r="BN3" i="8"/>
  <c r="BI3" i="8"/>
  <c r="BD3" i="8"/>
  <c r="AY3" i="8"/>
  <c r="AT3" i="8"/>
  <c r="AO3" i="8"/>
  <c r="AJ3" i="8"/>
  <c r="AE3" i="8"/>
  <c r="Z3" i="8"/>
  <c r="U3" i="8"/>
  <c r="P3" i="8"/>
  <c r="K3" i="8"/>
  <c r="F3" i="8"/>
  <c r="DQ2" i="8"/>
  <c r="DL2" i="8"/>
  <c r="DG2" i="8"/>
  <c r="DB2" i="8"/>
  <c r="CW2" i="8"/>
  <c r="CR2" i="8"/>
  <c r="CM2" i="8"/>
  <c r="CH2" i="8"/>
  <c r="CC2" i="8"/>
  <c r="BX2" i="8"/>
  <c r="BS2" i="8"/>
  <c r="BN2" i="8"/>
  <c r="BI2" i="8"/>
  <c r="BD2" i="8"/>
  <c r="AY2" i="8"/>
  <c r="AT2" i="8"/>
  <c r="AO2" i="8"/>
  <c r="AJ2" i="8"/>
  <c r="AE2" i="8"/>
  <c r="Z2" i="8"/>
  <c r="U2" i="8"/>
  <c r="P2" i="8"/>
  <c r="K2" i="8"/>
  <c r="F2" i="8"/>
  <c r="G73" i="6" l="1"/>
  <c r="H73" i="6" s="1"/>
  <c r="I73" i="6" s="1"/>
  <c r="J73" i="6" s="1"/>
  <c r="L73" i="6" s="1"/>
  <c r="K73" i="6" s="1"/>
  <c r="G72" i="6"/>
  <c r="H72" i="6" s="1"/>
  <c r="I72" i="6" s="1"/>
  <c r="J72" i="6" s="1"/>
  <c r="L72" i="6" s="1"/>
  <c r="K72" i="6" s="1"/>
  <c r="G71" i="6"/>
  <c r="H71" i="6" s="1"/>
  <c r="I71" i="6" s="1"/>
  <c r="J71" i="6" s="1"/>
  <c r="L71" i="6" s="1"/>
  <c r="K71" i="6" s="1"/>
  <c r="G70" i="6"/>
  <c r="H70" i="6" s="1"/>
  <c r="I70" i="6" s="1"/>
  <c r="J70" i="6" s="1"/>
  <c r="L70" i="6" s="1"/>
  <c r="K70" i="6" s="1"/>
  <c r="G69" i="6"/>
  <c r="H69" i="6" s="1"/>
  <c r="I69" i="6" s="1"/>
  <c r="J69" i="6" s="1"/>
  <c r="L69" i="6" s="1"/>
  <c r="K69" i="6" s="1"/>
  <c r="H68" i="6"/>
  <c r="I68" i="6" s="1"/>
  <c r="J68" i="6" s="1"/>
  <c r="L68" i="6" s="1"/>
  <c r="K68" i="6" s="1"/>
  <c r="G68" i="6"/>
  <c r="G67" i="6"/>
  <c r="H67" i="6" s="1"/>
  <c r="I67" i="6" s="1"/>
  <c r="J67" i="6" s="1"/>
  <c r="L67" i="6" s="1"/>
  <c r="K67" i="6" s="1"/>
  <c r="G66" i="6"/>
  <c r="H66" i="6" s="1"/>
  <c r="I66" i="6" s="1"/>
  <c r="J66" i="6" s="1"/>
  <c r="L66" i="6" s="1"/>
  <c r="K66" i="6" s="1"/>
  <c r="G65" i="6"/>
  <c r="H65" i="6" s="1"/>
  <c r="I65" i="6" s="1"/>
  <c r="J65" i="6" s="1"/>
  <c r="L65" i="6" s="1"/>
  <c r="K65" i="6" s="1"/>
  <c r="L64" i="6"/>
  <c r="K64" i="6" s="1"/>
  <c r="G64" i="6"/>
  <c r="H64" i="6" s="1"/>
  <c r="I64" i="6" s="1"/>
  <c r="J64" i="6" s="1"/>
  <c r="G63" i="6"/>
  <c r="H63" i="6" s="1"/>
  <c r="I63" i="6" s="1"/>
  <c r="J63" i="6" s="1"/>
  <c r="L63" i="6" s="1"/>
  <c r="K63" i="6" s="1"/>
  <c r="K62" i="6"/>
  <c r="G62" i="6"/>
  <c r="H62" i="6" s="1"/>
  <c r="I62" i="6" s="1"/>
  <c r="J62" i="6" s="1"/>
  <c r="L62" i="6" s="1"/>
  <c r="G61" i="6"/>
  <c r="H61" i="6" s="1"/>
  <c r="I61" i="6" s="1"/>
  <c r="J61" i="6" s="1"/>
  <c r="L61" i="6" s="1"/>
  <c r="K61" i="6" s="1"/>
  <c r="H60" i="6"/>
  <c r="I60" i="6" s="1"/>
  <c r="J60" i="6" s="1"/>
  <c r="L60" i="6" s="1"/>
  <c r="K60" i="6" s="1"/>
  <c r="G60" i="6"/>
  <c r="G59" i="6"/>
  <c r="H59" i="6" s="1"/>
  <c r="I59" i="6" s="1"/>
  <c r="J59" i="6" s="1"/>
  <c r="L59" i="6" s="1"/>
  <c r="K59" i="6" s="1"/>
  <c r="G58" i="6"/>
  <c r="H58" i="6" s="1"/>
  <c r="I58" i="6" s="1"/>
  <c r="J58" i="6" s="1"/>
  <c r="L58" i="6" s="1"/>
  <c r="K58" i="6" s="1"/>
  <c r="G57" i="6"/>
  <c r="H57" i="6" s="1"/>
  <c r="I57" i="6" s="1"/>
  <c r="J57" i="6" s="1"/>
  <c r="L57" i="6" s="1"/>
  <c r="K57" i="6" s="1"/>
  <c r="L56" i="6"/>
  <c r="K56" i="6" s="1"/>
  <c r="G56" i="6"/>
  <c r="H56" i="6" s="1"/>
  <c r="I56" i="6" s="1"/>
  <c r="J56" i="6" s="1"/>
  <c r="G55" i="6"/>
  <c r="H55" i="6" s="1"/>
  <c r="I55" i="6" s="1"/>
  <c r="J55" i="6" s="1"/>
  <c r="L55" i="6" s="1"/>
  <c r="K55" i="6" s="1"/>
  <c r="K54" i="6"/>
  <c r="G54" i="6"/>
  <c r="H54" i="6" s="1"/>
  <c r="I54" i="6" s="1"/>
  <c r="J54" i="6" s="1"/>
  <c r="L54" i="6" s="1"/>
  <c r="G53" i="6"/>
  <c r="H53" i="6" s="1"/>
  <c r="I53" i="6" s="1"/>
  <c r="J53" i="6" s="1"/>
  <c r="L53" i="6" s="1"/>
  <c r="K53" i="6" s="1"/>
  <c r="G52" i="6"/>
  <c r="H52" i="6" s="1"/>
  <c r="I52" i="6" s="1"/>
  <c r="J52" i="6" s="1"/>
  <c r="L52" i="6" s="1"/>
  <c r="K52" i="6" s="1"/>
  <c r="G51" i="6"/>
  <c r="H51" i="6" s="1"/>
  <c r="I51" i="6" s="1"/>
  <c r="J51" i="6" s="1"/>
  <c r="L51" i="6" s="1"/>
  <c r="K51" i="6" s="1"/>
  <c r="G50" i="6"/>
  <c r="H50" i="6" s="1"/>
  <c r="I50" i="6" s="1"/>
  <c r="J50" i="6" s="1"/>
  <c r="L50" i="6" s="1"/>
  <c r="K50" i="6" s="1"/>
  <c r="G49" i="6"/>
  <c r="H49" i="6" s="1"/>
  <c r="I49" i="6" s="1"/>
  <c r="J49" i="6" s="1"/>
  <c r="L49" i="6" s="1"/>
  <c r="K49" i="6" s="1"/>
  <c r="H48" i="6"/>
  <c r="I48" i="6" s="1"/>
  <c r="J48" i="6" s="1"/>
  <c r="L48" i="6" s="1"/>
  <c r="K48" i="6" s="1"/>
  <c r="G48" i="6"/>
  <c r="G47" i="6"/>
  <c r="H47" i="6" s="1"/>
  <c r="I47" i="6" s="1"/>
  <c r="J47" i="6" s="1"/>
  <c r="L47" i="6" s="1"/>
  <c r="K47" i="6" s="1"/>
  <c r="I46" i="6"/>
  <c r="J46" i="6" s="1"/>
  <c r="L46" i="6" s="1"/>
  <c r="K46" i="6" s="1"/>
  <c r="G46" i="6"/>
  <c r="H46" i="6" s="1"/>
  <c r="G45" i="6"/>
  <c r="H45" i="6" s="1"/>
  <c r="I45" i="6" s="1"/>
  <c r="J45" i="6" s="1"/>
  <c r="L45" i="6" s="1"/>
  <c r="K45" i="6" s="1"/>
  <c r="G44" i="6"/>
  <c r="H44" i="6" s="1"/>
  <c r="I44" i="6" s="1"/>
  <c r="J44" i="6" s="1"/>
  <c r="L44" i="6" s="1"/>
  <c r="K44" i="6" s="1"/>
  <c r="G43" i="6"/>
  <c r="H43" i="6" s="1"/>
  <c r="I43" i="6" s="1"/>
  <c r="J43" i="6" s="1"/>
  <c r="L43" i="6" s="1"/>
  <c r="K43" i="6" s="1"/>
  <c r="G42" i="6"/>
  <c r="H42" i="6" s="1"/>
  <c r="I42" i="6" s="1"/>
  <c r="J42" i="6" s="1"/>
  <c r="L42" i="6" s="1"/>
  <c r="K42" i="6" s="1"/>
  <c r="G41" i="6"/>
  <c r="H41" i="6" s="1"/>
  <c r="I41" i="6" s="1"/>
  <c r="J41" i="6" s="1"/>
  <c r="L41" i="6" s="1"/>
  <c r="K41" i="6" s="1"/>
  <c r="H40" i="6"/>
  <c r="I40" i="6" s="1"/>
  <c r="J40" i="6" s="1"/>
  <c r="L40" i="6" s="1"/>
  <c r="K40" i="6" s="1"/>
  <c r="G40" i="6"/>
  <c r="G39" i="6"/>
  <c r="H39" i="6" s="1"/>
  <c r="I39" i="6" s="1"/>
  <c r="J39" i="6" s="1"/>
  <c r="L39" i="6" s="1"/>
  <c r="K39" i="6" s="1"/>
  <c r="G38" i="6"/>
  <c r="H38" i="6" s="1"/>
  <c r="I38" i="6" s="1"/>
  <c r="J38" i="6" s="1"/>
  <c r="L38" i="6" s="1"/>
  <c r="K38" i="6" s="1"/>
  <c r="G37" i="6"/>
  <c r="H37" i="6" s="1"/>
  <c r="I37" i="6" s="1"/>
  <c r="J37" i="6" s="1"/>
  <c r="L37" i="6" s="1"/>
  <c r="K37" i="6" s="1"/>
  <c r="G36" i="6"/>
  <c r="H36" i="6" s="1"/>
  <c r="I36" i="6" s="1"/>
  <c r="J36" i="6" s="1"/>
  <c r="L36" i="6" s="1"/>
  <c r="K36" i="6" s="1"/>
  <c r="K35" i="6"/>
  <c r="G35" i="6"/>
  <c r="H35" i="6" s="1"/>
  <c r="I35" i="6" s="1"/>
  <c r="J35" i="6" s="1"/>
  <c r="L35" i="6" s="1"/>
  <c r="G34" i="6"/>
  <c r="H34" i="6" s="1"/>
  <c r="I34" i="6" s="1"/>
  <c r="J34" i="6" s="1"/>
  <c r="L34" i="6" s="1"/>
  <c r="K34" i="6" s="1"/>
  <c r="G33" i="6"/>
  <c r="H33" i="6" s="1"/>
  <c r="I33" i="6" s="1"/>
  <c r="J33" i="6" s="1"/>
  <c r="L33" i="6" s="1"/>
  <c r="K33" i="6" s="1"/>
  <c r="H32" i="6"/>
  <c r="I32" i="6" s="1"/>
  <c r="J32" i="6" s="1"/>
  <c r="L32" i="6" s="1"/>
  <c r="K32" i="6" s="1"/>
  <c r="G32" i="6"/>
  <c r="G31" i="6"/>
  <c r="H31" i="6" s="1"/>
  <c r="I31" i="6" s="1"/>
  <c r="J31" i="6" s="1"/>
  <c r="L31" i="6" s="1"/>
  <c r="K31" i="6" s="1"/>
  <c r="G30" i="6"/>
  <c r="H30" i="6" s="1"/>
  <c r="I30" i="6" s="1"/>
  <c r="J30" i="6" s="1"/>
  <c r="L30" i="6" s="1"/>
  <c r="K30" i="6" s="1"/>
  <c r="G29" i="6"/>
  <c r="H29" i="6" s="1"/>
  <c r="I29" i="6" s="1"/>
  <c r="J29" i="6" s="1"/>
  <c r="L29" i="6" s="1"/>
  <c r="K29" i="6" s="1"/>
  <c r="G28" i="6"/>
  <c r="H28" i="6" s="1"/>
  <c r="I28" i="6" s="1"/>
  <c r="J28" i="6" s="1"/>
  <c r="L28" i="6" s="1"/>
  <c r="K28" i="6" s="1"/>
  <c r="K27" i="6"/>
  <c r="G27" i="6"/>
  <c r="H27" i="6" s="1"/>
  <c r="I27" i="6" s="1"/>
  <c r="J27" i="6" s="1"/>
  <c r="L27" i="6" s="1"/>
  <c r="G26" i="6"/>
  <c r="H26" i="6" s="1"/>
  <c r="I26" i="6" s="1"/>
  <c r="J26" i="6" s="1"/>
  <c r="L26" i="6" s="1"/>
  <c r="K26" i="6" s="1"/>
  <c r="G25" i="6"/>
  <c r="H25" i="6" s="1"/>
  <c r="I25" i="6" s="1"/>
  <c r="J25" i="6" s="1"/>
  <c r="L25" i="6" s="1"/>
  <c r="K25" i="6" s="1"/>
  <c r="H24" i="6"/>
  <c r="I24" i="6" s="1"/>
  <c r="J24" i="6" s="1"/>
  <c r="L24" i="6" s="1"/>
  <c r="K24" i="6" s="1"/>
  <c r="G24" i="6"/>
  <c r="G23" i="6"/>
  <c r="H23" i="6" s="1"/>
  <c r="I23" i="6" s="1"/>
  <c r="J23" i="6" s="1"/>
  <c r="L23" i="6" s="1"/>
  <c r="K23" i="6" s="1"/>
  <c r="I22" i="6"/>
  <c r="J22" i="6" s="1"/>
  <c r="L22" i="6" s="1"/>
  <c r="K22" i="6" s="1"/>
  <c r="G22" i="6"/>
  <c r="H22" i="6" s="1"/>
  <c r="G21" i="6"/>
  <c r="H21" i="6" s="1"/>
  <c r="I21" i="6" s="1"/>
  <c r="J21" i="6" s="1"/>
  <c r="L21" i="6" s="1"/>
  <c r="K21" i="6" s="1"/>
  <c r="K20" i="6"/>
  <c r="G20" i="6"/>
  <c r="H20" i="6" s="1"/>
  <c r="I20" i="6" s="1"/>
  <c r="J20" i="6" s="1"/>
  <c r="L20" i="6" s="1"/>
  <c r="G19" i="6"/>
  <c r="H19" i="6" s="1"/>
  <c r="I19" i="6" s="1"/>
  <c r="J19" i="6" s="1"/>
  <c r="L19" i="6" s="1"/>
  <c r="K19" i="6" s="1"/>
  <c r="G18" i="6"/>
  <c r="H18" i="6" s="1"/>
  <c r="I18" i="6" s="1"/>
  <c r="J18" i="6" s="1"/>
  <c r="L18" i="6" s="1"/>
  <c r="K18" i="6" s="1"/>
  <c r="H17" i="6"/>
  <c r="I17" i="6" s="1"/>
  <c r="J17" i="6" s="1"/>
  <c r="L17" i="6" s="1"/>
  <c r="K17" i="6" s="1"/>
  <c r="G17" i="6"/>
  <c r="G16" i="6"/>
  <c r="H16" i="6" s="1"/>
  <c r="I16" i="6" s="1"/>
  <c r="J16" i="6" s="1"/>
  <c r="L16" i="6" s="1"/>
  <c r="K16" i="6" s="1"/>
  <c r="H15" i="6"/>
  <c r="I15" i="6" s="1"/>
  <c r="J15" i="6" s="1"/>
  <c r="L15" i="6" s="1"/>
  <c r="K15" i="6" s="1"/>
  <c r="G15" i="6"/>
  <c r="G14" i="6"/>
  <c r="H14" i="6" s="1"/>
  <c r="I14" i="6" s="1"/>
  <c r="J14" i="6" s="1"/>
  <c r="L14" i="6" s="1"/>
  <c r="K14" i="6" s="1"/>
  <c r="G13" i="6"/>
  <c r="H13" i="6" s="1"/>
  <c r="I13" i="6" s="1"/>
  <c r="J13" i="6" s="1"/>
  <c r="L13" i="6" s="1"/>
  <c r="K13" i="6" s="1"/>
  <c r="K12" i="6"/>
  <c r="J12" i="6"/>
  <c r="L12" i="6" s="1"/>
  <c r="G12" i="6"/>
  <c r="H12" i="6" s="1"/>
  <c r="I12" i="6" s="1"/>
  <c r="H11" i="6"/>
  <c r="I11" i="6" s="1"/>
  <c r="J11" i="6" s="1"/>
  <c r="L11" i="6" s="1"/>
  <c r="K11" i="6" s="1"/>
  <c r="G11" i="6"/>
  <c r="G10" i="6"/>
  <c r="H10" i="6" s="1"/>
  <c r="I10" i="6" s="1"/>
  <c r="J10" i="6" s="1"/>
  <c r="L10" i="6" s="1"/>
  <c r="K10" i="6" s="1"/>
  <c r="H9" i="6"/>
  <c r="I9" i="6" s="1"/>
  <c r="J9" i="6" s="1"/>
  <c r="L9" i="6" s="1"/>
  <c r="K9" i="6" s="1"/>
  <c r="G9" i="6"/>
  <c r="G8" i="6"/>
  <c r="H8" i="6" s="1"/>
  <c r="I8" i="6" s="1"/>
  <c r="J8" i="6" s="1"/>
  <c r="L8" i="6" s="1"/>
  <c r="K8" i="6" s="1"/>
  <c r="G7" i="6"/>
  <c r="H7" i="6" s="1"/>
  <c r="I7" i="6" s="1"/>
  <c r="J7" i="6" s="1"/>
  <c r="L7" i="6" s="1"/>
  <c r="K7" i="6" s="1"/>
  <c r="G6" i="6"/>
  <c r="H6" i="6" s="1"/>
  <c r="I6" i="6" s="1"/>
  <c r="J6" i="6" s="1"/>
  <c r="L6" i="6" s="1"/>
  <c r="K6" i="6" s="1"/>
  <c r="H5" i="6"/>
  <c r="I5" i="6" s="1"/>
  <c r="J5" i="6" s="1"/>
  <c r="L5" i="6" s="1"/>
  <c r="K5" i="6" s="1"/>
  <c r="G5" i="6"/>
  <c r="G4" i="6"/>
  <c r="H4" i="6" s="1"/>
  <c r="I4" i="6" s="1"/>
  <c r="J4" i="6" s="1"/>
  <c r="L4" i="6" s="1"/>
  <c r="K4" i="6" s="1"/>
  <c r="G3" i="6"/>
  <c r="H3" i="6" s="1"/>
  <c r="I3" i="6" s="1"/>
  <c r="J3" i="6" s="1"/>
  <c r="L3" i="6" s="1"/>
  <c r="K3" i="6" s="1"/>
  <c r="F3" i="4" l="1"/>
  <c r="F4" i="4"/>
  <c r="G4" i="4" s="1"/>
  <c r="H4" i="4" s="1"/>
  <c r="F5" i="4"/>
  <c r="G5" i="4" s="1"/>
  <c r="H5" i="4" s="1"/>
  <c r="F6" i="4"/>
  <c r="F7" i="4"/>
  <c r="F8" i="4"/>
  <c r="F9" i="4"/>
  <c r="G9" i="4" s="1"/>
  <c r="H9" i="4" s="1"/>
  <c r="F10" i="4"/>
  <c r="F11" i="4"/>
  <c r="F12" i="4"/>
  <c r="G12" i="4" s="1"/>
  <c r="H12" i="4" s="1"/>
  <c r="F13" i="4"/>
  <c r="G13" i="4" s="1"/>
  <c r="H13" i="4" s="1"/>
  <c r="F14" i="4"/>
  <c r="F15" i="4"/>
  <c r="F16" i="4"/>
  <c r="G16" i="4" s="1"/>
  <c r="H16" i="4" s="1"/>
  <c r="F17" i="4"/>
  <c r="G17" i="4" s="1"/>
  <c r="H17" i="4" s="1"/>
  <c r="F18" i="4"/>
  <c r="F19" i="4"/>
  <c r="F20" i="4"/>
  <c r="G20" i="4" s="1"/>
  <c r="H20" i="4" s="1"/>
  <c r="F21" i="4"/>
  <c r="G21" i="4" s="1"/>
  <c r="H21" i="4" s="1"/>
  <c r="F22" i="4"/>
  <c r="F23" i="4"/>
  <c r="F24" i="4"/>
  <c r="G24" i="4" s="1"/>
  <c r="H24" i="4" s="1"/>
  <c r="F25" i="4"/>
  <c r="G25" i="4" s="1"/>
  <c r="H25" i="4" s="1"/>
  <c r="F26" i="4"/>
  <c r="F27" i="4"/>
  <c r="F28" i="4"/>
  <c r="G28" i="4" s="1"/>
  <c r="H28" i="4" s="1"/>
  <c r="F2" i="4"/>
  <c r="G2" i="4" s="1"/>
  <c r="H2" i="4" s="1"/>
  <c r="F72" i="4"/>
  <c r="G72" i="4" s="1"/>
  <c r="H72" i="4" s="1"/>
  <c r="F71" i="4"/>
  <c r="G71" i="4" s="1"/>
  <c r="H71" i="4" s="1"/>
  <c r="F70" i="4"/>
  <c r="G70" i="4" s="1"/>
  <c r="H70" i="4" s="1"/>
  <c r="F69" i="4"/>
  <c r="G69" i="4" s="1"/>
  <c r="H69" i="4" s="1"/>
  <c r="F68" i="4"/>
  <c r="G68" i="4" s="1"/>
  <c r="H68" i="4" s="1"/>
  <c r="F67" i="4"/>
  <c r="G67" i="4" s="1"/>
  <c r="H67" i="4" s="1"/>
  <c r="F66" i="4"/>
  <c r="G66" i="4" s="1"/>
  <c r="H66" i="4" s="1"/>
  <c r="F65" i="4"/>
  <c r="G65" i="4" s="1"/>
  <c r="H65" i="4" s="1"/>
  <c r="F64" i="4"/>
  <c r="G64" i="4" s="1"/>
  <c r="H64" i="4" s="1"/>
  <c r="G63" i="4"/>
  <c r="H63" i="4" s="1"/>
  <c r="F63" i="4"/>
  <c r="F62" i="4"/>
  <c r="G62" i="4" s="1"/>
  <c r="H62" i="4" s="1"/>
  <c r="F61" i="4"/>
  <c r="G61" i="4" s="1"/>
  <c r="H61" i="4" s="1"/>
  <c r="F60" i="4"/>
  <c r="G60" i="4" s="1"/>
  <c r="H60" i="4" s="1"/>
  <c r="F59" i="4"/>
  <c r="G59" i="4" s="1"/>
  <c r="H59" i="4" s="1"/>
  <c r="F58" i="4"/>
  <c r="G58" i="4" s="1"/>
  <c r="H58" i="4" s="1"/>
  <c r="F57" i="4"/>
  <c r="G57" i="4" s="1"/>
  <c r="H57" i="4" s="1"/>
  <c r="F56" i="4"/>
  <c r="G56" i="4" s="1"/>
  <c r="H56" i="4" s="1"/>
  <c r="F55" i="4"/>
  <c r="G55" i="4" s="1"/>
  <c r="H55" i="4" s="1"/>
  <c r="F54" i="4"/>
  <c r="G54" i="4" s="1"/>
  <c r="H54" i="4" s="1"/>
  <c r="F53" i="4"/>
  <c r="G53" i="4" s="1"/>
  <c r="H53" i="4" s="1"/>
  <c r="F52" i="4"/>
  <c r="G52" i="4" s="1"/>
  <c r="H52" i="4" s="1"/>
  <c r="F51" i="4"/>
  <c r="G51" i="4" s="1"/>
  <c r="H51" i="4" s="1"/>
  <c r="F50" i="4"/>
  <c r="G50" i="4" s="1"/>
  <c r="H50" i="4" s="1"/>
  <c r="F49" i="4"/>
  <c r="G49" i="4" s="1"/>
  <c r="H49" i="4" s="1"/>
  <c r="F48" i="4"/>
  <c r="G48" i="4" s="1"/>
  <c r="H48" i="4" s="1"/>
  <c r="F47" i="4"/>
  <c r="G47" i="4" s="1"/>
  <c r="H47" i="4" s="1"/>
  <c r="F46" i="4"/>
  <c r="G46" i="4" s="1"/>
  <c r="H46" i="4" s="1"/>
  <c r="F45" i="4"/>
  <c r="G45" i="4" s="1"/>
  <c r="H45" i="4" s="1"/>
  <c r="F44" i="4"/>
  <c r="G44" i="4" s="1"/>
  <c r="H44" i="4" s="1"/>
  <c r="F43" i="4"/>
  <c r="G43" i="4" s="1"/>
  <c r="H43" i="4" s="1"/>
  <c r="F42" i="4"/>
  <c r="G42" i="4" s="1"/>
  <c r="H42" i="4" s="1"/>
  <c r="F41" i="4"/>
  <c r="G41" i="4" s="1"/>
  <c r="H41" i="4" s="1"/>
  <c r="F40" i="4"/>
  <c r="G40" i="4" s="1"/>
  <c r="H40" i="4" s="1"/>
  <c r="G39" i="4"/>
  <c r="H39" i="4" s="1"/>
  <c r="F39" i="4"/>
  <c r="F38" i="4"/>
  <c r="G38" i="4" s="1"/>
  <c r="H38" i="4" s="1"/>
  <c r="F37" i="4"/>
  <c r="G37" i="4" s="1"/>
  <c r="H37" i="4" s="1"/>
  <c r="F36" i="4"/>
  <c r="G36" i="4" s="1"/>
  <c r="H36" i="4" s="1"/>
  <c r="F35" i="4"/>
  <c r="G35" i="4" s="1"/>
  <c r="H35" i="4" s="1"/>
  <c r="F34" i="4"/>
  <c r="G34" i="4" s="1"/>
  <c r="H34" i="4" s="1"/>
  <c r="F33" i="4"/>
  <c r="G33" i="4" s="1"/>
  <c r="H33" i="4" s="1"/>
  <c r="F32" i="4"/>
  <c r="G32" i="4" s="1"/>
  <c r="H32" i="4" s="1"/>
  <c r="F31" i="4"/>
  <c r="G31" i="4" s="1"/>
  <c r="H31" i="4" s="1"/>
  <c r="F30" i="4"/>
  <c r="G30" i="4" s="1"/>
  <c r="H30" i="4" s="1"/>
  <c r="F29" i="4"/>
  <c r="G29" i="4" s="1"/>
  <c r="H29" i="4" s="1"/>
  <c r="G27" i="4"/>
  <c r="H27" i="4" s="1"/>
  <c r="G26" i="4"/>
  <c r="H26" i="4" s="1"/>
  <c r="G23" i="4"/>
  <c r="H23" i="4" s="1"/>
  <c r="G22" i="4"/>
  <c r="H22" i="4" s="1"/>
  <c r="G19" i="4"/>
  <c r="H19" i="4" s="1"/>
  <c r="G18" i="4"/>
  <c r="H18" i="4" s="1"/>
  <c r="G15" i="4"/>
  <c r="H15" i="4" s="1"/>
  <c r="G14" i="4"/>
  <c r="H14" i="4" s="1"/>
  <c r="G11" i="4"/>
  <c r="H11" i="4" s="1"/>
  <c r="G10" i="4"/>
  <c r="H10" i="4" s="1"/>
  <c r="G8" i="4"/>
  <c r="H8" i="4" s="1"/>
  <c r="G7" i="4"/>
  <c r="H7" i="4" s="1"/>
  <c r="G6" i="4"/>
  <c r="H6" i="4" s="1"/>
  <c r="G3" i="4"/>
  <c r="H3" i="4" s="1"/>
  <c r="E16" i="5" l="1"/>
  <c r="B16" i="5"/>
  <c r="E15" i="5"/>
  <c r="B15" i="5"/>
  <c r="E14" i="5"/>
  <c r="B14" i="5"/>
  <c r="E13" i="5"/>
  <c r="B13" i="5"/>
  <c r="E12" i="5"/>
  <c r="B12" i="5"/>
  <c r="E11" i="5"/>
  <c r="B11" i="5"/>
  <c r="E10" i="5"/>
  <c r="B10" i="5"/>
  <c r="E9" i="5"/>
  <c r="B9" i="5"/>
  <c r="E8" i="5"/>
  <c r="B8" i="5"/>
  <c r="E7" i="5"/>
  <c r="B7" i="5"/>
  <c r="E6" i="5"/>
  <c r="B6" i="5"/>
  <c r="E5" i="5"/>
  <c r="B5" i="5"/>
  <c r="E4" i="5"/>
  <c r="B4" i="5"/>
  <c r="E3" i="5"/>
  <c r="B3" i="5"/>
  <c r="E2" i="5"/>
  <c r="B2" i="5"/>
</calcChain>
</file>

<file path=xl/sharedStrings.xml><?xml version="1.0" encoding="utf-8"?>
<sst xmlns="http://schemas.openxmlformats.org/spreadsheetml/2006/main" count="509" uniqueCount="234">
  <si>
    <t>Light treatment</t>
  </si>
  <si>
    <t>Day</t>
  </si>
  <si>
    <t>Coral 2</t>
  </si>
  <si>
    <t>Coral 10</t>
  </si>
  <si>
    <t>Coral 12</t>
  </si>
  <si>
    <t>Coral 23</t>
  </si>
  <si>
    <t>Coral 34</t>
  </si>
  <si>
    <t>Coral 40</t>
  </si>
  <si>
    <t>Coral 43</t>
  </si>
  <si>
    <t>Coral 50</t>
  </si>
  <si>
    <t>Coral 58</t>
  </si>
  <si>
    <t>Coral 62</t>
  </si>
  <si>
    <t>Coral 72</t>
  </si>
  <si>
    <t>Coral 76</t>
  </si>
  <si>
    <t>Coral 83</t>
  </si>
  <si>
    <t>Coral 89</t>
  </si>
  <si>
    <t>Coral 98</t>
  </si>
  <si>
    <t>Coral 103</t>
  </si>
  <si>
    <t>Coral 112</t>
  </si>
  <si>
    <t>Coral 119</t>
  </si>
  <si>
    <t>Object</t>
  </si>
  <si>
    <t>Marble</t>
  </si>
  <si>
    <t>Frag #</t>
  </si>
  <si>
    <t>Count Mean (zoox µL-1 )</t>
  </si>
  <si>
    <t>Surface area (cm2)</t>
  </si>
  <si>
    <t>Volume (ml)</t>
  </si>
  <si>
    <t xml:space="preserve">Count 1 (per 0.1µL) </t>
  </si>
  <si>
    <t>Count 2 (per 0.1µL)</t>
  </si>
  <si>
    <t>Dilution</t>
  </si>
  <si>
    <t>Zoox total</t>
  </si>
  <si>
    <t>Weight (g)</t>
  </si>
  <si>
    <t>Absorbance</t>
  </si>
  <si>
    <t>Absorbance - Blanco</t>
  </si>
  <si>
    <t>Chla (ug ml-1)</t>
  </si>
  <si>
    <t>Chla (ug ml-1) dilution</t>
  </si>
  <si>
    <t>Total Chla (ug)</t>
  </si>
  <si>
    <t>Chla (pg cell-1)</t>
  </si>
  <si>
    <t>Chla (ug cell-1)</t>
  </si>
  <si>
    <t>Blanco</t>
  </si>
  <si>
    <t>-</t>
  </si>
  <si>
    <t>Light Treatment</t>
  </si>
  <si>
    <t>1-20</t>
  </si>
  <si>
    <t>21-40</t>
  </si>
  <si>
    <t>41-60</t>
  </si>
  <si>
    <t>61-80</t>
  </si>
  <si>
    <t>81-100</t>
  </si>
  <si>
    <t>101-120</t>
  </si>
  <si>
    <t>PAM #1.1</t>
  </si>
  <si>
    <t>PAM #1.2</t>
  </si>
  <si>
    <t>PAM #1.3</t>
  </si>
  <si>
    <t>PAM #1.4</t>
  </si>
  <si>
    <t>PAM #1 AVG</t>
  </si>
  <si>
    <t>PAM #2.1</t>
  </si>
  <si>
    <t>PAM #2.2</t>
  </si>
  <si>
    <t>PAM #2.3</t>
  </si>
  <si>
    <t>PAM #2.4</t>
  </si>
  <si>
    <t>PAM #2 AVG</t>
  </si>
  <si>
    <t>PAM #3.1</t>
  </si>
  <si>
    <t>PAM #3.2</t>
  </si>
  <si>
    <t>PAM #3.3</t>
  </si>
  <si>
    <t>PAM #3.4</t>
  </si>
  <si>
    <t>PAM #3 AVG</t>
  </si>
  <si>
    <t>PAM #4.1</t>
  </si>
  <si>
    <t>PAM #4.2</t>
  </si>
  <si>
    <t>PAM #4.3</t>
  </si>
  <si>
    <t>PAM #4.4</t>
  </si>
  <si>
    <t>PAM #4 AVG</t>
  </si>
  <si>
    <t>PAM #5.1</t>
  </si>
  <si>
    <t>PAM #5.2</t>
  </si>
  <si>
    <t>PAM #5.3</t>
  </si>
  <si>
    <t>PAM #5.4</t>
  </si>
  <si>
    <t>PAM #5 AVG</t>
  </si>
  <si>
    <t>PAM #6.1</t>
  </si>
  <si>
    <t>PAM #6.2</t>
  </si>
  <si>
    <t>PAM #6.3</t>
  </si>
  <si>
    <t>PAM #6.4</t>
  </si>
  <si>
    <t>PAM #6 AVG</t>
  </si>
  <si>
    <t>PAM #7.1</t>
  </si>
  <si>
    <t>PAM #7.2</t>
  </si>
  <si>
    <t>PAM #7.3</t>
  </si>
  <si>
    <t>PAM #7.4</t>
  </si>
  <si>
    <t>PAM #7 AVG</t>
  </si>
  <si>
    <t>PAM #8.1</t>
  </si>
  <si>
    <t>PAM #8.2</t>
  </si>
  <si>
    <t>PAM #8.3</t>
  </si>
  <si>
    <t>PAM #8.4</t>
  </si>
  <si>
    <t>PAM #8 AVG</t>
  </si>
  <si>
    <t>PAM #9.1</t>
  </si>
  <si>
    <t>PAM #9.2</t>
  </si>
  <si>
    <t>PAM #9.3</t>
  </si>
  <si>
    <t>PAM #9.4</t>
  </si>
  <si>
    <t>PAM #9 AVG</t>
  </si>
  <si>
    <t>PAM #10.1</t>
  </si>
  <si>
    <t>PAM #10.2</t>
  </si>
  <si>
    <t>PAM #10.3</t>
  </si>
  <si>
    <t>PAM #10.4</t>
  </si>
  <si>
    <t>PAM #10 AVG</t>
  </si>
  <si>
    <t>PAM #11.1</t>
  </si>
  <si>
    <t>PAM #11.2</t>
  </si>
  <si>
    <t>PAM #11.3</t>
  </si>
  <si>
    <t>PAM #11.4</t>
  </si>
  <si>
    <t>PAM #11 AVG</t>
  </si>
  <si>
    <t>PAM #12.1</t>
  </si>
  <si>
    <t>PAM #12.2</t>
  </si>
  <si>
    <t>PAM #12.3</t>
  </si>
  <si>
    <t>PAM #12.4</t>
  </si>
  <si>
    <t>PAM #12 AVG</t>
  </si>
  <si>
    <t>PAM #13.1</t>
  </si>
  <si>
    <t>PAM #13.2</t>
  </si>
  <si>
    <t>PAM #13.3</t>
  </si>
  <si>
    <t>PAM #13.4</t>
  </si>
  <si>
    <t>PAM #13 AVG</t>
  </si>
  <si>
    <t>PAM #14.1</t>
  </si>
  <si>
    <t>PAM #14.2</t>
  </si>
  <si>
    <t>PAM #14.3</t>
  </si>
  <si>
    <t>PAM #14.4</t>
  </si>
  <si>
    <t>PAM #14 AVG</t>
  </si>
  <si>
    <t>PAM #15.1</t>
  </si>
  <si>
    <t>PAM #15.2</t>
  </si>
  <si>
    <t>PAM #15.3</t>
  </si>
  <si>
    <t>PAM #15.4</t>
  </si>
  <si>
    <t>PAM #15 AVG</t>
  </si>
  <si>
    <t>PAM #16.1</t>
  </si>
  <si>
    <t>PAM #16.2</t>
  </si>
  <si>
    <t>PAM #16.3</t>
  </si>
  <si>
    <t>PAM #16.4</t>
  </si>
  <si>
    <t>PAM #16 AVG</t>
  </si>
  <si>
    <t>PAM #17.1</t>
  </si>
  <si>
    <t>PAM #17.2</t>
  </si>
  <si>
    <t>PAM #17.3</t>
  </si>
  <si>
    <t>PAM #17.4</t>
  </si>
  <si>
    <t>PAM #17 AVG</t>
  </si>
  <si>
    <t>PAM #18.1</t>
  </si>
  <si>
    <t>PAM #18.2</t>
  </si>
  <si>
    <t>PAM #18.3</t>
  </si>
  <si>
    <t>PAM #18.4</t>
  </si>
  <si>
    <t>PAM #18 AVG</t>
  </si>
  <si>
    <t>PAM #19.1</t>
  </si>
  <si>
    <t>PAM #19.2</t>
  </si>
  <si>
    <t>PAM #19.3</t>
  </si>
  <si>
    <t>PAM #19.4</t>
  </si>
  <si>
    <t>PAM #19 AVG</t>
  </si>
  <si>
    <t>PAM #20.1</t>
  </si>
  <si>
    <t>PAM #20.2</t>
  </si>
  <si>
    <t>PAM #20.3</t>
  </si>
  <si>
    <t>PAM #20.4</t>
  </si>
  <si>
    <t>PAM #20 AVG</t>
  </si>
  <si>
    <t>PAM #21.1</t>
  </si>
  <si>
    <t>PAM #21.2</t>
  </si>
  <si>
    <t>PAM #21.3</t>
  </si>
  <si>
    <t>PAM #21.4</t>
  </si>
  <si>
    <t>PAM #21 AVG</t>
  </si>
  <si>
    <t>PAM #22.1</t>
  </si>
  <si>
    <t>PAM #22.2</t>
  </si>
  <si>
    <t>PAM #22.3</t>
  </si>
  <si>
    <t>PAM #22.4</t>
  </si>
  <si>
    <t>PAM #22 AVG</t>
  </si>
  <si>
    <t>PAM #23.1</t>
  </si>
  <si>
    <t>PAM #23.2</t>
  </si>
  <si>
    <t>PAM #23.3</t>
  </si>
  <si>
    <t>PAM #23.4</t>
  </si>
  <si>
    <t>PAM #23 AVG</t>
  </si>
  <si>
    <t>PAM #24.1</t>
  </si>
  <si>
    <t>PAM #24.2</t>
  </si>
  <si>
    <t>PAM #24.3</t>
  </si>
  <si>
    <t>PAM #24.4</t>
  </si>
  <si>
    <t>PAM #24 AVG</t>
  </si>
  <si>
    <t>Treatment</t>
  </si>
  <si>
    <t>&lt;=Day</t>
  </si>
  <si>
    <t>Experimental</t>
  </si>
  <si>
    <t>Control</t>
  </si>
  <si>
    <t>Net Weight Start After Fragging (g)</t>
  </si>
  <si>
    <t>Net Weight Day 2 (g)</t>
  </si>
  <si>
    <t>Net Weight End (g)</t>
  </si>
  <si>
    <t xml:space="preserve">SGR1 (Day-1) </t>
  </si>
  <si>
    <t>SGR2 (Day-1)</t>
  </si>
  <si>
    <t>SGR3 (Day-1)</t>
  </si>
  <si>
    <t>Gross Weight (g)</t>
  </si>
  <si>
    <t>Weight Rock + Glue (g)</t>
  </si>
  <si>
    <t>Weight End Gross (g)</t>
  </si>
  <si>
    <t>Days since fragging (until treatment)</t>
  </si>
  <si>
    <t>Treatment days</t>
  </si>
  <si>
    <t>Days since fragging (total)</t>
  </si>
  <si>
    <t>total ramet weight</t>
  </si>
  <si>
    <t>Unit = %</t>
  </si>
  <si>
    <t>Weight before dip (g)</t>
  </si>
  <si>
    <t>Weight after dip (g)</t>
  </si>
  <si>
    <t>Difference (g)</t>
  </si>
  <si>
    <t>Surface Area (cm2)</t>
  </si>
  <si>
    <t>Zoox ml-1</t>
  </si>
  <si>
    <t>Zoox cm-2</t>
  </si>
  <si>
    <t>CT</t>
  </si>
  <si>
    <t>ET</t>
  </si>
  <si>
    <t>NA</t>
  </si>
  <si>
    <t>Colony</t>
  </si>
  <si>
    <t>Colony 1</t>
  </si>
  <si>
    <t>Colony 2</t>
  </si>
  <si>
    <t>Colony 3</t>
  </si>
  <si>
    <t>ETC1Day1_2</t>
  </si>
  <si>
    <t>CTC1Day3_2</t>
  </si>
  <si>
    <t>ETC1Day3_1</t>
  </si>
  <si>
    <t>CTC1Day1_3</t>
  </si>
  <si>
    <t>ETC1Day3_2</t>
  </si>
  <si>
    <t>ETC1Day3_3</t>
  </si>
  <si>
    <t>ETC1Day1_3</t>
  </si>
  <si>
    <t>CTC1Day3_1</t>
  </si>
  <si>
    <t>ETC1Day1_1</t>
  </si>
  <si>
    <t>CTC1Day1_1</t>
  </si>
  <si>
    <t>CTC1Day3_3</t>
  </si>
  <si>
    <t>CTC1Day1_2</t>
  </si>
  <si>
    <t>CTC2Day1_3</t>
  </si>
  <si>
    <t>ETC2Day1_3</t>
  </si>
  <si>
    <t>ETC2Day3_1</t>
  </si>
  <si>
    <t>ETC2Day3_2</t>
  </si>
  <si>
    <t>ETC2Day3_3</t>
  </si>
  <si>
    <t>CTC2Day1_1</t>
  </si>
  <si>
    <t>CTC2Day1_2</t>
  </si>
  <si>
    <t>CTC2Day3_1</t>
  </si>
  <si>
    <t>CTC2Day3_2</t>
  </si>
  <si>
    <t>CTC2Day3_3</t>
  </si>
  <si>
    <t>ETC2Day1_2</t>
  </si>
  <si>
    <t>ETC2Day1_1</t>
  </si>
  <si>
    <t>ETC3Day1_1</t>
  </si>
  <si>
    <t>ETC3Day1_2</t>
  </si>
  <si>
    <t>ETC3Day1_3</t>
  </si>
  <si>
    <t>ETC3Day3_1</t>
  </si>
  <si>
    <t>ETC3Day3_2</t>
  </si>
  <si>
    <t>CTC3Day1_3</t>
  </si>
  <si>
    <t>CTC3Day3_1</t>
  </si>
  <si>
    <t>CTC3Day3_2</t>
  </si>
  <si>
    <t>ETC3Day3_3</t>
  </si>
  <si>
    <t>CTC3Day1_1</t>
  </si>
  <si>
    <t>CTC3Day1_2</t>
  </si>
  <si>
    <t>CTC3Day3_3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</si>
</sst>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073009623797043"/>
                  <c:y val="0.14767351997666947"/>
                </c:manualLayout>
              </c:layout>
              <c:numFmt formatCode="General" sourceLinked="0"/>
            </c:trendlineLbl>
          </c:trendline>
          <c:xVal>
            <c:numRef>
              <c:f>'[1]Calibration curve'!$E$2:$E$16</c:f>
              <c:numCache>
                <c:formatCode>General</c:formatCode>
                <c:ptCount val="15"/>
                <c:pt idx="0">
                  <c:v>3.999999999999998E-2</c:v>
                </c:pt>
                <c:pt idx="1">
                  <c:v>4.0000000000000036E-2</c:v>
                </c:pt>
                <c:pt idx="2">
                  <c:v>0.16999999999999993</c:v>
                </c:pt>
                <c:pt idx="3">
                  <c:v>0.17000000000000037</c:v>
                </c:pt>
                <c:pt idx="4">
                  <c:v>0.17999999999999972</c:v>
                </c:pt>
                <c:pt idx="5">
                  <c:v>0.20000000000000018</c:v>
                </c:pt>
                <c:pt idx="6">
                  <c:v>0.14999999999999991</c:v>
                </c:pt>
                <c:pt idx="7">
                  <c:v>0.22000000000000064</c:v>
                </c:pt>
                <c:pt idx="8">
                  <c:v>0.19000000000000039</c:v>
                </c:pt>
                <c:pt idx="9">
                  <c:v>0.23000000000000043</c:v>
                </c:pt>
                <c:pt idx="10">
                  <c:v>0.40000000000000036</c:v>
                </c:pt>
                <c:pt idx="11">
                  <c:v>0.33000000000000007</c:v>
                </c:pt>
                <c:pt idx="12">
                  <c:v>0.37999999999999989</c:v>
                </c:pt>
                <c:pt idx="13">
                  <c:v>0.57000000000000028</c:v>
                </c:pt>
                <c:pt idx="14">
                  <c:v>0.83999999999999986</c:v>
                </c:pt>
              </c:numCache>
            </c:numRef>
          </c:xVal>
          <c:yVal>
            <c:numRef>
              <c:f>'[1]Calibration curve'!$B$2:$B$16</c:f>
              <c:numCache>
                <c:formatCode>General</c:formatCode>
                <c:ptCount val="15"/>
                <c:pt idx="0">
                  <c:v>1.0935884027146068</c:v>
                </c:pt>
                <c:pt idx="1">
                  <c:v>1.0568317686676063</c:v>
                </c:pt>
                <c:pt idx="2">
                  <c:v>3.2047386659269481</c:v>
                </c:pt>
                <c:pt idx="3">
                  <c:v>4.1547562843725006</c:v>
                </c:pt>
                <c:pt idx="4">
                  <c:v>4.1547562843725006</c:v>
                </c:pt>
                <c:pt idx="5">
                  <c:v>4.8305128641596662</c:v>
                </c:pt>
                <c:pt idx="6">
                  <c:v>4.5238934211693023</c:v>
                </c:pt>
                <c:pt idx="7">
                  <c:v>5.6410437687858339</c:v>
                </c:pt>
                <c:pt idx="8">
                  <c:v>5.3092915845667505</c:v>
                </c:pt>
                <c:pt idx="9">
                  <c:v>5.7255526111673989</c:v>
                </c:pt>
                <c:pt idx="10">
                  <c:v>7.5476763502494792</c:v>
                </c:pt>
                <c:pt idx="11">
                  <c:v>7.0685834705770345</c:v>
                </c:pt>
                <c:pt idx="12">
                  <c:v>8.0424771931898711</c:v>
                </c:pt>
                <c:pt idx="13">
                  <c:v>14.522012041218817</c:v>
                </c:pt>
                <c:pt idx="14">
                  <c:v>18.246684291314878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16-44C1-B1AA-F98BE4169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02464"/>
        <c:axId val="146304000"/>
      </c:scatterChart>
      <c:valAx>
        <c:axId val="1463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304000"/>
        <c:crosses val="autoZero"/>
        <c:crossBetween val="midCat"/>
      </c:valAx>
      <c:valAx>
        <c:axId val="14630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6302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114300</xdr:colOff>
      <xdr:row>15</xdr:row>
      <xdr:rowOff>76200</xdr:rowOff>
    </xdr:to>
    <xdr:graphicFrame macro="">
      <xdr:nvGraphicFramePr>
        <xdr:cNvPr id="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Professional%20Career\Publications\01.%20Tilstra%20et%20al%20WRITING\Data\Counts\Calibration%20and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bration curve"/>
      <sheetName val="Data"/>
      <sheetName val="Blad3"/>
    </sheetNames>
    <sheetDataSet>
      <sheetData sheetId="0">
        <row r="2">
          <cell r="B2">
            <v>1.0935884027146068</v>
          </cell>
          <cell r="E2">
            <v>3.999999999999998E-2</v>
          </cell>
        </row>
        <row r="3">
          <cell r="B3">
            <v>1.0568317686676063</v>
          </cell>
          <cell r="E3">
            <v>4.0000000000000036E-2</v>
          </cell>
        </row>
        <row r="4">
          <cell r="B4">
            <v>3.2047386659269481</v>
          </cell>
          <cell r="E4">
            <v>0.16999999999999993</v>
          </cell>
        </row>
        <row r="5">
          <cell r="B5">
            <v>4.1547562843725006</v>
          </cell>
          <cell r="E5">
            <v>0.17000000000000037</v>
          </cell>
        </row>
        <row r="6">
          <cell r="B6">
            <v>4.1547562843725006</v>
          </cell>
          <cell r="E6">
            <v>0.17999999999999972</v>
          </cell>
        </row>
        <row r="7">
          <cell r="B7">
            <v>4.8305128641596662</v>
          </cell>
          <cell r="E7">
            <v>0.20000000000000018</v>
          </cell>
        </row>
        <row r="8">
          <cell r="B8">
            <v>4.5238934211693023</v>
          </cell>
          <cell r="E8">
            <v>0.14999999999999991</v>
          </cell>
        </row>
        <row r="9">
          <cell r="B9">
            <v>5.6410437687858339</v>
          </cell>
          <cell r="E9">
            <v>0.22000000000000064</v>
          </cell>
        </row>
        <row r="10">
          <cell r="B10">
            <v>5.3092915845667505</v>
          </cell>
          <cell r="E10">
            <v>0.19000000000000039</v>
          </cell>
        </row>
        <row r="11">
          <cell r="B11">
            <v>5.7255526111673989</v>
          </cell>
          <cell r="E11">
            <v>0.23000000000000043</v>
          </cell>
        </row>
        <row r="12">
          <cell r="B12">
            <v>7.5476763502494792</v>
          </cell>
          <cell r="E12">
            <v>0.40000000000000036</v>
          </cell>
        </row>
        <row r="13">
          <cell r="B13">
            <v>7.0685834705770345</v>
          </cell>
          <cell r="E13">
            <v>0.33000000000000007</v>
          </cell>
        </row>
        <row r="14">
          <cell r="B14">
            <v>8.0424771931898711</v>
          </cell>
          <cell r="E14">
            <v>0.37999999999999989</v>
          </cell>
        </row>
        <row r="15">
          <cell r="B15">
            <v>14.522012041218817</v>
          </cell>
          <cell r="E15">
            <v>0.57000000000000028</v>
          </cell>
        </row>
        <row r="16">
          <cell r="B16">
            <v>18.246684291314878</v>
          </cell>
          <cell r="E16">
            <v>0.83999999999999986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L16" sqref="L16"/>
    </sheetView>
  </sheetViews>
  <sheetFormatPr defaultRowHeight="15.75" x14ac:dyDescent="0.25"/>
  <cols>
    <col min="1" max="1" width="7.5" style="1" bestFit="1" customWidth="1"/>
    <col min="2" max="2" width="8.625" style="1" bestFit="1" customWidth="1"/>
    <col min="3" max="3" width="13.875" style="1" bestFit="1" customWidth="1"/>
  </cols>
  <sheetData>
    <row r="1" spans="1:3" x14ac:dyDescent="0.25">
      <c r="A1" s="1" t="s">
        <v>22</v>
      </c>
      <c r="B1" s="1" t="s">
        <v>194</v>
      </c>
      <c r="C1" s="1" t="s">
        <v>40</v>
      </c>
    </row>
    <row r="2" spans="1:3" x14ac:dyDescent="0.25">
      <c r="A2" s="9" t="s">
        <v>41</v>
      </c>
      <c r="B2" s="1">
        <v>1</v>
      </c>
      <c r="C2" s="1" t="s">
        <v>169</v>
      </c>
    </row>
    <row r="3" spans="1:3" x14ac:dyDescent="0.25">
      <c r="A3" s="9" t="s">
        <v>42</v>
      </c>
      <c r="B3" s="1">
        <v>2</v>
      </c>
      <c r="C3" s="1" t="s">
        <v>169</v>
      </c>
    </row>
    <row r="4" spans="1:3" x14ac:dyDescent="0.25">
      <c r="A4" s="9" t="s">
        <v>43</v>
      </c>
      <c r="B4" s="1">
        <v>3</v>
      </c>
      <c r="C4" s="1" t="s">
        <v>169</v>
      </c>
    </row>
    <row r="5" spans="1:3" x14ac:dyDescent="0.25">
      <c r="A5" s="9" t="s">
        <v>44</v>
      </c>
      <c r="B5" s="1">
        <v>1</v>
      </c>
      <c r="C5" s="1" t="s">
        <v>170</v>
      </c>
    </row>
    <row r="6" spans="1:3" x14ac:dyDescent="0.25">
      <c r="A6" s="9" t="s">
        <v>45</v>
      </c>
      <c r="B6" s="1">
        <v>2</v>
      </c>
      <c r="C6" s="1" t="s">
        <v>170</v>
      </c>
    </row>
    <row r="7" spans="1:3" x14ac:dyDescent="0.25">
      <c r="A7" s="9" t="s">
        <v>46</v>
      </c>
      <c r="B7" s="1">
        <v>3</v>
      </c>
      <c r="C7" s="1" t="s">
        <v>170</v>
      </c>
    </row>
    <row r="8" spans="1:3" x14ac:dyDescent="0.25">
      <c r="A8" s="9"/>
    </row>
    <row r="9" spans="1:3" x14ac:dyDescent="0.25">
      <c r="A9" s="9"/>
    </row>
    <row r="10" spans="1:3" x14ac:dyDescent="0.25">
      <c r="A10" s="9"/>
    </row>
    <row r="11" spans="1:3" x14ac:dyDescent="0.25">
      <c r="A11" s="9"/>
    </row>
    <row r="12" spans="1:3" x14ac:dyDescent="0.25">
      <c r="A12" s="9"/>
    </row>
    <row r="13" spans="1:3" x14ac:dyDescent="0.25">
      <c r="A13" s="9"/>
    </row>
    <row r="14" spans="1:3" x14ac:dyDescent="0.25">
      <c r="A14" s="9"/>
    </row>
  </sheetData>
  <pageMargins left="0.7" right="0.7" top="0.75" bottom="0.75" header="0.3" footer="0.3"/>
  <pageSetup orientation="portrait" r:id="rId1"/>
  <ignoredErrors>
    <ignoredError sqref="A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4"/>
  <sheetViews>
    <sheetView workbookViewId="0">
      <selection activeCell="H70" sqref="H70"/>
    </sheetView>
  </sheetViews>
  <sheetFormatPr defaultColWidth="11" defaultRowHeight="15.75" x14ac:dyDescent="0.25"/>
  <cols>
    <col min="1" max="1" width="5.875" style="1" bestFit="1" customWidth="1"/>
    <col min="2" max="2" width="14" style="1" bestFit="1" customWidth="1"/>
    <col min="3" max="3" width="16" style="1" bestFit="1" customWidth="1"/>
    <col min="4" max="4" width="29.75" bestFit="1" customWidth="1"/>
    <col min="5" max="5" width="18.25" bestFit="1" customWidth="1"/>
    <col min="6" max="6" width="16.5" bestFit="1" customWidth="1"/>
    <col min="7" max="7" width="12.125" style="12" bestFit="1" customWidth="1"/>
    <col min="8" max="9" width="11.625" bestFit="1" customWidth="1"/>
    <col min="10" max="10" width="14.75" bestFit="1" customWidth="1"/>
    <col min="11" max="11" width="19.875" bestFit="1" customWidth="1"/>
    <col min="12" max="12" width="18.375" bestFit="1" customWidth="1"/>
    <col min="13" max="13" width="31.375" bestFit="1" customWidth="1"/>
    <col min="14" max="14" width="13.625" bestFit="1" customWidth="1"/>
    <col min="15" max="15" width="22.75" bestFit="1" customWidth="1"/>
    <col min="16" max="106" width="10.875" style="3"/>
  </cols>
  <sheetData>
    <row r="1" spans="1:15" x14ac:dyDescent="0.25">
      <c r="A1" s="1" t="s">
        <v>22</v>
      </c>
      <c r="B1" s="1" t="s">
        <v>0</v>
      </c>
      <c r="C1" s="1" t="s">
        <v>194</v>
      </c>
      <c r="D1" s="2" t="s">
        <v>171</v>
      </c>
      <c r="E1" s="2" t="s">
        <v>172</v>
      </c>
      <c r="F1" s="2" t="s">
        <v>173</v>
      </c>
      <c r="G1" s="11" t="s">
        <v>174</v>
      </c>
      <c r="H1" s="2" t="s">
        <v>175</v>
      </c>
      <c r="I1" s="2" t="s">
        <v>176</v>
      </c>
      <c r="J1" s="2" t="s">
        <v>177</v>
      </c>
      <c r="K1" s="2" t="s">
        <v>178</v>
      </c>
      <c r="L1" s="2" t="s">
        <v>179</v>
      </c>
      <c r="M1" s="4" t="s">
        <v>180</v>
      </c>
      <c r="N1" s="4" t="s">
        <v>181</v>
      </c>
      <c r="O1" s="4" t="s">
        <v>182</v>
      </c>
    </row>
    <row r="2" spans="1:15" x14ac:dyDescent="0.25">
      <c r="A2" s="1">
        <v>2</v>
      </c>
      <c r="B2" s="1" t="s">
        <v>169</v>
      </c>
      <c r="C2" s="1" t="s">
        <v>195</v>
      </c>
      <c r="D2" s="5">
        <v>1.42</v>
      </c>
      <c r="E2" s="5">
        <v>1.6728560131993107</v>
      </c>
      <c r="F2" s="5">
        <v>1.9699999999999989</v>
      </c>
      <c r="G2" s="5">
        <v>5.4774627991903682E-3</v>
      </c>
      <c r="H2" s="5">
        <v>5.0365641713342657E-3</v>
      </c>
      <c r="I2" s="5">
        <v>4.6714625566372653E-3</v>
      </c>
      <c r="J2" s="5">
        <v>15.78</v>
      </c>
      <c r="K2" s="5">
        <v>14.36</v>
      </c>
      <c r="L2" s="5">
        <v>16.329999999999998</v>
      </c>
      <c r="M2" s="5">
        <v>30</v>
      </c>
      <c r="N2" s="5">
        <v>35</v>
      </c>
      <c r="O2" s="5">
        <v>65</v>
      </c>
    </row>
    <row r="3" spans="1:15" x14ac:dyDescent="0.25">
      <c r="A3" s="1">
        <v>4</v>
      </c>
      <c r="B3" s="1" t="s">
        <v>169</v>
      </c>
      <c r="C3" s="1" t="s">
        <v>195</v>
      </c>
      <c r="D3" s="5">
        <v>2.67</v>
      </c>
      <c r="E3" s="5">
        <v>3.1454405318606757</v>
      </c>
      <c r="F3" s="5">
        <v>3.9200000000000017</v>
      </c>
      <c r="G3" s="5">
        <v>5.4774627991903682E-3</v>
      </c>
      <c r="H3" s="5">
        <v>5.9078950983109746E-3</v>
      </c>
      <c r="I3" s="5">
        <v>6.2896485638797269E-3</v>
      </c>
      <c r="J3" s="5">
        <v>15.85</v>
      </c>
      <c r="K3" s="5">
        <v>13.18</v>
      </c>
      <c r="L3" s="5">
        <v>17.100000000000001</v>
      </c>
      <c r="M3" s="5">
        <v>30</v>
      </c>
      <c r="N3" s="5">
        <v>35</v>
      </c>
      <c r="O3" s="5">
        <v>65</v>
      </c>
    </row>
    <row r="4" spans="1:15" x14ac:dyDescent="0.25">
      <c r="A4" s="1">
        <v>6</v>
      </c>
      <c r="B4" s="1" t="s">
        <v>169</v>
      </c>
      <c r="C4" s="1" t="s">
        <v>195</v>
      </c>
      <c r="D4" s="5">
        <v>1.7</v>
      </c>
      <c r="E4" s="5">
        <v>2.0027149453794566</v>
      </c>
      <c r="F4" s="5">
        <v>2.6400000000000006</v>
      </c>
      <c r="G4" s="5">
        <v>5.4774627991903682E-3</v>
      </c>
      <c r="H4" s="5">
        <v>6.7715487091700721E-3</v>
      </c>
      <c r="I4" s="5">
        <v>7.8935766983323306E-3</v>
      </c>
      <c r="J4" s="5">
        <v>17</v>
      </c>
      <c r="K4" s="5">
        <v>15.3</v>
      </c>
      <c r="L4" s="5">
        <v>17.940000000000001</v>
      </c>
      <c r="M4" s="5">
        <v>30</v>
      </c>
      <c r="N4" s="5">
        <v>35</v>
      </c>
      <c r="O4" s="5">
        <v>65</v>
      </c>
    </row>
    <row r="5" spans="1:15" x14ac:dyDescent="0.25">
      <c r="A5" s="1">
        <v>8</v>
      </c>
      <c r="B5" s="1" t="s">
        <v>169</v>
      </c>
      <c r="C5" s="1" t="s">
        <v>195</v>
      </c>
      <c r="D5" s="5">
        <v>1.1399999999999999</v>
      </c>
      <c r="E5" s="5">
        <v>1.3429970810191649</v>
      </c>
      <c r="F5" s="5">
        <v>1.8599999999999994</v>
      </c>
      <c r="G5" s="5">
        <v>5.4774627991903682E-3</v>
      </c>
      <c r="H5" s="5">
        <v>7.5315111587493161E-3</v>
      </c>
      <c r="I5" s="5">
        <v>9.3049355332652135E-3</v>
      </c>
      <c r="J5" s="5">
        <v>16.27</v>
      </c>
      <c r="K5" s="5">
        <v>15.129999999999999</v>
      </c>
      <c r="L5" s="5">
        <v>16.989999999999998</v>
      </c>
      <c r="M5" s="5">
        <v>30</v>
      </c>
      <c r="N5" s="5">
        <v>35</v>
      </c>
      <c r="O5" s="5">
        <v>65</v>
      </c>
    </row>
    <row r="6" spans="1:15" x14ac:dyDescent="0.25">
      <c r="A6" s="1">
        <v>10</v>
      </c>
      <c r="B6" s="1" t="s">
        <v>169</v>
      </c>
      <c r="C6" s="1" t="s">
        <v>195</v>
      </c>
      <c r="D6" s="5">
        <v>0.89</v>
      </c>
      <c r="E6" s="5">
        <v>1.0484801772868919</v>
      </c>
      <c r="F6" s="5">
        <v>1.5599999999999987</v>
      </c>
      <c r="G6" s="5">
        <v>5.4774627991903682E-3</v>
      </c>
      <c r="H6" s="5">
        <v>8.6341482694984057E-3</v>
      </c>
      <c r="I6" s="5">
        <v>1.1352690167513526E-2</v>
      </c>
      <c r="J6" s="5">
        <v>15.89</v>
      </c>
      <c r="K6" s="5">
        <v>15</v>
      </c>
      <c r="L6" s="5">
        <v>16.559999999999999</v>
      </c>
      <c r="M6" s="5">
        <v>30</v>
      </c>
      <c r="N6" s="5">
        <v>35</v>
      </c>
      <c r="O6" s="5">
        <v>65</v>
      </c>
    </row>
    <row r="7" spans="1:15" x14ac:dyDescent="0.25">
      <c r="A7" s="1">
        <v>11</v>
      </c>
      <c r="B7" s="1" t="s">
        <v>169</v>
      </c>
      <c r="C7" s="1" t="s">
        <v>195</v>
      </c>
      <c r="D7" s="5">
        <v>0.84</v>
      </c>
      <c r="E7" s="5">
        <v>0.98957679654043729</v>
      </c>
      <c r="F7" s="5">
        <v>1.3299999999999983</v>
      </c>
      <c r="G7" s="5">
        <v>5.4774627991903682E-3</v>
      </c>
      <c r="H7" s="5">
        <v>7.0697281442836752E-3</v>
      </c>
      <c r="I7" s="5">
        <v>8.4473385064004567E-3</v>
      </c>
      <c r="J7" s="5">
        <v>14.05</v>
      </c>
      <c r="K7" s="5">
        <v>13.21</v>
      </c>
      <c r="L7" s="5">
        <v>14.54</v>
      </c>
      <c r="M7" s="5">
        <v>30</v>
      </c>
      <c r="N7" s="5">
        <v>35</v>
      </c>
      <c r="O7" s="5">
        <v>65</v>
      </c>
    </row>
    <row r="8" spans="1:15" x14ac:dyDescent="0.25">
      <c r="A8" s="1">
        <v>12</v>
      </c>
      <c r="B8" s="1" t="s">
        <v>169</v>
      </c>
      <c r="C8" s="1" t="s">
        <v>195</v>
      </c>
      <c r="D8" s="5">
        <v>1.48</v>
      </c>
      <c r="E8" s="5">
        <v>1.7435400700950563</v>
      </c>
      <c r="F8" s="5">
        <v>2.370000000000001</v>
      </c>
      <c r="G8" s="5">
        <v>5.4774627991903682E-3</v>
      </c>
      <c r="H8" s="5">
        <v>7.2438133441694863E-3</v>
      </c>
      <c r="I8" s="5">
        <v>8.7706395919026729E-3</v>
      </c>
      <c r="J8" s="5">
        <v>14.79</v>
      </c>
      <c r="K8" s="5">
        <v>13.309999999999999</v>
      </c>
      <c r="L8" s="5">
        <v>15.68</v>
      </c>
      <c r="M8" s="5">
        <v>30</v>
      </c>
      <c r="N8" s="5">
        <v>35</v>
      </c>
      <c r="O8" s="5">
        <v>65</v>
      </c>
    </row>
    <row r="9" spans="1:15" x14ac:dyDescent="0.25">
      <c r="A9" s="1">
        <v>14</v>
      </c>
      <c r="B9" s="1" t="s">
        <v>169</v>
      </c>
      <c r="C9" s="1" t="s">
        <v>195</v>
      </c>
      <c r="D9" s="5">
        <v>1.48</v>
      </c>
      <c r="E9" s="5">
        <v>1.7435400700950563</v>
      </c>
      <c r="F9" s="5">
        <v>2.2599999999999998</v>
      </c>
      <c r="G9" s="5">
        <v>5.4774627991903682E-3</v>
      </c>
      <c r="H9" s="5">
        <v>6.5126573155103191E-3</v>
      </c>
      <c r="I9" s="5">
        <v>7.4127783958213636E-3</v>
      </c>
      <c r="J9" s="5">
        <v>13.74</v>
      </c>
      <c r="K9" s="5">
        <v>12.26</v>
      </c>
      <c r="L9" s="5">
        <v>14.52</v>
      </c>
      <c r="M9" s="5">
        <v>30</v>
      </c>
      <c r="N9" s="5">
        <v>35</v>
      </c>
      <c r="O9" s="5">
        <v>65</v>
      </c>
    </row>
    <row r="10" spans="1:15" x14ac:dyDescent="0.25">
      <c r="A10" s="1">
        <v>17</v>
      </c>
      <c r="B10" s="1" t="s">
        <v>169</v>
      </c>
      <c r="C10" s="1" t="s">
        <v>195</v>
      </c>
      <c r="D10" s="5">
        <v>0.63</v>
      </c>
      <c r="E10" s="5">
        <v>0.74218259740532799</v>
      </c>
      <c r="F10" s="5">
        <v>1.4100000000000019</v>
      </c>
      <c r="G10" s="5">
        <v>5.4774627991903682E-3</v>
      </c>
      <c r="H10" s="5">
        <v>1.2394233292102107E-2</v>
      </c>
      <c r="I10" s="5">
        <v>1.8335705209491827E-2</v>
      </c>
      <c r="J10" s="5">
        <v>13.68</v>
      </c>
      <c r="K10" s="5">
        <v>13.049999999999999</v>
      </c>
      <c r="L10" s="5">
        <v>14.46</v>
      </c>
      <c r="M10" s="5">
        <v>30</v>
      </c>
      <c r="N10" s="5">
        <v>35</v>
      </c>
      <c r="O10" s="5">
        <v>65</v>
      </c>
    </row>
    <row r="11" spans="1:15" x14ac:dyDescent="0.25">
      <c r="A11" s="1">
        <v>18</v>
      </c>
      <c r="B11" s="1" t="s">
        <v>169</v>
      </c>
      <c r="C11" s="1" t="s">
        <v>195</v>
      </c>
      <c r="D11" s="5">
        <v>1.47</v>
      </c>
      <c r="E11" s="5">
        <v>1.7317593939457654</v>
      </c>
      <c r="F11" s="5">
        <v>2.2300000000000004</v>
      </c>
      <c r="G11" s="5">
        <v>5.4774627991903682E-3</v>
      </c>
      <c r="H11" s="5">
        <v>6.4113720720212729E-3</v>
      </c>
      <c r="I11" s="5">
        <v>7.2246772293417024E-3</v>
      </c>
      <c r="J11" s="5">
        <v>14.25</v>
      </c>
      <c r="K11" s="5">
        <v>12.78</v>
      </c>
      <c r="L11" s="5">
        <v>15.01</v>
      </c>
      <c r="M11" s="5">
        <v>30</v>
      </c>
      <c r="N11" s="5">
        <v>35</v>
      </c>
      <c r="O11" s="5">
        <v>65</v>
      </c>
    </row>
    <row r="12" spans="1:15" x14ac:dyDescent="0.25">
      <c r="A12" s="1">
        <v>20</v>
      </c>
      <c r="B12" s="1" t="s">
        <v>169</v>
      </c>
      <c r="C12" s="1" t="s">
        <v>195</v>
      </c>
      <c r="D12" s="5">
        <v>2.2999999999999998</v>
      </c>
      <c r="E12" s="5">
        <v>2.7095555143369117</v>
      </c>
      <c r="F12" s="5">
        <v>3.3099999999999987</v>
      </c>
      <c r="G12" s="5">
        <v>5.4774627991903682E-3</v>
      </c>
      <c r="H12" s="5">
        <v>5.6006010223671873E-3</v>
      </c>
      <c r="I12" s="5">
        <v>5.7189595656984022E-3</v>
      </c>
      <c r="J12" s="5">
        <v>17.010000000000002</v>
      </c>
      <c r="K12" s="5">
        <v>14.71</v>
      </c>
      <c r="L12" s="5">
        <v>18.02</v>
      </c>
      <c r="M12" s="5">
        <v>30</v>
      </c>
      <c r="N12" s="5">
        <v>35</v>
      </c>
      <c r="O12" s="5">
        <v>65</v>
      </c>
    </row>
    <row r="13" spans="1:15" x14ac:dyDescent="0.25">
      <c r="A13" s="1">
        <v>22</v>
      </c>
      <c r="B13" s="1" t="s">
        <v>169</v>
      </c>
      <c r="C13" s="1" t="s">
        <v>196</v>
      </c>
      <c r="D13" s="5">
        <v>0.72</v>
      </c>
      <c r="E13" s="5">
        <v>0.96168185683123231</v>
      </c>
      <c r="F13" s="5">
        <v>1.2300000000000004</v>
      </c>
      <c r="G13" s="5">
        <v>9.6944386873443911E-3</v>
      </c>
      <c r="H13" s="5">
        <v>8.2387420977901946E-3</v>
      </c>
      <c r="I13" s="5">
        <v>7.0310217872018256E-3</v>
      </c>
      <c r="J13" s="5">
        <v>14.13</v>
      </c>
      <c r="K13" s="5">
        <v>13.41</v>
      </c>
      <c r="L13" s="5">
        <v>14.64</v>
      </c>
      <c r="M13" s="5">
        <v>30</v>
      </c>
      <c r="N13" s="5">
        <v>35</v>
      </c>
      <c r="O13" s="5">
        <v>65</v>
      </c>
    </row>
    <row r="14" spans="1:15" x14ac:dyDescent="0.25">
      <c r="A14" s="1">
        <v>23</v>
      </c>
      <c r="B14" s="1" t="s">
        <v>169</v>
      </c>
      <c r="C14" s="1" t="s">
        <v>196</v>
      </c>
      <c r="D14" s="5">
        <v>0.41</v>
      </c>
      <c r="E14" s="5">
        <v>0.5476243906955629</v>
      </c>
      <c r="F14" s="5">
        <v>0.94000000000000128</v>
      </c>
      <c r="G14" s="5">
        <v>9.6944386873443911E-3</v>
      </c>
      <c r="H14" s="5">
        <v>1.2764964854856885E-2</v>
      </c>
      <c r="I14" s="5">
        <v>1.5436864050325677E-2</v>
      </c>
      <c r="J14" s="5">
        <v>13.43</v>
      </c>
      <c r="K14" s="5">
        <v>13.02</v>
      </c>
      <c r="L14" s="5">
        <v>13.96</v>
      </c>
      <c r="M14" s="5">
        <v>30</v>
      </c>
      <c r="N14" s="5">
        <v>35</v>
      </c>
      <c r="O14" s="5">
        <v>65</v>
      </c>
    </row>
    <row r="15" spans="1:15" x14ac:dyDescent="0.25">
      <c r="A15" s="1">
        <v>25</v>
      </c>
      <c r="B15" s="1" t="s">
        <v>169</v>
      </c>
      <c r="C15" s="1" t="s">
        <v>196</v>
      </c>
      <c r="D15" s="5">
        <v>0.64</v>
      </c>
      <c r="E15" s="5">
        <v>0.85482831718331764</v>
      </c>
      <c r="F15" s="5">
        <v>1.1700000000000017</v>
      </c>
      <c r="G15" s="5">
        <v>9.6944386873443911E-3</v>
      </c>
      <c r="H15" s="5">
        <v>9.2813977144320884E-3</v>
      </c>
      <c r="I15" s="5">
        <v>8.9673822181082011E-3</v>
      </c>
      <c r="J15" s="5">
        <v>14.62</v>
      </c>
      <c r="K15" s="5">
        <v>13.979999999999999</v>
      </c>
      <c r="L15" s="5">
        <v>15.15</v>
      </c>
      <c r="M15" s="5">
        <v>30</v>
      </c>
      <c r="N15" s="5">
        <v>35</v>
      </c>
      <c r="O15" s="5">
        <v>65</v>
      </c>
    </row>
    <row r="16" spans="1:15" x14ac:dyDescent="0.25">
      <c r="A16" s="1">
        <v>29</v>
      </c>
      <c r="B16" s="1" t="s">
        <v>169</v>
      </c>
      <c r="C16" s="1" t="s">
        <v>196</v>
      </c>
      <c r="D16" s="5">
        <v>0.74</v>
      </c>
      <c r="E16" s="5">
        <v>0.98839524174321103</v>
      </c>
      <c r="F16" s="5">
        <v>1.7700000000000014</v>
      </c>
      <c r="G16" s="5">
        <v>9.6944386873443911E-3</v>
      </c>
      <c r="H16" s="5">
        <v>1.3416686759533234E-2</v>
      </c>
      <c r="I16" s="5">
        <v>1.6647204730438899E-2</v>
      </c>
      <c r="J16" s="5">
        <v>13.69</v>
      </c>
      <c r="K16" s="5">
        <v>12.95</v>
      </c>
      <c r="L16" s="5">
        <v>14.72</v>
      </c>
      <c r="M16" s="5">
        <v>30</v>
      </c>
      <c r="N16" s="5">
        <v>35</v>
      </c>
      <c r="O16" s="5">
        <v>65</v>
      </c>
    </row>
    <row r="17" spans="1:15" x14ac:dyDescent="0.25">
      <c r="A17" s="1">
        <v>30</v>
      </c>
      <c r="B17" s="1" t="s">
        <v>169</v>
      </c>
      <c r="C17" s="1" t="s">
        <v>196</v>
      </c>
      <c r="D17" s="5">
        <v>0.52</v>
      </c>
      <c r="E17" s="5">
        <v>0.69454800771144565</v>
      </c>
      <c r="F17" s="5">
        <v>1.0299999999999994</v>
      </c>
      <c r="G17" s="5">
        <v>9.6944386873443911E-3</v>
      </c>
      <c r="H17" s="5">
        <v>1.0515157994587812E-2</v>
      </c>
      <c r="I17" s="5">
        <v>1.1258651309825972E-2</v>
      </c>
      <c r="J17" s="5">
        <v>13.05</v>
      </c>
      <c r="K17" s="5">
        <v>12.530000000000001</v>
      </c>
      <c r="L17" s="5">
        <v>13.56</v>
      </c>
      <c r="M17" s="5">
        <v>30</v>
      </c>
      <c r="N17" s="5">
        <v>35</v>
      </c>
      <c r="O17" s="5">
        <v>65</v>
      </c>
    </row>
    <row r="18" spans="1:15" x14ac:dyDescent="0.25">
      <c r="A18" s="1">
        <v>31</v>
      </c>
      <c r="B18" s="1" t="s">
        <v>169</v>
      </c>
      <c r="C18" s="1" t="s">
        <v>196</v>
      </c>
      <c r="D18" s="5">
        <v>0.52</v>
      </c>
      <c r="E18" s="5">
        <v>0.69454800771144565</v>
      </c>
      <c r="F18" s="5">
        <v>1.5</v>
      </c>
      <c r="G18" s="5">
        <v>9.6944386873443911E-3</v>
      </c>
      <c r="H18" s="5">
        <v>1.6298331930997362E-2</v>
      </c>
      <c r="I18" s="5">
        <v>2.1998831477443703E-2</v>
      </c>
      <c r="J18" s="5">
        <v>15.02</v>
      </c>
      <c r="K18" s="5">
        <v>14.5</v>
      </c>
      <c r="L18" s="5">
        <v>16</v>
      </c>
      <c r="M18" s="5">
        <v>30</v>
      </c>
      <c r="N18" s="5">
        <v>35</v>
      </c>
      <c r="O18" s="5">
        <v>65</v>
      </c>
    </row>
    <row r="19" spans="1:15" x14ac:dyDescent="0.25">
      <c r="A19" s="1">
        <v>33</v>
      </c>
      <c r="B19" s="1" t="s">
        <v>169</v>
      </c>
      <c r="C19" s="1" t="s">
        <v>196</v>
      </c>
      <c r="D19" s="5">
        <v>0.74</v>
      </c>
      <c r="E19" s="5">
        <v>0.98839524174321103</v>
      </c>
      <c r="F19" s="5">
        <v>1.4499999999999993</v>
      </c>
      <c r="G19" s="5">
        <v>9.6944386873443911E-3</v>
      </c>
      <c r="H19" s="5">
        <v>1.0348748449483141E-2</v>
      </c>
      <c r="I19" s="5">
        <v>1.0949605011774442E-2</v>
      </c>
      <c r="J19" s="5">
        <v>14.39</v>
      </c>
      <c r="K19" s="5">
        <v>13.65</v>
      </c>
      <c r="L19" s="5">
        <v>15.1</v>
      </c>
      <c r="M19" s="5">
        <v>30</v>
      </c>
      <c r="N19" s="5">
        <v>35</v>
      </c>
      <c r="O19" s="5">
        <v>65</v>
      </c>
    </row>
    <row r="20" spans="1:15" x14ac:dyDescent="0.25">
      <c r="A20" s="1">
        <v>34</v>
      </c>
      <c r="B20" s="1" t="s">
        <v>169</v>
      </c>
      <c r="C20" s="1" t="s">
        <v>196</v>
      </c>
      <c r="D20" s="5">
        <v>0.6</v>
      </c>
      <c r="E20" s="5">
        <v>0.80140154735936031</v>
      </c>
      <c r="F20" s="5">
        <v>1.2900000000000009</v>
      </c>
      <c r="G20" s="5">
        <v>9.6944386873443911E-3</v>
      </c>
      <c r="H20" s="5">
        <v>1.1776428340608804E-2</v>
      </c>
      <c r="I20" s="5">
        <v>1.3601010523864957E-2</v>
      </c>
      <c r="J20" s="5">
        <v>14.77</v>
      </c>
      <c r="K20" s="5">
        <v>14.17</v>
      </c>
      <c r="L20" s="5">
        <v>15.46</v>
      </c>
      <c r="M20" s="5">
        <v>30</v>
      </c>
      <c r="N20" s="5">
        <v>35</v>
      </c>
      <c r="O20" s="5">
        <v>65</v>
      </c>
    </row>
    <row r="21" spans="1:15" x14ac:dyDescent="0.25">
      <c r="A21" s="1">
        <v>36</v>
      </c>
      <c r="B21" s="1" t="s">
        <v>169</v>
      </c>
      <c r="C21" s="1" t="s">
        <v>196</v>
      </c>
      <c r="D21" s="5">
        <v>0.45</v>
      </c>
      <c r="E21" s="5">
        <v>0.60105116051952023</v>
      </c>
      <c r="F21" s="5">
        <v>0.92999999999999972</v>
      </c>
      <c r="G21" s="5">
        <v>9.6944386873443911E-3</v>
      </c>
      <c r="H21" s="5">
        <v>1.1168261590506707E-2</v>
      </c>
      <c r="I21" s="5">
        <v>1.2471557987961061E-2</v>
      </c>
      <c r="J21" s="5">
        <v>12.78</v>
      </c>
      <c r="K21" s="5">
        <v>12.33</v>
      </c>
      <c r="L21" s="5">
        <v>13.26</v>
      </c>
      <c r="M21" s="5">
        <v>30</v>
      </c>
      <c r="N21" s="5">
        <v>35</v>
      </c>
      <c r="O21" s="5">
        <v>65</v>
      </c>
    </row>
    <row r="22" spans="1:15" x14ac:dyDescent="0.25">
      <c r="A22" s="1">
        <v>39</v>
      </c>
      <c r="B22" s="1" t="s">
        <v>169</v>
      </c>
      <c r="C22" s="1" t="s">
        <v>196</v>
      </c>
      <c r="D22" s="5">
        <v>0.54</v>
      </c>
      <c r="E22" s="5">
        <v>0.72126139262342437</v>
      </c>
      <c r="F22" s="5">
        <v>1.3000000000000007</v>
      </c>
      <c r="G22" s="5">
        <v>9.6944386873443911E-3</v>
      </c>
      <c r="H22" s="5">
        <v>1.3516160059866285E-2</v>
      </c>
      <c r="I22" s="5">
        <v>1.6831940859628851E-2</v>
      </c>
      <c r="J22" s="5">
        <v>15.28</v>
      </c>
      <c r="K22" s="5">
        <v>14.739999999999998</v>
      </c>
      <c r="L22" s="5">
        <v>16.04</v>
      </c>
      <c r="M22" s="5">
        <v>30</v>
      </c>
      <c r="N22" s="5">
        <v>35</v>
      </c>
      <c r="O22" s="5">
        <v>65</v>
      </c>
    </row>
    <row r="23" spans="1:15" x14ac:dyDescent="0.25">
      <c r="A23" s="1">
        <v>40</v>
      </c>
      <c r="B23" s="1" t="s">
        <v>169</v>
      </c>
      <c r="C23" s="1" t="s">
        <v>196</v>
      </c>
      <c r="D23" s="5">
        <v>0.6</v>
      </c>
      <c r="E23" s="5">
        <v>0.80140154735936031</v>
      </c>
      <c r="F23" s="5">
        <v>1.3100000000000005</v>
      </c>
      <c r="G23" s="5">
        <v>9.6944386873443911E-3</v>
      </c>
      <c r="H23" s="5">
        <v>1.201311939967771E-2</v>
      </c>
      <c r="I23" s="5">
        <v>1.4040579633564356E-2</v>
      </c>
      <c r="J23" s="5">
        <v>14.78</v>
      </c>
      <c r="K23" s="5">
        <v>14.18</v>
      </c>
      <c r="L23" s="5">
        <v>15.49</v>
      </c>
      <c r="M23" s="5">
        <v>30</v>
      </c>
      <c r="N23" s="5">
        <v>35</v>
      </c>
      <c r="O23" s="5">
        <v>65</v>
      </c>
    </row>
    <row r="24" spans="1:15" x14ac:dyDescent="0.25">
      <c r="A24" s="1">
        <v>43</v>
      </c>
      <c r="B24" s="1" t="s">
        <v>169</v>
      </c>
      <c r="C24" s="1" t="s">
        <v>197</v>
      </c>
      <c r="D24" s="5">
        <v>0.56000000000000005</v>
      </c>
      <c r="E24" s="5">
        <v>0.74240629068597086</v>
      </c>
      <c r="F24" s="5">
        <v>1.3300000000000018</v>
      </c>
      <c r="G24" s="5">
        <v>9.7701737102906215E-3</v>
      </c>
      <c r="H24" s="5">
        <v>1.3515584960728216E-2</v>
      </c>
      <c r="I24" s="5">
        <v>1.6658216180976196E-2</v>
      </c>
      <c r="J24" s="5">
        <v>14.29</v>
      </c>
      <c r="K24" s="5">
        <v>13.729999999999999</v>
      </c>
      <c r="L24" s="5">
        <v>15.06</v>
      </c>
      <c r="M24" s="5">
        <v>29</v>
      </c>
      <c r="N24" s="5">
        <v>35</v>
      </c>
      <c r="O24" s="5">
        <v>64</v>
      </c>
    </row>
    <row r="25" spans="1:15" x14ac:dyDescent="0.25">
      <c r="A25" s="1">
        <v>44</v>
      </c>
      <c r="B25" s="1" t="s">
        <v>169</v>
      </c>
      <c r="C25" s="1" t="s">
        <v>197</v>
      </c>
      <c r="D25" s="5">
        <v>0.46</v>
      </c>
      <c r="E25" s="5">
        <v>0.6098337387777617</v>
      </c>
      <c r="F25" s="5">
        <v>1.3000000000000007</v>
      </c>
      <c r="G25" s="5">
        <v>9.7701737102906215E-3</v>
      </c>
      <c r="H25" s="5">
        <v>1.6232703968226375E-2</v>
      </c>
      <c r="I25" s="5">
        <v>2.1626662366115684E-2</v>
      </c>
      <c r="J25" s="5">
        <v>12.85</v>
      </c>
      <c r="K25" s="5">
        <v>12.389999999999999</v>
      </c>
      <c r="L25" s="5">
        <v>13.69</v>
      </c>
      <c r="M25" s="5">
        <v>29</v>
      </c>
      <c r="N25" s="5">
        <v>35</v>
      </c>
      <c r="O25" s="5">
        <v>64</v>
      </c>
    </row>
    <row r="26" spans="1:15" x14ac:dyDescent="0.25">
      <c r="A26" s="1">
        <v>47</v>
      </c>
      <c r="B26" s="1" t="s">
        <v>169</v>
      </c>
      <c r="C26" s="1" t="s">
        <v>197</v>
      </c>
      <c r="D26" s="5">
        <v>0.35</v>
      </c>
      <c r="E26" s="5">
        <v>0.46400393167873172</v>
      </c>
      <c r="F26" s="5">
        <v>0.91000000000000014</v>
      </c>
      <c r="G26" s="5">
        <v>9.7701737102906215E-3</v>
      </c>
      <c r="H26" s="5">
        <v>1.4929866328553698E-2</v>
      </c>
      <c r="I26" s="5">
        <v>1.9244330682142787E-2</v>
      </c>
      <c r="J26" s="5">
        <v>13.93</v>
      </c>
      <c r="K26" s="5">
        <v>13.58</v>
      </c>
      <c r="L26" s="5">
        <v>14.49</v>
      </c>
      <c r="M26" s="5">
        <v>29</v>
      </c>
      <c r="N26" s="5">
        <v>35</v>
      </c>
      <c r="O26" s="5">
        <v>64</v>
      </c>
    </row>
    <row r="27" spans="1:15" x14ac:dyDescent="0.25">
      <c r="A27" s="1">
        <v>48</v>
      </c>
      <c r="B27" s="1" t="s">
        <v>169</v>
      </c>
      <c r="C27" s="1" t="s">
        <v>197</v>
      </c>
      <c r="D27" s="5">
        <v>0.38</v>
      </c>
      <c r="E27" s="5">
        <v>0.50377569725119442</v>
      </c>
      <c r="F27" s="5">
        <v>1.0700000000000003</v>
      </c>
      <c r="G27" s="5">
        <v>9.7701737102906215E-3</v>
      </c>
      <c r="H27" s="5">
        <v>1.6175666792742509E-2</v>
      </c>
      <c r="I27" s="5">
        <v>2.1522365816659478E-2</v>
      </c>
      <c r="J27" s="5">
        <v>15.07</v>
      </c>
      <c r="K27" s="5">
        <v>14.69</v>
      </c>
      <c r="L27" s="5">
        <v>15.76</v>
      </c>
      <c r="M27" s="5">
        <v>29</v>
      </c>
      <c r="N27" s="5">
        <v>35</v>
      </c>
      <c r="O27" s="5">
        <v>64</v>
      </c>
    </row>
    <row r="28" spans="1:15" x14ac:dyDescent="0.25">
      <c r="A28" s="1">
        <v>49</v>
      </c>
      <c r="B28" s="1" t="s">
        <v>169</v>
      </c>
      <c r="C28" s="1" t="s">
        <v>197</v>
      </c>
      <c r="D28" s="5">
        <v>0.56999999999999995</v>
      </c>
      <c r="E28" s="5">
        <v>0.75566354587679163</v>
      </c>
      <c r="F28" s="5">
        <v>1.3900000000000006</v>
      </c>
      <c r="G28" s="5">
        <v>9.7701737102906215E-3</v>
      </c>
      <c r="H28" s="5">
        <v>1.3928479145252221E-2</v>
      </c>
      <c r="I28" s="5">
        <v>1.7413222689820089E-2</v>
      </c>
      <c r="J28" s="5">
        <v>11.17</v>
      </c>
      <c r="K28" s="5">
        <v>10.6</v>
      </c>
      <c r="L28" s="5">
        <v>11.99</v>
      </c>
      <c r="M28" s="5">
        <v>29</v>
      </c>
      <c r="N28" s="5">
        <v>35</v>
      </c>
      <c r="O28" s="5">
        <v>64</v>
      </c>
    </row>
    <row r="29" spans="1:15" x14ac:dyDescent="0.25">
      <c r="A29" s="1">
        <v>50</v>
      </c>
      <c r="B29" s="1" t="s">
        <v>169</v>
      </c>
      <c r="C29" s="1" t="s">
        <v>197</v>
      </c>
      <c r="D29" s="5">
        <v>0.64</v>
      </c>
      <c r="E29" s="5">
        <v>0.84846433221253803</v>
      </c>
      <c r="F29" s="5">
        <v>1.5700000000000003</v>
      </c>
      <c r="G29" s="5">
        <v>9.7701737102906215E-3</v>
      </c>
      <c r="H29" s="5">
        <v>1.4021292531072444E-2</v>
      </c>
      <c r="I29" s="5">
        <v>1.7582938595319925E-2</v>
      </c>
      <c r="J29" s="5">
        <v>15.7</v>
      </c>
      <c r="K29" s="5">
        <v>15.059999999999999</v>
      </c>
      <c r="L29" s="5">
        <v>16.63</v>
      </c>
      <c r="M29" s="5">
        <v>29</v>
      </c>
      <c r="N29" s="5">
        <v>35</v>
      </c>
      <c r="O29" s="5">
        <v>64</v>
      </c>
    </row>
    <row r="30" spans="1:15" x14ac:dyDescent="0.25">
      <c r="A30" s="1">
        <v>52</v>
      </c>
      <c r="B30" s="1" t="s">
        <v>169</v>
      </c>
      <c r="C30" s="1" t="s">
        <v>197</v>
      </c>
      <c r="D30" s="5">
        <v>0.43</v>
      </c>
      <c r="E30" s="5">
        <v>0.57006197320529894</v>
      </c>
      <c r="F30" s="5">
        <v>1.0899999999999999</v>
      </c>
      <c r="G30" s="5">
        <v>9.7701737102906215E-3</v>
      </c>
      <c r="H30" s="5">
        <v>1.4533558852118456E-2</v>
      </c>
      <c r="I30" s="5">
        <v>1.8519654153804063E-2</v>
      </c>
      <c r="J30" s="5">
        <v>13.91</v>
      </c>
      <c r="K30" s="5">
        <v>13.48</v>
      </c>
      <c r="L30" s="5">
        <v>14.57</v>
      </c>
      <c r="M30" s="5">
        <v>29</v>
      </c>
      <c r="N30" s="5">
        <v>35</v>
      </c>
      <c r="O30" s="5">
        <v>64</v>
      </c>
    </row>
    <row r="31" spans="1:15" x14ac:dyDescent="0.25">
      <c r="A31" s="1">
        <v>54</v>
      </c>
      <c r="B31" s="1" t="s">
        <v>169</v>
      </c>
      <c r="C31" s="1" t="s">
        <v>197</v>
      </c>
      <c r="D31" s="5">
        <v>0.56999999999999995</v>
      </c>
      <c r="E31" s="5">
        <v>0.75566354587679163</v>
      </c>
      <c r="F31" s="5">
        <v>1.3099999999999987</v>
      </c>
      <c r="G31" s="5">
        <v>9.7701737102906215E-3</v>
      </c>
      <c r="H31" s="5">
        <v>1.3002282115103132E-2</v>
      </c>
      <c r="I31" s="5">
        <v>1.5719605263261757E-2</v>
      </c>
      <c r="J31" s="5">
        <v>16.46</v>
      </c>
      <c r="K31" s="5">
        <v>15.89</v>
      </c>
      <c r="L31" s="5">
        <v>17.2</v>
      </c>
      <c r="M31" s="5">
        <v>29</v>
      </c>
      <c r="N31" s="5">
        <v>35</v>
      </c>
      <c r="O31" s="5">
        <v>64</v>
      </c>
    </row>
    <row r="32" spans="1:15" x14ac:dyDescent="0.25">
      <c r="A32" s="1">
        <v>56</v>
      </c>
      <c r="B32" s="1" t="s">
        <v>169</v>
      </c>
      <c r="C32" s="1" t="s">
        <v>197</v>
      </c>
      <c r="D32" s="5">
        <v>0.61</v>
      </c>
      <c r="E32" s="5">
        <v>0.80869256664007527</v>
      </c>
      <c r="F32" s="5">
        <v>1.3399999999999999</v>
      </c>
      <c r="G32" s="5">
        <v>9.7701737102906215E-3</v>
      </c>
      <c r="H32" s="5">
        <v>1.2296342746525E-2</v>
      </c>
      <c r="I32" s="5">
        <v>1.4428744703576031E-2</v>
      </c>
      <c r="J32" s="5">
        <v>13.35</v>
      </c>
      <c r="K32" s="5">
        <v>12.74</v>
      </c>
      <c r="L32" s="5">
        <v>14.08</v>
      </c>
      <c r="M32" s="5">
        <v>29</v>
      </c>
      <c r="N32" s="5">
        <v>35</v>
      </c>
      <c r="O32" s="5">
        <v>64</v>
      </c>
    </row>
    <row r="33" spans="1:15" x14ac:dyDescent="0.25">
      <c r="A33" s="1">
        <v>58</v>
      </c>
      <c r="B33" s="1" t="s">
        <v>169</v>
      </c>
      <c r="C33" s="1" t="s">
        <v>197</v>
      </c>
      <c r="D33" s="5">
        <v>0.51</v>
      </c>
      <c r="E33" s="5">
        <v>0.67612001473186623</v>
      </c>
      <c r="F33" s="5">
        <v>1.3599999999999994</v>
      </c>
      <c r="G33" s="5">
        <v>9.7701737102906215E-3</v>
      </c>
      <c r="H33" s="5">
        <v>1.5325457078308216E-2</v>
      </c>
      <c r="I33" s="5">
        <v>1.9967696624551053E-2</v>
      </c>
      <c r="J33" s="5">
        <v>14.96</v>
      </c>
      <c r="K33" s="5">
        <v>14.450000000000001</v>
      </c>
      <c r="L33" s="5">
        <v>15.81</v>
      </c>
      <c r="M33" s="5">
        <v>29</v>
      </c>
      <c r="N33" s="5">
        <v>35</v>
      </c>
      <c r="O33" s="5">
        <v>64</v>
      </c>
    </row>
    <row r="34" spans="1:15" x14ac:dyDescent="0.25">
      <c r="A34" s="1">
        <v>59</v>
      </c>
      <c r="B34" s="1" t="s">
        <v>169</v>
      </c>
      <c r="C34" s="1" t="s">
        <v>197</v>
      </c>
      <c r="D34" s="5">
        <v>0.37</v>
      </c>
      <c r="E34" s="5">
        <v>0.49051844206037354</v>
      </c>
      <c r="F34" s="5">
        <v>0.94999999999999929</v>
      </c>
      <c r="G34" s="5">
        <v>9.7701737102906215E-3</v>
      </c>
      <c r="H34" s="5">
        <v>1.4733734046192432E-2</v>
      </c>
      <c r="I34" s="5">
        <v>1.8885688794396477E-2</v>
      </c>
      <c r="J34" s="5">
        <v>12.53</v>
      </c>
      <c r="K34" s="5">
        <v>12.16</v>
      </c>
      <c r="L34" s="5">
        <v>13.11</v>
      </c>
      <c r="M34" s="5">
        <v>29</v>
      </c>
      <c r="N34" s="5">
        <v>35</v>
      </c>
      <c r="O34" s="5">
        <v>64</v>
      </c>
    </row>
    <row r="35" spans="1:15" x14ac:dyDescent="0.25">
      <c r="A35" s="1">
        <v>62</v>
      </c>
      <c r="B35" s="1" t="s">
        <v>170</v>
      </c>
      <c r="C35" s="1" t="s">
        <v>195</v>
      </c>
      <c r="D35" s="5">
        <v>1.55</v>
      </c>
      <c r="E35" s="5">
        <v>1.7269867092331079</v>
      </c>
      <c r="F35" s="5">
        <v>1.9600000000000009</v>
      </c>
      <c r="G35" s="5">
        <v>3.6106083432503235E-3</v>
      </c>
      <c r="H35" s="5">
        <v>3.6106083432503235E-3</v>
      </c>
      <c r="I35" s="5">
        <v>3.6161819993471961E-3</v>
      </c>
      <c r="J35" s="5">
        <v>13.73</v>
      </c>
      <c r="K35" s="5">
        <v>12.18</v>
      </c>
      <c r="L35" s="5">
        <v>14.14</v>
      </c>
      <c r="M35" s="5">
        <v>30</v>
      </c>
      <c r="N35" s="5">
        <v>35</v>
      </c>
      <c r="O35" s="5">
        <v>65</v>
      </c>
    </row>
    <row r="36" spans="1:15" x14ac:dyDescent="0.25">
      <c r="A36" s="1">
        <v>64</v>
      </c>
      <c r="B36" s="1" t="s">
        <v>170</v>
      </c>
      <c r="C36" s="1" t="s">
        <v>195</v>
      </c>
      <c r="D36" s="5">
        <v>1.94</v>
      </c>
      <c r="E36" s="5">
        <v>2.2082512202347884</v>
      </c>
      <c r="F36" s="5">
        <v>2.5699999999999985</v>
      </c>
      <c r="G36" s="5">
        <v>4.3264296281829403E-3</v>
      </c>
      <c r="H36" s="5">
        <v>4.3264296281829403E-3</v>
      </c>
      <c r="I36" s="5">
        <v>4.3344285624049824E-3</v>
      </c>
      <c r="J36" s="5">
        <v>16.510000000000002</v>
      </c>
      <c r="K36" s="5">
        <v>14.570000000000002</v>
      </c>
      <c r="L36" s="5">
        <v>17.14</v>
      </c>
      <c r="M36" s="5">
        <v>30</v>
      </c>
      <c r="N36" s="5">
        <v>35</v>
      </c>
      <c r="O36" s="5">
        <v>65</v>
      </c>
    </row>
    <row r="37" spans="1:15" x14ac:dyDescent="0.25">
      <c r="A37" s="1">
        <v>65</v>
      </c>
      <c r="B37" s="1" t="s">
        <v>170</v>
      </c>
      <c r="C37" s="1" t="s">
        <v>195</v>
      </c>
      <c r="D37" s="5">
        <v>1.29</v>
      </c>
      <c r="E37" s="5">
        <v>1.4922572925733397</v>
      </c>
      <c r="F37" s="5">
        <v>1.7699999999999996</v>
      </c>
      <c r="G37" s="5">
        <v>4.8667281263408742E-3</v>
      </c>
      <c r="H37" s="5">
        <v>4.8667281263408742E-3</v>
      </c>
      <c r="I37" s="5">
        <v>4.8768460447479482E-3</v>
      </c>
      <c r="J37" s="5">
        <v>14.32</v>
      </c>
      <c r="K37" s="5">
        <v>13.030000000000001</v>
      </c>
      <c r="L37" s="5">
        <v>14.8</v>
      </c>
      <c r="M37" s="5">
        <v>30</v>
      </c>
      <c r="N37" s="5">
        <v>35</v>
      </c>
      <c r="O37" s="5">
        <v>65</v>
      </c>
    </row>
    <row r="38" spans="1:15" x14ac:dyDescent="0.25">
      <c r="A38" s="1">
        <v>67</v>
      </c>
      <c r="B38" s="1" t="s">
        <v>170</v>
      </c>
      <c r="C38" s="1" t="s">
        <v>195</v>
      </c>
      <c r="D38" s="5">
        <v>1.1499999999999999</v>
      </c>
      <c r="E38" s="5">
        <v>1.3950321839144446</v>
      </c>
      <c r="F38" s="5">
        <v>1.75</v>
      </c>
      <c r="G38" s="5">
        <v>6.4592899316963702E-3</v>
      </c>
      <c r="H38" s="5">
        <v>6.4592899316963702E-3</v>
      </c>
      <c r="I38" s="5">
        <v>6.4770943434803163E-3</v>
      </c>
      <c r="J38" s="5">
        <v>14.64</v>
      </c>
      <c r="K38" s="5">
        <v>13.49</v>
      </c>
      <c r="L38" s="5">
        <v>15.24</v>
      </c>
      <c r="M38" s="5">
        <v>30</v>
      </c>
      <c r="N38" s="5">
        <v>35</v>
      </c>
      <c r="O38" s="5">
        <v>65</v>
      </c>
    </row>
    <row r="39" spans="1:15" x14ac:dyDescent="0.25">
      <c r="A39" s="1">
        <v>68</v>
      </c>
      <c r="B39" s="1" t="s">
        <v>170</v>
      </c>
      <c r="C39" s="1" t="s">
        <v>195</v>
      </c>
      <c r="D39" s="5">
        <v>1.88</v>
      </c>
      <c r="E39" s="5">
        <v>2.2245902478155211</v>
      </c>
      <c r="F39" s="5">
        <v>2.7099999999999973</v>
      </c>
      <c r="G39" s="5">
        <v>5.6257978161500122E-3</v>
      </c>
      <c r="H39" s="5">
        <v>5.6257978161500122E-3</v>
      </c>
      <c r="I39" s="5">
        <v>5.6393112719366643E-3</v>
      </c>
      <c r="J39" s="5">
        <v>16.41</v>
      </c>
      <c r="K39" s="5">
        <v>14.530000000000001</v>
      </c>
      <c r="L39" s="5">
        <v>17.239999999999998</v>
      </c>
      <c r="M39" s="5">
        <v>30</v>
      </c>
      <c r="N39" s="5">
        <v>35</v>
      </c>
      <c r="O39" s="5">
        <v>65</v>
      </c>
    </row>
    <row r="40" spans="1:15" x14ac:dyDescent="0.25">
      <c r="A40" s="1">
        <v>70</v>
      </c>
      <c r="B40" s="1" t="s">
        <v>170</v>
      </c>
      <c r="C40" s="1" t="s">
        <v>195</v>
      </c>
      <c r="D40" s="5">
        <v>1.66</v>
      </c>
      <c r="E40" s="5">
        <v>1.9288907868722178</v>
      </c>
      <c r="F40" s="5">
        <v>2.2999999999999989</v>
      </c>
      <c r="G40" s="5">
        <v>5.016792624102334E-3</v>
      </c>
      <c r="H40" s="5">
        <v>5.016792624102334E-3</v>
      </c>
      <c r="I40" s="5">
        <v>5.027543058916303E-3</v>
      </c>
      <c r="J40" s="5">
        <v>14.89</v>
      </c>
      <c r="K40" s="5">
        <v>13.23</v>
      </c>
      <c r="L40" s="5">
        <v>15.53</v>
      </c>
      <c r="M40" s="5">
        <v>30</v>
      </c>
      <c r="N40" s="5">
        <v>35</v>
      </c>
      <c r="O40" s="5">
        <v>65</v>
      </c>
    </row>
    <row r="41" spans="1:15" x14ac:dyDescent="0.25">
      <c r="A41" s="1">
        <v>72</v>
      </c>
      <c r="B41" s="1" t="s">
        <v>170</v>
      </c>
      <c r="C41" s="1" t="s">
        <v>195</v>
      </c>
      <c r="D41" s="5">
        <v>2.0299999999999998</v>
      </c>
      <c r="E41" s="5">
        <v>2.3306402343655059</v>
      </c>
      <c r="F41" s="5">
        <v>2.7399999999999984</v>
      </c>
      <c r="G41" s="5">
        <v>4.6141865745581894E-3</v>
      </c>
      <c r="H41" s="5">
        <v>4.6141865745581894E-3</v>
      </c>
      <c r="I41" s="5">
        <v>4.6232831962708335E-3</v>
      </c>
      <c r="J41" s="5">
        <v>14.23</v>
      </c>
      <c r="K41" s="5">
        <v>12.200000000000001</v>
      </c>
      <c r="L41" s="5">
        <v>14.94</v>
      </c>
      <c r="M41" s="5">
        <v>30</v>
      </c>
      <c r="N41" s="5">
        <v>35</v>
      </c>
      <c r="O41" s="5">
        <v>65</v>
      </c>
    </row>
    <row r="42" spans="1:15" x14ac:dyDescent="0.25">
      <c r="A42" s="1">
        <v>75</v>
      </c>
      <c r="B42" s="1" t="s">
        <v>170</v>
      </c>
      <c r="C42" s="1" t="s">
        <v>195</v>
      </c>
      <c r="D42" s="5">
        <v>1.77</v>
      </c>
      <c r="E42" s="5">
        <v>2.0441805462993097</v>
      </c>
      <c r="F42" s="5">
        <v>2.4199999999999982</v>
      </c>
      <c r="G42" s="5">
        <v>4.8121229781977921E-3</v>
      </c>
      <c r="H42" s="5">
        <v>4.8121229781977921E-3</v>
      </c>
      <c r="I42" s="5">
        <v>4.8220154810274659E-3</v>
      </c>
      <c r="J42" s="5">
        <v>17.12</v>
      </c>
      <c r="K42" s="5">
        <v>15.350000000000001</v>
      </c>
      <c r="L42" s="5">
        <v>17.77</v>
      </c>
      <c r="M42" s="5">
        <v>30</v>
      </c>
      <c r="N42" s="5">
        <v>35</v>
      </c>
      <c r="O42" s="5">
        <v>65</v>
      </c>
    </row>
    <row r="43" spans="1:15" x14ac:dyDescent="0.25">
      <c r="A43" s="1">
        <v>76</v>
      </c>
      <c r="B43" s="1" t="s">
        <v>170</v>
      </c>
      <c r="C43" s="1" t="s">
        <v>195</v>
      </c>
      <c r="D43" s="5">
        <v>0.77</v>
      </c>
      <c r="E43" s="5">
        <v>0.98304138794055274</v>
      </c>
      <c r="F43" s="5">
        <v>1.3099999999999987</v>
      </c>
      <c r="G43" s="5">
        <v>8.175260020730258E-3</v>
      </c>
      <c r="H43" s="5">
        <v>8.175260020730258E-3</v>
      </c>
      <c r="I43" s="5">
        <v>8.2037483780243795E-3</v>
      </c>
      <c r="J43" s="5">
        <v>15.95</v>
      </c>
      <c r="K43" s="5">
        <v>15.18</v>
      </c>
      <c r="L43" s="5">
        <v>16.489999999999998</v>
      </c>
      <c r="M43" s="5">
        <v>30</v>
      </c>
      <c r="N43" s="5">
        <v>35</v>
      </c>
      <c r="O43" s="5">
        <v>65</v>
      </c>
    </row>
    <row r="44" spans="1:15" x14ac:dyDescent="0.25">
      <c r="A44" s="1">
        <v>78</v>
      </c>
      <c r="B44" s="1" t="s">
        <v>170</v>
      </c>
      <c r="C44" s="1" t="s">
        <v>195</v>
      </c>
      <c r="D44" s="5">
        <v>0.54</v>
      </c>
      <c r="E44" s="5">
        <v>0.68985162378697684</v>
      </c>
      <c r="F44" s="5">
        <v>0.91999999999999815</v>
      </c>
      <c r="G44" s="5">
        <v>8.1969927766886736E-3</v>
      </c>
      <c r="H44" s="5">
        <v>8.1969927766886736E-3</v>
      </c>
      <c r="I44" s="5">
        <v>8.2256323875900348E-3</v>
      </c>
      <c r="J44" s="5">
        <v>13.91</v>
      </c>
      <c r="K44" s="5">
        <v>13.370000000000001</v>
      </c>
      <c r="L44" s="5">
        <v>14.29</v>
      </c>
      <c r="M44" s="5">
        <v>30</v>
      </c>
      <c r="N44" s="5">
        <v>35</v>
      </c>
      <c r="O44" s="5">
        <v>65</v>
      </c>
    </row>
    <row r="45" spans="1:15" x14ac:dyDescent="0.25">
      <c r="A45" s="1">
        <v>79</v>
      </c>
      <c r="B45" s="1" t="s">
        <v>170</v>
      </c>
      <c r="C45" s="1" t="s">
        <v>195</v>
      </c>
      <c r="D45" s="5">
        <v>1.57</v>
      </c>
      <c r="E45" s="5">
        <v>1.7989492914443088</v>
      </c>
      <c r="F45" s="5">
        <v>2.1099999999999994</v>
      </c>
      <c r="G45" s="5">
        <v>4.5478819711962789E-3</v>
      </c>
      <c r="H45" s="5">
        <v>4.5478819711962789E-3</v>
      </c>
      <c r="I45" s="5">
        <v>4.5567194284616844E-3</v>
      </c>
      <c r="J45" s="5">
        <v>15.23</v>
      </c>
      <c r="K45" s="5">
        <v>13.66</v>
      </c>
      <c r="L45" s="5">
        <v>15.77</v>
      </c>
      <c r="M45" s="5">
        <v>30</v>
      </c>
      <c r="N45" s="5">
        <v>35</v>
      </c>
      <c r="O45" s="5">
        <v>65</v>
      </c>
    </row>
    <row r="46" spans="1:15" x14ac:dyDescent="0.25">
      <c r="A46" s="1">
        <v>82</v>
      </c>
      <c r="B46" s="1" t="s">
        <v>170</v>
      </c>
      <c r="C46" s="1" t="s">
        <v>196</v>
      </c>
      <c r="D46" s="5">
        <v>0.73</v>
      </c>
      <c r="E46" s="5">
        <v>0.99721386799857237</v>
      </c>
      <c r="F46" s="5">
        <v>1.4400000000000013</v>
      </c>
      <c r="G46" s="5">
        <v>1.0451597821963237E-2</v>
      </c>
      <c r="H46" s="5">
        <v>1.0451597821963237E-2</v>
      </c>
      <c r="I46" s="5">
        <v>1.0498089545124177E-2</v>
      </c>
      <c r="J46" s="5">
        <v>15.8</v>
      </c>
      <c r="K46" s="5">
        <v>15.07</v>
      </c>
      <c r="L46" s="5">
        <v>16.510000000000002</v>
      </c>
      <c r="M46" s="5">
        <v>30</v>
      </c>
      <c r="N46" s="5">
        <v>35</v>
      </c>
      <c r="O46" s="5">
        <v>65</v>
      </c>
    </row>
    <row r="47" spans="1:15" x14ac:dyDescent="0.25">
      <c r="A47" s="1">
        <v>83</v>
      </c>
      <c r="B47" s="1" t="s">
        <v>170</v>
      </c>
      <c r="C47" s="1" t="s">
        <v>196</v>
      </c>
      <c r="D47" s="5">
        <v>1.04</v>
      </c>
      <c r="E47" s="5">
        <v>1.2119357962430162</v>
      </c>
      <c r="F47" s="5">
        <v>1.4499999999999993</v>
      </c>
      <c r="G47" s="5">
        <v>5.1129668196800183E-3</v>
      </c>
      <c r="H47" s="5">
        <v>5.1129668196800183E-3</v>
      </c>
      <c r="I47" s="5">
        <v>5.1241326738671756E-3</v>
      </c>
      <c r="J47" s="5">
        <v>14.16</v>
      </c>
      <c r="K47" s="5">
        <v>13.120000000000001</v>
      </c>
      <c r="L47" s="5">
        <v>14.57</v>
      </c>
      <c r="M47" s="5">
        <v>30</v>
      </c>
      <c r="N47" s="5">
        <v>35</v>
      </c>
      <c r="O47" s="5">
        <v>65</v>
      </c>
    </row>
    <row r="48" spans="1:15" x14ac:dyDescent="0.25">
      <c r="A48" s="1">
        <v>84</v>
      </c>
      <c r="B48" s="1" t="s">
        <v>170</v>
      </c>
      <c r="C48" s="1" t="s">
        <v>196</v>
      </c>
      <c r="D48" s="5">
        <v>0.75</v>
      </c>
      <c r="E48" s="5">
        <v>0.96231159339932282</v>
      </c>
      <c r="F48" s="5">
        <v>1.2900000000000009</v>
      </c>
      <c r="G48" s="5">
        <v>8.343450628082498E-3</v>
      </c>
      <c r="H48" s="5">
        <v>8.343450628082498E-3</v>
      </c>
      <c r="I48" s="5">
        <v>8.3731199277809563E-3</v>
      </c>
      <c r="J48" s="5">
        <v>15.28</v>
      </c>
      <c r="K48" s="5">
        <v>14.53</v>
      </c>
      <c r="L48" s="5">
        <v>15.82</v>
      </c>
      <c r="M48" s="5">
        <v>30</v>
      </c>
      <c r="N48" s="5">
        <v>35</v>
      </c>
      <c r="O48" s="5">
        <v>65</v>
      </c>
    </row>
    <row r="49" spans="1:15" x14ac:dyDescent="0.25">
      <c r="A49" s="1">
        <v>86</v>
      </c>
      <c r="B49" s="1" t="s">
        <v>170</v>
      </c>
      <c r="C49" s="1" t="s">
        <v>196</v>
      </c>
      <c r="D49" s="5">
        <v>0.42</v>
      </c>
      <c r="E49" s="5">
        <v>0.60183919646940887</v>
      </c>
      <c r="F49" s="5">
        <v>0.91999999999999993</v>
      </c>
      <c r="G49" s="5">
        <v>1.2063368596394952E-2</v>
      </c>
      <c r="H49" s="5">
        <v>1.2063368596394952E-2</v>
      </c>
      <c r="I49" s="5">
        <v>1.2125239311865285E-2</v>
      </c>
      <c r="J49" s="5">
        <v>14.94</v>
      </c>
      <c r="K49" s="5">
        <v>14.52</v>
      </c>
      <c r="L49" s="5">
        <v>15.44</v>
      </c>
      <c r="M49" s="5">
        <v>30</v>
      </c>
      <c r="N49" s="5">
        <v>35</v>
      </c>
      <c r="O49" s="5">
        <v>65</v>
      </c>
    </row>
    <row r="50" spans="1:15" x14ac:dyDescent="0.25">
      <c r="A50" s="1">
        <v>88</v>
      </c>
      <c r="B50" s="1" t="s">
        <v>170</v>
      </c>
      <c r="C50" s="1" t="s">
        <v>196</v>
      </c>
      <c r="D50" s="5">
        <v>0.77</v>
      </c>
      <c r="E50" s="5">
        <v>0.99328245006348304</v>
      </c>
      <c r="F50" s="5">
        <v>1.3399999999999999</v>
      </c>
      <c r="G50" s="5">
        <v>8.5236058168804228E-3</v>
      </c>
      <c r="H50" s="5">
        <v>8.5236058168804228E-3</v>
      </c>
      <c r="I50" s="5">
        <v>8.5545665198272971E-3</v>
      </c>
      <c r="J50" s="5">
        <v>13.82</v>
      </c>
      <c r="K50" s="5">
        <v>13.05</v>
      </c>
      <c r="L50" s="5">
        <v>14.39</v>
      </c>
      <c r="M50" s="5">
        <v>30</v>
      </c>
      <c r="N50" s="5">
        <v>35</v>
      </c>
      <c r="O50" s="5">
        <v>65</v>
      </c>
    </row>
    <row r="51" spans="1:15" x14ac:dyDescent="0.25">
      <c r="A51" s="1">
        <v>89</v>
      </c>
      <c r="B51" s="1" t="s">
        <v>170</v>
      </c>
      <c r="C51" s="1" t="s">
        <v>196</v>
      </c>
      <c r="D51" s="5">
        <v>0.55000000000000004</v>
      </c>
      <c r="E51" s="5">
        <v>0.727149523405904</v>
      </c>
      <c r="F51" s="5">
        <v>1.0100000000000016</v>
      </c>
      <c r="G51" s="5">
        <v>9.3505743324429243E-3</v>
      </c>
      <c r="H51" s="5">
        <v>9.3505743324429243E-3</v>
      </c>
      <c r="I51" s="5">
        <v>9.3878137611225071E-3</v>
      </c>
      <c r="J51" s="5">
        <v>16.829999999999998</v>
      </c>
      <c r="K51" s="5">
        <v>16.279999999999998</v>
      </c>
      <c r="L51" s="5">
        <v>17.29</v>
      </c>
      <c r="M51" s="5">
        <v>30</v>
      </c>
      <c r="N51" s="5">
        <v>35</v>
      </c>
      <c r="O51" s="5">
        <v>65</v>
      </c>
    </row>
    <row r="52" spans="1:15" x14ac:dyDescent="0.25">
      <c r="A52" s="1">
        <v>90</v>
      </c>
      <c r="B52" s="1" t="s">
        <v>170</v>
      </c>
      <c r="C52" s="1" t="s">
        <v>196</v>
      </c>
      <c r="D52" s="5">
        <v>0.48</v>
      </c>
      <c r="E52" s="5">
        <v>0.68138668542193803</v>
      </c>
      <c r="F52" s="5">
        <v>1.0300000000000011</v>
      </c>
      <c r="G52" s="5">
        <v>1.1746584266488398E-2</v>
      </c>
      <c r="H52" s="5">
        <v>1.1746584266488398E-2</v>
      </c>
      <c r="I52" s="5">
        <v>1.1805260463431506E-2</v>
      </c>
      <c r="J52" s="5">
        <v>14.59</v>
      </c>
      <c r="K52" s="5">
        <v>14.11</v>
      </c>
      <c r="L52" s="5">
        <v>15.14</v>
      </c>
      <c r="M52" s="5">
        <v>30</v>
      </c>
      <c r="N52" s="5">
        <v>35</v>
      </c>
      <c r="O52" s="5">
        <v>65</v>
      </c>
    </row>
    <row r="53" spans="1:15" x14ac:dyDescent="0.25">
      <c r="A53" s="1">
        <v>93</v>
      </c>
      <c r="B53" s="1" t="s">
        <v>170</v>
      </c>
      <c r="C53" s="1" t="s">
        <v>196</v>
      </c>
      <c r="D53" s="5">
        <v>0.78</v>
      </c>
      <c r="E53" s="5">
        <v>1.0402798069163066</v>
      </c>
      <c r="F53" s="5">
        <v>1.4600000000000009</v>
      </c>
      <c r="G53" s="5">
        <v>9.6445814618268504E-3</v>
      </c>
      <c r="H53" s="5">
        <v>9.6445814618268504E-3</v>
      </c>
      <c r="I53" s="5">
        <v>9.6841918183221964E-3</v>
      </c>
      <c r="J53" s="5">
        <v>12.53</v>
      </c>
      <c r="K53" s="5">
        <v>11.75</v>
      </c>
      <c r="L53" s="5">
        <v>13.21</v>
      </c>
      <c r="M53" s="5">
        <v>30</v>
      </c>
      <c r="N53" s="5">
        <v>35</v>
      </c>
      <c r="O53" s="5">
        <v>65</v>
      </c>
    </row>
    <row r="54" spans="1:15" x14ac:dyDescent="0.25">
      <c r="A54" s="1">
        <v>97</v>
      </c>
      <c r="B54" s="1" t="s">
        <v>170</v>
      </c>
      <c r="C54" s="1" t="s">
        <v>196</v>
      </c>
      <c r="D54" s="5">
        <v>0.47</v>
      </c>
      <c r="E54" s="5">
        <v>0.62365177776061631</v>
      </c>
      <c r="F54" s="5">
        <v>0.86999999999999922</v>
      </c>
      <c r="G54" s="5">
        <v>9.4732387222234496E-3</v>
      </c>
      <c r="H54" s="5">
        <v>9.4732387222234496E-3</v>
      </c>
      <c r="I54" s="5">
        <v>9.5114585001927661E-3</v>
      </c>
      <c r="J54" s="5">
        <v>16.32</v>
      </c>
      <c r="K54" s="5">
        <v>15.85</v>
      </c>
      <c r="L54" s="5">
        <v>16.72</v>
      </c>
      <c r="M54" s="5">
        <v>30</v>
      </c>
      <c r="N54" s="5">
        <v>35</v>
      </c>
      <c r="O54" s="5">
        <v>65</v>
      </c>
    </row>
    <row r="55" spans="1:15" x14ac:dyDescent="0.25">
      <c r="A55" s="1">
        <v>98</v>
      </c>
      <c r="B55" s="1" t="s">
        <v>170</v>
      </c>
      <c r="C55" s="1" t="s">
        <v>196</v>
      </c>
      <c r="D55" s="5">
        <v>0.36</v>
      </c>
      <c r="E55" s="5">
        <v>0.53093399584064715</v>
      </c>
      <c r="F55" s="5">
        <v>0.83999999999999986</v>
      </c>
      <c r="G55" s="5">
        <v>1.3035351698264671E-2</v>
      </c>
      <c r="H55" s="5">
        <v>1.3035351698264671E-2</v>
      </c>
      <c r="I55" s="5">
        <v>1.3107547998282107E-2</v>
      </c>
      <c r="J55" s="5">
        <v>13.62</v>
      </c>
      <c r="K55" s="5">
        <v>13.26</v>
      </c>
      <c r="L55" s="5">
        <v>14.1</v>
      </c>
      <c r="M55" s="5">
        <v>30</v>
      </c>
      <c r="N55" s="5">
        <v>35</v>
      </c>
      <c r="O55" s="5">
        <v>65</v>
      </c>
    </row>
    <row r="56" spans="1:15" x14ac:dyDescent="0.25">
      <c r="A56" s="1">
        <v>99</v>
      </c>
      <c r="B56" s="1" t="s">
        <v>170</v>
      </c>
      <c r="C56" s="1" t="s">
        <v>196</v>
      </c>
      <c r="D56" s="5">
        <v>0.46</v>
      </c>
      <c r="E56" s="5">
        <v>0.59995354216050367</v>
      </c>
      <c r="F56" s="5">
        <v>0.82000000000000028</v>
      </c>
      <c r="G56" s="5">
        <v>8.8935053965408985E-3</v>
      </c>
      <c r="H56" s="5">
        <v>8.8935053965408985E-3</v>
      </c>
      <c r="I56" s="5">
        <v>8.9272033649280911E-3</v>
      </c>
      <c r="J56" s="5">
        <v>13.49</v>
      </c>
      <c r="K56" s="5">
        <v>13.03</v>
      </c>
      <c r="L56" s="5">
        <v>13.85</v>
      </c>
      <c r="M56" s="5">
        <v>30</v>
      </c>
      <c r="N56" s="5">
        <v>35</v>
      </c>
      <c r="O56" s="5">
        <v>65</v>
      </c>
    </row>
    <row r="57" spans="1:15" x14ac:dyDescent="0.25">
      <c r="A57" s="1">
        <v>101</v>
      </c>
      <c r="B57" s="1" t="s">
        <v>170</v>
      </c>
      <c r="C57" s="1" t="s">
        <v>197</v>
      </c>
      <c r="D57" s="5">
        <v>0.72</v>
      </c>
      <c r="E57" s="5">
        <v>0.91345105192979281</v>
      </c>
      <c r="F57" s="5">
        <v>1.2200000000000006</v>
      </c>
      <c r="G57" s="5">
        <v>8.2399207143312794E-3</v>
      </c>
      <c r="H57" s="5">
        <v>8.2399207143312794E-3</v>
      </c>
      <c r="I57" s="5">
        <v>8.2678956098440285E-3</v>
      </c>
      <c r="J57" s="5">
        <v>13.16</v>
      </c>
      <c r="K57" s="5">
        <v>12.44</v>
      </c>
      <c r="L57" s="5">
        <v>13.66</v>
      </c>
      <c r="M57" s="5">
        <v>29</v>
      </c>
      <c r="N57" s="5">
        <v>35</v>
      </c>
      <c r="O57" s="5">
        <v>64</v>
      </c>
    </row>
    <row r="58" spans="1:15" x14ac:dyDescent="0.25">
      <c r="A58" s="1">
        <v>102</v>
      </c>
      <c r="B58" s="1" t="s">
        <v>170</v>
      </c>
      <c r="C58" s="1" t="s">
        <v>197</v>
      </c>
      <c r="D58" s="5">
        <v>0.5</v>
      </c>
      <c r="E58" s="5">
        <v>0.64853504897768655</v>
      </c>
      <c r="F58" s="5">
        <v>0.88999999999999879</v>
      </c>
      <c r="G58" s="5">
        <v>9.0095838172498804E-3</v>
      </c>
      <c r="H58" s="5">
        <v>9.0095838172498804E-3</v>
      </c>
      <c r="I58" s="5">
        <v>9.0430118343981913E-3</v>
      </c>
      <c r="J58" s="5">
        <v>13.06</v>
      </c>
      <c r="K58" s="5">
        <v>12.56</v>
      </c>
      <c r="L58" s="5">
        <v>13.45</v>
      </c>
      <c r="M58" s="5">
        <v>29</v>
      </c>
      <c r="N58" s="5">
        <v>35</v>
      </c>
      <c r="O58" s="5">
        <v>64</v>
      </c>
    </row>
    <row r="59" spans="1:15" x14ac:dyDescent="0.25">
      <c r="A59" s="1">
        <v>103</v>
      </c>
      <c r="B59" s="1" t="s">
        <v>170</v>
      </c>
      <c r="C59" s="1" t="s">
        <v>197</v>
      </c>
      <c r="D59" s="5">
        <v>0.61</v>
      </c>
      <c r="E59" s="5">
        <v>0.85181191529825018</v>
      </c>
      <c r="F59" s="5">
        <v>1.2800000000000011</v>
      </c>
      <c r="G59" s="5">
        <v>1.1580568746036043E-2</v>
      </c>
      <c r="H59" s="5">
        <v>1.1580568746036043E-2</v>
      </c>
      <c r="I59" s="5">
        <v>1.1635703175625367E-2</v>
      </c>
      <c r="J59" s="5">
        <v>16.68</v>
      </c>
      <c r="K59" s="5">
        <v>16.07</v>
      </c>
      <c r="L59" s="5">
        <v>17.350000000000001</v>
      </c>
      <c r="M59" s="5">
        <v>29</v>
      </c>
      <c r="N59" s="5">
        <v>35</v>
      </c>
      <c r="O59" s="5">
        <v>64</v>
      </c>
    </row>
    <row r="60" spans="1:15" x14ac:dyDescent="0.25">
      <c r="A60" s="1">
        <v>106</v>
      </c>
      <c r="B60" s="1" t="s">
        <v>170</v>
      </c>
      <c r="C60" s="1" t="s">
        <v>197</v>
      </c>
      <c r="D60" s="5">
        <v>0.63</v>
      </c>
      <c r="E60" s="5">
        <v>0.84865123723387093</v>
      </c>
      <c r="F60" s="5">
        <v>1.2200000000000006</v>
      </c>
      <c r="G60" s="5">
        <v>1.0326348724089444E-2</v>
      </c>
      <c r="H60" s="5">
        <v>1.0326348724089444E-2</v>
      </c>
      <c r="I60" s="5">
        <v>1.0370223663888607E-2</v>
      </c>
      <c r="J60" s="5">
        <v>15.09</v>
      </c>
      <c r="K60" s="5">
        <v>14.459999999999999</v>
      </c>
      <c r="L60" s="5">
        <v>15.68</v>
      </c>
      <c r="M60" s="5">
        <v>29</v>
      </c>
      <c r="N60" s="5">
        <v>35</v>
      </c>
      <c r="O60" s="5">
        <v>64</v>
      </c>
    </row>
    <row r="61" spans="1:15" x14ac:dyDescent="0.25">
      <c r="A61" s="1">
        <v>112</v>
      </c>
      <c r="B61" s="1" t="s">
        <v>170</v>
      </c>
      <c r="C61" s="1" t="s">
        <v>197</v>
      </c>
      <c r="D61" s="5">
        <v>0.82</v>
      </c>
      <c r="E61" s="5">
        <v>1.0200687136639672</v>
      </c>
      <c r="F61" s="5">
        <v>1.33</v>
      </c>
      <c r="G61" s="5">
        <v>7.5567168899609502E-3</v>
      </c>
      <c r="H61" s="5">
        <v>7.5567168899609502E-3</v>
      </c>
      <c r="I61" s="5">
        <v>7.5802557391219929E-3</v>
      </c>
      <c r="J61" s="5">
        <v>14.51</v>
      </c>
      <c r="K61" s="5">
        <v>13.69</v>
      </c>
      <c r="L61" s="5">
        <v>15.02</v>
      </c>
      <c r="M61" s="5">
        <v>29</v>
      </c>
      <c r="N61" s="5">
        <v>35</v>
      </c>
      <c r="O61" s="5">
        <v>64</v>
      </c>
    </row>
    <row r="62" spans="1:15" x14ac:dyDescent="0.25">
      <c r="A62" s="1">
        <v>113</v>
      </c>
      <c r="B62" s="1" t="s">
        <v>170</v>
      </c>
      <c r="C62" s="1" t="s">
        <v>197</v>
      </c>
      <c r="D62" s="5">
        <v>0.53</v>
      </c>
      <c r="E62" s="5">
        <v>0.64898960695530017</v>
      </c>
      <c r="F62" s="5">
        <v>0.82999999999999829</v>
      </c>
      <c r="G62" s="5">
        <v>7.0085733475699057E-3</v>
      </c>
      <c r="H62" s="5">
        <v>7.0085733475699057E-3</v>
      </c>
      <c r="I62" s="5">
        <v>7.0288285186039827E-3</v>
      </c>
      <c r="J62" s="5">
        <v>13.97</v>
      </c>
      <c r="K62" s="5">
        <v>13.440000000000001</v>
      </c>
      <c r="L62" s="5">
        <v>14.27</v>
      </c>
      <c r="M62" s="5">
        <v>29</v>
      </c>
      <c r="N62" s="5">
        <v>35</v>
      </c>
      <c r="O62" s="5">
        <v>64</v>
      </c>
    </row>
    <row r="63" spans="1:15" x14ac:dyDescent="0.25">
      <c r="A63" s="1">
        <v>114</v>
      </c>
      <c r="B63" s="1" t="s">
        <v>170</v>
      </c>
      <c r="C63" s="1" t="s">
        <v>197</v>
      </c>
      <c r="D63" s="5">
        <v>0.68</v>
      </c>
      <c r="E63" s="5">
        <v>0.91387199030347299</v>
      </c>
      <c r="F63" s="5">
        <v>1.3099999999999987</v>
      </c>
      <c r="G63" s="5">
        <v>1.0245150281641309E-2</v>
      </c>
      <c r="H63" s="5">
        <v>1.0245150281641309E-2</v>
      </c>
      <c r="I63" s="5">
        <v>1.0288340254918387E-2</v>
      </c>
      <c r="J63" s="5">
        <v>13.22</v>
      </c>
      <c r="K63" s="5">
        <v>12.540000000000001</v>
      </c>
      <c r="L63" s="5">
        <v>13.85</v>
      </c>
      <c r="M63" s="5">
        <v>29</v>
      </c>
      <c r="N63" s="5">
        <v>35</v>
      </c>
      <c r="O63" s="5">
        <v>64</v>
      </c>
    </row>
    <row r="64" spans="1:15" x14ac:dyDescent="0.25">
      <c r="A64" s="1">
        <v>117</v>
      </c>
      <c r="B64" s="1" t="s">
        <v>170</v>
      </c>
      <c r="C64" s="1" t="s">
        <v>197</v>
      </c>
      <c r="D64" s="5">
        <v>0.56000000000000005</v>
      </c>
      <c r="E64" s="5">
        <v>0.81534227736995402</v>
      </c>
      <c r="F64" s="5">
        <v>1.2899999999999991</v>
      </c>
      <c r="G64" s="5">
        <v>1.3038448650414407E-2</v>
      </c>
      <c r="H64" s="5">
        <v>1.3038448650414407E-2</v>
      </c>
      <c r="I64" s="5">
        <v>1.3108271429869627E-2</v>
      </c>
      <c r="J64" s="5">
        <v>16.649999999999999</v>
      </c>
      <c r="K64" s="5">
        <v>16.09</v>
      </c>
      <c r="L64" s="5">
        <v>17.38</v>
      </c>
      <c r="M64" s="5">
        <v>29</v>
      </c>
      <c r="N64" s="5">
        <v>35</v>
      </c>
      <c r="O64" s="5">
        <v>64</v>
      </c>
    </row>
    <row r="65" spans="1:15" x14ac:dyDescent="0.25">
      <c r="A65" s="1">
        <v>118</v>
      </c>
      <c r="B65" s="1" t="s">
        <v>170</v>
      </c>
      <c r="C65" s="1" t="s">
        <v>197</v>
      </c>
      <c r="D65" s="5">
        <v>0.71</v>
      </c>
      <c r="E65" s="5">
        <v>0.96728238340781847</v>
      </c>
      <c r="F65" s="5">
        <v>1.4100000000000001</v>
      </c>
      <c r="G65" s="5">
        <v>1.0720000208388328E-2</v>
      </c>
      <c r="H65" s="5">
        <v>1.0720000208388328E-2</v>
      </c>
      <c r="I65" s="5">
        <v>1.076727172795282E-2</v>
      </c>
      <c r="J65" s="5">
        <v>17.91</v>
      </c>
      <c r="K65" s="5">
        <v>17.2</v>
      </c>
      <c r="L65" s="5">
        <v>18.61</v>
      </c>
      <c r="M65" s="5">
        <v>29</v>
      </c>
      <c r="N65" s="5">
        <v>35</v>
      </c>
      <c r="O65" s="5">
        <v>64</v>
      </c>
    </row>
    <row r="66" spans="1:15" x14ac:dyDescent="0.25">
      <c r="A66" s="1">
        <v>119</v>
      </c>
      <c r="B66" s="1" t="s">
        <v>170</v>
      </c>
      <c r="C66" s="1" t="s">
        <v>197</v>
      </c>
      <c r="D66" s="5">
        <v>0.76</v>
      </c>
      <c r="E66" s="5">
        <v>1.0010690733890233</v>
      </c>
      <c r="F66" s="5">
        <v>1.3999999999999986</v>
      </c>
      <c r="G66" s="5">
        <v>9.5454544112964397E-3</v>
      </c>
      <c r="H66" s="5">
        <v>9.5454544112964397E-3</v>
      </c>
      <c r="I66" s="5">
        <v>9.5829638366909352E-3</v>
      </c>
      <c r="J66" s="5">
        <v>15.85</v>
      </c>
      <c r="K66" s="5">
        <v>15.09</v>
      </c>
      <c r="L66" s="5">
        <v>16.489999999999998</v>
      </c>
      <c r="M66" s="5">
        <v>29</v>
      </c>
      <c r="N66" s="5">
        <v>35</v>
      </c>
      <c r="O66" s="5">
        <v>64</v>
      </c>
    </row>
    <row r="67" spans="1:15" x14ac:dyDescent="0.25">
      <c r="A67" s="1">
        <v>120</v>
      </c>
      <c r="B67" s="1" t="s">
        <v>170</v>
      </c>
      <c r="C67" s="1" t="s">
        <v>197</v>
      </c>
      <c r="D67" s="5">
        <v>0.76</v>
      </c>
      <c r="E67" s="5">
        <v>1.0200969024124187</v>
      </c>
      <c r="F67" s="5">
        <v>1.4600000000000009</v>
      </c>
      <c r="G67" s="5">
        <v>1.0201145022218843E-2</v>
      </c>
      <c r="H67" s="5">
        <v>1.0201145022218843E-2</v>
      </c>
      <c r="I67" s="5">
        <v>1.0243966016325386E-2</v>
      </c>
      <c r="J67" s="5">
        <v>15.74</v>
      </c>
      <c r="K67" s="5">
        <v>14.98</v>
      </c>
      <c r="L67" s="5">
        <v>16.440000000000001</v>
      </c>
      <c r="M67" s="5">
        <v>29</v>
      </c>
      <c r="N67" s="5">
        <v>35</v>
      </c>
      <c r="O67" s="5">
        <v>64</v>
      </c>
    </row>
    <row r="68" spans="1:15" x14ac:dyDescent="0.25">
      <c r="D68" s="2"/>
      <c r="E68" s="2"/>
      <c r="F68" s="2"/>
      <c r="G68" s="1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C69" s="1" t="s">
        <v>183</v>
      </c>
      <c r="D69" s="1">
        <f>SUM(D2:D67)</f>
        <v>58.190000000000005</v>
      </c>
      <c r="E69" s="1">
        <f t="shared" ref="E69:F69" si="0">SUM(E2:E67)</f>
        <v>72.19476394274389</v>
      </c>
      <c r="F69" s="1">
        <f t="shared" si="0"/>
        <v>101.07000000000002</v>
      </c>
    </row>
    <row r="72" spans="1:15" x14ac:dyDescent="0.25">
      <c r="D72" s="13"/>
    </row>
    <row r="73" spans="1:15" x14ac:dyDescent="0.25">
      <c r="D73" s="13"/>
    </row>
    <row r="74" spans="1:15" x14ac:dyDescent="0.25">
      <c r="D74" s="1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F22" sqref="F22"/>
    </sheetView>
  </sheetViews>
  <sheetFormatPr defaultRowHeight="15.75" x14ac:dyDescent="0.25"/>
  <sheetData>
    <row r="1" spans="1:19" x14ac:dyDescent="0.25">
      <c r="A1" s="6"/>
      <c r="B1" s="15" t="s">
        <v>169</v>
      </c>
      <c r="C1" s="15"/>
      <c r="D1" s="15"/>
      <c r="E1" s="15"/>
      <c r="F1" s="15"/>
      <c r="G1" s="15"/>
      <c r="H1" s="15"/>
      <c r="I1" s="15"/>
      <c r="J1" s="15"/>
      <c r="K1" s="15" t="s">
        <v>170</v>
      </c>
      <c r="L1" s="15"/>
      <c r="M1" s="15"/>
      <c r="N1" s="15"/>
      <c r="O1" s="15"/>
      <c r="P1" s="15"/>
      <c r="Q1" s="15"/>
      <c r="R1" s="15"/>
      <c r="S1" s="15"/>
    </row>
    <row r="2" spans="1:19" x14ac:dyDescent="0.25">
      <c r="A2" s="6"/>
      <c r="B2" s="15" t="s">
        <v>195</v>
      </c>
      <c r="C2" s="15"/>
      <c r="D2" s="15"/>
      <c r="E2" s="15" t="s">
        <v>196</v>
      </c>
      <c r="F2" s="15"/>
      <c r="G2" s="15"/>
      <c r="H2" s="15" t="s">
        <v>197</v>
      </c>
      <c r="I2" s="15"/>
      <c r="J2" s="15"/>
      <c r="K2" s="15" t="s">
        <v>195</v>
      </c>
      <c r="L2" s="15"/>
      <c r="M2" s="15"/>
      <c r="N2" s="15" t="s">
        <v>196</v>
      </c>
      <c r="O2" s="15"/>
      <c r="P2" s="15"/>
      <c r="Q2" s="15" t="s">
        <v>197</v>
      </c>
      <c r="R2" s="15"/>
      <c r="S2" s="15"/>
    </row>
    <row r="3" spans="1:19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x14ac:dyDescent="0.25">
      <c r="A4" s="10">
        <v>2</v>
      </c>
      <c r="B4" s="6">
        <v>143.035</v>
      </c>
      <c r="C4" s="6">
        <v>115.705</v>
      </c>
      <c r="D4" s="6">
        <v>128.79499999999999</v>
      </c>
      <c r="E4" s="6">
        <v>71.97</v>
      </c>
      <c r="F4" s="6">
        <v>71.52000000000001</v>
      </c>
      <c r="G4" s="6">
        <v>87.915000000000006</v>
      </c>
      <c r="H4" s="6">
        <v>79.985000000000014</v>
      </c>
      <c r="I4" s="6">
        <v>76.78</v>
      </c>
      <c r="J4" s="6">
        <v>83</v>
      </c>
      <c r="K4" s="6">
        <v>166.88</v>
      </c>
      <c r="L4" s="6">
        <v>117.78</v>
      </c>
      <c r="M4" s="6">
        <v>133.6</v>
      </c>
      <c r="N4" s="6">
        <v>87.039999999999992</v>
      </c>
      <c r="O4" s="6">
        <v>74.875</v>
      </c>
      <c r="P4" s="6">
        <v>81.62</v>
      </c>
      <c r="Q4" s="6">
        <v>75.674999999999997</v>
      </c>
      <c r="R4" s="6">
        <v>73.66</v>
      </c>
      <c r="S4" s="6">
        <v>66.60499999999999</v>
      </c>
    </row>
    <row r="5" spans="1:19" x14ac:dyDescent="0.25">
      <c r="A5" s="10">
        <v>9</v>
      </c>
      <c r="B5" s="6">
        <v>155.13499999999999</v>
      </c>
      <c r="C5" s="6">
        <v>111.33</v>
      </c>
      <c r="D5" s="6">
        <v>133.64499999999998</v>
      </c>
      <c r="E5" s="6">
        <v>78.52</v>
      </c>
      <c r="F5" s="6">
        <v>83.324999999999989</v>
      </c>
      <c r="G5" s="6">
        <v>84.15</v>
      </c>
      <c r="H5" s="6">
        <v>72.949999999999989</v>
      </c>
      <c r="I5" s="6">
        <v>74.960000000000008</v>
      </c>
      <c r="J5" s="6">
        <v>79.52</v>
      </c>
      <c r="K5" s="6">
        <v>169.04500000000002</v>
      </c>
      <c r="L5" s="6">
        <v>130.44499999999999</v>
      </c>
      <c r="M5" s="6">
        <v>136.29</v>
      </c>
      <c r="N5" s="6">
        <v>87.31</v>
      </c>
      <c r="O5" s="6">
        <v>77.92</v>
      </c>
      <c r="P5" s="6">
        <v>73.08</v>
      </c>
      <c r="Q5" s="6">
        <v>75.38</v>
      </c>
      <c r="R5" s="6">
        <v>73.275000000000006</v>
      </c>
      <c r="S5" s="6">
        <v>70.48</v>
      </c>
    </row>
    <row r="6" spans="1:19" x14ac:dyDescent="0.25">
      <c r="A6" s="10">
        <v>16</v>
      </c>
      <c r="B6" s="6">
        <v>144.77500000000001</v>
      </c>
      <c r="C6" s="6">
        <v>103.91</v>
      </c>
      <c r="D6" s="6">
        <v>131.80000000000001</v>
      </c>
      <c r="E6" s="6">
        <v>78.72</v>
      </c>
      <c r="F6" s="6">
        <v>80.800000000000011</v>
      </c>
      <c r="G6" s="6">
        <v>70.995000000000005</v>
      </c>
      <c r="H6" s="6">
        <v>71.155000000000001</v>
      </c>
      <c r="I6" s="6">
        <v>76.819999999999993</v>
      </c>
      <c r="J6" s="6">
        <v>73.275000000000006</v>
      </c>
      <c r="K6" s="6">
        <v>155.36500000000001</v>
      </c>
      <c r="L6" s="6">
        <v>115.14500000000001</v>
      </c>
      <c r="M6" s="6">
        <v>109.575</v>
      </c>
      <c r="N6" s="6">
        <v>81.525000000000006</v>
      </c>
      <c r="O6" s="6">
        <v>74.034999999999997</v>
      </c>
      <c r="P6" s="6">
        <v>67.63</v>
      </c>
      <c r="Q6" s="6">
        <v>68.335000000000008</v>
      </c>
      <c r="R6" s="6">
        <v>71.234999999999999</v>
      </c>
      <c r="S6" s="6">
        <v>67.985000000000014</v>
      </c>
    </row>
    <row r="7" spans="1:19" x14ac:dyDescent="0.25">
      <c r="A7" s="10">
        <v>23</v>
      </c>
      <c r="B7" s="6">
        <v>155.56</v>
      </c>
      <c r="C7" s="6">
        <v>131.73500000000001</v>
      </c>
      <c r="D7" s="6">
        <v>147.595</v>
      </c>
      <c r="E7" s="6">
        <v>91.745000000000005</v>
      </c>
      <c r="F7" s="6">
        <v>86.67</v>
      </c>
      <c r="G7" s="6">
        <v>91.685000000000002</v>
      </c>
      <c r="H7" s="6">
        <v>81.85499999999999</v>
      </c>
      <c r="I7" s="6">
        <v>97.08</v>
      </c>
      <c r="J7" s="6">
        <v>95.944999999999993</v>
      </c>
      <c r="K7" s="6">
        <v>164.48500000000001</v>
      </c>
      <c r="L7" s="6">
        <v>119.02000000000001</v>
      </c>
      <c r="M7" s="6">
        <v>128.935</v>
      </c>
      <c r="N7" s="6">
        <v>96.95</v>
      </c>
      <c r="O7" s="6">
        <v>85.944999999999993</v>
      </c>
      <c r="P7" s="6">
        <v>82.3</v>
      </c>
      <c r="Q7" s="6">
        <v>89.92</v>
      </c>
      <c r="R7" s="6">
        <v>83.85</v>
      </c>
      <c r="S7" s="6">
        <v>79.224999999999994</v>
      </c>
    </row>
    <row r="8" spans="1:19" x14ac:dyDescent="0.25">
      <c r="A8" s="10">
        <v>30</v>
      </c>
      <c r="B8" s="6">
        <v>138.28</v>
      </c>
      <c r="C8" s="6">
        <v>125.57</v>
      </c>
      <c r="D8" s="6">
        <v>150.35</v>
      </c>
      <c r="E8" s="6">
        <v>90.754999999999995</v>
      </c>
      <c r="F8" s="6">
        <v>87.27</v>
      </c>
      <c r="G8" s="6">
        <v>87.835000000000008</v>
      </c>
      <c r="H8" s="6">
        <v>85.204999999999998</v>
      </c>
      <c r="I8" s="6">
        <v>104.57499999999999</v>
      </c>
      <c r="J8" s="6">
        <v>104.965</v>
      </c>
      <c r="K8" s="6">
        <v>172.57</v>
      </c>
      <c r="L8" s="6">
        <v>125.93</v>
      </c>
      <c r="M8" s="6">
        <v>146.405</v>
      </c>
      <c r="N8" s="6">
        <v>100.83500000000001</v>
      </c>
      <c r="O8" s="6">
        <v>85.259999999999991</v>
      </c>
      <c r="P8" s="6">
        <v>79.745000000000005</v>
      </c>
      <c r="Q8" s="6">
        <v>91.55</v>
      </c>
      <c r="R8" s="6">
        <v>85.300000000000011</v>
      </c>
      <c r="S8" s="6">
        <v>87.125</v>
      </c>
    </row>
    <row r="9" spans="1:19" x14ac:dyDescent="0.25">
      <c r="A9" s="1">
        <v>37</v>
      </c>
      <c r="B9" s="6">
        <v>151.36000000000001</v>
      </c>
      <c r="C9" s="6">
        <v>128.61500000000001</v>
      </c>
      <c r="D9" s="6">
        <v>144.495</v>
      </c>
      <c r="E9" s="6">
        <v>99.580000000000013</v>
      </c>
      <c r="F9" s="6">
        <v>97.6</v>
      </c>
      <c r="G9" s="6">
        <v>92.775000000000006</v>
      </c>
      <c r="H9" s="6">
        <v>89.34</v>
      </c>
      <c r="I9" s="6">
        <v>103.97999999999999</v>
      </c>
      <c r="J9" s="6">
        <v>116.96000000000001</v>
      </c>
      <c r="K9" s="6">
        <v>165.95</v>
      </c>
      <c r="L9" s="6">
        <v>132.78</v>
      </c>
      <c r="M9" s="6">
        <v>144.67500000000001</v>
      </c>
      <c r="N9" s="6">
        <v>104.755</v>
      </c>
      <c r="O9" s="6">
        <v>88.734999999999999</v>
      </c>
      <c r="P9" s="6">
        <v>89.394999999999996</v>
      </c>
      <c r="Q9" s="6">
        <v>104.595</v>
      </c>
      <c r="R9" s="6">
        <v>92.885000000000005</v>
      </c>
      <c r="S9" s="6">
        <v>89.19</v>
      </c>
    </row>
    <row r="10" spans="1:19" x14ac:dyDescent="0.25">
      <c r="A10" s="1">
        <v>44</v>
      </c>
      <c r="B10" s="6">
        <v>140.93</v>
      </c>
      <c r="C10" s="6">
        <v>129.88499999999999</v>
      </c>
      <c r="D10" s="6">
        <v>152.76499999999999</v>
      </c>
      <c r="E10" s="6">
        <v>102.32499999999999</v>
      </c>
      <c r="F10" s="6">
        <v>94.954999999999998</v>
      </c>
      <c r="G10" s="6">
        <v>102.145</v>
      </c>
      <c r="H10" s="6">
        <v>96.704999999999998</v>
      </c>
      <c r="I10" s="6">
        <v>102.505</v>
      </c>
      <c r="J10" s="6">
        <v>118.69499999999999</v>
      </c>
      <c r="K10" s="6">
        <v>164.35</v>
      </c>
      <c r="L10" s="6">
        <v>125.99000000000001</v>
      </c>
      <c r="M10" s="6">
        <v>145.48000000000002</v>
      </c>
      <c r="N10" s="6">
        <v>101.765</v>
      </c>
      <c r="O10" s="6">
        <v>105.55500000000001</v>
      </c>
      <c r="P10" s="6">
        <v>98.65</v>
      </c>
      <c r="Q10" s="6">
        <v>116.735</v>
      </c>
      <c r="R10" s="6">
        <v>101.64</v>
      </c>
      <c r="S10" s="6">
        <v>94.87</v>
      </c>
    </row>
    <row r="11" spans="1:19" x14ac:dyDescent="0.25">
      <c r="A11" s="1">
        <v>51</v>
      </c>
      <c r="B11" s="6">
        <v>129.58499999999998</v>
      </c>
      <c r="C11" s="6">
        <v>131.01999999999998</v>
      </c>
      <c r="D11" s="6">
        <v>145.44999999999999</v>
      </c>
      <c r="E11" s="6">
        <v>100.845</v>
      </c>
      <c r="F11" s="6">
        <v>107.55500000000001</v>
      </c>
      <c r="G11" s="6">
        <v>103.28</v>
      </c>
      <c r="H11" s="6">
        <v>101.735</v>
      </c>
      <c r="I11" s="6">
        <v>101.11</v>
      </c>
      <c r="J11" s="6">
        <v>110.11</v>
      </c>
      <c r="K11" s="6">
        <v>157.77000000000001</v>
      </c>
      <c r="L11" s="6">
        <v>128.57</v>
      </c>
      <c r="M11" s="6">
        <v>146.46</v>
      </c>
      <c r="N11" s="6">
        <v>104.605</v>
      </c>
      <c r="O11" s="6">
        <v>105.25</v>
      </c>
      <c r="P11" s="6">
        <v>102.06</v>
      </c>
      <c r="Q11" s="6">
        <v>120.87</v>
      </c>
      <c r="R11" s="6">
        <v>101.94499999999999</v>
      </c>
      <c r="S11" s="6">
        <v>104.78999999999999</v>
      </c>
    </row>
    <row r="12" spans="1:19" x14ac:dyDescent="0.25">
      <c r="A12" s="1">
        <v>57</v>
      </c>
      <c r="B12" s="10" t="s">
        <v>193</v>
      </c>
      <c r="C12" s="6">
        <v>178.76499999999999</v>
      </c>
      <c r="D12" s="6">
        <v>178.11</v>
      </c>
      <c r="E12" s="6">
        <v>136.16999999999999</v>
      </c>
      <c r="F12" s="6">
        <v>135.255</v>
      </c>
      <c r="G12" s="6">
        <v>147.29500000000002</v>
      </c>
      <c r="H12" s="6">
        <v>177.76999999999998</v>
      </c>
      <c r="I12" s="6">
        <v>179.77</v>
      </c>
      <c r="J12" s="6">
        <v>183.22500000000002</v>
      </c>
      <c r="K12" s="10" t="s">
        <v>193</v>
      </c>
      <c r="L12" s="10" t="s">
        <v>193</v>
      </c>
      <c r="M12" s="10" t="s">
        <v>193</v>
      </c>
      <c r="N12" s="10" t="s">
        <v>193</v>
      </c>
      <c r="O12" s="10" t="s">
        <v>193</v>
      </c>
      <c r="P12" s="10" t="s">
        <v>193</v>
      </c>
      <c r="Q12" s="6">
        <v>212.565</v>
      </c>
      <c r="R12" s="6">
        <v>181.39999999999998</v>
      </c>
      <c r="S12" s="6">
        <v>190.04499999999999</v>
      </c>
    </row>
    <row r="13" spans="1:19" x14ac:dyDescent="0.25">
      <c r="A13" s="1">
        <v>68</v>
      </c>
      <c r="B13" s="10" t="s">
        <v>193</v>
      </c>
      <c r="C13" s="10" t="s">
        <v>193</v>
      </c>
      <c r="D13" s="10" t="s">
        <v>193</v>
      </c>
      <c r="E13" s="6">
        <v>191.02</v>
      </c>
      <c r="F13" s="6">
        <v>188.405</v>
      </c>
      <c r="G13" s="6">
        <v>170.125</v>
      </c>
      <c r="H13" s="6">
        <v>173.535</v>
      </c>
      <c r="I13" s="6">
        <v>191.61500000000001</v>
      </c>
      <c r="J13" s="6">
        <v>193.64999999999998</v>
      </c>
      <c r="K13" s="10" t="s">
        <v>193</v>
      </c>
      <c r="L13" s="10" t="s">
        <v>193</v>
      </c>
      <c r="M13" s="10" t="s">
        <v>193</v>
      </c>
      <c r="N13" s="10" t="s">
        <v>193</v>
      </c>
      <c r="O13" s="10" t="s">
        <v>193</v>
      </c>
      <c r="P13" s="10" t="s">
        <v>193</v>
      </c>
      <c r="Q13" s="6">
        <v>215.565</v>
      </c>
      <c r="R13" s="6">
        <v>204.125</v>
      </c>
      <c r="S13" s="6">
        <v>190.46499999999997</v>
      </c>
    </row>
    <row r="14" spans="1:1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6"/>
      <c r="B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6"/>
      <c r="B16" t="s">
        <v>184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6"/>
      <c r="B17" s="1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6"/>
      <c r="B18" s="1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5">
      <c r="B19" s="10"/>
    </row>
    <row r="20" spans="1:19" x14ac:dyDescent="0.25">
      <c r="B20" s="10"/>
    </row>
    <row r="21" spans="1:19" x14ac:dyDescent="0.25">
      <c r="B21" s="10"/>
    </row>
    <row r="22" spans="1:19" x14ac:dyDescent="0.25">
      <c r="B22" s="10"/>
    </row>
    <row r="23" spans="1:19" x14ac:dyDescent="0.25">
      <c r="B23" s="10"/>
    </row>
    <row r="24" spans="1:19" x14ac:dyDescent="0.25">
      <c r="B24" s="10"/>
    </row>
  </sheetData>
  <mergeCells count="8">
    <mergeCell ref="B1:J1"/>
    <mergeCell ref="K1:S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22" sqref="C22"/>
    </sheetView>
  </sheetViews>
  <sheetFormatPr defaultRowHeight="15.75" x14ac:dyDescent="0.25"/>
  <cols>
    <col min="1" max="1" width="11.5" bestFit="1" customWidth="1"/>
    <col min="2" max="2" width="10.125" bestFit="1" customWidth="1"/>
  </cols>
  <sheetData>
    <row r="1" spans="1:14" x14ac:dyDescent="0.25">
      <c r="A1" s="6"/>
      <c r="B1" s="6"/>
      <c r="C1" s="6"/>
      <c r="D1" s="1">
        <v>2</v>
      </c>
      <c r="E1" s="1">
        <v>9</v>
      </c>
      <c r="F1" s="1">
        <v>16</v>
      </c>
      <c r="G1" s="1">
        <v>23</v>
      </c>
      <c r="H1" s="1">
        <v>30</v>
      </c>
      <c r="I1" s="1">
        <v>37</v>
      </c>
      <c r="J1" s="1">
        <v>44</v>
      </c>
      <c r="K1" s="1">
        <v>51</v>
      </c>
      <c r="L1" s="1">
        <v>57</v>
      </c>
      <c r="M1" s="1">
        <v>68</v>
      </c>
      <c r="N1" t="s">
        <v>168</v>
      </c>
    </row>
    <row r="2" spans="1:14" x14ac:dyDescent="0.25">
      <c r="A2" s="15" t="s">
        <v>169</v>
      </c>
      <c r="B2" s="15" t="s">
        <v>195</v>
      </c>
      <c r="C2" s="6" t="s">
        <v>2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5.5338898706152388</v>
      </c>
      <c r="K2" s="6">
        <v>6.9167377095765818</v>
      </c>
      <c r="L2" s="6">
        <v>100</v>
      </c>
      <c r="M2" s="6">
        <v>100</v>
      </c>
    </row>
    <row r="3" spans="1:14" x14ac:dyDescent="0.25">
      <c r="A3" s="15"/>
      <c r="B3" s="15"/>
      <c r="C3" s="6" t="s">
        <v>3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4.1979224898919698</v>
      </c>
      <c r="K3" s="6">
        <v>7.3947133469582926</v>
      </c>
      <c r="L3" s="6">
        <v>40.594273085920975</v>
      </c>
      <c r="M3" s="6">
        <v>100</v>
      </c>
    </row>
    <row r="4" spans="1:14" x14ac:dyDescent="0.25">
      <c r="A4" s="15"/>
      <c r="B4" s="15"/>
      <c r="C4" s="6" t="s">
        <v>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45.12466974900925</v>
      </c>
      <c r="M4" s="6">
        <v>100</v>
      </c>
    </row>
    <row r="5" spans="1:14" x14ac:dyDescent="0.25">
      <c r="A5" s="15"/>
      <c r="B5" s="15" t="s">
        <v>196</v>
      </c>
      <c r="C5" s="6" t="s">
        <v>5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50.528467612404668</v>
      </c>
      <c r="M5" s="6">
        <v>54.704059716207176</v>
      </c>
    </row>
    <row r="6" spans="1:14" x14ac:dyDescent="0.25">
      <c r="A6" s="15"/>
      <c r="B6" s="15"/>
      <c r="C6" s="6" t="s">
        <v>6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54.083028436071665</v>
      </c>
      <c r="M6" s="6">
        <v>53.53760265905094</v>
      </c>
    </row>
    <row r="7" spans="1:14" x14ac:dyDescent="0.25">
      <c r="A7" s="15"/>
      <c r="B7" s="15"/>
      <c r="C7" s="6" t="s">
        <v>7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61.450617283950614</v>
      </c>
      <c r="M7" s="6">
        <v>65.400743950180413</v>
      </c>
    </row>
    <row r="8" spans="1:14" x14ac:dyDescent="0.25">
      <c r="A8" s="15"/>
      <c r="B8" s="15" t="s">
        <v>197</v>
      </c>
      <c r="C8" s="6" t="s">
        <v>8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4" x14ac:dyDescent="0.25">
      <c r="A9" s="15"/>
      <c r="B9" s="15"/>
      <c r="C9" s="6" t="s">
        <v>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4" x14ac:dyDescent="0.25">
      <c r="A10" s="15"/>
      <c r="B10" s="15"/>
      <c r="C10" s="6" t="s">
        <v>10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4" x14ac:dyDescent="0.25">
      <c r="A11" s="15" t="s">
        <v>170</v>
      </c>
      <c r="B11" s="15" t="s">
        <v>195</v>
      </c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77.470637479589215</v>
      </c>
      <c r="M11" s="6">
        <v>100</v>
      </c>
    </row>
    <row r="12" spans="1:14" x14ac:dyDescent="0.25">
      <c r="A12" s="15"/>
      <c r="B12" s="15"/>
      <c r="C12" s="6" t="s">
        <v>12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11.43163001514651</v>
      </c>
      <c r="K12" s="6">
        <v>13.737137812761501</v>
      </c>
      <c r="L12" s="6">
        <v>90.362806627619946</v>
      </c>
      <c r="M12" s="6">
        <v>100</v>
      </c>
    </row>
    <row r="13" spans="1:14" x14ac:dyDescent="0.25">
      <c r="A13" s="15"/>
      <c r="B13" s="15"/>
      <c r="C13" s="6" t="s">
        <v>13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100</v>
      </c>
      <c r="M13" s="6">
        <v>100</v>
      </c>
    </row>
    <row r="14" spans="1:14" x14ac:dyDescent="0.25">
      <c r="A14" s="15"/>
      <c r="B14" s="15" t="s">
        <v>196</v>
      </c>
      <c r="C14" s="6" t="s">
        <v>14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11.055575642852588</v>
      </c>
      <c r="K14" s="6">
        <v>27.551404031348504</v>
      </c>
      <c r="L14" s="6">
        <v>100</v>
      </c>
      <c r="M14" s="6">
        <v>100</v>
      </c>
    </row>
    <row r="15" spans="1:14" x14ac:dyDescent="0.25">
      <c r="A15" s="15"/>
      <c r="B15" s="15"/>
      <c r="C15" s="6" t="s">
        <v>15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13.904321248248031</v>
      </c>
      <c r="K15" s="6">
        <v>41.107690528841289</v>
      </c>
      <c r="L15" s="6">
        <v>100</v>
      </c>
      <c r="M15" s="6">
        <v>100</v>
      </c>
    </row>
    <row r="16" spans="1:14" x14ac:dyDescent="0.25">
      <c r="A16" s="15"/>
      <c r="B16" s="15"/>
      <c r="C16" s="6" t="s">
        <v>16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18.45072949880603</v>
      </c>
      <c r="K16" s="6">
        <v>24.21875</v>
      </c>
      <c r="L16" s="6">
        <v>100</v>
      </c>
      <c r="M16" s="6">
        <v>100</v>
      </c>
    </row>
    <row r="17" spans="1:13" x14ac:dyDescent="0.25">
      <c r="A17" s="15"/>
      <c r="B17" s="15" t="s">
        <v>197</v>
      </c>
      <c r="C17" s="6" t="s">
        <v>17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19.917580374012523</v>
      </c>
      <c r="J17" s="6">
        <v>31.032315978456015</v>
      </c>
      <c r="K17" s="6">
        <v>44.566492982209084</v>
      </c>
      <c r="L17" s="6">
        <v>43.033115275601851</v>
      </c>
      <c r="M17" s="6">
        <v>47.555231018140688</v>
      </c>
    </row>
    <row r="18" spans="1:13" x14ac:dyDescent="0.25">
      <c r="A18" s="15"/>
      <c r="B18" s="15"/>
      <c r="C18" s="6" t="s">
        <v>18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13.731447155342014</v>
      </c>
      <c r="K18" s="6">
        <v>21.789079597041106</v>
      </c>
      <c r="L18" s="6">
        <v>27.274190211269222</v>
      </c>
      <c r="M18" s="6">
        <v>31.31655731149192</v>
      </c>
    </row>
    <row r="19" spans="1:13" x14ac:dyDescent="0.25">
      <c r="A19" s="15"/>
      <c r="B19" s="15"/>
      <c r="C19" s="6" t="s">
        <v>19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10.421615201900236</v>
      </c>
      <c r="K19" s="6">
        <v>22.594317023132394</v>
      </c>
      <c r="L19" s="6">
        <v>23.779071762781278</v>
      </c>
      <c r="M19" s="6">
        <v>27.787157245153406</v>
      </c>
    </row>
    <row r="22" spans="1:13" x14ac:dyDescent="0.25">
      <c r="C22" t="s">
        <v>184</v>
      </c>
    </row>
  </sheetData>
  <mergeCells count="8">
    <mergeCell ref="A2:A10"/>
    <mergeCell ref="A11:A19"/>
    <mergeCell ref="B2:B4"/>
    <mergeCell ref="B5:B7"/>
    <mergeCell ref="B11:B13"/>
    <mergeCell ref="B14:B16"/>
    <mergeCell ref="B17:B19"/>
    <mergeCell ref="B8:B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24" sqref="I24"/>
    </sheetView>
  </sheetViews>
  <sheetFormatPr defaultRowHeight="15.75" x14ac:dyDescent="0.25"/>
  <cols>
    <col min="1" max="1" width="6.75" bestFit="1" customWidth="1"/>
    <col min="2" max="2" width="16.375" bestFit="1" customWidth="1"/>
    <col min="3" max="3" width="18.5" bestFit="1" customWidth="1"/>
    <col min="4" max="4" width="17.125" bestFit="1" customWidth="1"/>
    <col min="5" max="5" width="12.125" bestFit="1" customWidth="1"/>
  </cols>
  <sheetData>
    <row r="1" spans="1:5" x14ac:dyDescent="0.25">
      <c r="A1" s="1" t="s">
        <v>20</v>
      </c>
      <c r="B1" s="1" t="s">
        <v>188</v>
      </c>
      <c r="C1" s="1" t="s">
        <v>185</v>
      </c>
      <c r="D1" s="1" t="s">
        <v>186</v>
      </c>
      <c r="E1" s="1" t="s">
        <v>187</v>
      </c>
    </row>
    <row r="2" spans="1:5" x14ac:dyDescent="0.25">
      <c r="A2" s="1" t="s">
        <v>21</v>
      </c>
      <c r="B2" s="1">
        <f>4*PI()*(0.59/2)^2</f>
        <v>1.0935884027146068</v>
      </c>
      <c r="C2" s="1">
        <v>0.37</v>
      </c>
      <c r="D2" s="1">
        <v>0.41</v>
      </c>
      <c r="E2" s="1">
        <f>D2-C2</f>
        <v>3.999999999999998E-2</v>
      </c>
    </row>
    <row r="3" spans="1:5" x14ac:dyDescent="0.25">
      <c r="A3" s="1" t="s">
        <v>21</v>
      </c>
      <c r="B3" s="1">
        <f>4*PI()*(0.58/2)^2</f>
        <v>1.0568317686676063</v>
      </c>
      <c r="C3" s="1">
        <v>0.35</v>
      </c>
      <c r="D3" s="1">
        <v>0.39</v>
      </c>
      <c r="E3" s="1">
        <f t="shared" ref="E3:E11" si="0">D3-C3</f>
        <v>4.0000000000000036E-2</v>
      </c>
    </row>
    <row r="4" spans="1:5" x14ac:dyDescent="0.25">
      <c r="A4" s="1" t="s">
        <v>21</v>
      </c>
      <c r="B4" s="1">
        <f>4*PI()*(1.01/2)^2</f>
        <v>3.2047386659269481</v>
      </c>
      <c r="C4" s="1">
        <v>3.13</v>
      </c>
      <c r="D4" s="1">
        <v>3.3</v>
      </c>
      <c r="E4" s="1">
        <f t="shared" si="0"/>
        <v>0.16999999999999993</v>
      </c>
    </row>
    <row r="5" spans="1:5" x14ac:dyDescent="0.25">
      <c r="A5" s="1" t="s">
        <v>21</v>
      </c>
      <c r="B5" s="1">
        <f>4*PI()*(1.15/2)^2</f>
        <v>4.1547562843725006</v>
      </c>
      <c r="C5" s="1">
        <v>3.78</v>
      </c>
      <c r="D5" s="1">
        <v>3.95</v>
      </c>
      <c r="E5" s="1">
        <f t="shared" si="0"/>
        <v>0.17000000000000037</v>
      </c>
    </row>
    <row r="6" spans="1:5" x14ac:dyDescent="0.25">
      <c r="A6" s="1" t="s">
        <v>21</v>
      </c>
      <c r="B6" s="1">
        <f>4*PI()*(1.15/2)^2</f>
        <v>4.1547562843725006</v>
      </c>
      <c r="C6" s="1">
        <v>3.74</v>
      </c>
      <c r="D6" s="1">
        <v>3.92</v>
      </c>
      <c r="E6" s="1">
        <f t="shared" si="0"/>
        <v>0.17999999999999972</v>
      </c>
    </row>
    <row r="7" spans="1:5" x14ac:dyDescent="0.25">
      <c r="A7" s="1" t="s">
        <v>21</v>
      </c>
      <c r="B7" s="1">
        <f>4*PI()*(1.24/2)^2</f>
        <v>4.8305128641596662</v>
      </c>
      <c r="C7" s="1">
        <v>4.37</v>
      </c>
      <c r="D7" s="1">
        <v>4.57</v>
      </c>
      <c r="E7" s="1">
        <f t="shared" si="0"/>
        <v>0.20000000000000018</v>
      </c>
    </row>
    <row r="8" spans="1:5" x14ac:dyDescent="0.25">
      <c r="A8" s="1" t="s">
        <v>21</v>
      </c>
      <c r="B8" s="1">
        <f>4*PI()*(1.2/2)^2</f>
        <v>4.5238934211693023</v>
      </c>
      <c r="C8" s="1">
        <v>3.98</v>
      </c>
      <c r="D8" s="1">
        <v>4.13</v>
      </c>
      <c r="E8" s="1">
        <f t="shared" si="0"/>
        <v>0.14999999999999991</v>
      </c>
    </row>
    <row r="9" spans="1:5" x14ac:dyDescent="0.25">
      <c r="A9" s="1" t="s">
        <v>21</v>
      </c>
      <c r="B9" s="1">
        <f>4*PI()*(1.34/2)^2</f>
        <v>5.6410437687858339</v>
      </c>
      <c r="C9" s="1">
        <v>4.18</v>
      </c>
      <c r="D9" s="1">
        <v>4.4000000000000004</v>
      </c>
      <c r="E9" s="1">
        <f t="shared" si="0"/>
        <v>0.22000000000000064</v>
      </c>
    </row>
    <row r="10" spans="1:5" x14ac:dyDescent="0.25">
      <c r="A10" s="1" t="s">
        <v>21</v>
      </c>
      <c r="B10" s="1">
        <f>4*PI()*(1.3/2)^2</f>
        <v>5.3092915845667505</v>
      </c>
      <c r="C10" s="1">
        <v>4</v>
      </c>
      <c r="D10" s="1">
        <v>4.1900000000000004</v>
      </c>
      <c r="E10" s="1">
        <f t="shared" si="0"/>
        <v>0.19000000000000039</v>
      </c>
    </row>
    <row r="11" spans="1:5" x14ac:dyDescent="0.25">
      <c r="A11" s="1" t="s">
        <v>21</v>
      </c>
      <c r="B11" s="1">
        <f>4*PI()*(1.35/2)^2</f>
        <v>5.7255526111673989</v>
      </c>
      <c r="C11" s="1">
        <v>5.01</v>
      </c>
      <c r="D11" s="1">
        <v>5.24</v>
      </c>
      <c r="E11" s="1">
        <f t="shared" si="0"/>
        <v>0.23000000000000043</v>
      </c>
    </row>
    <row r="12" spans="1:5" x14ac:dyDescent="0.25">
      <c r="A12" s="1" t="s">
        <v>21</v>
      </c>
      <c r="B12" s="1">
        <f>4*PI()*(1.55/2)^2</f>
        <v>7.5476763502494792</v>
      </c>
      <c r="C12" s="1">
        <v>6.84</v>
      </c>
      <c r="D12" s="1">
        <v>7.24</v>
      </c>
      <c r="E12" s="1">
        <f>D12-C12</f>
        <v>0.40000000000000036</v>
      </c>
    </row>
    <row r="13" spans="1:5" x14ac:dyDescent="0.25">
      <c r="A13" s="1" t="s">
        <v>21</v>
      </c>
      <c r="B13" s="1">
        <f>4*PI()*(1.5/2)^2</f>
        <v>7.0685834705770345</v>
      </c>
      <c r="C13" s="1">
        <v>6.31</v>
      </c>
      <c r="D13" s="1">
        <v>6.64</v>
      </c>
      <c r="E13" s="1">
        <f>D13-C13</f>
        <v>0.33000000000000007</v>
      </c>
    </row>
    <row r="14" spans="1:5" x14ac:dyDescent="0.25">
      <c r="A14" s="1" t="s">
        <v>21</v>
      </c>
      <c r="B14" s="1">
        <f>4*PI()*(1.6/2)^2</f>
        <v>8.0424771931898711</v>
      </c>
      <c r="C14" s="1">
        <v>7.25</v>
      </c>
      <c r="D14" s="1">
        <v>7.63</v>
      </c>
      <c r="E14" s="1">
        <f>D14-C14</f>
        <v>0.37999999999999989</v>
      </c>
    </row>
    <row r="15" spans="1:5" x14ac:dyDescent="0.25">
      <c r="A15" s="1" t="s">
        <v>21</v>
      </c>
      <c r="B15" s="1">
        <f>4*PI()*(2.15/2)^2</f>
        <v>14.522012041218817</v>
      </c>
      <c r="C15" s="1">
        <v>14.99</v>
      </c>
      <c r="D15" s="1">
        <v>15.56</v>
      </c>
      <c r="E15" s="1">
        <f>D15-C15</f>
        <v>0.57000000000000028</v>
      </c>
    </row>
    <row r="16" spans="1:5" x14ac:dyDescent="0.25">
      <c r="A16" s="1" t="s">
        <v>21</v>
      </c>
      <c r="B16" s="1">
        <f>4*PI()*(2.41/2)^2</f>
        <v>18.246684291314878</v>
      </c>
      <c r="C16" s="1">
        <v>21.19</v>
      </c>
      <c r="D16" s="1">
        <v>22.03</v>
      </c>
      <c r="E16" s="1">
        <f>D16-C16</f>
        <v>0.83999999999999986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L9" sqref="L9"/>
    </sheetView>
  </sheetViews>
  <sheetFormatPr defaultRowHeight="15.75" x14ac:dyDescent="0.25"/>
  <cols>
    <col min="1" max="1" width="5.875" style="1" bestFit="1" customWidth="1"/>
    <col min="2" max="2" width="16.25" style="1" bestFit="1" customWidth="1"/>
    <col min="3" max="3" width="10.75" style="1" bestFit="1" customWidth="1"/>
    <col min="4" max="4" width="17.25" style="1" bestFit="1" customWidth="1"/>
    <col min="5" max="5" width="16.625" style="1" bestFit="1" customWidth="1"/>
    <col min="6" max="6" width="21" style="1" bestFit="1" customWidth="1"/>
    <col min="7" max="7" width="11.375" style="1" bestFit="1" customWidth="1"/>
    <col min="8" max="8" width="9.625" style="1" bestFit="1" customWidth="1"/>
  </cols>
  <sheetData>
    <row r="1" spans="1:8" x14ac:dyDescent="0.25">
      <c r="A1" s="1" t="s">
        <v>22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23</v>
      </c>
      <c r="G1" s="1" t="s">
        <v>189</v>
      </c>
      <c r="H1" s="1" t="s">
        <v>190</v>
      </c>
    </row>
    <row r="2" spans="1:8" x14ac:dyDescent="0.25">
      <c r="A2" s="1">
        <v>7</v>
      </c>
      <c r="B2" s="1">
        <v>3.2193999999999976</v>
      </c>
      <c r="C2" s="1">
        <v>0.8</v>
      </c>
      <c r="D2" s="1">
        <v>60</v>
      </c>
      <c r="E2" s="1">
        <v>64</v>
      </c>
      <c r="F2" s="1">
        <f>AVERAGE(D2:E2)*10</f>
        <v>620</v>
      </c>
      <c r="G2" s="7">
        <f>F2*(C2*1000)</f>
        <v>496000</v>
      </c>
      <c r="H2" s="7">
        <f>G2/B2</f>
        <v>154065.97502640256</v>
      </c>
    </row>
    <row r="3" spans="1:8" x14ac:dyDescent="0.25">
      <c r="A3" s="1">
        <v>13</v>
      </c>
      <c r="B3" s="1">
        <v>2.7857999999999974</v>
      </c>
      <c r="C3" s="1">
        <v>0.83199999999999996</v>
      </c>
      <c r="D3" s="1">
        <v>40</v>
      </c>
      <c r="E3" s="1">
        <v>37</v>
      </c>
      <c r="F3" s="1">
        <f t="shared" ref="F3:F28" si="0">AVERAGE(D3:E3)*10</f>
        <v>385</v>
      </c>
      <c r="G3" s="7">
        <f t="shared" ref="G3:G66" si="1">F3*(C3*1000)</f>
        <v>320320</v>
      </c>
      <c r="H3" s="7">
        <f t="shared" ref="H3:H72" si="2">G3/B3</f>
        <v>114983.1287242445</v>
      </c>
    </row>
    <row r="4" spans="1:8" x14ac:dyDescent="0.25">
      <c r="A4" s="1">
        <v>16</v>
      </c>
      <c r="B4" s="1">
        <v>3.0026000000000019</v>
      </c>
      <c r="C4" s="1">
        <v>0.77200000000000002</v>
      </c>
      <c r="D4" s="1">
        <v>57</v>
      </c>
      <c r="E4" s="1">
        <v>60</v>
      </c>
      <c r="F4" s="1">
        <f t="shared" si="0"/>
        <v>585</v>
      </c>
      <c r="G4" s="7">
        <f t="shared" si="1"/>
        <v>451620</v>
      </c>
      <c r="H4" s="7">
        <f t="shared" si="2"/>
        <v>150409.64497435547</v>
      </c>
    </row>
    <row r="5" spans="1:8" x14ac:dyDescent="0.25">
      <c r="A5" s="1">
        <v>24</v>
      </c>
      <c r="B5" s="1">
        <v>2.5690000000000017</v>
      </c>
      <c r="C5" s="1">
        <v>0.83399999999999996</v>
      </c>
      <c r="D5" s="1">
        <v>129</v>
      </c>
      <c r="E5" s="1">
        <v>143</v>
      </c>
      <c r="F5" s="1">
        <f t="shared" si="0"/>
        <v>1360</v>
      </c>
      <c r="G5" s="7">
        <f t="shared" si="1"/>
        <v>1134240</v>
      </c>
      <c r="H5" s="7">
        <f t="shared" si="2"/>
        <v>441510.31529778097</v>
      </c>
    </row>
    <row r="6" spans="1:8" x14ac:dyDescent="0.25">
      <c r="A6" s="1">
        <v>26</v>
      </c>
      <c r="B6" s="1">
        <v>1.7017999999999964</v>
      </c>
      <c r="C6" s="1">
        <v>0.85599999999999998</v>
      </c>
      <c r="D6" s="1">
        <v>45</v>
      </c>
      <c r="E6" s="1">
        <v>46</v>
      </c>
      <c r="F6" s="1">
        <f t="shared" si="0"/>
        <v>455</v>
      </c>
      <c r="G6" s="7">
        <f t="shared" si="1"/>
        <v>389480</v>
      </c>
      <c r="H6" s="7">
        <f t="shared" si="2"/>
        <v>228863.55623457563</v>
      </c>
    </row>
    <row r="7" spans="1:8" x14ac:dyDescent="0.25">
      <c r="A7" s="1">
        <v>32</v>
      </c>
      <c r="B7" s="1">
        <v>1.9186000000000014</v>
      </c>
      <c r="C7" s="1">
        <v>0.78500000000000003</v>
      </c>
      <c r="D7" s="1">
        <v>99</v>
      </c>
      <c r="E7" s="1">
        <v>104</v>
      </c>
      <c r="F7" s="1">
        <f t="shared" si="0"/>
        <v>1015</v>
      </c>
      <c r="G7" s="7">
        <f t="shared" si="1"/>
        <v>796775</v>
      </c>
      <c r="H7" s="7">
        <f t="shared" si="2"/>
        <v>415289.79464192607</v>
      </c>
    </row>
    <row r="8" spans="1:8" x14ac:dyDescent="0.25">
      <c r="A8" s="1">
        <v>41</v>
      </c>
      <c r="B8" s="1">
        <v>2.3521999999999972</v>
      </c>
      <c r="C8" s="1">
        <v>0.76400000000000001</v>
      </c>
      <c r="D8" s="1">
        <v>172</v>
      </c>
      <c r="E8" s="1">
        <v>185</v>
      </c>
      <c r="F8" s="1">
        <f t="shared" si="0"/>
        <v>1785</v>
      </c>
      <c r="G8" s="7">
        <f t="shared" si="1"/>
        <v>1363740</v>
      </c>
      <c r="H8" s="7">
        <f t="shared" si="2"/>
        <v>579772.12822039006</v>
      </c>
    </row>
    <row r="9" spans="1:8" x14ac:dyDescent="0.25">
      <c r="A9" s="1">
        <v>46</v>
      </c>
      <c r="B9" s="1">
        <v>3.0026000000000019</v>
      </c>
      <c r="C9" s="1">
        <v>0.83199999999999996</v>
      </c>
      <c r="D9" s="1">
        <v>300</v>
      </c>
      <c r="E9" s="1">
        <v>323</v>
      </c>
      <c r="F9" s="1">
        <f t="shared" si="0"/>
        <v>3115</v>
      </c>
      <c r="G9" s="7">
        <f t="shared" si="1"/>
        <v>2591680</v>
      </c>
      <c r="H9" s="7">
        <f t="shared" si="2"/>
        <v>863145.27409578313</v>
      </c>
    </row>
    <row r="10" spans="1:8" x14ac:dyDescent="0.25">
      <c r="A10" s="1">
        <v>57</v>
      </c>
      <c r="B10" s="1">
        <v>2.5690000000000017</v>
      </c>
      <c r="C10" s="1">
        <v>0.81799999999999995</v>
      </c>
      <c r="D10" s="1">
        <v>536</v>
      </c>
      <c r="E10" s="1">
        <v>480</v>
      </c>
      <c r="F10" s="1">
        <f t="shared" si="0"/>
        <v>5080</v>
      </c>
      <c r="G10" s="7">
        <f t="shared" si="1"/>
        <v>4155440</v>
      </c>
      <c r="H10" s="7">
        <f t="shared" si="2"/>
        <v>1617532.1136629027</v>
      </c>
    </row>
    <row r="11" spans="1:8" x14ac:dyDescent="0.25">
      <c r="A11" s="1">
        <v>63</v>
      </c>
      <c r="B11" s="1">
        <v>5.3874000000000093</v>
      </c>
      <c r="C11" s="1">
        <v>0.90500000000000003</v>
      </c>
      <c r="D11" s="1">
        <v>22</v>
      </c>
      <c r="E11" s="1">
        <v>26</v>
      </c>
      <c r="F11" s="1">
        <f t="shared" si="0"/>
        <v>240</v>
      </c>
      <c r="G11" s="7">
        <f t="shared" si="1"/>
        <v>217200</v>
      </c>
      <c r="H11" s="7">
        <f t="shared" si="2"/>
        <v>40316.293573894574</v>
      </c>
    </row>
    <row r="12" spans="1:8" x14ac:dyDescent="0.25">
      <c r="A12" s="1">
        <v>69</v>
      </c>
      <c r="B12" s="1">
        <v>3.8697999999999935</v>
      </c>
      <c r="C12" s="1">
        <v>0.82099999999999995</v>
      </c>
      <c r="D12" s="1">
        <v>99</v>
      </c>
      <c r="E12" s="1">
        <v>94</v>
      </c>
      <c r="F12" s="1">
        <f t="shared" si="0"/>
        <v>965</v>
      </c>
      <c r="G12" s="7">
        <f t="shared" si="1"/>
        <v>792265</v>
      </c>
      <c r="H12" s="7">
        <f t="shared" si="2"/>
        <v>204730.2186159495</v>
      </c>
    </row>
    <row r="13" spans="1:8" x14ac:dyDescent="0.25">
      <c r="A13" s="1">
        <v>71</v>
      </c>
      <c r="B13" s="1">
        <v>3.0026000000000019</v>
      </c>
      <c r="C13" s="1">
        <v>0.77600000000000002</v>
      </c>
      <c r="D13" s="1">
        <v>49</v>
      </c>
      <c r="E13" s="1">
        <v>55</v>
      </c>
      <c r="F13" s="1">
        <f t="shared" si="0"/>
        <v>520</v>
      </c>
      <c r="G13" s="7">
        <f t="shared" si="1"/>
        <v>403520</v>
      </c>
      <c r="H13" s="7">
        <f t="shared" si="2"/>
        <v>134390.19516419095</v>
      </c>
    </row>
    <row r="14" spans="1:8" x14ac:dyDescent="0.25">
      <c r="A14" s="1">
        <v>87</v>
      </c>
      <c r="B14" s="1">
        <v>1.7017999999999964</v>
      </c>
      <c r="C14" s="1">
        <v>0.77800000000000002</v>
      </c>
      <c r="D14" s="1">
        <v>71</v>
      </c>
      <c r="E14" s="1">
        <v>73</v>
      </c>
      <c r="F14" s="1">
        <f t="shared" si="0"/>
        <v>720</v>
      </c>
      <c r="G14" s="7">
        <f t="shared" si="1"/>
        <v>560160</v>
      </c>
      <c r="H14" s="7">
        <f t="shared" si="2"/>
        <v>329157.36279233824</v>
      </c>
    </row>
    <row r="15" spans="1:8" x14ac:dyDescent="0.25">
      <c r="A15" s="1">
        <v>94</v>
      </c>
      <c r="B15" s="1">
        <v>1.4849999999999961</v>
      </c>
      <c r="C15" s="1">
        <v>0.78200000000000003</v>
      </c>
      <c r="D15" s="1">
        <v>73</v>
      </c>
      <c r="E15" s="1">
        <v>79</v>
      </c>
      <c r="F15" s="1">
        <f t="shared" si="0"/>
        <v>760</v>
      </c>
      <c r="G15" s="7">
        <f t="shared" si="1"/>
        <v>594320</v>
      </c>
      <c r="H15" s="7">
        <f t="shared" si="2"/>
        <v>400215.48821548925</v>
      </c>
    </row>
    <row r="16" spans="1:8" x14ac:dyDescent="0.25">
      <c r="A16" s="1">
        <v>100</v>
      </c>
      <c r="B16" s="1">
        <v>1.7018000000000011</v>
      </c>
      <c r="C16" s="1">
        <v>0.77200000000000002</v>
      </c>
      <c r="D16" s="1">
        <v>89</v>
      </c>
      <c r="E16" s="1">
        <v>100</v>
      </c>
      <c r="F16" s="1">
        <f t="shared" si="0"/>
        <v>945</v>
      </c>
      <c r="G16" s="7">
        <f t="shared" si="1"/>
        <v>729540</v>
      </c>
      <c r="H16" s="7">
        <f t="shared" si="2"/>
        <v>428687.27229991747</v>
      </c>
    </row>
    <row r="17" spans="1:8" x14ac:dyDescent="0.25">
      <c r="A17" s="1">
        <v>109</v>
      </c>
      <c r="B17" s="1">
        <v>1.7017999999999964</v>
      </c>
      <c r="C17" s="1">
        <v>0.75800000000000001</v>
      </c>
      <c r="D17" s="1">
        <v>151</v>
      </c>
      <c r="E17" s="1">
        <v>136</v>
      </c>
      <c r="F17" s="1">
        <f t="shared" si="0"/>
        <v>1435</v>
      </c>
      <c r="G17" s="7">
        <f t="shared" si="1"/>
        <v>1087730</v>
      </c>
      <c r="H17" s="7">
        <f t="shared" si="2"/>
        <v>639164.41414972511</v>
      </c>
    </row>
    <row r="18" spans="1:8" x14ac:dyDescent="0.25">
      <c r="A18" s="1">
        <v>111</v>
      </c>
      <c r="B18" s="1">
        <v>2.5690000000000017</v>
      </c>
      <c r="C18" s="1">
        <v>0.77500000000000002</v>
      </c>
      <c r="D18" s="1">
        <v>400</v>
      </c>
      <c r="E18" s="1">
        <v>384</v>
      </c>
      <c r="F18" s="1">
        <f t="shared" si="0"/>
        <v>3920</v>
      </c>
      <c r="G18" s="7">
        <f t="shared" si="1"/>
        <v>3038000</v>
      </c>
      <c r="H18" s="7">
        <f t="shared" si="2"/>
        <v>1182561.3079019065</v>
      </c>
    </row>
    <row r="19" spans="1:8" x14ac:dyDescent="0.25">
      <c r="A19" s="1">
        <v>115</v>
      </c>
      <c r="B19" s="1">
        <v>2.5689999999999973</v>
      </c>
      <c r="C19" s="1">
        <v>0.76</v>
      </c>
      <c r="D19" s="1">
        <v>276</v>
      </c>
      <c r="E19" s="1">
        <v>276</v>
      </c>
      <c r="F19" s="1">
        <f t="shared" si="0"/>
        <v>2760</v>
      </c>
      <c r="G19" s="7">
        <f t="shared" si="1"/>
        <v>2097600</v>
      </c>
      <c r="H19" s="7">
        <f t="shared" si="2"/>
        <v>816504.47644998145</v>
      </c>
    </row>
    <row r="20" spans="1:8" x14ac:dyDescent="0.25">
      <c r="A20" s="1">
        <v>5</v>
      </c>
      <c r="B20" s="1">
        <v>3.436200000000003</v>
      </c>
      <c r="C20" s="1">
        <v>0.92900000000000005</v>
      </c>
      <c r="D20" s="1">
        <v>94</v>
      </c>
      <c r="E20" s="1">
        <v>81</v>
      </c>
      <c r="F20" s="1">
        <f t="shared" si="0"/>
        <v>875</v>
      </c>
      <c r="G20" s="7">
        <f t="shared" si="1"/>
        <v>812875</v>
      </c>
      <c r="H20" s="7">
        <f t="shared" si="2"/>
        <v>236562.19079215391</v>
      </c>
    </row>
    <row r="21" spans="1:8" x14ac:dyDescent="0.25">
      <c r="A21" s="1">
        <v>15</v>
      </c>
      <c r="B21" s="1">
        <v>4.7369999999999939</v>
      </c>
      <c r="C21" s="1">
        <v>0.83699999999999997</v>
      </c>
      <c r="D21" s="1">
        <v>167</v>
      </c>
      <c r="E21" s="1">
        <v>131</v>
      </c>
      <c r="F21" s="1">
        <f t="shared" si="0"/>
        <v>1490</v>
      </c>
      <c r="G21" s="7">
        <f t="shared" si="1"/>
        <v>1247130</v>
      </c>
      <c r="H21" s="7">
        <f t="shared" si="2"/>
        <v>263274.22419252724</v>
      </c>
    </row>
    <row r="22" spans="1:8" x14ac:dyDescent="0.25">
      <c r="A22" s="1">
        <v>19</v>
      </c>
      <c r="B22" s="1">
        <v>2.3522000000000065</v>
      </c>
      <c r="C22" s="1">
        <v>0.76500000000000001</v>
      </c>
      <c r="D22" s="1">
        <v>17</v>
      </c>
      <c r="E22" s="1">
        <v>27</v>
      </c>
      <c r="F22" s="1">
        <f t="shared" si="0"/>
        <v>220</v>
      </c>
      <c r="G22" s="7">
        <f t="shared" si="1"/>
        <v>168300</v>
      </c>
      <c r="H22" s="7">
        <f t="shared" si="2"/>
        <v>71550.038262052345</v>
      </c>
    </row>
    <row r="23" spans="1:8" x14ac:dyDescent="0.25">
      <c r="A23" s="1">
        <v>35</v>
      </c>
      <c r="B23" s="1">
        <v>1.9185999999999965</v>
      </c>
      <c r="C23" s="1">
        <v>0.82199999999999995</v>
      </c>
      <c r="D23" s="1">
        <v>256</v>
      </c>
      <c r="E23" s="1">
        <v>245</v>
      </c>
      <c r="F23" s="1">
        <f t="shared" si="0"/>
        <v>2505</v>
      </c>
      <c r="G23" s="7">
        <f t="shared" si="1"/>
        <v>2059110</v>
      </c>
      <c r="H23" s="7">
        <f t="shared" si="2"/>
        <v>1073235.6926925902</v>
      </c>
    </row>
    <row r="24" spans="1:8" x14ac:dyDescent="0.25">
      <c r="A24" s="1">
        <v>37</v>
      </c>
      <c r="B24" s="1">
        <v>2.7857999999999974</v>
      </c>
      <c r="C24" s="1">
        <v>0.77200000000000002</v>
      </c>
      <c r="D24" s="1">
        <v>172</v>
      </c>
      <c r="E24" s="1">
        <v>173</v>
      </c>
      <c r="F24" s="1">
        <f t="shared" si="0"/>
        <v>1725</v>
      </c>
      <c r="G24" s="7">
        <f t="shared" si="1"/>
        <v>1331700</v>
      </c>
      <c r="H24" s="7">
        <f t="shared" si="2"/>
        <v>478031.44518630242</v>
      </c>
    </row>
    <row r="25" spans="1:8" x14ac:dyDescent="0.25">
      <c r="A25" s="1">
        <v>38</v>
      </c>
      <c r="B25" s="1">
        <v>2.1353999999999966</v>
      </c>
      <c r="C25" s="1">
        <v>0.79400000000000004</v>
      </c>
      <c r="D25" s="1">
        <v>172</v>
      </c>
      <c r="E25" s="1">
        <v>184</v>
      </c>
      <c r="F25" s="1">
        <f t="shared" si="0"/>
        <v>1780</v>
      </c>
      <c r="G25" s="7">
        <f t="shared" si="1"/>
        <v>1413320</v>
      </c>
      <c r="H25" s="7">
        <f t="shared" si="2"/>
        <v>661852.58031282295</v>
      </c>
    </row>
    <row r="26" spans="1:8" x14ac:dyDescent="0.25">
      <c r="A26" s="1">
        <v>45</v>
      </c>
      <c r="B26" s="1">
        <v>2.5690000000000017</v>
      </c>
      <c r="C26" s="1">
        <v>0.80800000000000005</v>
      </c>
      <c r="D26" s="1">
        <v>153</v>
      </c>
      <c r="E26" s="1">
        <v>162</v>
      </c>
      <c r="F26" s="1">
        <f t="shared" si="0"/>
        <v>1575</v>
      </c>
      <c r="G26" s="7">
        <f t="shared" si="1"/>
        <v>1272600</v>
      </c>
      <c r="H26" s="7">
        <f t="shared" si="2"/>
        <v>495367.84741144383</v>
      </c>
    </row>
    <row r="27" spans="1:8" x14ac:dyDescent="0.25">
      <c r="A27" s="1">
        <v>51</v>
      </c>
      <c r="B27" s="1">
        <v>2.3521999999999972</v>
      </c>
      <c r="C27" s="1">
        <v>0.82199999999999995</v>
      </c>
      <c r="D27" s="1">
        <v>163</v>
      </c>
      <c r="E27" s="1">
        <v>184</v>
      </c>
      <c r="F27" s="1">
        <f t="shared" si="0"/>
        <v>1735</v>
      </c>
      <c r="G27" s="7">
        <f t="shared" si="1"/>
        <v>1426170</v>
      </c>
      <c r="H27" s="7">
        <f t="shared" si="2"/>
        <v>606313.23867018183</v>
      </c>
    </row>
    <row r="28" spans="1:8" x14ac:dyDescent="0.25">
      <c r="A28" s="1">
        <v>53</v>
      </c>
      <c r="B28" s="1">
        <v>2.1353999999999966</v>
      </c>
      <c r="C28" s="1">
        <v>0.80600000000000005</v>
      </c>
      <c r="D28" s="1">
        <v>279</v>
      </c>
      <c r="E28" s="1">
        <v>338</v>
      </c>
      <c r="F28" s="1">
        <f t="shared" si="0"/>
        <v>3085</v>
      </c>
      <c r="G28" s="7">
        <f t="shared" si="1"/>
        <v>2486510</v>
      </c>
      <c r="H28" s="7">
        <f t="shared" si="2"/>
        <v>1164423.527208019</v>
      </c>
    </row>
    <row r="29" spans="1:8" x14ac:dyDescent="0.25">
      <c r="A29" s="1">
        <v>66</v>
      </c>
      <c r="B29" s="1">
        <v>3.6529999999999978</v>
      </c>
      <c r="C29" s="1">
        <v>0.84299999999999997</v>
      </c>
      <c r="D29" s="1">
        <v>66</v>
      </c>
      <c r="E29" s="1">
        <v>45</v>
      </c>
      <c r="F29" s="1">
        <f>AVERAGE(D29:E29)*10</f>
        <v>555</v>
      </c>
      <c r="G29" s="7">
        <f t="shared" si="1"/>
        <v>467865</v>
      </c>
      <c r="H29" s="7">
        <f t="shared" si="2"/>
        <v>128076.92307692315</v>
      </c>
    </row>
    <row r="30" spans="1:8" x14ac:dyDescent="0.25">
      <c r="A30" s="1">
        <v>73</v>
      </c>
      <c r="B30" s="1">
        <v>3.436200000000003</v>
      </c>
      <c r="C30" s="1">
        <v>0.82199999999999995</v>
      </c>
      <c r="D30" s="1">
        <v>91</v>
      </c>
      <c r="E30" s="1">
        <v>97</v>
      </c>
      <c r="F30" s="1">
        <f t="shared" ref="F30:F72" si="3">AVERAGE(D30:E30)*10</f>
        <v>940</v>
      </c>
      <c r="G30" s="7">
        <f t="shared" si="1"/>
        <v>772680</v>
      </c>
      <c r="H30" s="7">
        <f t="shared" si="2"/>
        <v>224864.67609568691</v>
      </c>
    </row>
    <row r="31" spans="1:8" x14ac:dyDescent="0.25">
      <c r="A31" s="1">
        <v>77</v>
      </c>
      <c r="B31" s="1">
        <v>3.0026000000000019</v>
      </c>
      <c r="C31" s="1">
        <v>0.81799999999999995</v>
      </c>
      <c r="D31" s="1">
        <v>68</v>
      </c>
      <c r="E31" s="1">
        <v>51</v>
      </c>
      <c r="F31" s="1">
        <f t="shared" si="3"/>
        <v>595</v>
      </c>
      <c r="G31" s="7">
        <f t="shared" si="1"/>
        <v>486710</v>
      </c>
      <c r="H31" s="7">
        <f t="shared" si="2"/>
        <v>162096.1833077998</v>
      </c>
    </row>
    <row r="32" spans="1:8" x14ac:dyDescent="0.25">
      <c r="A32" s="1">
        <v>91</v>
      </c>
      <c r="B32" s="1">
        <v>1.7018000000000011</v>
      </c>
      <c r="C32" s="1">
        <v>0.85599999999999998</v>
      </c>
      <c r="D32" s="1">
        <v>105</v>
      </c>
      <c r="E32" s="1">
        <v>129</v>
      </c>
      <c r="F32" s="1">
        <f t="shared" si="3"/>
        <v>1170</v>
      </c>
      <c r="G32" s="7">
        <f t="shared" si="1"/>
        <v>1001520</v>
      </c>
      <c r="H32" s="7">
        <f t="shared" si="2"/>
        <v>588506.28746033576</v>
      </c>
    </row>
    <row r="33" spans="1:8" x14ac:dyDescent="0.25">
      <c r="A33" s="1">
        <v>95</v>
      </c>
      <c r="B33" s="1">
        <v>1.485000000000001</v>
      </c>
      <c r="C33" s="1">
        <v>0.86699999999999999</v>
      </c>
      <c r="D33" s="1">
        <v>120</v>
      </c>
      <c r="E33" s="1">
        <v>131</v>
      </c>
      <c r="F33" s="1">
        <f t="shared" si="3"/>
        <v>1255</v>
      </c>
      <c r="G33" s="7">
        <f t="shared" si="1"/>
        <v>1088085</v>
      </c>
      <c r="H33" s="7">
        <f t="shared" si="2"/>
        <v>732717.17171717121</v>
      </c>
    </row>
    <row r="34" spans="1:8" x14ac:dyDescent="0.25">
      <c r="A34" s="1">
        <v>96</v>
      </c>
      <c r="B34" s="1">
        <v>2.1354000000000015</v>
      </c>
      <c r="C34" s="1">
        <v>0.88200000000000001</v>
      </c>
      <c r="D34" s="1">
        <v>50</v>
      </c>
      <c r="E34" s="1">
        <v>56</v>
      </c>
      <c r="F34" s="1">
        <f t="shared" si="3"/>
        <v>530</v>
      </c>
      <c r="G34" s="7">
        <f t="shared" si="1"/>
        <v>467460</v>
      </c>
      <c r="H34" s="7">
        <f t="shared" si="2"/>
        <v>218909.80612531595</v>
      </c>
    </row>
    <row r="35" spans="1:8" x14ac:dyDescent="0.25">
      <c r="A35" s="1">
        <v>105</v>
      </c>
      <c r="B35" s="1">
        <v>3.0025999999999975</v>
      </c>
      <c r="C35" s="1">
        <v>0.81200000000000006</v>
      </c>
      <c r="D35" s="1">
        <v>257</v>
      </c>
      <c r="E35" s="1">
        <v>292</v>
      </c>
      <c r="F35" s="1">
        <f t="shared" si="3"/>
        <v>2745</v>
      </c>
      <c r="G35" s="7">
        <f t="shared" si="1"/>
        <v>2228940</v>
      </c>
      <c r="H35" s="7">
        <f t="shared" si="2"/>
        <v>742336.64157730027</v>
      </c>
    </row>
    <row r="36" spans="1:8" x14ac:dyDescent="0.25">
      <c r="A36" s="1">
        <v>110</v>
      </c>
      <c r="B36" s="1">
        <v>1.9185999999999965</v>
      </c>
      <c r="C36" s="1">
        <v>0.85799999999999998</v>
      </c>
      <c r="D36" s="1">
        <v>100</v>
      </c>
      <c r="E36" s="1">
        <v>119</v>
      </c>
      <c r="F36" s="1">
        <f t="shared" si="3"/>
        <v>1095</v>
      </c>
      <c r="G36" s="7">
        <f t="shared" si="1"/>
        <v>939510</v>
      </c>
      <c r="H36" s="7">
        <f t="shared" si="2"/>
        <v>489685.18711560604</v>
      </c>
    </row>
    <row r="37" spans="1:8" x14ac:dyDescent="0.25">
      <c r="A37" s="1">
        <v>116</v>
      </c>
      <c r="B37" s="1">
        <v>1.7018000000000011</v>
      </c>
      <c r="C37" s="1">
        <v>0.84</v>
      </c>
      <c r="D37" s="1">
        <v>178</v>
      </c>
      <c r="E37" s="1">
        <v>180</v>
      </c>
      <c r="F37" s="1">
        <f t="shared" si="3"/>
        <v>1790</v>
      </c>
      <c r="G37" s="7">
        <f t="shared" si="1"/>
        <v>1503600</v>
      </c>
      <c r="H37" s="7">
        <f t="shared" si="2"/>
        <v>883535.08050299622</v>
      </c>
    </row>
    <row r="38" spans="1:8" x14ac:dyDescent="0.25">
      <c r="A38" s="1">
        <v>1</v>
      </c>
      <c r="B38" s="1">
        <v>3.436200000000003</v>
      </c>
      <c r="C38" s="1">
        <v>0.82599999999999996</v>
      </c>
      <c r="D38" s="1">
        <v>116</v>
      </c>
      <c r="E38" s="1">
        <v>123</v>
      </c>
      <c r="F38" s="1">
        <f t="shared" si="3"/>
        <v>1195</v>
      </c>
      <c r="G38" s="7">
        <f t="shared" si="1"/>
        <v>987070</v>
      </c>
      <c r="H38" s="7">
        <f t="shared" si="2"/>
        <v>287256.27146266197</v>
      </c>
    </row>
    <row r="39" spans="1:8" x14ac:dyDescent="0.25">
      <c r="A39" s="1">
        <v>3</v>
      </c>
      <c r="B39" s="1">
        <v>2.7857999999999974</v>
      </c>
      <c r="C39" s="1">
        <v>0.80800000000000005</v>
      </c>
      <c r="D39" s="1">
        <v>79</v>
      </c>
      <c r="E39" s="1">
        <v>71</v>
      </c>
      <c r="F39" s="1">
        <f t="shared" si="3"/>
        <v>750</v>
      </c>
      <c r="G39" s="7">
        <f t="shared" si="1"/>
        <v>606000</v>
      </c>
      <c r="H39" s="7">
        <f t="shared" si="2"/>
        <v>217531.76825328471</v>
      </c>
    </row>
    <row r="40" spans="1:8" x14ac:dyDescent="0.25">
      <c r="A40" s="1">
        <v>9</v>
      </c>
      <c r="B40" s="1">
        <v>5.8210000000000095</v>
      </c>
      <c r="C40" s="1">
        <v>0.84399999999999997</v>
      </c>
      <c r="D40" s="1">
        <v>86</v>
      </c>
      <c r="E40" s="1">
        <v>84</v>
      </c>
      <c r="F40" s="1">
        <f t="shared" si="3"/>
        <v>850</v>
      </c>
      <c r="G40" s="7">
        <f t="shared" si="1"/>
        <v>717400</v>
      </c>
      <c r="H40" s="7">
        <f t="shared" si="2"/>
        <v>123243.42896409532</v>
      </c>
    </row>
    <row r="41" spans="1:8" x14ac:dyDescent="0.25">
      <c r="A41" s="1">
        <v>21</v>
      </c>
      <c r="B41" s="1">
        <v>2.5689999999999973</v>
      </c>
      <c r="C41" s="1">
        <v>0.82899999999999996</v>
      </c>
      <c r="D41" s="1">
        <v>196</v>
      </c>
      <c r="E41" s="1">
        <v>252</v>
      </c>
      <c r="F41" s="1">
        <f t="shared" si="3"/>
        <v>2240</v>
      </c>
      <c r="G41" s="7">
        <f t="shared" si="1"/>
        <v>1856960</v>
      </c>
      <c r="H41" s="7">
        <f t="shared" si="2"/>
        <v>722833.78746594081</v>
      </c>
    </row>
    <row r="42" spans="1:8" x14ac:dyDescent="0.25">
      <c r="A42" s="1">
        <v>27</v>
      </c>
      <c r="B42" s="1">
        <v>2.7857999999999974</v>
      </c>
      <c r="C42" s="1">
        <v>0.80200000000000005</v>
      </c>
      <c r="D42" s="1">
        <v>297</v>
      </c>
      <c r="E42" s="1">
        <v>291</v>
      </c>
      <c r="F42" s="1">
        <f t="shared" si="3"/>
        <v>2940</v>
      </c>
      <c r="G42" s="7">
        <f t="shared" si="1"/>
        <v>2357880</v>
      </c>
      <c r="H42" s="7">
        <f t="shared" si="2"/>
        <v>846392.41869481013</v>
      </c>
    </row>
    <row r="43" spans="1:8" x14ac:dyDescent="0.25">
      <c r="A43" s="1">
        <v>28</v>
      </c>
      <c r="B43" s="1">
        <v>2.7858000000000018</v>
      </c>
      <c r="C43" s="1">
        <v>0.81899999999999995</v>
      </c>
      <c r="D43" s="1">
        <v>226</v>
      </c>
      <c r="E43" s="1">
        <v>235</v>
      </c>
      <c r="F43" s="1">
        <f t="shared" si="3"/>
        <v>2305</v>
      </c>
      <c r="G43" s="7">
        <f t="shared" si="1"/>
        <v>1887795</v>
      </c>
      <c r="H43" s="7">
        <f t="shared" si="2"/>
        <v>677649.14925694547</v>
      </c>
    </row>
    <row r="44" spans="1:8" x14ac:dyDescent="0.25">
      <c r="A44" s="1">
        <v>42</v>
      </c>
      <c r="B44" s="1">
        <v>2.3522000000000016</v>
      </c>
      <c r="C44" s="1">
        <v>0.82299999999999995</v>
      </c>
      <c r="D44" s="1">
        <v>242</v>
      </c>
      <c r="E44" s="1">
        <v>246</v>
      </c>
      <c r="F44" s="1">
        <f t="shared" si="3"/>
        <v>2440</v>
      </c>
      <c r="G44" s="7">
        <f t="shared" si="1"/>
        <v>2008120</v>
      </c>
      <c r="H44" s="7">
        <f t="shared" si="2"/>
        <v>853719.92177535861</v>
      </c>
    </row>
    <row r="45" spans="1:8" x14ac:dyDescent="0.25">
      <c r="A45" s="1">
        <v>55</v>
      </c>
      <c r="B45" s="1">
        <v>2.7858000000000072</v>
      </c>
      <c r="C45" s="1">
        <v>0.81</v>
      </c>
      <c r="D45" s="1">
        <v>208</v>
      </c>
      <c r="E45" s="1">
        <v>185</v>
      </c>
      <c r="F45" s="1">
        <f t="shared" si="3"/>
        <v>1965</v>
      </c>
      <c r="G45" s="7">
        <f t="shared" si="1"/>
        <v>1591650</v>
      </c>
      <c r="H45" s="7">
        <f t="shared" si="2"/>
        <v>571343.95864742482</v>
      </c>
    </row>
    <row r="46" spans="1:8" x14ac:dyDescent="0.25">
      <c r="A46" s="1">
        <v>60</v>
      </c>
      <c r="B46" s="1">
        <v>2.7857999999999974</v>
      </c>
      <c r="C46" s="1">
        <v>0.79800000000000004</v>
      </c>
      <c r="D46" s="1">
        <v>365</v>
      </c>
      <c r="E46" s="1">
        <v>356</v>
      </c>
      <c r="F46" s="1">
        <f t="shared" si="3"/>
        <v>3605</v>
      </c>
      <c r="G46" s="7">
        <f t="shared" si="1"/>
        <v>2876790</v>
      </c>
      <c r="H46" s="7">
        <f t="shared" si="2"/>
        <v>1032662.071936249</v>
      </c>
    </row>
    <row r="47" spans="1:8" x14ac:dyDescent="0.25">
      <c r="A47" s="1">
        <v>61</v>
      </c>
      <c r="B47" s="1">
        <v>3.436200000000003</v>
      </c>
      <c r="C47" s="1">
        <v>0.82199999999999995</v>
      </c>
      <c r="D47" s="1">
        <v>138</v>
      </c>
      <c r="E47" s="1">
        <v>134</v>
      </c>
      <c r="F47" s="1">
        <f t="shared" si="3"/>
        <v>1360</v>
      </c>
      <c r="G47" s="7">
        <f t="shared" si="1"/>
        <v>1117920</v>
      </c>
      <c r="H47" s="7">
        <f t="shared" si="2"/>
        <v>325336.12711716403</v>
      </c>
    </row>
    <row r="48" spans="1:8" x14ac:dyDescent="0.25">
      <c r="A48" s="1">
        <v>74</v>
      </c>
      <c r="B48" s="1">
        <v>4.9537999999999993</v>
      </c>
      <c r="C48" s="1">
        <v>0.83899999999999997</v>
      </c>
      <c r="D48" s="1">
        <v>45</v>
      </c>
      <c r="E48" s="1">
        <v>60</v>
      </c>
      <c r="F48" s="1">
        <f t="shared" si="3"/>
        <v>525</v>
      </c>
      <c r="G48" s="7">
        <f t="shared" si="1"/>
        <v>440475</v>
      </c>
      <c r="H48" s="7">
        <f t="shared" si="2"/>
        <v>88916.589284993344</v>
      </c>
    </row>
    <row r="49" spans="1:8" x14ac:dyDescent="0.25">
      <c r="A49" s="1">
        <v>80</v>
      </c>
      <c r="B49" s="1">
        <v>3.0026000000000019</v>
      </c>
      <c r="C49" s="1">
        <v>0.82199999999999995</v>
      </c>
      <c r="D49" s="1">
        <v>110</v>
      </c>
      <c r="E49" s="1">
        <v>124</v>
      </c>
      <c r="F49" s="1">
        <f t="shared" si="3"/>
        <v>1170</v>
      </c>
      <c r="G49" s="7">
        <f t="shared" si="1"/>
        <v>961740</v>
      </c>
      <c r="H49" s="7">
        <f t="shared" si="2"/>
        <v>320302.40458269481</v>
      </c>
    </row>
    <row r="50" spans="1:8" x14ac:dyDescent="0.25">
      <c r="A50" s="1">
        <v>81</v>
      </c>
      <c r="B50" s="1">
        <v>1.7018000000000011</v>
      </c>
      <c r="C50" s="1">
        <v>0.79</v>
      </c>
      <c r="D50" s="1">
        <v>166</v>
      </c>
      <c r="E50" s="1">
        <v>154</v>
      </c>
      <c r="F50" s="1">
        <f t="shared" si="3"/>
        <v>1600</v>
      </c>
      <c r="G50" s="7">
        <f t="shared" si="1"/>
        <v>1264000</v>
      </c>
      <c r="H50" s="7">
        <f t="shared" si="2"/>
        <v>742742.97802326898</v>
      </c>
    </row>
    <row r="51" spans="1:8" x14ac:dyDescent="0.25">
      <c r="A51" s="1">
        <v>85</v>
      </c>
      <c r="B51" s="1">
        <v>1.9185999999999965</v>
      </c>
      <c r="C51" s="1">
        <v>0.82</v>
      </c>
      <c r="D51" s="1">
        <v>182</v>
      </c>
      <c r="E51" s="1">
        <v>180</v>
      </c>
      <c r="F51" s="1">
        <f t="shared" si="3"/>
        <v>1810</v>
      </c>
      <c r="G51" s="7">
        <f t="shared" si="1"/>
        <v>1484200</v>
      </c>
      <c r="H51" s="7">
        <f t="shared" si="2"/>
        <v>773584.90566037875</v>
      </c>
    </row>
    <row r="52" spans="1:8" x14ac:dyDescent="0.25">
      <c r="A52" s="1">
        <v>92</v>
      </c>
      <c r="B52" s="1">
        <v>2.1353999999999966</v>
      </c>
      <c r="C52" s="1">
        <v>0.81299999999999994</v>
      </c>
      <c r="D52" s="1">
        <v>178</v>
      </c>
      <c r="E52" s="1">
        <v>169</v>
      </c>
      <c r="F52" s="1">
        <f t="shared" si="3"/>
        <v>1735</v>
      </c>
      <c r="G52" s="7">
        <f t="shared" si="1"/>
        <v>1410555</v>
      </c>
      <c r="H52" s="7">
        <f t="shared" si="2"/>
        <v>660557.74093846686</v>
      </c>
    </row>
    <row r="53" spans="1:8" x14ac:dyDescent="0.25">
      <c r="A53" s="1">
        <v>104</v>
      </c>
      <c r="B53" s="1">
        <v>2.5690000000000017</v>
      </c>
      <c r="C53" s="1">
        <v>0.82299999999999995</v>
      </c>
      <c r="D53" s="1">
        <v>198</v>
      </c>
      <c r="E53" s="1">
        <v>215</v>
      </c>
      <c r="F53" s="1">
        <f t="shared" si="3"/>
        <v>2065</v>
      </c>
      <c r="G53" s="7">
        <f t="shared" si="1"/>
        <v>1699495</v>
      </c>
      <c r="H53" s="7">
        <f t="shared" si="2"/>
        <v>661539.50953678426</v>
      </c>
    </row>
    <row r="54" spans="1:8" x14ac:dyDescent="0.25">
      <c r="A54" s="1">
        <v>107</v>
      </c>
      <c r="B54" s="1">
        <v>3.2194000000000074</v>
      </c>
      <c r="C54" s="1">
        <v>0.80400000000000005</v>
      </c>
      <c r="D54" s="1">
        <v>714</v>
      </c>
      <c r="E54" s="1">
        <v>636</v>
      </c>
      <c r="F54" s="1">
        <f t="shared" si="3"/>
        <v>6750</v>
      </c>
      <c r="G54" s="7">
        <f t="shared" si="1"/>
        <v>5427000</v>
      </c>
      <c r="H54" s="7">
        <f t="shared" si="2"/>
        <v>1685717.8356215404</v>
      </c>
    </row>
    <row r="55" spans="1:8" x14ac:dyDescent="0.25">
      <c r="A55" s="1">
        <v>108</v>
      </c>
      <c r="B55" s="1">
        <v>2.3521999999999972</v>
      </c>
      <c r="C55" s="1">
        <v>0.82</v>
      </c>
      <c r="D55" s="1">
        <v>496</v>
      </c>
      <c r="E55" s="1">
        <v>440</v>
      </c>
      <c r="F55" s="1">
        <f t="shared" si="3"/>
        <v>4680</v>
      </c>
      <c r="G55" s="7">
        <f t="shared" si="1"/>
        <v>3837600</v>
      </c>
      <c r="H55" s="7">
        <f t="shared" si="2"/>
        <v>1631493.9205849862</v>
      </c>
    </row>
    <row r="56" spans="1:8" x14ac:dyDescent="0.25">
      <c r="A56" s="1">
        <v>11</v>
      </c>
      <c r="B56" s="1">
        <v>2.5690000000000017</v>
      </c>
      <c r="C56" s="1">
        <v>0.82</v>
      </c>
      <c r="D56" s="1">
        <v>57</v>
      </c>
      <c r="E56" s="1">
        <v>55</v>
      </c>
      <c r="F56" s="1">
        <f t="shared" si="3"/>
        <v>560</v>
      </c>
      <c r="G56" s="7">
        <f t="shared" si="1"/>
        <v>459200</v>
      </c>
      <c r="H56" s="7">
        <f t="shared" si="2"/>
        <v>178746.59400544947</v>
      </c>
    </row>
    <row r="57" spans="1:8" x14ac:dyDescent="0.25">
      <c r="A57" s="1">
        <v>14</v>
      </c>
      <c r="B57" s="1">
        <v>4.3033999999999937</v>
      </c>
      <c r="C57" s="1">
        <v>0.83</v>
      </c>
      <c r="D57" s="1">
        <v>91</v>
      </c>
      <c r="E57" s="1">
        <v>95</v>
      </c>
      <c r="F57" s="1">
        <f t="shared" si="3"/>
        <v>930</v>
      </c>
      <c r="G57" s="7">
        <f t="shared" si="1"/>
        <v>771900</v>
      </c>
      <c r="H57" s="7">
        <f t="shared" si="2"/>
        <v>179369.80062276367</v>
      </c>
    </row>
    <row r="58" spans="1:8" x14ac:dyDescent="0.25">
      <c r="A58" s="1">
        <v>17</v>
      </c>
      <c r="B58" s="1">
        <v>2.5690000000000017</v>
      </c>
      <c r="C58" s="1">
        <v>0.82</v>
      </c>
      <c r="D58" s="1">
        <v>68</v>
      </c>
      <c r="E58" s="1">
        <v>67</v>
      </c>
      <c r="F58" s="1">
        <f t="shared" si="3"/>
        <v>675</v>
      </c>
      <c r="G58" s="7">
        <f t="shared" si="1"/>
        <v>553500</v>
      </c>
      <c r="H58" s="7">
        <f t="shared" si="2"/>
        <v>215453.48384585427</v>
      </c>
    </row>
    <row r="59" spans="1:8" x14ac:dyDescent="0.25">
      <c r="A59" s="1">
        <v>25</v>
      </c>
      <c r="B59" s="1">
        <v>2.3522000000000016</v>
      </c>
      <c r="C59" s="1">
        <v>0.82</v>
      </c>
      <c r="D59" s="1">
        <v>160</v>
      </c>
      <c r="E59" s="1">
        <v>142</v>
      </c>
      <c r="F59" s="1">
        <f t="shared" si="3"/>
        <v>1510</v>
      </c>
      <c r="G59" s="7">
        <f t="shared" si="1"/>
        <v>1238200</v>
      </c>
      <c r="H59" s="7">
        <f t="shared" si="2"/>
        <v>526400.81625712058</v>
      </c>
    </row>
    <row r="60" spans="1:8" x14ac:dyDescent="0.25">
      <c r="A60" s="1">
        <v>29</v>
      </c>
      <c r="B60" s="1">
        <v>2.3522000000000065</v>
      </c>
      <c r="C60" s="1">
        <v>0.82</v>
      </c>
      <c r="D60" s="1">
        <v>116</v>
      </c>
      <c r="E60" s="1">
        <v>123</v>
      </c>
      <c r="F60" s="1">
        <f t="shared" si="3"/>
        <v>1195</v>
      </c>
      <c r="G60" s="7">
        <f t="shared" si="1"/>
        <v>979900</v>
      </c>
      <c r="H60" s="7">
        <f t="shared" si="2"/>
        <v>416588.72544851515</v>
      </c>
    </row>
    <row r="61" spans="1:8" x14ac:dyDescent="0.25">
      <c r="A61" s="1">
        <v>31</v>
      </c>
      <c r="B61" s="1">
        <v>1.7017999999999964</v>
      </c>
      <c r="C61" s="1">
        <v>0.81</v>
      </c>
      <c r="D61" s="1">
        <v>145</v>
      </c>
      <c r="E61" s="1">
        <v>153</v>
      </c>
      <c r="F61" s="1">
        <f t="shared" si="3"/>
        <v>1490</v>
      </c>
      <c r="G61" s="7">
        <f t="shared" si="1"/>
        <v>1206900</v>
      </c>
      <c r="H61" s="7">
        <f t="shared" si="2"/>
        <v>709190.26912680839</v>
      </c>
    </row>
    <row r="62" spans="1:8" x14ac:dyDescent="0.25">
      <c r="A62" s="1">
        <v>48</v>
      </c>
      <c r="B62" s="1">
        <v>1.9186000000000014</v>
      </c>
      <c r="C62" s="1">
        <v>0.81</v>
      </c>
      <c r="D62" s="1">
        <v>28</v>
      </c>
      <c r="E62" s="1">
        <v>35</v>
      </c>
      <c r="F62" s="1">
        <f t="shared" si="3"/>
        <v>315</v>
      </c>
      <c r="G62" s="7">
        <f t="shared" si="1"/>
        <v>255150</v>
      </c>
      <c r="H62" s="7">
        <f t="shared" si="2"/>
        <v>132987.59512144263</v>
      </c>
    </row>
    <row r="63" spans="1:8" x14ac:dyDescent="0.25">
      <c r="A63" s="1">
        <v>52</v>
      </c>
      <c r="B63" s="1">
        <v>3.0026000000000019</v>
      </c>
      <c r="C63" s="1">
        <v>0.83</v>
      </c>
      <c r="D63" s="1">
        <v>9</v>
      </c>
      <c r="E63" s="1">
        <v>7</v>
      </c>
      <c r="F63" s="1">
        <f t="shared" si="3"/>
        <v>80</v>
      </c>
      <c r="G63" s="7">
        <f t="shared" si="1"/>
        <v>66400</v>
      </c>
      <c r="H63" s="7">
        <f t="shared" si="2"/>
        <v>22114.167721308186</v>
      </c>
    </row>
    <row r="64" spans="1:8" x14ac:dyDescent="0.25">
      <c r="A64" s="1">
        <v>54</v>
      </c>
      <c r="B64" s="1">
        <v>3.6530000000000076</v>
      </c>
      <c r="C64" s="1">
        <v>0.82</v>
      </c>
      <c r="D64" s="1">
        <v>20</v>
      </c>
      <c r="E64" s="1">
        <v>20</v>
      </c>
      <c r="F64" s="1">
        <f t="shared" si="3"/>
        <v>200</v>
      </c>
      <c r="G64" s="7">
        <f t="shared" si="1"/>
        <v>164000</v>
      </c>
      <c r="H64" s="7">
        <f t="shared" si="2"/>
        <v>44894.607172187149</v>
      </c>
    </row>
    <row r="65" spans="1:8" x14ac:dyDescent="0.25">
      <c r="A65" s="1">
        <v>67</v>
      </c>
      <c r="B65" s="1">
        <v>3.4361999999999933</v>
      </c>
      <c r="C65" s="1">
        <v>0.83</v>
      </c>
      <c r="D65" s="1">
        <v>51</v>
      </c>
      <c r="E65" s="1">
        <v>53</v>
      </c>
      <c r="F65" s="1">
        <f t="shared" si="3"/>
        <v>520</v>
      </c>
      <c r="G65" s="7">
        <f t="shared" si="1"/>
        <v>431600</v>
      </c>
      <c r="H65" s="7">
        <f t="shared" si="2"/>
        <v>125603.86473429976</v>
      </c>
    </row>
    <row r="66" spans="1:8" x14ac:dyDescent="0.25">
      <c r="A66" s="1">
        <v>68</v>
      </c>
      <c r="B66" s="1">
        <v>4.3034000000000034</v>
      </c>
      <c r="C66" s="1">
        <v>0.8</v>
      </c>
      <c r="D66" s="1">
        <v>150</v>
      </c>
      <c r="E66" s="1">
        <v>133</v>
      </c>
      <c r="F66" s="1">
        <f t="shared" si="3"/>
        <v>1415</v>
      </c>
      <c r="G66" s="7">
        <f t="shared" si="1"/>
        <v>1132000</v>
      </c>
      <c r="H66" s="7">
        <f t="shared" si="2"/>
        <v>263047.82265185646</v>
      </c>
    </row>
    <row r="67" spans="1:8" x14ac:dyDescent="0.25">
      <c r="A67" s="1">
        <v>75</v>
      </c>
      <c r="B67" s="1">
        <v>4.9538000000000082</v>
      </c>
      <c r="C67" s="1">
        <v>0.83</v>
      </c>
      <c r="D67" s="1">
        <v>108</v>
      </c>
      <c r="E67" s="1">
        <v>93</v>
      </c>
      <c r="F67" s="1">
        <f t="shared" si="3"/>
        <v>1005</v>
      </c>
      <c r="G67" s="7">
        <f t="shared" ref="G67:G72" si="4">F67*(C67*1000)</f>
        <v>834150</v>
      </c>
      <c r="H67" s="7">
        <f t="shared" si="2"/>
        <v>168385.88558278466</v>
      </c>
    </row>
    <row r="68" spans="1:8" x14ac:dyDescent="0.25">
      <c r="A68" s="1">
        <v>88</v>
      </c>
      <c r="B68" s="1">
        <v>1.268199999999996</v>
      </c>
      <c r="C68" s="1">
        <v>0.81</v>
      </c>
      <c r="D68" s="1">
        <v>73</v>
      </c>
      <c r="E68" s="1">
        <v>55</v>
      </c>
      <c r="F68" s="1">
        <f t="shared" si="3"/>
        <v>640</v>
      </c>
      <c r="G68" s="7">
        <f t="shared" si="4"/>
        <v>518400</v>
      </c>
      <c r="H68" s="7">
        <f t="shared" si="2"/>
        <v>408768.33307049487</v>
      </c>
    </row>
    <row r="69" spans="1:8" x14ac:dyDescent="0.25">
      <c r="A69" s="1">
        <v>93</v>
      </c>
      <c r="B69" s="1">
        <v>2.1354000000000015</v>
      </c>
      <c r="C69" s="1">
        <v>0.82</v>
      </c>
      <c r="D69" s="1">
        <v>114</v>
      </c>
      <c r="E69" s="1">
        <v>122</v>
      </c>
      <c r="F69" s="1">
        <f t="shared" si="3"/>
        <v>1180</v>
      </c>
      <c r="G69" s="7">
        <f t="shared" si="4"/>
        <v>967600</v>
      </c>
      <c r="H69" s="7">
        <f t="shared" si="2"/>
        <v>453123.53657394368</v>
      </c>
    </row>
    <row r="70" spans="1:8" x14ac:dyDescent="0.25">
      <c r="A70" s="1">
        <v>106</v>
      </c>
      <c r="B70" s="1">
        <v>2.3522000000000065</v>
      </c>
      <c r="C70" s="1">
        <v>0.82</v>
      </c>
      <c r="D70" s="1">
        <v>5</v>
      </c>
      <c r="E70" s="1">
        <v>13</v>
      </c>
      <c r="F70" s="1">
        <f t="shared" si="3"/>
        <v>90</v>
      </c>
      <c r="G70" s="7">
        <f t="shared" si="4"/>
        <v>73800</v>
      </c>
      <c r="H70" s="7">
        <f t="shared" si="2"/>
        <v>31374.883088172686</v>
      </c>
    </row>
    <row r="71" spans="1:8" x14ac:dyDescent="0.25">
      <c r="A71" s="1">
        <v>113</v>
      </c>
      <c r="B71" s="1">
        <v>2.1354000000000015</v>
      </c>
      <c r="C71" s="1">
        <v>0.82</v>
      </c>
      <c r="D71" s="1">
        <v>2</v>
      </c>
      <c r="E71" s="1">
        <v>4</v>
      </c>
      <c r="F71" s="1">
        <f t="shared" si="3"/>
        <v>30</v>
      </c>
      <c r="G71" s="7">
        <f t="shared" si="4"/>
        <v>24600</v>
      </c>
      <c r="H71" s="7">
        <f t="shared" si="2"/>
        <v>11520.089912896872</v>
      </c>
    </row>
    <row r="72" spans="1:8" x14ac:dyDescent="0.25">
      <c r="A72" s="1">
        <v>117</v>
      </c>
      <c r="B72" s="1">
        <v>2.1353999999999966</v>
      </c>
      <c r="C72" s="1">
        <v>0.82</v>
      </c>
      <c r="D72" s="1">
        <v>13</v>
      </c>
      <c r="E72" s="1">
        <v>16</v>
      </c>
      <c r="F72" s="1">
        <f t="shared" si="3"/>
        <v>145</v>
      </c>
      <c r="G72" s="7">
        <f t="shared" si="4"/>
        <v>118900</v>
      </c>
      <c r="H72" s="7">
        <f t="shared" si="2"/>
        <v>55680.434579001681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M14" sqref="M14"/>
    </sheetView>
  </sheetViews>
  <sheetFormatPr defaultRowHeight="15.75" x14ac:dyDescent="0.25"/>
  <cols>
    <col min="1" max="3" width="9" style="1"/>
    <col min="4" max="4" width="11"/>
    <col min="5" max="5" width="10.875" style="1"/>
    <col min="6" max="7" width="17.875" style="1" bestFit="1" customWidth="1"/>
    <col min="8" max="9" width="19.375" style="1" bestFit="1" customWidth="1"/>
    <col min="10" max="10" width="19.375" style="1" customWidth="1"/>
    <col min="11" max="11" width="16.375" style="1" bestFit="1" customWidth="1"/>
    <col min="12" max="12" width="17.625" style="1" bestFit="1" customWidth="1"/>
  </cols>
  <sheetData>
    <row r="1" spans="1:12" x14ac:dyDescent="0.25">
      <c r="A1" s="1" t="s">
        <v>22</v>
      </c>
      <c r="B1" s="1" t="s">
        <v>28</v>
      </c>
      <c r="C1" s="8" t="s">
        <v>29</v>
      </c>
      <c r="D1" s="1" t="s">
        <v>30</v>
      </c>
      <c r="E1" s="1" t="s">
        <v>25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</row>
    <row r="2" spans="1:12" x14ac:dyDescent="0.25">
      <c r="A2" s="1" t="s">
        <v>38</v>
      </c>
      <c r="B2" s="1" t="s">
        <v>39</v>
      </c>
      <c r="F2" s="1">
        <v>912.83</v>
      </c>
      <c r="G2" s="1">
        <v>0</v>
      </c>
      <c r="H2" s="1">
        <v>0</v>
      </c>
      <c r="I2" s="1">
        <v>0</v>
      </c>
      <c r="K2" s="1">
        <v>0</v>
      </c>
    </row>
    <row r="3" spans="1:12" x14ac:dyDescent="0.25">
      <c r="A3" s="1">
        <v>7</v>
      </c>
      <c r="B3" s="1">
        <v>10</v>
      </c>
      <c r="C3" s="8">
        <v>496000</v>
      </c>
      <c r="D3" s="1">
        <v>1.28</v>
      </c>
      <c r="E3" s="1">
        <v>0.8</v>
      </c>
      <c r="F3" s="1">
        <v>226460.07</v>
      </c>
      <c r="G3" s="1">
        <f t="shared" ref="G3:G66" si="0">F3-$F$2</f>
        <v>225547.24000000002</v>
      </c>
      <c r="H3" s="1">
        <f>(G3*5.4261*10^-7)+0.0011</f>
        <v>0.12348418789640002</v>
      </c>
      <c r="I3" s="1">
        <f t="shared" ref="I3:I66" si="1">H3*B3</f>
        <v>1.2348418789640001</v>
      </c>
      <c r="J3" s="1">
        <f>I3*E3</f>
        <v>0.98787350317120015</v>
      </c>
      <c r="K3" s="1">
        <f>L3*1000000</f>
        <v>1.9916804499419358</v>
      </c>
      <c r="L3" s="1">
        <f>J3/C3</f>
        <v>1.9916804499419358E-6</v>
      </c>
    </row>
    <row r="4" spans="1:12" x14ac:dyDescent="0.25">
      <c r="A4" s="1">
        <v>13</v>
      </c>
      <c r="B4" s="1">
        <v>10</v>
      </c>
      <c r="C4" s="8">
        <v>320320</v>
      </c>
      <c r="D4" s="1">
        <v>0.81</v>
      </c>
      <c r="E4" s="1">
        <v>0.83199999999999996</v>
      </c>
      <c r="F4" s="1">
        <v>151963.53</v>
      </c>
      <c r="G4" s="1">
        <f t="shared" si="0"/>
        <v>151050.70000000001</v>
      </c>
      <c r="H4" s="1">
        <f t="shared" ref="H4:H67" si="2">(G4*5.4261*10^-7)+0.0011</f>
        <v>8.3061620326999999E-2</v>
      </c>
      <c r="I4" s="1">
        <f t="shared" si="1"/>
        <v>0.83061620326999996</v>
      </c>
      <c r="J4" s="1">
        <f t="shared" ref="J4:J67" si="3">I4*E4</f>
        <v>0.69107268112063991</v>
      </c>
      <c r="K4" s="1">
        <f t="shared" ref="K4:K67" si="4">L4*1000000</f>
        <v>2.1574446838181816</v>
      </c>
      <c r="L4" s="1">
        <f t="shared" ref="L4:L67" si="5">J4/C4</f>
        <v>2.1574446838181816E-6</v>
      </c>
    </row>
    <row r="5" spans="1:12" x14ac:dyDescent="0.25">
      <c r="A5" s="1">
        <v>16</v>
      </c>
      <c r="B5" s="1">
        <v>10</v>
      </c>
      <c r="C5" s="8">
        <v>451620</v>
      </c>
      <c r="D5" s="1">
        <v>1.01</v>
      </c>
      <c r="E5" s="1">
        <v>0.77200000000000002</v>
      </c>
      <c r="F5" s="1">
        <v>225169.89</v>
      </c>
      <c r="G5" s="1">
        <f t="shared" si="0"/>
        <v>224257.06000000003</v>
      </c>
      <c r="H5" s="1">
        <f t="shared" si="2"/>
        <v>0.12278412332660002</v>
      </c>
      <c r="I5" s="1">
        <f t="shared" si="1"/>
        <v>1.2278412332660003</v>
      </c>
      <c r="J5" s="1">
        <f t="shared" si="3"/>
        <v>0.94789343208135224</v>
      </c>
      <c r="K5" s="1">
        <f t="shared" si="4"/>
        <v>2.0988739030188039</v>
      </c>
      <c r="L5" s="1">
        <f t="shared" si="5"/>
        <v>2.0988739030188039E-6</v>
      </c>
    </row>
    <row r="6" spans="1:12" x14ac:dyDescent="0.25">
      <c r="A6" s="1">
        <v>24</v>
      </c>
      <c r="B6" s="1">
        <v>10</v>
      </c>
      <c r="C6" s="8">
        <v>1134240</v>
      </c>
      <c r="D6" s="1">
        <v>0.62</v>
      </c>
      <c r="E6" s="1">
        <v>0.83399999999999996</v>
      </c>
      <c r="F6" s="1">
        <v>1158122.6200000001</v>
      </c>
      <c r="G6" s="1">
        <f t="shared" si="0"/>
        <v>1157209.79</v>
      </c>
      <c r="H6" s="1">
        <f t="shared" si="2"/>
        <v>0.6290136041519</v>
      </c>
      <c r="I6" s="1">
        <f t="shared" si="1"/>
        <v>6.2901360415190002</v>
      </c>
      <c r="J6" s="1">
        <f t="shared" si="3"/>
        <v>5.2459734586268461</v>
      </c>
      <c r="K6" s="1">
        <f t="shared" si="4"/>
        <v>4.6251000305286771</v>
      </c>
      <c r="L6" s="1">
        <f t="shared" si="5"/>
        <v>4.6251000305286768E-6</v>
      </c>
    </row>
    <row r="7" spans="1:12" x14ac:dyDescent="0.25">
      <c r="A7" s="1">
        <v>26</v>
      </c>
      <c r="B7" s="1">
        <v>10</v>
      </c>
      <c r="C7" s="8">
        <v>389480</v>
      </c>
      <c r="D7" s="1">
        <v>0.35</v>
      </c>
      <c r="E7" s="1">
        <v>0.85599999999999998</v>
      </c>
      <c r="F7" s="1">
        <v>396375.15</v>
      </c>
      <c r="G7" s="1">
        <f t="shared" si="0"/>
        <v>395462.32</v>
      </c>
      <c r="H7" s="1">
        <f t="shared" si="2"/>
        <v>0.21568180945519999</v>
      </c>
      <c r="I7" s="1">
        <f t="shared" si="1"/>
        <v>2.1568180945519999</v>
      </c>
      <c r="J7" s="1">
        <f t="shared" si="3"/>
        <v>1.8462362889365118</v>
      </c>
      <c r="K7" s="1">
        <f t="shared" si="4"/>
        <v>4.740259548465934</v>
      </c>
      <c r="L7" s="1">
        <f t="shared" si="5"/>
        <v>4.7402595484659337E-6</v>
      </c>
    </row>
    <row r="8" spans="1:12" x14ac:dyDescent="0.25">
      <c r="A8" s="1">
        <v>32</v>
      </c>
      <c r="B8" s="1">
        <v>10</v>
      </c>
      <c r="C8" s="8">
        <v>796775</v>
      </c>
      <c r="D8" s="1">
        <v>0.35</v>
      </c>
      <c r="E8" s="1">
        <v>0.78500000000000003</v>
      </c>
      <c r="F8" s="1">
        <v>952992.06</v>
      </c>
      <c r="G8" s="1">
        <f t="shared" si="0"/>
        <v>952079.2300000001</v>
      </c>
      <c r="H8" s="1">
        <f t="shared" si="2"/>
        <v>0.5177077109903</v>
      </c>
      <c r="I8" s="1">
        <f t="shared" si="1"/>
        <v>5.1770771099030002</v>
      </c>
      <c r="J8" s="1">
        <f t="shared" si="3"/>
        <v>4.064005531273855</v>
      </c>
      <c r="K8" s="1">
        <f t="shared" si="4"/>
        <v>5.1005685811852217</v>
      </c>
      <c r="L8" s="1">
        <f t="shared" si="5"/>
        <v>5.1005685811852217E-6</v>
      </c>
    </row>
    <row r="9" spans="1:12" x14ac:dyDescent="0.25">
      <c r="A9" s="1">
        <v>41</v>
      </c>
      <c r="B9" s="1">
        <v>100</v>
      </c>
      <c r="C9" s="8">
        <v>1363740</v>
      </c>
      <c r="D9" s="1">
        <v>0.48</v>
      </c>
      <c r="E9" s="1">
        <v>0.76400000000000001</v>
      </c>
      <c r="F9" s="1">
        <v>157655.59</v>
      </c>
      <c r="G9" s="1">
        <f t="shared" si="0"/>
        <v>156742.76</v>
      </c>
      <c r="H9" s="1">
        <f t="shared" si="2"/>
        <v>8.6150189003600011E-2</v>
      </c>
      <c r="I9" s="1">
        <f t="shared" si="1"/>
        <v>8.6150189003600008</v>
      </c>
      <c r="J9" s="1">
        <f t="shared" si="3"/>
        <v>6.5818744398750404</v>
      </c>
      <c r="K9" s="1">
        <f t="shared" si="4"/>
        <v>4.826341120649861</v>
      </c>
      <c r="L9" s="1">
        <f t="shared" si="5"/>
        <v>4.8263411206498606E-6</v>
      </c>
    </row>
    <row r="10" spans="1:12" x14ac:dyDescent="0.25">
      <c r="A10" s="1">
        <v>46</v>
      </c>
      <c r="B10" s="1">
        <v>100</v>
      </c>
      <c r="C10" s="8">
        <v>2591680</v>
      </c>
      <c r="D10" s="1">
        <v>0.81</v>
      </c>
      <c r="E10" s="1">
        <v>0.83199999999999996</v>
      </c>
      <c r="F10" s="1">
        <v>317674.75</v>
      </c>
      <c r="G10" s="1">
        <f t="shared" si="0"/>
        <v>316761.92</v>
      </c>
      <c r="H10" s="1">
        <f t="shared" si="2"/>
        <v>0.17297818541119997</v>
      </c>
      <c r="I10" s="1">
        <f t="shared" si="1"/>
        <v>17.297818541119998</v>
      </c>
      <c r="J10" s="1">
        <f t="shared" si="3"/>
        <v>14.391785026211839</v>
      </c>
      <c r="K10" s="1">
        <f t="shared" si="4"/>
        <v>5.553071762799358</v>
      </c>
      <c r="L10" s="1">
        <f t="shared" si="5"/>
        <v>5.5530717627993578E-6</v>
      </c>
    </row>
    <row r="11" spans="1:12" x14ac:dyDescent="0.25">
      <c r="A11" s="1">
        <v>57</v>
      </c>
      <c r="B11" s="1">
        <v>100</v>
      </c>
      <c r="C11" s="8">
        <v>4155440</v>
      </c>
      <c r="D11" s="1">
        <v>0.68</v>
      </c>
      <c r="E11" s="1">
        <v>0.81799999999999995</v>
      </c>
      <c r="F11" s="1">
        <v>534928.93000000005</v>
      </c>
      <c r="G11" s="1">
        <f t="shared" si="0"/>
        <v>534016.10000000009</v>
      </c>
      <c r="H11" s="1">
        <f t="shared" si="2"/>
        <v>0.29086247602100002</v>
      </c>
      <c r="I11" s="1">
        <f t="shared" si="1"/>
        <v>29.086247602100002</v>
      </c>
      <c r="J11" s="1">
        <f t="shared" si="3"/>
        <v>23.792550538517801</v>
      </c>
      <c r="K11" s="1">
        <f t="shared" si="4"/>
        <v>5.7256392917519685</v>
      </c>
      <c r="L11" s="1">
        <f t="shared" si="5"/>
        <v>5.7256392917519689E-6</v>
      </c>
    </row>
    <row r="12" spans="1:12" x14ac:dyDescent="0.25">
      <c r="A12" s="1">
        <v>63</v>
      </c>
      <c r="B12" s="1">
        <v>10</v>
      </c>
      <c r="C12" s="8">
        <v>217200</v>
      </c>
      <c r="D12" s="1">
        <v>3.05</v>
      </c>
      <c r="E12" s="1">
        <v>0.90500000000000003</v>
      </c>
      <c r="F12" s="1">
        <v>76752.639999999999</v>
      </c>
      <c r="G12" s="1">
        <f t="shared" si="0"/>
        <v>75839.81</v>
      </c>
      <c r="H12" s="1">
        <f t="shared" si="2"/>
        <v>4.2251439304099997E-2</v>
      </c>
      <c r="I12" s="1">
        <f t="shared" si="1"/>
        <v>0.42251439304099997</v>
      </c>
      <c r="J12" s="1">
        <f t="shared" si="3"/>
        <v>0.38237552570210498</v>
      </c>
      <c r="K12" s="1">
        <f t="shared" si="4"/>
        <v>1.7604766376708334</v>
      </c>
      <c r="L12" s="1">
        <f t="shared" si="5"/>
        <v>1.7604766376708333E-6</v>
      </c>
    </row>
    <row r="13" spans="1:12" x14ac:dyDescent="0.25">
      <c r="A13" s="1">
        <v>69</v>
      </c>
      <c r="B13" s="1">
        <v>10</v>
      </c>
      <c r="C13" s="8">
        <v>792265</v>
      </c>
      <c r="D13" s="1">
        <v>1.85</v>
      </c>
      <c r="E13" s="1">
        <v>0.82099999999999995</v>
      </c>
      <c r="F13" s="1">
        <v>585404.12</v>
      </c>
      <c r="G13" s="1">
        <f t="shared" si="0"/>
        <v>584491.29</v>
      </c>
      <c r="H13" s="1">
        <f t="shared" si="2"/>
        <v>0.31825081886689999</v>
      </c>
      <c r="I13" s="1">
        <f t="shared" si="1"/>
        <v>3.1825081886689999</v>
      </c>
      <c r="J13" s="1">
        <f t="shared" si="3"/>
        <v>2.6128392228972488</v>
      </c>
      <c r="K13" s="1">
        <f t="shared" si="4"/>
        <v>3.2979359468072538</v>
      </c>
      <c r="L13" s="1">
        <f t="shared" si="5"/>
        <v>3.2979359468072537E-6</v>
      </c>
    </row>
    <row r="14" spans="1:12" x14ac:dyDescent="0.25">
      <c r="A14" s="1">
        <v>71</v>
      </c>
      <c r="B14" s="1">
        <v>10</v>
      </c>
      <c r="C14" s="8">
        <v>403520</v>
      </c>
      <c r="D14" s="1">
        <v>1.78</v>
      </c>
      <c r="E14" s="1">
        <v>0.77600000000000002</v>
      </c>
      <c r="F14" s="1">
        <v>325934.62</v>
      </c>
      <c r="G14" s="1">
        <f t="shared" si="0"/>
        <v>325021.78999999998</v>
      </c>
      <c r="H14" s="1">
        <f t="shared" si="2"/>
        <v>0.17746007347189996</v>
      </c>
      <c r="I14" s="1">
        <f t="shared" si="1"/>
        <v>1.7746007347189996</v>
      </c>
      <c r="J14" s="1">
        <f t="shared" si="3"/>
        <v>1.3770901701419438</v>
      </c>
      <c r="K14" s="1">
        <f t="shared" si="4"/>
        <v>3.4126937206134613</v>
      </c>
      <c r="L14" s="1">
        <f t="shared" si="5"/>
        <v>3.4126937206134611E-6</v>
      </c>
    </row>
    <row r="15" spans="1:12" x14ac:dyDescent="0.25">
      <c r="A15" s="1">
        <v>87</v>
      </c>
      <c r="B15" s="1">
        <v>10</v>
      </c>
      <c r="C15" s="8">
        <v>560160</v>
      </c>
      <c r="D15" s="1">
        <v>0.33</v>
      </c>
      <c r="E15" s="1">
        <v>0.77800000000000002</v>
      </c>
      <c r="F15" s="1">
        <v>603144.31000000006</v>
      </c>
      <c r="G15" s="1">
        <f t="shared" si="0"/>
        <v>602231.4800000001</v>
      </c>
      <c r="H15" s="1">
        <f t="shared" si="2"/>
        <v>0.32787682336280005</v>
      </c>
      <c r="I15" s="1">
        <f t="shared" si="1"/>
        <v>3.2787682336280004</v>
      </c>
      <c r="J15" s="1">
        <f t="shared" si="3"/>
        <v>2.5508816857625844</v>
      </c>
      <c r="K15" s="1">
        <f t="shared" si="4"/>
        <v>4.5538447689277781</v>
      </c>
      <c r="L15" s="1">
        <f t="shared" si="5"/>
        <v>4.5538447689277782E-6</v>
      </c>
    </row>
    <row r="16" spans="1:12" x14ac:dyDescent="0.25">
      <c r="A16" s="1">
        <v>94</v>
      </c>
      <c r="B16" s="1">
        <v>10</v>
      </c>
      <c r="C16" s="8">
        <v>594320</v>
      </c>
      <c r="D16" s="1">
        <v>0.39</v>
      </c>
      <c r="E16" s="1">
        <v>0.78200000000000003</v>
      </c>
      <c r="F16" s="1">
        <v>648416</v>
      </c>
      <c r="G16" s="1">
        <f t="shared" si="0"/>
        <v>647503.17000000004</v>
      </c>
      <c r="H16" s="1">
        <f t="shared" si="2"/>
        <v>0.35244169507369999</v>
      </c>
      <c r="I16" s="1">
        <f t="shared" si="1"/>
        <v>3.5244169507369998</v>
      </c>
      <c r="J16" s="1">
        <f t="shared" si="3"/>
        <v>2.7560940554763338</v>
      </c>
      <c r="K16" s="1">
        <f t="shared" si="4"/>
        <v>4.6373907246539474</v>
      </c>
      <c r="L16" s="1">
        <f t="shared" si="5"/>
        <v>4.6373907246539472E-6</v>
      </c>
    </row>
    <row r="17" spans="1:12" x14ac:dyDescent="0.25">
      <c r="A17" s="1">
        <v>100</v>
      </c>
      <c r="B17" s="1">
        <v>10</v>
      </c>
      <c r="C17" s="8">
        <v>729540</v>
      </c>
      <c r="D17" s="1">
        <v>0.42</v>
      </c>
      <c r="E17" s="1">
        <v>0.77200000000000002</v>
      </c>
      <c r="F17" s="1">
        <v>888756.75</v>
      </c>
      <c r="G17" s="1">
        <f t="shared" si="0"/>
        <v>887843.92</v>
      </c>
      <c r="H17" s="1">
        <f t="shared" si="2"/>
        <v>0.48285298943119997</v>
      </c>
      <c r="I17" s="1">
        <f t="shared" si="1"/>
        <v>4.8285298943120001</v>
      </c>
      <c r="J17" s="1">
        <f t="shared" si="3"/>
        <v>3.727625078408864</v>
      </c>
      <c r="K17" s="1">
        <f t="shared" si="4"/>
        <v>5.1095554437164026</v>
      </c>
      <c r="L17" s="1">
        <f t="shared" si="5"/>
        <v>5.1095554437164023E-6</v>
      </c>
    </row>
    <row r="18" spans="1:12" x14ac:dyDescent="0.25">
      <c r="A18" s="1">
        <v>109</v>
      </c>
      <c r="B18" s="1">
        <v>100</v>
      </c>
      <c r="C18" s="8">
        <v>1087730</v>
      </c>
      <c r="D18" s="1">
        <v>0.4</v>
      </c>
      <c r="E18" s="1">
        <v>0.75800000000000001</v>
      </c>
      <c r="F18" s="1">
        <v>197128.89</v>
      </c>
      <c r="G18" s="1">
        <f t="shared" si="0"/>
        <v>196216.06000000003</v>
      </c>
      <c r="H18" s="1">
        <f t="shared" si="2"/>
        <v>0.1075687963166</v>
      </c>
      <c r="I18" s="1">
        <f t="shared" si="1"/>
        <v>10.75687963166</v>
      </c>
      <c r="J18" s="1">
        <f t="shared" si="3"/>
        <v>8.1537147607982803</v>
      </c>
      <c r="K18" s="1">
        <f t="shared" si="4"/>
        <v>7.4960833670104527</v>
      </c>
      <c r="L18" s="1">
        <f t="shared" si="5"/>
        <v>7.4960833670104528E-6</v>
      </c>
    </row>
    <row r="19" spans="1:12" x14ac:dyDescent="0.25">
      <c r="A19" s="1">
        <v>111</v>
      </c>
      <c r="B19" s="1">
        <v>100</v>
      </c>
      <c r="C19" s="8">
        <v>3038000</v>
      </c>
      <c r="D19" s="1">
        <v>0.8</v>
      </c>
      <c r="E19" s="1">
        <v>0.77500000000000002</v>
      </c>
      <c r="F19" s="1">
        <v>494392.84</v>
      </c>
      <c r="G19" s="1">
        <f t="shared" si="0"/>
        <v>493480.01</v>
      </c>
      <c r="H19" s="1">
        <f t="shared" si="2"/>
        <v>0.26886718822610001</v>
      </c>
      <c r="I19" s="1">
        <f t="shared" si="1"/>
        <v>26.88671882261</v>
      </c>
      <c r="J19" s="1">
        <f t="shared" si="3"/>
        <v>20.837207087522749</v>
      </c>
      <c r="K19" s="1">
        <f t="shared" si="4"/>
        <v>6.8588568425025507</v>
      </c>
      <c r="L19" s="1">
        <f t="shared" si="5"/>
        <v>6.858856842502551E-6</v>
      </c>
    </row>
    <row r="20" spans="1:12" x14ac:dyDescent="0.25">
      <c r="A20" s="1">
        <v>115</v>
      </c>
      <c r="B20" s="1">
        <v>100</v>
      </c>
      <c r="C20" s="8">
        <v>2097600</v>
      </c>
      <c r="D20" s="1">
        <v>0.67</v>
      </c>
      <c r="E20" s="1">
        <v>0.76</v>
      </c>
      <c r="F20" s="1">
        <v>388747.71</v>
      </c>
      <c r="G20" s="1">
        <f t="shared" si="0"/>
        <v>387834.88</v>
      </c>
      <c r="H20" s="1">
        <f t="shared" si="2"/>
        <v>0.21154308423679999</v>
      </c>
      <c r="I20" s="1">
        <f t="shared" si="1"/>
        <v>21.15430842368</v>
      </c>
      <c r="J20" s="1">
        <f t="shared" si="3"/>
        <v>16.077274401996799</v>
      </c>
      <c r="K20" s="1">
        <f t="shared" si="4"/>
        <v>7.6646045013333337</v>
      </c>
      <c r="L20" s="1">
        <f t="shared" si="5"/>
        <v>7.6646045013333333E-6</v>
      </c>
    </row>
    <row r="21" spans="1:12" x14ac:dyDescent="0.25">
      <c r="A21" s="1">
        <v>5</v>
      </c>
      <c r="B21" s="1">
        <v>10</v>
      </c>
      <c r="C21" s="8">
        <v>812875</v>
      </c>
      <c r="D21" s="1">
        <v>1.57</v>
      </c>
      <c r="E21" s="1">
        <v>0.92900000000000005</v>
      </c>
      <c r="F21" s="1">
        <v>351238.75</v>
      </c>
      <c r="G21" s="1">
        <f t="shared" si="0"/>
        <v>350325.92</v>
      </c>
      <c r="H21" s="1">
        <f t="shared" si="2"/>
        <v>0.19119034745119998</v>
      </c>
      <c r="I21" s="1">
        <f t="shared" si="1"/>
        <v>1.9119034745119998</v>
      </c>
      <c r="J21" s="1">
        <f t="shared" si="3"/>
        <v>1.776158327821648</v>
      </c>
      <c r="K21" s="1">
        <f t="shared" si="4"/>
        <v>2.1850325422994286</v>
      </c>
      <c r="L21" s="1">
        <f t="shared" si="5"/>
        <v>2.1850325422994286E-6</v>
      </c>
    </row>
    <row r="22" spans="1:12" x14ac:dyDescent="0.25">
      <c r="A22" s="1">
        <v>15</v>
      </c>
      <c r="B22" s="1">
        <v>10</v>
      </c>
      <c r="C22" s="8">
        <v>1247130</v>
      </c>
      <c r="D22" s="1">
        <v>2.4900000000000002</v>
      </c>
      <c r="E22" s="1">
        <v>0.83699999999999997</v>
      </c>
      <c r="F22" s="1">
        <v>542617.06000000006</v>
      </c>
      <c r="G22" s="1">
        <f t="shared" si="0"/>
        <v>541704.2300000001</v>
      </c>
      <c r="H22" s="1">
        <f t="shared" si="2"/>
        <v>0.29503413224030006</v>
      </c>
      <c r="I22" s="1">
        <f t="shared" si="1"/>
        <v>2.9503413224030006</v>
      </c>
      <c r="J22" s="1">
        <f t="shared" si="3"/>
        <v>2.4694356868513112</v>
      </c>
      <c r="K22" s="1">
        <f t="shared" si="4"/>
        <v>1.9800948472503359</v>
      </c>
      <c r="L22" s="1">
        <f t="shared" si="5"/>
        <v>1.9800948472503359E-6</v>
      </c>
    </row>
    <row r="23" spans="1:12" x14ac:dyDescent="0.25">
      <c r="A23" s="1">
        <v>19</v>
      </c>
      <c r="B23" s="1">
        <v>10</v>
      </c>
      <c r="C23" s="8">
        <v>168300</v>
      </c>
      <c r="D23" s="1">
        <v>0.79</v>
      </c>
      <c r="E23" s="1">
        <v>0.76500000000000001</v>
      </c>
      <c r="F23" s="1">
        <v>64897.52</v>
      </c>
      <c r="G23" s="1">
        <f t="shared" si="0"/>
        <v>63984.689999999995</v>
      </c>
      <c r="H23" s="1">
        <f t="shared" si="2"/>
        <v>3.5818732640899992E-2</v>
      </c>
      <c r="I23" s="1">
        <f t="shared" si="1"/>
        <v>0.35818732640899992</v>
      </c>
      <c r="J23" s="1">
        <f t="shared" si="3"/>
        <v>0.27401330470288493</v>
      </c>
      <c r="K23" s="1">
        <f t="shared" si="4"/>
        <v>1.6281242109499996</v>
      </c>
      <c r="L23" s="1">
        <f t="shared" si="5"/>
        <v>1.6281242109499996E-6</v>
      </c>
    </row>
    <row r="24" spans="1:12" x14ac:dyDescent="0.25">
      <c r="A24" s="1">
        <v>35</v>
      </c>
      <c r="B24" s="1">
        <v>100</v>
      </c>
      <c r="C24" s="8">
        <v>2059110</v>
      </c>
      <c r="D24" s="1">
        <v>0.45</v>
      </c>
      <c r="E24" s="1">
        <v>0.82199999999999995</v>
      </c>
      <c r="F24" s="1">
        <v>147275.15</v>
      </c>
      <c r="G24" s="1">
        <f t="shared" si="0"/>
        <v>146362.32</v>
      </c>
      <c r="H24" s="1">
        <f t="shared" si="2"/>
        <v>8.0517658455200009E-2</v>
      </c>
      <c r="I24" s="1">
        <f t="shared" si="1"/>
        <v>8.0517658455200003</v>
      </c>
      <c r="J24" s="1">
        <f t="shared" si="3"/>
        <v>6.6185515250174403</v>
      </c>
      <c r="K24" s="1">
        <f t="shared" si="4"/>
        <v>3.2142777826427147</v>
      </c>
      <c r="L24" s="1">
        <f t="shared" si="5"/>
        <v>3.2142777826427146E-6</v>
      </c>
    </row>
    <row r="25" spans="1:12" x14ac:dyDescent="0.25">
      <c r="A25" s="1">
        <v>37</v>
      </c>
      <c r="B25" s="1">
        <v>100</v>
      </c>
      <c r="C25" s="8">
        <v>1331700</v>
      </c>
      <c r="D25" s="1">
        <v>0.6</v>
      </c>
      <c r="E25" s="1">
        <v>0.77200000000000002</v>
      </c>
      <c r="F25" s="1">
        <v>155963.70000000001</v>
      </c>
      <c r="G25" s="1">
        <f t="shared" si="0"/>
        <v>155050.87000000002</v>
      </c>
      <c r="H25" s="1">
        <f t="shared" si="2"/>
        <v>8.523215257070002E-2</v>
      </c>
      <c r="I25" s="1">
        <f t="shared" si="1"/>
        <v>8.5232152570700013</v>
      </c>
      <c r="J25" s="1">
        <f t="shared" si="3"/>
        <v>6.5799221784580411</v>
      </c>
      <c r="K25" s="1">
        <f t="shared" si="4"/>
        <v>4.9409943519246387</v>
      </c>
      <c r="L25" s="1">
        <f t="shared" si="5"/>
        <v>4.9409943519246383E-6</v>
      </c>
    </row>
    <row r="26" spans="1:12" x14ac:dyDescent="0.25">
      <c r="A26" s="1">
        <v>38</v>
      </c>
      <c r="B26" s="1">
        <v>100</v>
      </c>
      <c r="C26" s="8">
        <v>1413320</v>
      </c>
      <c r="D26" s="1">
        <v>0.56999999999999995</v>
      </c>
      <c r="E26" s="1">
        <v>0.79400000000000004</v>
      </c>
      <c r="F26" s="1">
        <v>206374.06</v>
      </c>
      <c r="G26" s="1">
        <f t="shared" si="0"/>
        <v>205461.23</v>
      </c>
      <c r="H26" s="1">
        <f t="shared" si="2"/>
        <v>0.1125853180103</v>
      </c>
      <c r="I26" s="1">
        <f t="shared" si="1"/>
        <v>11.258531801029999</v>
      </c>
      <c r="J26" s="1">
        <f t="shared" si="3"/>
        <v>8.9392742500178191</v>
      </c>
      <c r="K26" s="1">
        <f t="shared" si="4"/>
        <v>6.3250178657471903</v>
      </c>
      <c r="L26" s="1">
        <f t="shared" si="5"/>
        <v>6.3250178657471901E-6</v>
      </c>
    </row>
    <row r="27" spans="1:12" x14ac:dyDescent="0.25">
      <c r="A27" s="1">
        <v>45</v>
      </c>
      <c r="B27" s="1">
        <v>100</v>
      </c>
      <c r="C27" s="8">
        <v>1272600</v>
      </c>
      <c r="D27" s="1">
        <v>0.7</v>
      </c>
      <c r="E27" s="1">
        <v>0.80800000000000005</v>
      </c>
      <c r="F27" s="1">
        <v>165662.37</v>
      </c>
      <c r="G27" s="1">
        <f t="shared" si="0"/>
        <v>164749.54</v>
      </c>
      <c r="H27" s="1">
        <f t="shared" si="2"/>
        <v>9.0494747899399999E-2</v>
      </c>
      <c r="I27" s="1">
        <f t="shared" si="1"/>
        <v>9.0494747899399997</v>
      </c>
      <c r="J27" s="1">
        <f t="shared" si="3"/>
        <v>7.3119756302715198</v>
      </c>
      <c r="K27" s="1">
        <f t="shared" si="4"/>
        <v>5.7456982793269837</v>
      </c>
      <c r="L27" s="1">
        <f t="shared" si="5"/>
        <v>5.7456982793269836E-6</v>
      </c>
    </row>
    <row r="28" spans="1:12" x14ac:dyDescent="0.25">
      <c r="A28" s="1">
        <v>51</v>
      </c>
      <c r="B28" s="1">
        <v>100</v>
      </c>
      <c r="C28" s="8">
        <v>1426170</v>
      </c>
      <c r="D28" s="1">
        <v>0.5</v>
      </c>
      <c r="E28" s="1">
        <v>0.82199999999999995</v>
      </c>
      <c r="F28" s="1">
        <v>155027.39000000001</v>
      </c>
      <c r="G28" s="1">
        <f t="shared" si="0"/>
        <v>154114.56000000003</v>
      </c>
      <c r="H28" s="1">
        <f t="shared" si="2"/>
        <v>8.4724101401600013E-2</v>
      </c>
      <c r="I28" s="1">
        <f t="shared" si="1"/>
        <v>8.4724101401600009</v>
      </c>
      <c r="J28" s="1">
        <f t="shared" si="3"/>
        <v>6.9643211352115202</v>
      </c>
      <c r="K28" s="1">
        <f t="shared" si="4"/>
        <v>4.883233510178675</v>
      </c>
      <c r="L28" s="1">
        <f t="shared" si="5"/>
        <v>4.8832335101786747E-6</v>
      </c>
    </row>
    <row r="29" spans="1:12" x14ac:dyDescent="0.25">
      <c r="A29" s="1">
        <v>53</v>
      </c>
      <c r="B29" s="1">
        <v>100</v>
      </c>
      <c r="C29" s="8">
        <v>2486510</v>
      </c>
      <c r="D29" s="1">
        <v>0.55000000000000004</v>
      </c>
      <c r="E29" s="1">
        <v>0.80600000000000005</v>
      </c>
      <c r="F29" s="1">
        <v>353779.03</v>
      </c>
      <c r="G29" s="1">
        <f t="shared" si="0"/>
        <v>352866.2</v>
      </c>
      <c r="H29" s="1">
        <f t="shared" si="2"/>
        <v>0.19256872878199999</v>
      </c>
      <c r="I29" s="1">
        <f t="shared" si="1"/>
        <v>19.256872878199999</v>
      </c>
      <c r="J29" s="1">
        <f t="shared" si="3"/>
        <v>15.5210395398292</v>
      </c>
      <c r="K29" s="1">
        <f t="shared" si="4"/>
        <v>6.2420981776985416</v>
      </c>
      <c r="L29" s="1">
        <f t="shared" si="5"/>
        <v>6.2420981776985417E-6</v>
      </c>
    </row>
    <row r="30" spans="1:12" x14ac:dyDescent="0.25">
      <c r="A30" s="1">
        <v>66</v>
      </c>
      <c r="B30" s="1">
        <v>10</v>
      </c>
      <c r="C30" s="8">
        <v>467865</v>
      </c>
      <c r="D30" s="1">
        <v>1.52</v>
      </c>
      <c r="E30" s="1">
        <v>0.84299999999999997</v>
      </c>
      <c r="F30" s="1">
        <v>239903.57</v>
      </c>
      <c r="G30" s="1">
        <f t="shared" si="0"/>
        <v>238990.74000000002</v>
      </c>
      <c r="H30" s="1">
        <f t="shared" si="2"/>
        <v>0.13077876543139999</v>
      </c>
      <c r="I30" s="1">
        <f t="shared" si="1"/>
        <v>1.3077876543139999</v>
      </c>
      <c r="J30" s="1">
        <f t="shared" si="3"/>
        <v>1.1024649925867018</v>
      </c>
      <c r="K30" s="1">
        <f t="shared" si="4"/>
        <v>2.3563741519171169</v>
      </c>
      <c r="L30" s="1">
        <f t="shared" si="5"/>
        <v>2.3563741519171168E-6</v>
      </c>
    </row>
    <row r="31" spans="1:12" x14ac:dyDescent="0.25">
      <c r="A31" s="1">
        <v>73</v>
      </c>
      <c r="B31" s="1">
        <v>10</v>
      </c>
      <c r="C31" s="8">
        <v>772680</v>
      </c>
      <c r="D31" s="1">
        <v>1.29</v>
      </c>
      <c r="E31" s="1">
        <v>0.82199999999999995</v>
      </c>
      <c r="F31" s="1">
        <v>354390.06</v>
      </c>
      <c r="G31" s="1">
        <f t="shared" si="0"/>
        <v>353477.23</v>
      </c>
      <c r="H31" s="1">
        <f t="shared" si="2"/>
        <v>0.19290027977029997</v>
      </c>
      <c r="I31" s="1">
        <f t="shared" si="1"/>
        <v>1.9290027977029998</v>
      </c>
      <c r="J31" s="1">
        <f t="shared" si="3"/>
        <v>1.5856402997118657</v>
      </c>
      <c r="K31" s="1">
        <f t="shared" si="4"/>
        <v>2.052130635854255</v>
      </c>
      <c r="L31" s="1">
        <f t="shared" si="5"/>
        <v>2.0521306358542548E-6</v>
      </c>
    </row>
    <row r="32" spans="1:12" x14ac:dyDescent="0.25">
      <c r="A32" s="1">
        <v>77</v>
      </c>
      <c r="B32" s="1">
        <v>10</v>
      </c>
      <c r="C32" s="8">
        <v>486710</v>
      </c>
      <c r="D32" s="1">
        <v>1.42</v>
      </c>
      <c r="E32" s="1">
        <v>0.81799999999999995</v>
      </c>
      <c r="F32" s="1">
        <v>206249.7</v>
      </c>
      <c r="G32" s="1">
        <f t="shared" si="0"/>
        <v>205336.87000000002</v>
      </c>
      <c r="H32" s="1">
        <f t="shared" si="2"/>
        <v>0.11251783903070001</v>
      </c>
      <c r="I32" s="1">
        <f t="shared" si="1"/>
        <v>1.1251783903070001</v>
      </c>
      <c r="J32" s="1">
        <f t="shared" si="3"/>
        <v>0.92039592327112596</v>
      </c>
      <c r="K32" s="1">
        <f t="shared" si="4"/>
        <v>1.891056118163025</v>
      </c>
      <c r="L32" s="1">
        <f t="shared" si="5"/>
        <v>1.8910561181630251E-6</v>
      </c>
    </row>
    <row r="33" spans="1:12" x14ac:dyDescent="0.25">
      <c r="A33" s="1">
        <v>91</v>
      </c>
      <c r="B33" s="1">
        <v>10</v>
      </c>
      <c r="C33" s="8">
        <v>1001520</v>
      </c>
      <c r="D33" s="1">
        <v>0.4</v>
      </c>
      <c r="E33" s="1">
        <v>0.85599999999999998</v>
      </c>
      <c r="F33" s="1">
        <v>867950.75</v>
      </c>
      <c r="G33" s="1">
        <f t="shared" si="0"/>
        <v>867037.92</v>
      </c>
      <c r="H33" s="1">
        <f t="shared" si="2"/>
        <v>0.47156344577120002</v>
      </c>
      <c r="I33" s="1">
        <f t="shared" si="1"/>
        <v>4.7156344577120004</v>
      </c>
      <c r="J33" s="1">
        <f t="shared" si="3"/>
        <v>4.0365830958014719</v>
      </c>
      <c r="K33" s="1">
        <f t="shared" si="4"/>
        <v>4.0304568014632478</v>
      </c>
      <c r="L33" s="1">
        <f t="shared" si="5"/>
        <v>4.0304568014632475E-6</v>
      </c>
    </row>
    <row r="34" spans="1:12" x14ac:dyDescent="0.25">
      <c r="A34" s="1">
        <v>95</v>
      </c>
      <c r="B34" s="1">
        <v>10</v>
      </c>
      <c r="C34" s="8">
        <v>1088085</v>
      </c>
      <c r="D34" s="1">
        <v>0.47</v>
      </c>
      <c r="E34" s="1">
        <v>0.86699999999999999</v>
      </c>
      <c r="F34" s="1">
        <v>897727.43</v>
      </c>
      <c r="G34" s="1">
        <f t="shared" si="0"/>
        <v>896814.60000000009</v>
      </c>
      <c r="H34" s="1">
        <f t="shared" si="2"/>
        <v>0.48772057010600006</v>
      </c>
      <c r="I34" s="1">
        <f t="shared" si="1"/>
        <v>4.8772057010600003</v>
      </c>
      <c r="J34" s="1">
        <f t="shared" si="3"/>
        <v>4.2285373428190205</v>
      </c>
      <c r="K34" s="1">
        <f t="shared" si="4"/>
        <v>3.8862196821195223</v>
      </c>
      <c r="L34" s="1">
        <f t="shared" si="5"/>
        <v>3.8862196821195225E-6</v>
      </c>
    </row>
    <row r="35" spans="1:12" x14ac:dyDescent="0.25">
      <c r="A35" s="1">
        <v>96</v>
      </c>
      <c r="B35" s="1">
        <v>10</v>
      </c>
      <c r="C35" s="8">
        <v>467460</v>
      </c>
      <c r="D35" s="1">
        <v>0.56000000000000005</v>
      </c>
      <c r="E35" s="1">
        <v>0.88200000000000001</v>
      </c>
      <c r="F35" s="1">
        <v>510791.87</v>
      </c>
      <c r="G35" s="1">
        <f t="shared" si="0"/>
        <v>509879.03999999998</v>
      </c>
      <c r="H35" s="1">
        <f t="shared" si="2"/>
        <v>0.27776546589439999</v>
      </c>
      <c r="I35" s="1">
        <f t="shared" si="1"/>
        <v>2.7776546589439999</v>
      </c>
      <c r="J35" s="1">
        <f t="shared" si="3"/>
        <v>2.4498914091886079</v>
      </c>
      <c r="K35" s="1">
        <f t="shared" si="4"/>
        <v>5.2408578470641514</v>
      </c>
      <c r="L35" s="1">
        <f t="shared" si="5"/>
        <v>5.2408578470641511E-6</v>
      </c>
    </row>
    <row r="36" spans="1:12" x14ac:dyDescent="0.25">
      <c r="A36" s="1">
        <v>105</v>
      </c>
      <c r="B36" s="1">
        <v>100</v>
      </c>
      <c r="C36" s="8">
        <v>2228940</v>
      </c>
      <c r="D36" s="1">
        <v>0.6</v>
      </c>
      <c r="E36" s="1">
        <v>0.81200000000000006</v>
      </c>
      <c r="F36" s="1">
        <v>278969.71000000002</v>
      </c>
      <c r="G36" s="1">
        <f t="shared" si="0"/>
        <v>278056.88</v>
      </c>
      <c r="H36" s="1">
        <f t="shared" si="2"/>
        <v>0.15197644365679996</v>
      </c>
      <c r="I36" s="1">
        <f t="shared" si="1"/>
        <v>15.197644365679997</v>
      </c>
      <c r="J36" s="1">
        <f t="shared" si="3"/>
        <v>12.340487224932158</v>
      </c>
      <c r="K36" s="1">
        <f t="shared" si="4"/>
        <v>5.5364824647285964</v>
      </c>
      <c r="L36" s="1">
        <f t="shared" si="5"/>
        <v>5.5364824647285968E-6</v>
      </c>
    </row>
    <row r="37" spans="1:12" x14ac:dyDescent="0.25">
      <c r="A37" s="1">
        <v>110</v>
      </c>
      <c r="B37" s="1">
        <v>10</v>
      </c>
      <c r="C37" s="8">
        <v>939510</v>
      </c>
      <c r="D37" s="1">
        <v>0.45</v>
      </c>
      <c r="E37" s="1">
        <v>0.85799999999999998</v>
      </c>
      <c r="F37" s="1">
        <v>758961.5</v>
      </c>
      <c r="G37" s="1">
        <f t="shared" si="0"/>
        <v>758048.67</v>
      </c>
      <c r="H37" s="1">
        <f t="shared" si="2"/>
        <v>0.41242478882869998</v>
      </c>
      <c r="I37" s="1">
        <f t="shared" si="1"/>
        <v>4.124247888287</v>
      </c>
      <c r="J37" s="1">
        <f t="shared" si="3"/>
        <v>3.538604688150246</v>
      </c>
      <c r="K37" s="1">
        <f t="shared" si="4"/>
        <v>3.7664364276593605</v>
      </c>
      <c r="L37" s="1">
        <f t="shared" si="5"/>
        <v>3.7664364276593607E-6</v>
      </c>
    </row>
    <row r="38" spans="1:12" x14ac:dyDescent="0.25">
      <c r="A38" s="1">
        <v>116</v>
      </c>
      <c r="B38" s="1">
        <v>100</v>
      </c>
      <c r="C38" s="8">
        <v>1503600</v>
      </c>
      <c r="D38" s="1">
        <v>0.26</v>
      </c>
      <c r="E38" s="1">
        <v>0.84</v>
      </c>
      <c r="F38" s="1">
        <v>167688.95999999999</v>
      </c>
      <c r="G38" s="1">
        <f t="shared" si="0"/>
        <v>166776.13</v>
      </c>
      <c r="H38" s="1">
        <f t="shared" si="2"/>
        <v>9.1594395899299991E-2</v>
      </c>
      <c r="I38" s="1">
        <f t="shared" si="1"/>
        <v>9.159439589929999</v>
      </c>
      <c r="J38" s="1">
        <f t="shared" si="3"/>
        <v>7.6939292555411987</v>
      </c>
      <c r="K38" s="1">
        <f t="shared" si="4"/>
        <v>5.1170053575027925</v>
      </c>
      <c r="L38" s="1">
        <f t="shared" si="5"/>
        <v>5.1170053575027921E-6</v>
      </c>
    </row>
    <row r="39" spans="1:12" x14ac:dyDescent="0.25">
      <c r="A39" s="1">
        <v>1</v>
      </c>
      <c r="B39" s="1">
        <v>10</v>
      </c>
      <c r="C39" s="8">
        <v>987070</v>
      </c>
      <c r="D39" s="1">
        <v>1.17</v>
      </c>
      <c r="E39" s="1">
        <v>0.82599999999999996</v>
      </c>
      <c r="F39" s="1">
        <v>477821.34</v>
      </c>
      <c r="G39" s="1">
        <f t="shared" si="0"/>
        <v>476908.51</v>
      </c>
      <c r="H39" s="1">
        <f t="shared" si="2"/>
        <v>0.25987532661109997</v>
      </c>
      <c r="I39" s="1">
        <f t="shared" si="1"/>
        <v>2.5987532661109998</v>
      </c>
      <c r="J39" s="1">
        <f t="shared" si="3"/>
        <v>2.1465701978076859</v>
      </c>
      <c r="K39" s="1">
        <f t="shared" si="4"/>
        <v>2.1746889256158992</v>
      </c>
      <c r="L39" s="1">
        <f t="shared" si="5"/>
        <v>2.1746889256158993E-6</v>
      </c>
    </row>
    <row r="40" spans="1:12" x14ac:dyDescent="0.25">
      <c r="A40" s="1">
        <v>3</v>
      </c>
      <c r="B40" s="1">
        <v>10</v>
      </c>
      <c r="C40" s="8">
        <v>606000</v>
      </c>
      <c r="D40" s="1">
        <v>0.9</v>
      </c>
      <c r="E40" s="1">
        <v>0.80800000000000005</v>
      </c>
      <c r="F40" s="1">
        <v>221694.29</v>
      </c>
      <c r="G40" s="1">
        <f t="shared" si="0"/>
        <v>220781.46000000002</v>
      </c>
      <c r="H40" s="1">
        <f t="shared" si="2"/>
        <v>0.12089822801060002</v>
      </c>
      <c r="I40" s="1">
        <f t="shared" si="1"/>
        <v>1.2089822801060002</v>
      </c>
      <c r="J40" s="1">
        <f t="shared" si="3"/>
        <v>0.97685768232564818</v>
      </c>
      <c r="K40" s="1">
        <f t="shared" si="4"/>
        <v>1.611976373474667</v>
      </c>
      <c r="L40" s="1">
        <f t="shared" si="5"/>
        <v>1.611976373474667E-6</v>
      </c>
    </row>
    <row r="41" spans="1:12" x14ac:dyDescent="0.25">
      <c r="A41" s="1">
        <v>9</v>
      </c>
      <c r="B41" s="1">
        <v>10</v>
      </c>
      <c r="C41" s="8">
        <v>717400</v>
      </c>
      <c r="D41" s="1">
        <v>2.34</v>
      </c>
      <c r="E41" s="1">
        <v>0.84399999999999997</v>
      </c>
      <c r="F41" s="1">
        <v>361915.59</v>
      </c>
      <c r="G41" s="1">
        <f t="shared" si="0"/>
        <v>361002.76</v>
      </c>
      <c r="H41" s="1">
        <f t="shared" si="2"/>
        <v>0.19698370760359998</v>
      </c>
      <c r="I41" s="1">
        <f t="shared" si="1"/>
        <v>1.9698370760359998</v>
      </c>
      <c r="J41" s="1">
        <f t="shared" si="3"/>
        <v>1.6625424921743837</v>
      </c>
      <c r="K41" s="1">
        <f t="shared" si="4"/>
        <v>2.3174553835717639</v>
      </c>
      <c r="L41" s="1">
        <f t="shared" si="5"/>
        <v>2.3174553835717641E-6</v>
      </c>
    </row>
    <row r="42" spans="1:12" x14ac:dyDescent="0.25">
      <c r="A42" s="1">
        <v>21</v>
      </c>
      <c r="B42" s="1">
        <v>100</v>
      </c>
      <c r="C42" s="8">
        <v>1856960</v>
      </c>
      <c r="D42" s="1">
        <v>0.49</v>
      </c>
      <c r="E42" s="1">
        <v>0.82899999999999996</v>
      </c>
      <c r="F42" s="1">
        <v>188384.07</v>
      </c>
      <c r="G42" s="1">
        <f t="shared" si="0"/>
        <v>187471.24000000002</v>
      </c>
      <c r="H42" s="1">
        <f t="shared" si="2"/>
        <v>0.1028237695364</v>
      </c>
      <c r="I42" s="1">
        <f t="shared" si="1"/>
        <v>10.28237695364</v>
      </c>
      <c r="J42" s="1">
        <f t="shared" si="3"/>
        <v>8.5240904945675595</v>
      </c>
      <c r="K42" s="1">
        <f t="shared" si="4"/>
        <v>4.5903468543035713</v>
      </c>
      <c r="L42" s="1">
        <f t="shared" si="5"/>
        <v>4.5903468543035714E-6</v>
      </c>
    </row>
    <row r="43" spans="1:12" x14ac:dyDescent="0.25">
      <c r="A43" s="1">
        <v>27</v>
      </c>
      <c r="B43" s="1">
        <v>100</v>
      </c>
      <c r="C43" s="8">
        <v>2357880</v>
      </c>
      <c r="D43" s="1">
        <v>0.56999999999999995</v>
      </c>
      <c r="E43" s="1">
        <v>0.80200000000000005</v>
      </c>
      <c r="F43" s="1">
        <v>182373.14</v>
      </c>
      <c r="G43" s="1">
        <f t="shared" si="0"/>
        <v>181460.31000000003</v>
      </c>
      <c r="H43" s="1">
        <f t="shared" si="2"/>
        <v>9.956217880910001E-2</v>
      </c>
      <c r="I43" s="1">
        <f t="shared" si="1"/>
        <v>9.9562178809100015</v>
      </c>
      <c r="J43" s="1">
        <f t="shared" si="3"/>
        <v>7.9848867404898218</v>
      </c>
      <c r="K43" s="1">
        <f t="shared" si="4"/>
        <v>3.3864686669761914</v>
      </c>
      <c r="L43" s="1">
        <f t="shared" si="5"/>
        <v>3.3864686669761912E-6</v>
      </c>
    </row>
    <row r="44" spans="1:12" x14ac:dyDescent="0.25">
      <c r="A44" s="1">
        <v>28</v>
      </c>
      <c r="B44" s="1">
        <v>100</v>
      </c>
      <c r="C44" s="8">
        <v>1887795</v>
      </c>
      <c r="D44" s="1">
        <v>0.52</v>
      </c>
      <c r="E44" s="1">
        <v>0.81899999999999995</v>
      </c>
      <c r="F44" s="1">
        <v>167928.84</v>
      </c>
      <c r="G44" s="1">
        <f t="shared" si="0"/>
        <v>167016.01</v>
      </c>
      <c r="H44" s="1">
        <f t="shared" si="2"/>
        <v>9.1724557186100009E-2</v>
      </c>
      <c r="I44" s="1">
        <f t="shared" si="1"/>
        <v>9.1724557186100011</v>
      </c>
      <c r="J44" s="1">
        <f t="shared" si="3"/>
        <v>7.51224123354159</v>
      </c>
      <c r="K44" s="1">
        <f t="shared" si="4"/>
        <v>3.9793734137136663</v>
      </c>
      <c r="L44" s="1">
        <f t="shared" si="5"/>
        <v>3.9793734137136663E-6</v>
      </c>
    </row>
    <row r="45" spans="1:12" x14ac:dyDescent="0.25">
      <c r="A45" s="1">
        <v>42</v>
      </c>
      <c r="B45" s="1">
        <v>100</v>
      </c>
      <c r="C45" s="8">
        <v>2008120</v>
      </c>
      <c r="D45" s="1">
        <v>0.48</v>
      </c>
      <c r="E45" s="1">
        <v>0.82299999999999995</v>
      </c>
      <c r="F45" s="1">
        <v>143143.92000000001</v>
      </c>
      <c r="G45" s="1">
        <f t="shared" si="0"/>
        <v>142231.09000000003</v>
      </c>
      <c r="H45" s="1">
        <f t="shared" si="2"/>
        <v>7.8276011744900009E-2</v>
      </c>
      <c r="I45" s="1">
        <f t="shared" si="1"/>
        <v>7.8276011744900007</v>
      </c>
      <c r="J45" s="1">
        <f t="shared" si="3"/>
        <v>6.4421157666052702</v>
      </c>
      <c r="K45" s="1">
        <f t="shared" si="4"/>
        <v>3.2080332682336068</v>
      </c>
      <c r="L45" s="1">
        <f t="shared" si="5"/>
        <v>3.2080332682336066E-6</v>
      </c>
    </row>
    <row r="46" spans="1:12" x14ac:dyDescent="0.25">
      <c r="A46" s="1">
        <v>55</v>
      </c>
      <c r="B46" s="1">
        <v>100</v>
      </c>
      <c r="C46" s="8">
        <v>1591650</v>
      </c>
      <c r="D46" s="1">
        <v>0.68</v>
      </c>
      <c r="E46" s="1">
        <v>0.81</v>
      </c>
      <c r="F46" s="1">
        <v>136118.14000000001</v>
      </c>
      <c r="G46" s="1">
        <f t="shared" si="0"/>
        <v>135205.31000000003</v>
      </c>
      <c r="H46" s="1">
        <f t="shared" si="2"/>
        <v>7.4463753259100013E-2</v>
      </c>
      <c r="I46" s="1">
        <f t="shared" si="1"/>
        <v>7.446375325910001</v>
      </c>
      <c r="J46" s="1">
        <f t="shared" si="3"/>
        <v>6.0315640139871007</v>
      </c>
      <c r="K46" s="1">
        <f t="shared" si="4"/>
        <v>3.7895039826513996</v>
      </c>
      <c r="L46" s="1">
        <f t="shared" si="5"/>
        <v>3.7895039826513998E-6</v>
      </c>
    </row>
    <row r="47" spans="1:12" x14ac:dyDescent="0.25">
      <c r="A47" s="1">
        <v>60</v>
      </c>
      <c r="B47" s="1">
        <v>100</v>
      </c>
      <c r="C47" s="8">
        <v>2876790</v>
      </c>
      <c r="D47" s="1">
        <v>0.71</v>
      </c>
      <c r="E47" s="1">
        <v>0.79800000000000004</v>
      </c>
      <c r="F47" s="1">
        <v>258801</v>
      </c>
      <c r="G47" s="1">
        <f t="shared" si="0"/>
        <v>257888.17</v>
      </c>
      <c r="H47" s="1">
        <f t="shared" si="2"/>
        <v>0.14103269992369999</v>
      </c>
      <c r="I47" s="1">
        <f t="shared" si="1"/>
        <v>14.103269992369999</v>
      </c>
      <c r="J47" s="1">
        <f t="shared" si="3"/>
        <v>11.25440945391126</v>
      </c>
      <c r="K47" s="1">
        <f t="shared" si="4"/>
        <v>3.9121414680638007</v>
      </c>
      <c r="L47" s="1">
        <f t="shared" si="5"/>
        <v>3.9121414680638005E-6</v>
      </c>
    </row>
    <row r="48" spans="1:12" x14ac:dyDescent="0.25">
      <c r="A48" s="1">
        <v>61</v>
      </c>
      <c r="B48" s="1">
        <v>10</v>
      </c>
      <c r="C48" s="8">
        <v>1117920</v>
      </c>
      <c r="D48" s="1">
        <v>1.67</v>
      </c>
      <c r="E48" s="1">
        <v>0.82199999999999995</v>
      </c>
      <c r="F48" s="1">
        <v>571300.25</v>
      </c>
      <c r="G48" s="1">
        <f t="shared" si="0"/>
        <v>570387.42000000004</v>
      </c>
      <c r="H48" s="1">
        <f t="shared" si="2"/>
        <v>0.31059791796620001</v>
      </c>
      <c r="I48" s="1">
        <f t="shared" si="1"/>
        <v>3.105979179662</v>
      </c>
      <c r="J48" s="1">
        <f t="shared" si="3"/>
        <v>2.5531148856821639</v>
      </c>
      <c r="K48" s="1">
        <f t="shared" si="4"/>
        <v>2.2838082203397057</v>
      </c>
      <c r="L48" s="1">
        <f t="shared" si="5"/>
        <v>2.2838082203397058E-6</v>
      </c>
    </row>
    <row r="49" spans="1:12" x14ac:dyDescent="0.25">
      <c r="A49" s="1">
        <v>74</v>
      </c>
      <c r="B49" s="1">
        <v>10</v>
      </c>
      <c r="C49" s="8">
        <v>440475</v>
      </c>
      <c r="D49" s="1">
        <v>2.9</v>
      </c>
      <c r="E49" s="1">
        <v>0.83899999999999997</v>
      </c>
      <c r="F49" s="1">
        <v>271196</v>
      </c>
      <c r="G49" s="1">
        <f t="shared" si="0"/>
        <v>270283.17</v>
      </c>
      <c r="H49" s="1">
        <f t="shared" si="2"/>
        <v>0.14775835087369998</v>
      </c>
      <c r="I49" s="1">
        <f t="shared" si="1"/>
        <v>1.4775835087369997</v>
      </c>
      <c r="J49" s="1">
        <f t="shared" si="3"/>
        <v>1.2396925638303427</v>
      </c>
      <c r="K49" s="1">
        <f t="shared" si="4"/>
        <v>2.8144447785466657</v>
      </c>
      <c r="L49" s="1">
        <f t="shared" si="5"/>
        <v>2.8144447785466659E-6</v>
      </c>
    </row>
    <row r="50" spans="1:12" x14ac:dyDescent="0.25">
      <c r="A50" s="1">
        <v>80</v>
      </c>
      <c r="B50" s="1">
        <v>10</v>
      </c>
      <c r="C50" s="8">
        <v>961740</v>
      </c>
      <c r="D50" s="1">
        <v>1.18</v>
      </c>
      <c r="E50" s="1">
        <v>0.82199999999999995</v>
      </c>
      <c r="F50" s="1">
        <v>365356.4</v>
      </c>
      <c r="G50" s="1">
        <f t="shared" si="0"/>
        <v>364443.57</v>
      </c>
      <c r="H50" s="1">
        <f t="shared" si="2"/>
        <v>0.1988507255177</v>
      </c>
      <c r="I50" s="1">
        <f t="shared" si="1"/>
        <v>1.988507255177</v>
      </c>
      <c r="J50" s="1">
        <f t="shared" si="3"/>
        <v>1.6345529637554939</v>
      </c>
      <c r="K50" s="1">
        <f t="shared" si="4"/>
        <v>1.6995788505786322</v>
      </c>
      <c r="L50" s="1">
        <f t="shared" si="5"/>
        <v>1.6995788505786323E-6</v>
      </c>
    </row>
    <row r="51" spans="1:12" x14ac:dyDescent="0.25">
      <c r="A51" s="1">
        <v>81</v>
      </c>
      <c r="B51" s="1">
        <v>10</v>
      </c>
      <c r="C51" s="8">
        <v>1264000</v>
      </c>
      <c r="D51" s="1">
        <v>0.23</v>
      </c>
      <c r="E51" s="1">
        <v>0.79</v>
      </c>
      <c r="F51" s="1">
        <v>1079335.5</v>
      </c>
      <c r="G51" s="1">
        <f t="shared" si="0"/>
        <v>1078422.67</v>
      </c>
      <c r="H51" s="1">
        <f t="shared" si="2"/>
        <v>0.58626292496869992</v>
      </c>
      <c r="I51" s="1">
        <f t="shared" si="1"/>
        <v>5.8626292496869992</v>
      </c>
      <c r="J51" s="1">
        <f t="shared" si="3"/>
        <v>4.6314771072527297</v>
      </c>
      <c r="K51" s="1">
        <f t="shared" si="4"/>
        <v>3.664143281054375</v>
      </c>
      <c r="L51" s="1">
        <f t="shared" si="5"/>
        <v>3.6641432810543748E-6</v>
      </c>
    </row>
    <row r="52" spans="1:12" x14ac:dyDescent="0.25">
      <c r="A52" s="1">
        <v>85</v>
      </c>
      <c r="B52" s="1">
        <v>10</v>
      </c>
      <c r="C52" s="8">
        <v>1484200</v>
      </c>
      <c r="D52" s="1">
        <v>0.55000000000000004</v>
      </c>
      <c r="E52" s="1">
        <v>0.82</v>
      </c>
      <c r="F52" s="1">
        <v>1231050</v>
      </c>
      <c r="G52" s="1">
        <f t="shared" si="0"/>
        <v>1230137.17</v>
      </c>
      <c r="H52" s="1">
        <f t="shared" si="2"/>
        <v>0.66858472981369999</v>
      </c>
      <c r="I52" s="1">
        <f t="shared" si="1"/>
        <v>6.6858472981370003</v>
      </c>
      <c r="J52" s="1">
        <f t="shared" si="3"/>
        <v>5.4823947844723397</v>
      </c>
      <c r="K52" s="1">
        <f t="shared" si="4"/>
        <v>3.6938382862635355</v>
      </c>
      <c r="L52" s="1">
        <f t="shared" si="5"/>
        <v>3.6938382862635355E-6</v>
      </c>
    </row>
    <row r="53" spans="1:12" x14ac:dyDescent="0.25">
      <c r="A53" s="1">
        <v>92</v>
      </c>
      <c r="B53" s="1">
        <v>10</v>
      </c>
      <c r="C53" s="8">
        <v>1410555</v>
      </c>
      <c r="D53" s="1">
        <v>0.54</v>
      </c>
      <c r="E53" s="1">
        <v>0.81299999999999994</v>
      </c>
      <c r="F53" s="1">
        <v>1440341.12</v>
      </c>
      <c r="G53" s="1">
        <f t="shared" si="0"/>
        <v>1439428.29</v>
      </c>
      <c r="H53" s="1">
        <f t="shared" si="2"/>
        <v>0.78214818443689993</v>
      </c>
      <c r="I53" s="1">
        <f t="shared" si="1"/>
        <v>7.8214818443689991</v>
      </c>
      <c r="J53" s="1">
        <f t="shared" si="3"/>
        <v>6.3588647394719962</v>
      </c>
      <c r="K53" s="1">
        <f t="shared" si="4"/>
        <v>4.5080586999244954</v>
      </c>
      <c r="L53" s="1">
        <f t="shared" si="5"/>
        <v>4.5080586999244953E-6</v>
      </c>
    </row>
    <row r="54" spans="1:12" x14ac:dyDescent="0.25">
      <c r="A54" s="1">
        <v>104</v>
      </c>
      <c r="B54" s="1">
        <v>10</v>
      </c>
      <c r="C54" s="8">
        <v>1699495</v>
      </c>
      <c r="D54" s="1">
        <v>0.65</v>
      </c>
      <c r="E54" s="1">
        <v>0.82299999999999995</v>
      </c>
      <c r="F54" s="1">
        <v>1245374.25</v>
      </c>
      <c r="G54" s="1">
        <f t="shared" si="0"/>
        <v>1244461.42</v>
      </c>
      <c r="H54" s="1">
        <f t="shared" si="2"/>
        <v>0.67635721110619995</v>
      </c>
      <c r="I54" s="1">
        <f t="shared" si="1"/>
        <v>6.7635721110619995</v>
      </c>
      <c r="J54" s="1">
        <f t="shared" si="3"/>
        <v>5.566419847404025</v>
      </c>
      <c r="K54" s="1">
        <f t="shared" si="4"/>
        <v>3.2753375840493941</v>
      </c>
      <c r="L54" s="1">
        <f t="shared" si="5"/>
        <v>3.2753375840493941E-6</v>
      </c>
    </row>
    <row r="55" spans="1:12" x14ac:dyDescent="0.25">
      <c r="A55" s="1">
        <v>107</v>
      </c>
      <c r="B55" s="1">
        <v>100</v>
      </c>
      <c r="C55" s="8">
        <v>5427000</v>
      </c>
      <c r="D55" s="1">
        <v>0.88</v>
      </c>
      <c r="E55" s="1">
        <v>0.80400000000000005</v>
      </c>
      <c r="F55" s="1">
        <v>645586.25</v>
      </c>
      <c r="G55" s="1">
        <f t="shared" si="0"/>
        <v>644673.42000000004</v>
      </c>
      <c r="H55" s="1">
        <f t="shared" si="2"/>
        <v>0.3509062444262</v>
      </c>
      <c r="I55" s="1">
        <f t="shared" si="1"/>
        <v>35.090624442619998</v>
      </c>
      <c r="J55" s="1">
        <f t="shared" si="3"/>
        <v>28.21286205186648</v>
      </c>
      <c r="K55" s="1">
        <f t="shared" si="4"/>
        <v>5.1986110285362965</v>
      </c>
      <c r="L55" s="1">
        <f t="shared" si="5"/>
        <v>5.1986110285362966E-6</v>
      </c>
    </row>
    <row r="56" spans="1:12" x14ac:dyDescent="0.25">
      <c r="A56" s="1">
        <v>108</v>
      </c>
      <c r="B56" s="1">
        <v>100</v>
      </c>
      <c r="C56" s="8">
        <v>3837600</v>
      </c>
      <c r="D56" s="1">
        <v>0.66</v>
      </c>
      <c r="E56" s="1">
        <v>0.82</v>
      </c>
      <c r="F56" s="1">
        <v>437136.71</v>
      </c>
      <c r="G56" s="1">
        <f t="shared" si="0"/>
        <v>436223.88</v>
      </c>
      <c r="H56" s="1">
        <f t="shared" si="2"/>
        <v>0.23779943952679999</v>
      </c>
      <c r="I56" s="1">
        <f t="shared" si="1"/>
        <v>23.77994395268</v>
      </c>
      <c r="J56" s="1">
        <f t="shared" si="3"/>
        <v>19.499554041197598</v>
      </c>
      <c r="K56" s="1">
        <f t="shared" si="4"/>
        <v>5.0811846052735037</v>
      </c>
      <c r="L56" s="1">
        <f t="shared" si="5"/>
        <v>5.0811846052735041E-6</v>
      </c>
    </row>
    <row r="57" spans="1:12" x14ac:dyDescent="0.25">
      <c r="A57" s="1">
        <v>11</v>
      </c>
      <c r="B57" s="1">
        <v>10</v>
      </c>
      <c r="C57" s="8">
        <v>459200</v>
      </c>
      <c r="D57" s="1">
        <v>1.01</v>
      </c>
      <c r="E57" s="1">
        <v>0.82</v>
      </c>
      <c r="F57" s="1">
        <v>131104.09</v>
      </c>
      <c r="G57" s="1">
        <f t="shared" si="0"/>
        <v>130191.26</v>
      </c>
      <c r="H57" s="1">
        <f t="shared" si="2"/>
        <v>7.1743079588599989E-2</v>
      </c>
      <c r="I57" s="1">
        <f t="shared" si="1"/>
        <v>0.71743079588599989</v>
      </c>
      <c r="J57" s="1">
        <f t="shared" si="3"/>
        <v>0.58829325262651988</v>
      </c>
      <c r="K57" s="1">
        <f t="shared" si="4"/>
        <v>1.2811264212249998</v>
      </c>
      <c r="L57" s="1">
        <f t="shared" si="5"/>
        <v>1.2811264212249998E-6</v>
      </c>
    </row>
    <row r="58" spans="1:12" x14ac:dyDescent="0.25">
      <c r="A58" s="1">
        <v>14</v>
      </c>
      <c r="B58" s="1">
        <v>10</v>
      </c>
      <c r="C58" s="8">
        <v>771900</v>
      </c>
      <c r="D58" s="1">
        <v>1.92</v>
      </c>
      <c r="E58" s="1">
        <v>0.83</v>
      </c>
      <c r="F58" s="1">
        <v>415885.28</v>
      </c>
      <c r="G58" s="1">
        <f t="shared" si="0"/>
        <v>414972.45</v>
      </c>
      <c r="H58" s="1">
        <f t="shared" si="2"/>
        <v>0.22626820109449999</v>
      </c>
      <c r="I58" s="1">
        <f t="shared" si="1"/>
        <v>2.2626820109449999</v>
      </c>
      <c r="J58" s="1">
        <f t="shared" si="3"/>
        <v>1.8780260690843498</v>
      </c>
      <c r="K58" s="1">
        <f t="shared" si="4"/>
        <v>2.4329914096182792</v>
      </c>
      <c r="L58" s="1">
        <f t="shared" si="5"/>
        <v>2.4329914096182793E-6</v>
      </c>
    </row>
    <row r="59" spans="1:12" x14ac:dyDescent="0.25">
      <c r="A59" s="1">
        <v>17</v>
      </c>
      <c r="B59" s="1">
        <v>10</v>
      </c>
      <c r="C59" s="8">
        <v>553500</v>
      </c>
      <c r="D59" s="1">
        <v>0.8</v>
      </c>
      <c r="E59" s="1">
        <v>0.82</v>
      </c>
      <c r="F59" s="1">
        <v>239782.35</v>
      </c>
      <c r="G59" s="1">
        <f t="shared" si="0"/>
        <v>238869.52000000002</v>
      </c>
      <c r="H59" s="1">
        <f t="shared" si="2"/>
        <v>0.13071299024719998</v>
      </c>
      <c r="I59" s="1">
        <f t="shared" si="1"/>
        <v>1.3071299024719998</v>
      </c>
      <c r="J59" s="1">
        <f t="shared" si="3"/>
        <v>1.0718465200270397</v>
      </c>
      <c r="K59" s="1">
        <f t="shared" si="4"/>
        <v>1.9364887444029626</v>
      </c>
      <c r="L59" s="1">
        <f t="shared" si="5"/>
        <v>1.9364887444029626E-6</v>
      </c>
    </row>
    <row r="60" spans="1:12" x14ac:dyDescent="0.25">
      <c r="A60" s="1">
        <v>25</v>
      </c>
      <c r="B60" s="1">
        <v>10</v>
      </c>
      <c r="C60" s="8">
        <v>1238200</v>
      </c>
      <c r="D60" s="1">
        <v>0.33</v>
      </c>
      <c r="E60" s="1">
        <v>0.82</v>
      </c>
      <c r="F60" s="1">
        <v>445453.59</v>
      </c>
      <c r="G60" s="1">
        <f t="shared" si="0"/>
        <v>444540.76</v>
      </c>
      <c r="H60" s="1">
        <f t="shared" si="2"/>
        <v>0.24231226178359996</v>
      </c>
      <c r="I60" s="1">
        <f t="shared" si="1"/>
        <v>2.4231226178359995</v>
      </c>
      <c r="J60" s="1">
        <f t="shared" si="3"/>
        <v>1.9869605466255194</v>
      </c>
      <c r="K60" s="1">
        <f t="shared" si="4"/>
        <v>1.6047169654543041</v>
      </c>
      <c r="L60" s="1">
        <f t="shared" si="5"/>
        <v>1.6047169654543041E-6</v>
      </c>
    </row>
    <row r="61" spans="1:12" x14ac:dyDescent="0.25">
      <c r="A61" s="1">
        <v>29</v>
      </c>
      <c r="B61" s="1">
        <v>100</v>
      </c>
      <c r="C61" s="8">
        <v>979900</v>
      </c>
      <c r="D61" s="1">
        <v>0.53</v>
      </c>
      <c r="E61" s="1">
        <v>0.82</v>
      </c>
      <c r="F61" s="1">
        <v>91602.96</v>
      </c>
      <c r="G61" s="1">
        <f t="shared" si="0"/>
        <v>90690.13</v>
      </c>
      <c r="H61" s="1">
        <f t="shared" si="2"/>
        <v>5.0309371439299998E-2</v>
      </c>
      <c r="I61" s="1">
        <f t="shared" si="1"/>
        <v>5.0309371439300001</v>
      </c>
      <c r="J61" s="1">
        <f t="shared" si="3"/>
        <v>4.1253684580226002</v>
      </c>
      <c r="K61" s="1">
        <f t="shared" si="4"/>
        <v>4.2099892417824272</v>
      </c>
      <c r="L61" s="1">
        <f t="shared" si="5"/>
        <v>4.209989241782427E-6</v>
      </c>
    </row>
    <row r="62" spans="1:12" x14ac:dyDescent="0.25">
      <c r="A62" s="1">
        <v>31</v>
      </c>
      <c r="B62" s="1">
        <v>10</v>
      </c>
      <c r="C62" s="8">
        <v>1206900</v>
      </c>
      <c r="D62" s="1">
        <v>0.34</v>
      </c>
      <c r="E62" s="1">
        <v>0.81</v>
      </c>
      <c r="F62" s="1">
        <v>545355.87</v>
      </c>
      <c r="G62" s="1">
        <f t="shared" si="0"/>
        <v>544443.04</v>
      </c>
      <c r="H62" s="1">
        <f t="shared" si="2"/>
        <v>0.29652023793439997</v>
      </c>
      <c r="I62" s="1">
        <f t="shared" si="1"/>
        <v>2.9652023793439994</v>
      </c>
      <c r="J62" s="1">
        <f t="shared" si="3"/>
        <v>2.4018139272686398</v>
      </c>
      <c r="K62" s="1">
        <f t="shared" si="4"/>
        <v>1.9900687109691273</v>
      </c>
      <c r="L62" s="1">
        <f t="shared" si="5"/>
        <v>1.9900687109691273E-6</v>
      </c>
    </row>
    <row r="63" spans="1:12" x14ac:dyDescent="0.25">
      <c r="A63" s="1">
        <v>48</v>
      </c>
      <c r="B63" s="1">
        <v>10</v>
      </c>
      <c r="C63" s="8">
        <v>255150</v>
      </c>
      <c r="D63" s="1">
        <v>0.47</v>
      </c>
      <c r="E63" s="1">
        <v>0.81</v>
      </c>
      <c r="F63" s="1">
        <v>139885.1</v>
      </c>
      <c r="G63" s="1">
        <f t="shared" si="0"/>
        <v>138972.27000000002</v>
      </c>
      <c r="H63" s="1">
        <f t="shared" si="2"/>
        <v>7.6507743424700014E-2</v>
      </c>
      <c r="I63" s="1">
        <f t="shared" si="1"/>
        <v>0.76507743424700014</v>
      </c>
      <c r="J63" s="1">
        <f t="shared" si="3"/>
        <v>0.61971272174007019</v>
      </c>
      <c r="K63" s="1">
        <f t="shared" si="4"/>
        <v>2.4288172515777786</v>
      </c>
      <c r="L63" s="1">
        <f t="shared" si="5"/>
        <v>2.4288172515777785E-6</v>
      </c>
    </row>
    <row r="64" spans="1:12" x14ac:dyDescent="0.25">
      <c r="A64" s="1">
        <v>52</v>
      </c>
      <c r="B64" s="1">
        <v>10</v>
      </c>
      <c r="C64" s="8">
        <v>66400</v>
      </c>
      <c r="D64" s="1">
        <v>0.6</v>
      </c>
      <c r="E64" s="1">
        <v>0.83</v>
      </c>
      <c r="F64" s="1">
        <v>58057.07</v>
      </c>
      <c r="G64" s="1">
        <f t="shared" si="0"/>
        <v>57144.24</v>
      </c>
      <c r="H64" s="1">
        <f t="shared" si="2"/>
        <v>3.2107036066399995E-2</v>
      </c>
      <c r="I64" s="1">
        <f t="shared" si="1"/>
        <v>0.32107036066399997</v>
      </c>
      <c r="J64" s="1">
        <f t="shared" si="3"/>
        <v>0.26648839935111995</v>
      </c>
      <c r="K64" s="1">
        <f t="shared" si="4"/>
        <v>4.013379508299999</v>
      </c>
      <c r="L64" s="1">
        <f t="shared" si="5"/>
        <v>4.0133795082999989E-6</v>
      </c>
    </row>
    <row r="65" spans="1:12" x14ac:dyDescent="0.25">
      <c r="A65" s="1">
        <v>54</v>
      </c>
      <c r="B65" s="1">
        <v>10</v>
      </c>
      <c r="C65" s="8">
        <v>164000</v>
      </c>
      <c r="D65" s="1">
        <v>0.82</v>
      </c>
      <c r="E65" s="1">
        <v>0.82</v>
      </c>
      <c r="F65" s="1">
        <v>72878.070000000007</v>
      </c>
      <c r="G65" s="1">
        <f t="shared" si="0"/>
        <v>71965.240000000005</v>
      </c>
      <c r="H65" s="1">
        <f t="shared" si="2"/>
        <v>4.0149058876400003E-2</v>
      </c>
      <c r="I65" s="1">
        <f t="shared" si="1"/>
        <v>0.40149058876400001</v>
      </c>
      <c r="J65" s="1">
        <f t="shared" si="3"/>
        <v>0.32922228278647997</v>
      </c>
      <c r="K65" s="1">
        <f t="shared" si="4"/>
        <v>2.0074529438199997</v>
      </c>
      <c r="L65" s="1">
        <f t="shared" si="5"/>
        <v>2.0074529438199998E-6</v>
      </c>
    </row>
    <row r="66" spans="1:12" x14ac:dyDescent="0.25">
      <c r="A66" s="1">
        <v>67</v>
      </c>
      <c r="B66" s="1">
        <v>10</v>
      </c>
      <c r="C66" s="8">
        <v>431600</v>
      </c>
      <c r="D66" s="1">
        <v>1.46</v>
      </c>
      <c r="E66" s="1">
        <v>0.83</v>
      </c>
      <c r="F66" s="1">
        <v>293718.40000000002</v>
      </c>
      <c r="G66" s="1">
        <f t="shared" si="0"/>
        <v>292805.57</v>
      </c>
      <c r="H66" s="1">
        <f t="shared" si="2"/>
        <v>0.15997923033769998</v>
      </c>
      <c r="I66" s="1">
        <f t="shared" si="1"/>
        <v>1.5997923033769998</v>
      </c>
      <c r="J66" s="1">
        <f t="shared" si="3"/>
        <v>1.3278276118029098</v>
      </c>
      <c r="K66" s="1">
        <f t="shared" si="4"/>
        <v>3.076523660340384</v>
      </c>
      <c r="L66" s="1">
        <f t="shared" si="5"/>
        <v>3.076523660340384E-6</v>
      </c>
    </row>
    <row r="67" spans="1:12" x14ac:dyDescent="0.25">
      <c r="A67" s="1">
        <v>68</v>
      </c>
      <c r="B67" s="1">
        <v>10</v>
      </c>
      <c r="C67" s="8">
        <v>1132000</v>
      </c>
      <c r="D67" s="1">
        <v>2.4700000000000002</v>
      </c>
      <c r="E67" s="1">
        <v>0.8</v>
      </c>
      <c r="F67" s="1">
        <v>1067402.3700000001</v>
      </c>
      <c r="G67" s="1">
        <f t="shared" ref="G67:G73" si="6">F67-$F$2</f>
        <v>1066489.54</v>
      </c>
      <c r="H67" s="1">
        <f t="shared" si="2"/>
        <v>0.57978788929940006</v>
      </c>
      <c r="I67" s="1">
        <f t="shared" ref="I67:I73" si="7">H67*B67</f>
        <v>5.7978788929940004</v>
      </c>
      <c r="J67" s="1">
        <f t="shared" si="3"/>
        <v>4.6383031143952005</v>
      </c>
      <c r="K67" s="1">
        <f t="shared" si="4"/>
        <v>4.097440913776679</v>
      </c>
      <c r="L67" s="1">
        <f t="shared" si="5"/>
        <v>4.0974409137766788E-6</v>
      </c>
    </row>
    <row r="68" spans="1:12" x14ac:dyDescent="0.25">
      <c r="A68" s="1">
        <v>75</v>
      </c>
      <c r="B68" s="1">
        <v>10</v>
      </c>
      <c r="C68" s="8">
        <v>834150</v>
      </c>
      <c r="D68" s="1">
        <v>2.2999999999999998</v>
      </c>
      <c r="E68" s="1">
        <v>0.83</v>
      </c>
      <c r="F68" s="1">
        <v>520286.4</v>
      </c>
      <c r="G68" s="1">
        <f t="shared" si="6"/>
        <v>519373.57</v>
      </c>
      <c r="H68" s="1">
        <f t="shared" ref="H68:H73" si="8">(G68*5.4261*10^-7)+0.0011</f>
        <v>0.28291729281770001</v>
      </c>
      <c r="I68" s="1">
        <f t="shared" si="7"/>
        <v>2.8291729281769999</v>
      </c>
      <c r="J68" s="1">
        <f t="shared" ref="J68:J73" si="9">I68*E68</f>
        <v>2.3482135303869098</v>
      </c>
      <c r="K68" s="1">
        <f t="shared" ref="K68:K73" si="10">L68*1000000</f>
        <v>2.8150974409721394</v>
      </c>
      <c r="L68" s="1">
        <f t="shared" ref="L68:L73" si="11">J68/C68</f>
        <v>2.8150974409721393E-6</v>
      </c>
    </row>
    <row r="69" spans="1:12" x14ac:dyDescent="0.25">
      <c r="A69" s="1">
        <v>88</v>
      </c>
      <c r="B69" s="1">
        <v>10</v>
      </c>
      <c r="C69" s="8">
        <v>518400</v>
      </c>
      <c r="D69" s="1">
        <v>0.26</v>
      </c>
      <c r="E69" s="1">
        <v>0.81</v>
      </c>
      <c r="F69" s="1">
        <v>461382.78</v>
      </c>
      <c r="G69" s="1">
        <f t="shared" si="6"/>
        <v>460469.95</v>
      </c>
      <c r="H69" s="1">
        <f t="shared" si="8"/>
        <v>0.25095559956949998</v>
      </c>
      <c r="I69" s="1">
        <f t="shared" si="7"/>
        <v>2.509555995695</v>
      </c>
      <c r="J69" s="1">
        <f t="shared" si="9"/>
        <v>2.0327403565129503</v>
      </c>
      <c r="K69" s="1">
        <f t="shared" si="10"/>
        <v>3.9211812432734381</v>
      </c>
      <c r="L69" s="1">
        <f t="shared" si="11"/>
        <v>3.921181243273438E-6</v>
      </c>
    </row>
    <row r="70" spans="1:12" x14ac:dyDescent="0.25">
      <c r="A70" s="1">
        <v>93</v>
      </c>
      <c r="B70" s="1">
        <v>10</v>
      </c>
      <c r="C70" s="8">
        <v>967600</v>
      </c>
      <c r="D70" s="1">
        <v>0.41</v>
      </c>
      <c r="E70" s="1">
        <v>0.82</v>
      </c>
      <c r="F70" s="1">
        <v>642426.68000000005</v>
      </c>
      <c r="G70" s="1">
        <f t="shared" si="6"/>
        <v>641513.85000000009</v>
      </c>
      <c r="H70" s="1">
        <f t="shared" si="8"/>
        <v>0.34919183014850003</v>
      </c>
      <c r="I70" s="1">
        <f t="shared" si="7"/>
        <v>3.4919183014850002</v>
      </c>
      <c r="J70" s="1">
        <f t="shared" si="9"/>
        <v>2.8633730072176999</v>
      </c>
      <c r="K70" s="1">
        <f t="shared" si="10"/>
        <v>2.9592527978686443</v>
      </c>
      <c r="L70" s="1">
        <f t="shared" si="11"/>
        <v>2.9592527978686441E-6</v>
      </c>
    </row>
    <row r="71" spans="1:12" x14ac:dyDescent="0.25">
      <c r="A71" s="1">
        <v>106</v>
      </c>
      <c r="B71" s="1">
        <v>10</v>
      </c>
      <c r="C71" s="8">
        <v>73800</v>
      </c>
      <c r="D71" s="1">
        <v>0.52</v>
      </c>
      <c r="E71" s="1">
        <v>0.82</v>
      </c>
      <c r="F71" s="1">
        <v>90708.479999999996</v>
      </c>
      <c r="G71" s="1">
        <f t="shared" si="6"/>
        <v>89795.65</v>
      </c>
      <c r="H71" s="1">
        <f t="shared" si="8"/>
        <v>4.9824017646499991E-2</v>
      </c>
      <c r="I71" s="1">
        <f t="shared" si="7"/>
        <v>0.49824017646499991</v>
      </c>
      <c r="J71" s="1">
        <f t="shared" si="9"/>
        <v>0.40855694470129988</v>
      </c>
      <c r="K71" s="1">
        <f t="shared" si="10"/>
        <v>5.5360019607222206</v>
      </c>
      <c r="L71" s="1">
        <f t="shared" si="11"/>
        <v>5.5360019607222205E-6</v>
      </c>
    </row>
    <row r="72" spans="1:12" x14ac:dyDescent="0.25">
      <c r="A72" s="1">
        <v>113</v>
      </c>
      <c r="B72" s="1">
        <v>10</v>
      </c>
      <c r="C72" s="8">
        <v>24600</v>
      </c>
      <c r="D72" s="1">
        <v>0.4</v>
      </c>
      <c r="E72" s="1">
        <v>0.82</v>
      </c>
      <c r="F72" s="1">
        <v>36628.53</v>
      </c>
      <c r="G72" s="1">
        <f t="shared" si="6"/>
        <v>35715.699999999997</v>
      </c>
      <c r="H72" s="1">
        <f t="shared" si="8"/>
        <v>2.0479695976999997E-2</v>
      </c>
      <c r="I72" s="1">
        <f t="shared" si="7"/>
        <v>0.20479695976999998</v>
      </c>
      <c r="J72" s="1">
        <f t="shared" si="9"/>
        <v>0.16793350701139997</v>
      </c>
      <c r="K72" s="1">
        <f t="shared" si="10"/>
        <v>6.8265653256666656</v>
      </c>
      <c r="L72" s="1">
        <f t="shared" si="11"/>
        <v>6.8265653256666652E-6</v>
      </c>
    </row>
    <row r="73" spans="1:12" x14ac:dyDescent="0.25">
      <c r="A73" s="1">
        <v>117</v>
      </c>
      <c r="B73" s="1">
        <v>10</v>
      </c>
      <c r="C73" s="8">
        <v>118900</v>
      </c>
      <c r="D73" s="1">
        <v>0.38</v>
      </c>
      <c r="E73" s="1">
        <v>0.82</v>
      </c>
      <c r="F73" s="1">
        <v>110767.1</v>
      </c>
      <c r="G73" s="1">
        <f t="shared" si="6"/>
        <v>109854.27</v>
      </c>
      <c r="H73" s="1">
        <f t="shared" si="8"/>
        <v>6.0708025444699991E-2</v>
      </c>
      <c r="I73" s="1">
        <f t="shared" si="7"/>
        <v>0.60708025444699987</v>
      </c>
      <c r="J73" s="1">
        <f t="shared" si="9"/>
        <v>0.49780580864653984</v>
      </c>
      <c r="K73" s="1">
        <f t="shared" si="10"/>
        <v>4.1867603754965508</v>
      </c>
      <c r="L73" s="1">
        <f t="shared" si="11"/>
        <v>4.1867603754965504E-6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8"/>
  <sheetViews>
    <sheetView workbookViewId="0"/>
  </sheetViews>
  <sheetFormatPr defaultRowHeight="15.75" x14ac:dyDescent="0.25"/>
  <cols>
    <col min="1" max="1" width="5.875" style="6" bestFit="1" customWidth="1"/>
    <col min="2" max="5" width="8.625" style="6" bestFit="1" customWidth="1"/>
    <col min="6" max="6" width="11.125" style="6" bestFit="1" customWidth="1"/>
    <col min="7" max="10" width="8.625" style="6" bestFit="1" customWidth="1"/>
    <col min="11" max="11" width="11.125" style="6" bestFit="1" customWidth="1"/>
    <col min="12" max="15" width="8.625" style="6" bestFit="1" customWidth="1"/>
    <col min="16" max="16" width="11.125" style="6" bestFit="1" customWidth="1"/>
    <col min="17" max="20" width="8.625" style="6" bestFit="1" customWidth="1"/>
    <col min="21" max="21" width="11.125" style="6" bestFit="1" customWidth="1"/>
    <col min="22" max="25" width="8.625" style="6" bestFit="1" customWidth="1"/>
    <col min="26" max="26" width="11.125" style="6" bestFit="1" customWidth="1"/>
    <col min="27" max="30" width="8.625" style="6" bestFit="1" customWidth="1"/>
    <col min="31" max="31" width="11.125" style="6" bestFit="1" customWidth="1"/>
    <col min="32" max="35" width="8.625" style="6" bestFit="1" customWidth="1"/>
    <col min="36" max="36" width="11.125" style="6" bestFit="1" customWidth="1"/>
    <col min="37" max="40" width="8.625" style="6" bestFit="1" customWidth="1"/>
    <col min="41" max="41" width="11.125" style="6" bestFit="1" customWidth="1"/>
    <col min="42" max="45" width="8.625" style="6" bestFit="1" customWidth="1"/>
    <col min="46" max="46" width="11.125" style="6" bestFit="1" customWidth="1"/>
    <col min="47" max="50" width="9.625" style="6" bestFit="1" customWidth="1"/>
    <col min="51" max="51" width="12.125" style="6" bestFit="1" customWidth="1"/>
    <col min="52" max="55" width="9.625" style="6" bestFit="1" customWidth="1"/>
    <col min="56" max="56" width="12.125" style="6" bestFit="1" customWidth="1"/>
    <col min="57" max="60" width="9.625" style="6" bestFit="1" customWidth="1"/>
    <col min="61" max="61" width="12.125" style="6" bestFit="1" customWidth="1"/>
    <col min="62" max="65" width="9.625" style="6" bestFit="1" customWidth="1"/>
    <col min="66" max="66" width="12.125" style="6" bestFit="1" customWidth="1"/>
    <col min="67" max="70" width="9.625" style="6" bestFit="1" customWidth="1"/>
    <col min="71" max="71" width="12.125" style="6" bestFit="1" customWidth="1"/>
    <col min="72" max="75" width="9.625" style="6" bestFit="1" customWidth="1"/>
    <col min="76" max="76" width="12.125" style="6" bestFit="1" customWidth="1"/>
    <col min="77" max="80" width="9.625" style="6" bestFit="1" customWidth="1"/>
    <col min="81" max="81" width="12.125" style="6" bestFit="1" customWidth="1"/>
    <col min="82" max="85" width="9.625" style="6" bestFit="1" customWidth="1"/>
    <col min="86" max="86" width="12.125" style="6" bestFit="1" customWidth="1"/>
    <col min="87" max="90" width="9.625" style="6" bestFit="1" customWidth="1"/>
    <col min="91" max="91" width="12.125" style="6" bestFit="1" customWidth="1"/>
    <col min="92" max="95" width="9.625" style="6" bestFit="1" customWidth="1"/>
    <col min="96" max="96" width="12.125" style="6" bestFit="1" customWidth="1"/>
    <col min="97" max="100" width="9.625" style="6" bestFit="1" customWidth="1"/>
    <col min="101" max="101" width="12.125" style="6" bestFit="1" customWidth="1"/>
    <col min="102" max="105" width="9.625" style="6" bestFit="1" customWidth="1"/>
    <col min="106" max="106" width="12.125" style="6" bestFit="1" customWidth="1"/>
    <col min="107" max="110" width="9.625" style="6" bestFit="1" customWidth="1"/>
    <col min="111" max="111" width="12.125" style="6" bestFit="1" customWidth="1"/>
    <col min="112" max="115" width="9.625" style="6" bestFit="1" customWidth="1"/>
    <col min="116" max="116" width="12.125" style="6" bestFit="1" customWidth="1"/>
    <col min="117" max="120" width="9.625" style="6" bestFit="1" customWidth="1"/>
    <col min="121" max="121" width="12.125" style="6" bestFit="1" customWidth="1"/>
  </cols>
  <sheetData>
    <row r="1" spans="1:121" x14ac:dyDescent="0.25">
      <c r="A1" s="14" t="s">
        <v>22</v>
      </c>
      <c r="B1" s="14" t="s">
        <v>47</v>
      </c>
      <c r="C1" s="14" t="s">
        <v>48</v>
      </c>
      <c r="D1" s="14" t="s">
        <v>49</v>
      </c>
      <c r="E1" s="14" t="s">
        <v>50</v>
      </c>
      <c r="F1" s="14" t="s">
        <v>51</v>
      </c>
      <c r="G1" s="14" t="s">
        <v>52</v>
      </c>
      <c r="H1" s="14" t="s">
        <v>53</v>
      </c>
      <c r="I1" s="14" t="s">
        <v>54</v>
      </c>
      <c r="J1" s="14" t="s">
        <v>55</v>
      </c>
      <c r="K1" s="14" t="s">
        <v>56</v>
      </c>
      <c r="L1" s="14" t="s">
        <v>57</v>
      </c>
      <c r="M1" s="14" t="s">
        <v>58</v>
      </c>
      <c r="N1" s="14" t="s">
        <v>59</v>
      </c>
      <c r="O1" s="14" t="s">
        <v>60</v>
      </c>
      <c r="P1" s="14" t="s">
        <v>61</v>
      </c>
      <c r="Q1" s="14" t="s">
        <v>62</v>
      </c>
      <c r="R1" s="14" t="s">
        <v>63</v>
      </c>
      <c r="S1" s="14" t="s">
        <v>64</v>
      </c>
      <c r="T1" s="14" t="s">
        <v>65</v>
      </c>
      <c r="U1" s="14" t="s">
        <v>66</v>
      </c>
      <c r="V1" s="14" t="s">
        <v>67</v>
      </c>
      <c r="W1" s="14" t="s">
        <v>68</v>
      </c>
      <c r="X1" s="14" t="s">
        <v>69</v>
      </c>
      <c r="Y1" s="14" t="s">
        <v>70</v>
      </c>
      <c r="Z1" s="14" t="s">
        <v>71</v>
      </c>
      <c r="AA1" s="14" t="s">
        <v>72</v>
      </c>
      <c r="AB1" s="14" t="s">
        <v>73</v>
      </c>
      <c r="AC1" s="14" t="s">
        <v>74</v>
      </c>
      <c r="AD1" s="14" t="s">
        <v>75</v>
      </c>
      <c r="AE1" s="14" t="s">
        <v>76</v>
      </c>
      <c r="AF1" s="14" t="s">
        <v>77</v>
      </c>
      <c r="AG1" s="14" t="s">
        <v>78</v>
      </c>
      <c r="AH1" s="14" t="s">
        <v>79</v>
      </c>
      <c r="AI1" s="14" t="s">
        <v>80</v>
      </c>
      <c r="AJ1" s="14" t="s">
        <v>81</v>
      </c>
      <c r="AK1" s="14" t="s">
        <v>82</v>
      </c>
      <c r="AL1" s="14" t="s">
        <v>83</v>
      </c>
      <c r="AM1" s="14" t="s">
        <v>84</v>
      </c>
      <c r="AN1" s="14" t="s">
        <v>85</v>
      </c>
      <c r="AO1" s="14" t="s">
        <v>86</v>
      </c>
      <c r="AP1" s="14" t="s">
        <v>87</v>
      </c>
      <c r="AQ1" s="14" t="s">
        <v>88</v>
      </c>
      <c r="AR1" s="14" t="s">
        <v>89</v>
      </c>
      <c r="AS1" s="14" t="s">
        <v>90</v>
      </c>
      <c r="AT1" s="14" t="s">
        <v>91</v>
      </c>
      <c r="AU1" s="14" t="s">
        <v>92</v>
      </c>
      <c r="AV1" s="14" t="s">
        <v>93</v>
      </c>
      <c r="AW1" s="14" t="s">
        <v>94</v>
      </c>
      <c r="AX1" s="14" t="s">
        <v>95</v>
      </c>
      <c r="AY1" s="14" t="s">
        <v>96</v>
      </c>
      <c r="AZ1" s="14" t="s">
        <v>97</v>
      </c>
      <c r="BA1" s="14" t="s">
        <v>98</v>
      </c>
      <c r="BB1" s="14" t="s">
        <v>99</v>
      </c>
      <c r="BC1" s="14" t="s">
        <v>100</v>
      </c>
      <c r="BD1" s="14" t="s">
        <v>101</v>
      </c>
      <c r="BE1" s="14" t="s">
        <v>102</v>
      </c>
      <c r="BF1" s="14" t="s">
        <v>103</v>
      </c>
      <c r="BG1" s="14" t="s">
        <v>104</v>
      </c>
      <c r="BH1" s="14" t="s">
        <v>105</v>
      </c>
      <c r="BI1" s="14" t="s">
        <v>106</v>
      </c>
      <c r="BJ1" s="14" t="s">
        <v>107</v>
      </c>
      <c r="BK1" s="14" t="s">
        <v>108</v>
      </c>
      <c r="BL1" s="14" t="s">
        <v>109</v>
      </c>
      <c r="BM1" s="14" t="s">
        <v>110</v>
      </c>
      <c r="BN1" s="14" t="s">
        <v>111</v>
      </c>
      <c r="BO1" s="14" t="s">
        <v>112</v>
      </c>
      <c r="BP1" s="14" t="s">
        <v>113</v>
      </c>
      <c r="BQ1" s="14" t="s">
        <v>114</v>
      </c>
      <c r="BR1" s="14" t="s">
        <v>115</v>
      </c>
      <c r="BS1" s="14" t="s">
        <v>116</v>
      </c>
      <c r="BT1" s="14" t="s">
        <v>117</v>
      </c>
      <c r="BU1" s="14" t="s">
        <v>118</v>
      </c>
      <c r="BV1" s="14" t="s">
        <v>119</v>
      </c>
      <c r="BW1" s="14" t="s">
        <v>120</v>
      </c>
      <c r="BX1" s="14" t="s">
        <v>121</v>
      </c>
      <c r="BY1" s="14" t="s">
        <v>122</v>
      </c>
      <c r="BZ1" s="14" t="s">
        <v>123</v>
      </c>
      <c r="CA1" s="14" t="s">
        <v>124</v>
      </c>
      <c r="CB1" s="14" t="s">
        <v>125</v>
      </c>
      <c r="CC1" s="14" t="s">
        <v>126</v>
      </c>
      <c r="CD1" s="14" t="s">
        <v>127</v>
      </c>
      <c r="CE1" s="14" t="s">
        <v>128</v>
      </c>
      <c r="CF1" s="14" t="s">
        <v>129</v>
      </c>
      <c r="CG1" s="14" t="s">
        <v>130</v>
      </c>
      <c r="CH1" s="14" t="s">
        <v>131</v>
      </c>
      <c r="CI1" s="14" t="s">
        <v>132</v>
      </c>
      <c r="CJ1" s="14" t="s">
        <v>133</v>
      </c>
      <c r="CK1" s="14" t="s">
        <v>134</v>
      </c>
      <c r="CL1" s="14" t="s">
        <v>135</v>
      </c>
      <c r="CM1" s="14" t="s">
        <v>136</v>
      </c>
      <c r="CN1" s="14" t="s">
        <v>137</v>
      </c>
      <c r="CO1" s="14" t="s">
        <v>138</v>
      </c>
      <c r="CP1" s="14" t="s">
        <v>139</v>
      </c>
      <c r="CQ1" s="14" t="s">
        <v>140</v>
      </c>
      <c r="CR1" s="14" t="s">
        <v>141</v>
      </c>
      <c r="CS1" s="14" t="s">
        <v>142</v>
      </c>
      <c r="CT1" s="14" t="s">
        <v>143</v>
      </c>
      <c r="CU1" s="14" t="s">
        <v>144</v>
      </c>
      <c r="CV1" s="14" t="s">
        <v>145</v>
      </c>
      <c r="CW1" s="14" t="s">
        <v>146</v>
      </c>
      <c r="CX1" s="14" t="s">
        <v>147</v>
      </c>
      <c r="CY1" s="14" t="s">
        <v>148</v>
      </c>
      <c r="CZ1" s="14" t="s">
        <v>149</v>
      </c>
      <c r="DA1" s="14" t="s">
        <v>150</v>
      </c>
      <c r="DB1" s="14" t="s">
        <v>151</v>
      </c>
      <c r="DC1" s="14" t="s">
        <v>152</v>
      </c>
      <c r="DD1" s="14" t="s">
        <v>153</v>
      </c>
      <c r="DE1" s="14" t="s">
        <v>154</v>
      </c>
      <c r="DF1" s="14" t="s">
        <v>155</v>
      </c>
      <c r="DG1" s="14" t="s">
        <v>156</v>
      </c>
      <c r="DH1" s="14" t="s">
        <v>157</v>
      </c>
      <c r="DI1" s="14" t="s">
        <v>158</v>
      </c>
      <c r="DJ1" s="14" t="s">
        <v>159</v>
      </c>
      <c r="DK1" s="14" t="s">
        <v>160</v>
      </c>
      <c r="DL1" s="14" t="s">
        <v>161</v>
      </c>
      <c r="DM1" s="14" t="s">
        <v>162</v>
      </c>
      <c r="DN1" s="14" t="s">
        <v>163</v>
      </c>
      <c r="DO1" s="14" t="s">
        <v>164</v>
      </c>
      <c r="DP1" s="14" t="s">
        <v>165</v>
      </c>
      <c r="DQ1" s="14" t="s">
        <v>166</v>
      </c>
    </row>
    <row r="2" spans="1:121" x14ac:dyDescent="0.25">
      <c r="A2" s="14">
        <v>2</v>
      </c>
      <c r="B2" s="14">
        <v>539</v>
      </c>
      <c r="C2" s="14">
        <v>525</v>
      </c>
      <c r="D2" s="14">
        <v>637</v>
      </c>
      <c r="E2" s="14">
        <v>622</v>
      </c>
      <c r="F2" s="14">
        <f>AVERAGE(B2:E2)/1000</f>
        <v>0.58074999999999999</v>
      </c>
      <c r="G2" s="14">
        <v>536</v>
      </c>
      <c r="H2" s="14">
        <v>617</v>
      </c>
      <c r="I2" s="14">
        <v>611</v>
      </c>
      <c r="J2" s="14">
        <v>511</v>
      </c>
      <c r="K2" s="14">
        <f>AVERAGE(G2:J2)/1000</f>
        <v>0.56874999999999998</v>
      </c>
      <c r="L2" s="14">
        <v>529</v>
      </c>
      <c r="M2" s="14">
        <v>617</v>
      </c>
      <c r="N2" s="14">
        <v>576</v>
      </c>
      <c r="O2" s="14">
        <v>534</v>
      </c>
      <c r="P2" s="14">
        <f>AVERAGE(L2:O2)/1000</f>
        <v>0.56399999999999995</v>
      </c>
      <c r="Q2" s="14">
        <v>536</v>
      </c>
      <c r="R2" s="14">
        <v>597</v>
      </c>
      <c r="S2" s="14">
        <v>571</v>
      </c>
      <c r="T2" s="14">
        <v>422</v>
      </c>
      <c r="U2" s="14">
        <f>AVERAGE(Q2:T2)/1000</f>
        <v>0.53149999999999997</v>
      </c>
      <c r="V2" s="14">
        <v>548</v>
      </c>
      <c r="W2" s="14">
        <v>451</v>
      </c>
      <c r="X2" s="14">
        <v>472</v>
      </c>
      <c r="Y2" s="14">
        <v>452</v>
      </c>
      <c r="Z2" s="14">
        <f>AVERAGE(V2:Y2)/1000</f>
        <v>0.48075000000000001</v>
      </c>
      <c r="AA2" s="14">
        <v>445</v>
      </c>
      <c r="AB2" s="14">
        <v>463</v>
      </c>
      <c r="AC2" s="14">
        <v>588</v>
      </c>
      <c r="AD2" s="14">
        <v>481</v>
      </c>
      <c r="AE2" s="14">
        <f>AVERAGE(AA2:AD2)/1000</f>
        <v>0.49425000000000002</v>
      </c>
      <c r="AF2" s="14">
        <v>611</v>
      </c>
      <c r="AG2" s="14">
        <v>576</v>
      </c>
      <c r="AH2" s="14">
        <v>436</v>
      </c>
      <c r="AI2" s="14">
        <v>659</v>
      </c>
      <c r="AJ2" s="14">
        <f>AVERAGE(AF2:AI2)/1000</f>
        <v>0.57050000000000001</v>
      </c>
      <c r="AK2" s="14">
        <v>406</v>
      </c>
      <c r="AL2" s="14">
        <v>496</v>
      </c>
      <c r="AM2" s="14">
        <v>566</v>
      </c>
      <c r="AN2" s="14">
        <v>503</v>
      </c>
      <c r="AO2" s="14">
        <f>AVERAGE(AK2:AN2)/1000</f>
        <v>0.49275000000000002</v>
      </c>
      <c r="AP2" s="14">
        <v>511</v>
      </c>
      <c r="AQ2" s="14">
        <v>565</v>
      </c>
      <c r="AR2" s="14">
        <v>549</v>
      </c>
      <c r="AS2" s="14">
        <v>496</v>
      </c>
      <c r="AT2" s="14">
        <f>AVERAGE(AP2:AS2)/1000</f>
        <v>0.53025</v>
      </c>
      <c r="AU2" s="14">
        <v>593</v>
      </c>
      <c r="AV2" s="14">
        <v>612</v>
      </c>
      <c r="AW2" s="14">
        <v>604</v>
      </c>
      <c r="AX2" s="14">
        <v>567</v>
      </c>
      <c r="AY2" s="14">
        <f>AVERAGE(AU2:AX2)/1000</f>
        <v>0.59399999999999997</v>
      </c>
      <c r="AZ2" s="14">
        <v>565</v>
      </c>
      <c r="BA2" s="14">
        <v>578</v>
      </c>
      <c r="BB2" s="14">
        <v>598</v>
      </c>
      <c r="BC2" s="14">
        <v>590</v>
      </c>
      <c r="BD2" s="14">
        <f>AVERAGE(AZ2:BC2)/1000</f>
        <v>0.58274999999999999</v>
      </c>
      <c r="BE2" s="14">
        <v>488</v>
      </c>
      <c r="BF2" s="14">
        <v>571</v>
      </c>
      <c r="BG2" s="14">
        <v>540</v>
      </c>
      <c r="BH2" s="14">
        <v>528</v>
      </c>
      <c r="BI2" s="14">
        <f>AVERAGE(BE2:BH2)/1000</f>
        <v>0.53174999999999994</v>
      </c>
      <c r="BJ2" s="14">
        <v>622</v>
      </c>
      <c r="BK2" s="14">
        <v>600</v>
      </c>
      <c r="BL2" s="14">
        <v>642</v>
      </c>
      <c r="BM2" s="14">
        <v>575</v>
      </c>
      <c r="BN2" s="14">
        <f>AVERAGE(BJ2:BM2)/1000</f>
        <v>0.60975000000000001</v>
      </c>
      <c r="BO2" s="14">
        <v>514</v>
      </c>
      <c r="BP2" s="14">
        <v>523</v>
      </c>
      <c r="BQ2" s="14">
        <v>567</v>
      </c>
      <c r="BR2" s="14">
        <v>538</v>
      </c>
      <c r="BS2" s="14">
        <f>AVERAGE(BO2:BR2)/1000</f>
        <v>0.53549999999999998</v>
      </c>
      <c r="BT2" s="14">
        <v>552</v>
      </c>
      <c r="BU2" s="14">
        <v>520</v>
      </c>
      <c r="BV2" s="14">
        <v>605</v>
      </c>
      <c r="BW2" s="14">
        <v>579</v>
      </c>
      <c r="BX2" s="14">
        <f>AVERAGE(BT2:BW2)/1000</f>
        <v>0.56399999999999995</v>
      </c>
      <c r="BY2" s="14">
        <v>566</v>
      </c>
      <c r="BZ2" s="14">
        <v>557</v>
      </c>
      <c r="CA2" s="14">
        <v>680</v>
      </c>
      <c r="CB2" s="14">
        <v>588</v>
      </c>
      <c r="CC2" s="14">
        <f>AVERAGE(BY2:CB2)/1000</f>
        <v>0.59775</v>
      </c>
      <c r="CD2" s="14">
        <v>592</v>
      </c>
      <c r="CE2" s="14">
        <v>572</v>
      </c>
      <c r="CF2" s="14">
        <v>638</v>
      </c>
      <c r="CG2" s="14">
        <v>610</v>
      </c>
      <c r="CH2" s="14">
        <f>AVERAGE(CD2:CG2)/1000</f>
        <v>0.60299999999999998</v>
      </c>
      <c r="CI2" s="14">
        <v>632</v>
      </c>
      <c r="CJ2" s="14">
        <v>613</v>
      </c>
      <c r="CK2" s="14">
        <v>612</v>
      </c>
      <c r="CL2" s="14">
        <v>616</v>
      </c>
      <c r="CM2" s="14">
        <f>AVERAGE(CI2:CL2)/1000</f>
        <v>0.61824999999999997</v>
      </c>
      <c r="CN2" s="14">
        <v>552</v>
      </c>
      <c r="CO2" s="14">
        <v>626</v>
      </c>
      <c r="CP2" s="14">
        <v>673</v>
      </c>
      <c r="CQ2" s="14">
        <v>629</v>
      </c>
      <c r="CR2" s="14">
        <f>AVERAGE(CN2:CQ2)/1000</f>
        <v>0.62</v>
      </c>
      <c r="CS2" s="14">
        <v>552</v>
      </c>
      <c r="CT2" s="14">
        <v>571</v>
      </c>
      <c r="CU2" s="14">
        <v>678</v>
      </c>
      <c r="CV2" s="14">
        <v>672</v>
      </c>
      <c r="CW2" s="14">
        <f>AVERAGE(CS2:CV2)/1000</f>
        <v>0.61824999999999997</v>
      </c>
      <c r="CX2" s="14">
        <v>596</v>
      </c>
      <c r="CY2" s="14">
        <v>580</v>
      </c>
      <c r="CZ2" s="14">
        <v>669</v>
      </c>
      <c r="DA2" s="14">
        <v>633</v>
      </c>
      <c r="DB2" s="14">
        <f>AVERAGE(CX2:DA2)/1000</f>
        <v>0.61950000000000005</v>
      </c>
      <c r="DC2" s="14">
        <v>582</v>
      </c>
      <c r="DD2" s="14">
        <v>619</v>
      </c>
      <c r="DE2" s="14">
        <v>628</v>
      </c>
      <c r="DF2" s="14">
        <v>581</v>
      </c>
      <c r="DG2" s="14">
        <f>AVERAGE(DC2:DF2)/1000</f>
        <v>0.60250000000000004</v>
      </c>
      <c r="DH2" s="14">
        <v>346</v>
      </c>
      <c r="DI2" s="14">
        <v>510</v>
      </c>
      <c r="DJ2" s="14">
        <v>604</v>
      </c>
      <c r="DK2" s="14">
        <v>429</v>
      </c>
      <c r="DL2" s="14">
        <f>AVERAGE(DH2:DK2)/1000</f>
        <v>0.47225</v>
      </c>
      <c r="DM2" s="14">
        <v>356</v>
      </c>
      <c r="DN2" s="14">
        <v>373</v>
      </c>
      <c r="DO2" s="14">
        <v>310</v>
      </c>
      <c r="DP2" s="14">
        <v>266</v>
      </c>
      <c r="DQ2" s="14">
        <f>AVERAGE(DM2:DP2)/1000</f>
        <v>0.32624999999999998</v>
      </c>
    </row>
    <row r="3" spans="1:121" x14ac:dyDescent="0.25">
      <c r="A3" s="14">
        <v>4</v>
      </c>
      <c r="B3" s="14">
        <v>650</v>
      </c>
      <c r="C3" s="14">
        <v>575</v>
      </c>
      <c r="D3" s="14">
        <v>562</v>
      </c>
      <c r="E3" s="14">
        <v>620</v>
      </c>
      <c r="F3" s="14">
        <f t="shared" ref="F3:F48" si="0">AVERAGE(B3:E3)/1000</f>
        <v>0.60175000000000001</v>
      </c>
      <c r="G3" s="14">
        <v>625</v>
      </c>
      <c r="H3" s="14">
        <v>618</v>
      </c>
      <c r="I3" s="14">
        <v>627</v>
      </c>
      <c r="J3" s="14">
        <v>605</v>
      </c>
      <c r="K3" s="14">
        <f t="shared" ref="K3:K48" si="1">AVERAGE(G3:J3)/1000</f>
        <v>0.61875000000000002</v>
      </c>
      <c r="L3" s="14">
        <v>575</v>
      </c>
      <c r="M3" s="14">
        <v>591</v>
      </c>
      <c r="N3" s="14">
        <v>555</v>
      </c>
      <c r="O3" s="14">
        <v>543</v>
      </c>
      <c r="P3" s="14">
        <f t="shared" ref="P3:P48" si="2">AVERAGE(L3:O3)/1000</f>
        <v>0.56599999999999995</v>
      </c>
      <c r="Q3" s="14">
        <v>501</v>
      </c>
      <c r="R3" s="14">
        <v>554</v>
      </c>
      <c r="S3" s="14">
        <v>580</v>
      </c>
      <c r="T3" s="14">
        <v>563</v>
      </c>
      <c r="U3" s="14">
        <f t="shared" ref="U3:U48" si="3">AVERAGE(Q3:T3)/1000</f>
        <v>0.54949999999999999</v>
      </c>
      <c r="V3" s="14">
        <v>574</v>
      </c>
      <c r="W3" s="14">
        <v>544</v>
      </c>
      <c r="X3" s="14">
        <v>627</v>
      </c>
      <c r="Y3" s="14">
        <v>510</v>
      </c>
      <c r="Z3" s="14">
        <f t="shared" ref="Z3:Z48" si="4">AVERAGE(V3:Y3)/1000</f>
        <v>0.56374999999999997</v>
      </c>
      <c r="AA3" s="14">
        <v>517</v>
      </c>
      <c r="AB3" s="14">
        <v>625</v>
      </c>
      <c r="AC3" s="14">
        <v>622</v>
      </c>
      <c r="AD3" s="14">
        <v>569</v>
      </c>
      <c r="AE3" s="14">
        <f t="shared" ref="AE3:AE48" si="5">AVERAGE(AA3:AD3)/1000</f>
        <v>0.58325000000000005</v>
      </c>
      <c r="AF3" s="14">
        <v>621</v>
      </c>
      <c r="AG3" s="14">
        <v>620</v>
      </c>
      <c r="AH3" s="14">
        <v>663</v>
      </c>
      <c r="AI3" s="14">
        <v>636</v>
      </c>
      <c r="AJ3" s="14">
        <f t="shared" ref="AJ3:AJ48" si="6">AVERAGE(AF3:AI3)/1000</f>
        <v>0.63500000000000001</v>
      </c>
      <c r="AK3" s="14">
        <v>569</v>
      </c>
      <c r="AL3" s="14">
        <v>596</v>
      </c>
      <c r="AM3" s="14">
        <v>592</v>
      </c>
      <c r="AN3" s="14">
        <v>538</v>
      </c>
      <c r="AO3" s="14">
        <f t="shared" ref="AO3:AO48" si="7">AVERAGE(AK3:AN3)/1000</f>
        <v>0.57374999999999998</v>
      </c>
      <c r="AP3" s="14">
        <v>549</v>
      </c>
      <c r="AQ3" s="14">
        <v>598</v>
      </c>
      <c r="AR3" s="14">
        <v>630</v>
      </c>
      <c r="AS3" s="14">
        <v>529</v>
      </c>
      <c r="AT3" s="14">
        <f t="shared" ref="AT3:AT48" si="8">AVERAGE(AP3:AS3)/1000</f>
        <v>0.57650000000000001</v>
      </c>
      <c r="AU3" s="14">
        <v>602</v>
      </c>
      <c r="AV3" s="14">
        <v>509</v>
      </c>
      <c r="AW3" s="14">
        <v>560</v>
      </c>
      <c r="AX3" s="14">
        <v>607</v>
      </c>
      <c r="AY3" s="14">
        <f t="shared" ref="AY3:AY48" si="9">AVERAGE(AU3:AX3)/1000</f>
        <v>0.56950000000000001</v>
      </c>
      <c r="AZ3" s="14">
        <v>603</v>
      </c>
      <c r="BA3" s="14">
        <v>582</v>
      </c>
      <c r="BB3" s="14">
        <v>599</v>
      </c>
      <c r="BC3" s="14">
        <v>580</v>
      </c>
      <c r="BD3" s="14">
        <f t="shared" ref="BD3:BD48" si="10">AVERAGE(AZ3:BC3)/1000</f>
        <v>0.59099999999999997</v>
      </c>
      <c r="BE3" s="14">
        <v>475</v>
      </c>
      <c r="BF3" s="14">
        <v>524</v>
      </c>
      <c r="BG3" s="14">
        <v>623</v>
      </c>
      <c r="BH3" s="14">
        <v>594</v>
      </c>
      <c r="BI3" s="14">
        <f t="shared" ref="BI3:BI48" si="11">AVERAGE(BE3:BH3)/1000</f>
        <v>0.55400000000000005</v>
      </c>
      <c r="BJ3" s="14">
        <v>681</v>
      </c>
      <c r="BK3" s="14">
        <v>607</v>
      </c>
      <c r="BL3" s="14">
        <v>646</v>
      </c>
      <c r="BM3" s="14">
        <v>639</v>
      </c>
      <c r="BN3" s="14">
        <f t="shared" ref="BN3:BN48" si="12">AVERAGE(BJ3:BM3)/1000</f>
        <v>0.64324999999999999</v>
      </c>
      <c r="BO3" s="14">
        <v>567</v>
      </c>
      <c r="BP3" s="14">
        <v>619</v>
      </c>
      <c r="BQ3" s="14">
        <v>614</v>
      </c>
      <c r="BR3" s="14">
        <v>574</v>
      </c>
      <c r="BS3" s="14">
        <f t="shared" ref="BS3:BS48" si="13">AVERAGE(BO3:BR3)/1000</f>
        <v>0.59350000000000003</v>
      </c>
      <c r="BT3" s="14">
        <v>602</v>
      </c>
      <c r="BU3" s="14">
        <v>575</v>
      </c>
      <c r="BV3" s="14">
        <v>548</v>
      </c>
      <c r="BW3" s="14">
        <v>621</v>
      </c>
      <c r="BX3" s="14">
        <f t="shared" ref="BX3:BX48" si="14">AVERAGE(BT3:BW3)/1000</f>
        <v>0.58650000000000002</v>
      </c>
      <c r="BY3" s="14">
        <v>607</v>
      </c>
      <c r="BZ3" s="14">
        <v>525</v>
      </c>
      <c r="CA3" s="14">
        <v>662</v>
      </c>
      <c r="CB3" s="14">
        <v>577</v>
      </c>
      <c r="CC3" s="14">
        <f t="shared" ref="CC3:CC48" si="15">AVERAGE(BY3:CB3)/1000</f>
        <v>0.59275</v>
      </c>
      <c r="CD3" s="14">
        <v>614</v>
      </c>
      <c r="CE3" s="14">
        <v>586</v>
      </c>
      <c r="CF3" s="14">
        <v>625</v>
      </c>
      <c r="CG3" s="14">
        <v>609</v>
      </c>
      <c r="CH3" s="14">
        <f t="shared" ref="CH3:CH48" si="16">AVERAGE(CD3:CG3)/1000</f>
        <v>0.60850000000000004</v>
      </c>
      <c r="CI3" s="14">
        <v>572</v>
      </c>
      <c r="CJ3" s="14">
        <v>565</v>
      </c>
      <c r="CK3" s="14">
        <v>677</v>
      </c>
      <c r="CL3" s="14">
        <v>636</v>
      </c>
      <c r="CM3" s="14">
        <f t="shared" ref="CM3:CM48" si="17">AVERAGE(CI3:CL3)/1000</f>
        <v>0.61250000000000004</v>
      </c>
      <c r="CN3" s="14">
        <v>655</v>
      </c>
      <c r="CO3" s="14">
        <v>589</v>
      </c>
      <c r="CP3" s="14">
        <v>622</v>
      </c>
      <c r="CQ3" s="14">
        <v>607</v>
      </c>
      <c r="CR3" s="14">
        <f t="shared" ref="CR3:CR48" si="18">AVERAGE(CN3:CQ3)/1000</f>
        <v>0.61824999999999997</v>
      </c>
      <c r="CS3" s="14">
        <v>661</v>
      </c>
      <c r="CT3" s="14">
        <v>619</v>
      </c>
      <c r="CU3" s="14">
        <v>642</v>
      </c>
      <c r="CV3" s="14">
        <v>634</v>
      </c>
      <c r="CW3" s="14">
        <f t="shared" ref="CW3:CW48" si="19">AVERAGE(CS3:CV3)/1000</f>
        <v>0.63900000000000001</v>
      </c>
      <c r="CX3" s="14">
        <v>627</v>
      </c>
      <c r="CY3" s="14">
        <v>643</v>
      </c>
      <c r="CZ3" s="14">
        <v>626</v>
      </c>
      <c r="DA3" s="14">
        <v>616</v>
      </c>
      <c r="DB3" s="14">
        <f t="shared" ref="DB3:DB48" si="20">AVERAGE(CX3:DA3)/1000</f>
        <v>0.628</v>
      </c>
      <c r="DC3" s="14">
        <v>629</v>
      </c>
      <c r="DD3" s="14">
        <v>628</v>
      </c>
      <c r="DE3" s="14">
        <v>630</v>
      </c>
      <c r="DF3" s="14">
        <v>638</v>
      </c>
      <c r="DG3" s="14">
        <f t="shared" ref="DG3:DG48" si="21">AVERAGE(DC3:DF3)/1000</f>
        <v>0.63124999999999998</v>
      </c>
      <c r="DH3" s="14">
        <v>541</v>
      </c>
      <c r="DI3" s="14">
        <v>667</v>
      </c>
      <c r="DJ3" s="14">
        <v>604</v>
      </c>
      <c r="DK3" s="14">
        <v>594</v>
      </c>
      <c r="DL3" s="14">
        <f t="shared" ref="DL3:DL48" si="22">AVERAGE(DH3:DK3)/1000</f>
        <v>0.60150000000000003</v>
      </c>
      <c r="DM3" s="14">
        <v>587</v>
      </c>
      <c r="DN3" s="14">
        <v>234</v>
      </c>
      <c r="DO3" s="14">
        <v>356</v>
      </c>
      <c r="DP3" s="14">
        <v>421</v>
      </c>
      <c r="DQ3" s="14">
        <f t="shared" ref="DQ3:DQ48" si="23">AVERAGE(DM3:DP3)/1000</f>
        <v>0.39950000000000002</v>
      </c>
    </row>
    <row r="4" spans="1:121" x14ac:dyDescent="0.25">
      <c r="A4" s="14">
        <v>6</v>
      </c>
      <c r="B4" s="14">
        <v>613</v>
      </c>
      <c r="C4" s="14">
        <v>640</v>
      </c>
      <c r="D4" s="14">
        <v>604</v>
      </c>
      <c r="E4" s="14">
        <v>582</v>
      </c>
      <c r="F4" s="14">
        <f t="shared" si="0"/>
        <v>0.60975000000000001</v>
      </c>
      <c r="G4" s="14">
        <v>638</v>
      </c>
      <c r="H4" s="14">
        <v>639</v>
      </c>
      <c r="I4" s="14">
        <v>597</v>
      </c>
      <c r="J4" s="14">
        <v>576</v>
      </c>
      <c r="K4" s="14">
        <f t="shared" si="1"/>
        <v>0.61250000000000004</v>
      </c>
      <c r="L4" s="14">
        <v>567</v>
      </c>
      <c r="M4" s="14">
        <v>574</v>
      </c>
      <c r="N4" s="14">
        <v>619</v>
      </c>
      <c r="O4" s="14">
        <v>625</v>
      </c>
      <c r="P4" s="14">
        <f t="shared" si="2"/>
        <v>0.59624999999999995</v>
      </c>
      <c r="Q4" s="14">
        <v>531</v>
      </c>
      <c r="R4" s="14">
        <v>461</v>
      </c>
      <c r="S4" s="14">
        <v>606</v>
      </c>
      <c r="T4" s="14">
        <v>585</v>
      </c>
      <c r="U4" s="14">
        <f t="shared" si="3"/>
        <v>0.54574999999999996</v>
      </c>
      <c r="V4" s="14">
        <v>641</v>
      </c>
      <c r="W4" s="14">
        <v>553</v>
      </c>
      <c r="X4" s="14">
        <v>442</v>
      </c>
      <c r="Y4" s="14">
        <v>545</v>
      </c>
      <c r="Z4" s="14">
        <f t="shared" si="4"/>
        <v>0.54525000000000001</v>
      </c>
      <c r="AA4" s="14">
        <v>560</v>
      </c>
      <c r="AB4" s="14">
        <v>585</v>
      </c>
      <c r="AC4" s="14">
        <v>510</v>
      </c>
      <c r="AD4" s="14">
        <v>537</v>
      </c>
      <c r="AE4" s="14">
        <f t="shared" si="5"/>
        <v>0.54800000000000004</v>
      </c>
      <c r="AF4" s="14">
        <v>608</v>
      </c>
      <c r="AG4" s="14">
        <v>507</v>
      </c>
      <c r="AH4" s="14">
        <v>486</v>
      </c>
      <c r="AI4" s="14">
        <v>600</v>
      </c>
      <c r="AJ4" s="14">
        <f t="shared" si="6"/>
        <v>0.55025000000000002</v>
      </c>
      <c r="AK4" s="14">
        <v>496</v>
      </c>
      <c r="AL4" s="14">
        <v>571</v>
      </c>
      <c r="AM4" s="14">
        <v>621</v>
      </c>
      <c r="AN4" s="14">
        <v>593</v>
      </c>
      <c r="AO4" s="14">
        <f t="shared" si="7"/>
        <v>0.57025000000000003</v>
      </c>
      <c r="AP4" s="14">
        <v>567</v>
      </c>
      <c r="AQ4" s="14">
        <v>518</v>
      </c>
      <c r="AR4" s="14">
        <v>567</v>
      </c>
      <c r="AS4" s="14">
        <v>520</v>
      </c>
      <c r="AT4" s="14">
        <f t="shared" si="8"/>
        <v>0.54300000000000004</v>
      </c>
      <c r="AU4" s="14">
        <v>547</v>
      </c>
      <c r="AV4" s="14">
        <v>485</v>
      </c>
      <c r="AW4" s="14">
        <v>475</v>
      </c>
      <c r="AX4" s="14">
        <v>603</v>
      </c>
      <c r="AY4" s="14">
        <f t="shared" si="9"/>
        <v>0.52749999999999997</v>
      </c>
      <c r="AZ4" s="14">
        <v>533</v>
      </c>
      <c r="BA4" s="14">
        <v>501</v>
      </c>
      <c r="BB4" s="14">
        <v>645</v>
      </c>
      <c r="BC4" s="14">
        <v>576</v>
      </c>
      <c r="BD4" s="14">
        <f t="shared" si="10"/>
        <v>0.56374999999999997</v>
      </c>
      <c r="BE4" s="14">
        <v>533</v>
      </c>
      <c r="BF4" s="14">
        <v>519</v>
      </c>
      <c r="BG4" s="14">
        <v>508</v>
      </c>
      <c r="BH4" s="14">
        <v>538</v>
      </c>
      <c r="BI4" s="14">
        <f t="shared" si="11"/>
        <v>0.52449999999999997</v>
      </c>
      <c r="BJ4" s="14">
        <v>494</v>
      </c>
      <c r="BK4" s="14">
        <v>568</v>
      </c>
      <c r="BL4" s="14">
        <v>610</v>
      </c>
      <c r="BM4" s="14">
        <v>531</v>
      </c>
      <c r="BN4" s="14">
        <f t="shared" si="12"/>
        <v>0.55074999999999996</v>
      </c>
      <c r="BO4" s="14">
        <v>540</v>
      </c>
      <c r="BP4" s="14">
        <v>524</v>
      </c>
      <c r="BQ4" s="14">
        <v>619</v>
      </c>
      <c r="BR4" s="14">
        <v>606</v>
      </c>
      <c r="BS4" s="14">
        <f t="shared" si="13"/>
        <v>0.57225000000000004</v>
      </c>
      <c r="BT4" s="14">
        <v>638</v>
      </c>
      <c r="BU4" s="14">
        <v>547</v>
      </c>
      <c r="BV4" s="14">
        <v>690</v>
      </c>
      <c r="BW4" s="14">
        <v>564</v>
      </c>
      <c r="BX4" s="14">
        <f t="shared" si="14"/>
        <v>0.60975000000000001</v>
      </c>
      <c r="BY4" s="14">
        <v>644</v>
      </c>
      <c r="BZ4" s="14">
        <v>532</v>
      </c>
      <c r="CA4" s="14">
        <v>534</v>
      </c>
      <c r="CB4" s="14">
        <v>584</v>
      </c>
      <c r="CC4" s="14">
        <f t="shared" si="15"/>
        <v>0.57350000000000001</v>
      </c>
      <c r="CD4" s="14">
        <v>593</v>
      </c>
      <c r="CE4" s="14">
        <v>627</v>
      </c>
      <c r="CF4" s="14">
        <v>629</v>
      </c>
      <c r="CG4" s="14">
        <v>550</v>
      </c>
      <c r="CH4" s="14">
        <f t="shared" si="16"/>
        <v>0.59975000000000001</v>
      </c>
      <c r="CI4" s="14">
        <v>575</v>
      </c>
      <c r="CJ4" s="14">
        <v>592</v>
      </c>
      <c r="CK4" s="14">
        <v>626</v>
      </c>
      <c r="CL4" s="14">
        <v>550</v>
      </c>
      <c r="CM4" s="14">
        <f t="shared" si="17"/>
        <v>0.58574999999999999</v>
      </c>
      <c r="CN4" s="14">
        <v>578</v>
      </c>
      <c r="CO4" s="14">
        <v>631</v>
      </c>
      <c r="CP4" s="14">
        <v>615</v>
      </c>
      <c r="CQ4" s="14">
        <v>619</v>
      </c>
      <c r="CR4" s="14">
        <f t="shared" si="18"/>
        <v>0.61075000000000002</v>
      </c>
      <c r="CS4" s="14">
        <v>662</v>
      </c>
      <c r="CT4" s="14">
        <v>509</v>
      </c>
      <c r="CU4" s="14">
        <v>579</v>
      </c>
      <c r="CV4" s="14">
        <v>624</v>
      </c>
      <c r="CW4" s="14">
        <f t="shared" si="19"/>
        <v>0.59350000000000003</v>
      </c>
      <c r="CX4" s="14">
        <v>649</v>
      </c>
      <c r="CY4" s="14">
        <v>508</v>
      </c>
      <c r="CZ4" s="14">
        <v>487</v>
      </c>
      <c r="DA4" s="14">
        <v>622</v>
      </c>
      <c r="DB4" s="14">
        <f t="shared" si="20"/>
        <v>0.5665</v>
      </c>
      <c r="DC4" s="14">
        <v>574</v>
      </c>
      <c r="DD4" s="14">
        <v>540</v>
      </c>
      <c r="DE4" s="14">
        <v>558</v>
      </c>
      <c r="DF4" s="14">
        <v>638</v>
      </c>
      <c r="DG4" s="14">
        <f t="shared" si="21"/>
        <v>0.57750000000000001</v>
      </c>
      <c r="DH4" s="14">
        <v>552</v>
      </c>
      <c r="DI4" s="14">
        <v>657</v>
      </c>
      <c r="DJ4" s="14">
        <v>593</v>
      </c>
      <c r="DK4" s="14">
        <v>421</v>
      </c>
      <c r="DL4" s="14">
        <f t="shared" si="22"/>
        <v>0.55574999999999997</v>
      </c>
      <c r="DM4" s="14">
        <v>0</v>
      </c>
      <c r="DN4" s="14">
        <v>278</v>
      </c>
      <c r="DO4" s="14">
        <v>196</v>
      </c>
      <c r="DP4" s="14">
        <v>255</v>
      </c>
      <c r="DQ4" s="14">
        <f t="shared" si="23"/>
        <v>0.18225</v>
      </c>
    </row>
    <row r="5" spans="1:121" x14ac:dyDescent="0.25">
      <c r="A5" s="14">
        <v>8</v>
      </c>
      <c r="B5" s="14">
        <v>587</v>
      </c>
      <c r="C5" s="14">
        <v>612</v>
      </c>
      <c r="D5" s="14">
        <v>617</v>
      </c>
      <c r="E5" s="14">
        <v>630</v>
      </c>
      <c r="F5" s="14">
        <f t="shared" si="0"/>
        <v>0.61150000000000004</v>
      </c>
      <c r="G5" s="14">
        <v>633</v>
      </c>
      <c r="H5" s="14">
        <v>641</v>
      </c>
      <c r="I5" s="14">
        <v>581</v>
      </c>
      <c r="J5" s="14">
        <v>568</v>
      </c>
      <c r="K5" s="14">
        <f t="shared" si="1"/>
        <v>0.60575000000000001</v>
      </c>
      <c r="L5" s="14">
        <v>601</v>
      </c>
      <c r="M5" s="14">
        <v>623</v>
      </c>
      <c r="N5" s="14">
        <v>617</v>
      </c>
      <c r="O5" s="14">
        <v>592</v>
      </c>
      <c r="P5" s="14">
        <f t="shared" si="2"/>
        <v>0.60824999999999996</v>
      </c>
      <c r="Q5" s="14">
        <v>571</v>
      </c>
      <c r="R5" s="14">
        <v>560</v>
      </c>
      <c r="S5" s="14">
        <v>531</v>
      </c>
      <c r="T5" s="14">
        <v>607</v>
      </c>
      <c r="U5" s="14">
        <f t="shared" si="3"/>
        <v>0.56725000000000003</v>
      </c>
      <c r="V5" s="14">
        <v>558</v>
      </c>
      <c r="W5" s="14">
        <v>603</v>
      </c>
      <c r="X5" s="14">
        <v>613</v>
      </c>
      <c r="Y5" s="14">
        <v>567</v>
      </c>
      <c r="Z5" s="14">
        <f t="shared" si="4"/>
        <v>0.58525000000000005</v>
      </c>
      <c r="AA5" s="14">
        <v>596</v>
      </c>
      <c r="AB5" s="14">
        <v>594</v>
      </c>
      <c r="AC5" s="14">
        <v>526</v>
      </c>
      <c r="AD5" s="14">
        <v>564</v>
      </c>
      <c r="AE5" s="14">
        <f t="shared" si="5"/>
        <v>0.56999999999999995</v>
      </c>
      <c r="AF5" s="14">
        <v>558</v>
      </c>
      <c r="AG5" s="14">
        <v>602</v>
      </c>
      <c r="AH5" s="14">
        <v>595</v>
      </c>
      <c r="AI5" s="14">
        <v>561</v>
      </c>
      <c r="AJ5" s="14">
        <f t="shared" si="6"/>
        <v>0.57899999999999996</v>
      </c>
      <c r="AK5" s="14">
        <v>532</v>
      </c>
      <c r="AL5" s="14">
        <v>385</v>
      </c>
      <c r="AM5" s="14">
        <v>500</v>
      </c>
      <c r="AN5" s="14">
        <v>578</v>
      </c>
      <c r="AO5" s="14">
        <f t="shared" si="7"/>
        <v>0.49875000000000003</v>
      </c>
      <c r="AP5" s="14">
        <v>534</v>
      </c>
      <c r="AQ5" s="14">
        <v>545</v>
      </c>
      <c r="AR5" s="14">
        <v>558</v>
      </c>
      <c r="AS5" s="14">
        <v>533</v>
      </c>
      <c r="AT5" s="14">
        <f t="shared" si="8"/>
        <v>0.54249999999999998</v>
      </c>
      <c r="AU5" s="14">
        <v>613</v>
      </c>
      <c r="AV5" s="14">
        <v>620</v>
      </c>
      <c r="AW5" s="14">
        <v>576</v>
      </c>
      <c r="AX5" s="14">
        <v>514</v>
      </c>
      <c r="AY5" s="14">
        <f t="shared" si="9"/>
        <v>0.58074999999999999</v>
      </c>
      <c r="AZ5" s="14">
        <v>458</v>
      </c>
      <c r="BA5" s="14">
        <v>486</v>
      </c>
      <c r="BB5" s="14">
        <v>622</v>
      </c>
      <c r="BC5" s="14">
        <v>543</v>
      </c>
      <c r="BD5" s="14">
        <f t="shared" si="10"/>
        <v>0.52725</v>
      </c>
      <c r="BE5" s="14">
        <v>508</v>
      </c>
      <c r="BF5" s="14">
        <v>635</v>
      </c>
      <c r="BG5" s="14">
        <v>541</v>
      </c>
      <c r="BH5" s="14">
        <v>598</v>
      </c>
      <c r="BI5" s="14">
        <f t="shared" si="11"/>
        <v>0.57050000000000001</v>
      </c>
      <c r="BJ5" s="14">
        <v>533</v>
      </c>
      <c r="BK5" s="14">
        <v>567</v>
      </c>
      <c r="BL5" s="14">
        <v>650</v>
      </c>
      <c r="BM5" s="14">
        <v>528</v>
      </c>
      <c r="BN5" s="14">
        <f t="shared" si="12"/>
        <v>0.56950000000000001</v>
      </c>
      <c r="BO5" s="14">
        <v>514</v>
      </c>
      <c r="BP5" s="14">
        <v>593</v>
      </c>
      <c r="BQ5" s="14">
        <v>580</v>
      </c>
      <c r="BR5" s="14">
        <v>594</v>
      </c>
      <c r="BS5" s="14">
        <f t="shared" si="13"/>
        <v>0.57025000000000003</v>
      </c>
      <c r="BT5" s="14">
        <v>579</v>
      </c>
      <c r="BU5" s="14">
        <v>569</v>
      </c>
      <c r="BV5" s="14">
        <v>622</v>
      </c>
      <c r="BW5" s="14">
        <v>593</v>
      </c>
      <c r="BX5" s="14">
        <f t="shared" si="14"/>
        <v>0.59075</v>
      </c>
      <c r="BY5" s="14">
        <v>614</v>
      </c>
      <c r="BZ5" s="14">
        <v>611</v>
      </c>
      <c r="CA5" s="14">
        <v>629</v>
      </c>
      <c r="CB5" s="14">
        <v>583</v>
      </c>
      <c r="CC5" s="14">
        <f t="shared" si="15"/>
        <v>0.60924999999999996</v>
      </c>
      <c r="CD5" s="14">
        <v>595</v>
      </c>
      <c r="CE5" s="14">
        <v>547</v>
      </c>
      <c r="CF5" s="14">
        <v>522</v>
      </c>
      <c r="CG5" s="14">
        <v>569</v>
      </c>
      <c r="CH5" s="14">
        <f t="shared" si="16"/>
        <v>0.55825000000000002</v>
      </c>
      <c r="CI5" s="14">
        <v>613</v>
      </c>
      <c r="CJ5" s="14">
        <v>584</v>
      </c>
      <c r="CK5" s="14">
        <v>626</v>
      </c>
      <c r="CL5" s="14">
        <v>602</v>
      </c>
      <c r="CM5" s="14">
        <f t="shared" si="17"/>
        <v>0.60624999999999996</v>
      </c>
      <c r="CN5" s="14">
        <v>587</v>
      </c>
      <c r="CO5" s="14">
        <v>615</v>
      </c>
      <c r="CP5" s="14">
        <v>618</v>
      </c>
      <c r="CQ5" s="14">
        <v>609</v>
      </c>
      <c r="CR5" s="14">
        <f t="shared" si="18"/>
        <v>0.60724999999999996</v>
      </c>
      <c r="CS5" s="14">
        <v>611</v>
      </c>
      <c r="CT5" s="14">
        <v>621</v>
      </c>
      <c r="CU5" s="14">
        <v>611</v>
      </c>
      <c r="CV5" s="14">
        <v>578</v>
      </c>
      <c r="CW5" s="14">
        <f t="shared" si="19"/>
        <v>0.60524999999999995</v>
      </c>
      <c r="CX5" s="14">
        <v>634</v>
      </c>
      <c r="CY5" s="14">
        <v>651</v>
      </c>
      <c r="CZ5" s="14">
        <v>626</v>
      </c>
      <c r="DA5" s="14">
        <v>646</v>
      </c>
      <c r="DB5" s="14">
        <f t="shared" si="20"/>
        <v>0.63924999999999998</v>
      </c>
      <c r="DC5" s="14">
        <v>602</v>
      </c>
      <c r="DD5" s="14">
        <v>542</v>
      </c>
      <c r="DE5" s="14">
        <v>650</v>
      </c>
      <c r="DF5" s="14">
        <v>586</v>
      </c>
      <c r="DG5" s="14">
        <f t="shared" si="21"/>
        <v>0.59499999999999997</v>
      </c>
      <c r="DH5" s="14">
        <v>380</v>
      </c>
      <c r="DI5" s="14">
        <v>522</v>
      </c>
      <c r="DJ5" s="14">
        <v>567</v>
      </c>
      <c r="DK5" s="14">
        <v>585</v>
      </c>
      <c r="DL5" s="14">
        <f t="shared" si="22"/>
        <v>0.51349999999999996</v>
      </c>
      <c r="DM5" s="14">
        <v>456</v>
      </c>
      <c r="DN5" s="14">
        <v>411</v>
      </c>
      <c r="DO5" s="14">
        <v>577</v>
      </c>
      <c r="DP5" s="14">
        <v>569</v>
      </c>
      <c r="DQ5" s="14">
        <f t="shared" si="23"/>
        <v>0.50324999999999998</v>
      </c>
    </row>
    <row r="6" spans="1:121" x14ac:dyDescent="0.25">
      <c r="A6" s="14">
        <v>10</v>
      </c>
      <c r="B6" s="14">
        <v>637</v>
      </c>
      <c r="C6" s="14">
        <v>613</v>
      </c>
      <c r="D6" s="14">
        <v>627</v>
      </c>
      <c r="E6" s="14">
        <v>624</v>
      </c>
      <c r="F6" s="14">
        <f t="shared" si="0"/>
        <v>0.62524999999999997</v>
      </c>
      <c r="G6" s="14">
        <v>552</v>
      </c>
      <c r="H6" s="14">
        <v>593</v>
      </c>
      <c r="I6" s="14">
        <v>629</v>
      </c>
      <c r="J6" s="14">
        <v>578</v>
      </c>
      <c r="K6" s="14">
        <f t="shared" si="1"/>
        <v>0.58799999999999997</v>
      </c>
      <c r="L6" s="14">
        <v>603</v>
      </c>
      <c r="M6" s="14">
        <v>619</v>
      </c>
      <c r="N6" s="14">
        <v>629</v>
      </c>
      <c r="O6" s="14">
        <v>621</v>
      </c>
      <c r="P6" s="14">
        <f t="shared" si="2"/>
        <v>0.61799999999999999</v>
      </c>
      <c r="Q6" s="14">
        <v>589</v>
      </c>
      <c r="R6" s="14">
        <v>577</v>
      </c>
      <c r="S6" s="14">
        <v>588</v>
      </c>
      <c r="T6" s="14">
        <v>557</v>
      </c>
      <c r="U6" s="14">
        <f t="shared" si="3"/>
        <v>0.57774999999999999</v>
      </c>
      <c r="V6" s="14">
        <v>620</v>
      </c>
      <c r="W6" s="14">
        <v>591</v>
      </c>
      <c r="X6" s="14">
        <v>565</v>
      </c>
      <c r="Y6" s="14">
        <v>535</v>
      </c>
      <c r="Z6" s="14">
        <f t="shared" si="4"/>
        <v>0.57774999999999999</v>
      </c>
      <c r="AA6" s="14">
        <v>581</v>
      </c>
      <c r="AB6" s="14">
        <v>571</v>
      </c>
      <c r="AC6" s="14">
        <v>592</v>
      </c>
      <c r="AD6" s="14">
        <v>619</v>
      </c>
      <c r="AE6" s="14">
        <f t="shared" si="5"/>
        <v>0.59075</v>
      </c>
      <c r="AF6" s="14">
        <v>556</v>
      </c>
      <c r="AG6" s="14">
        <v>586</v>
      </c>
      <c r="AH6" s="14">
        <v>551</v>
      </c>
      <c r="AI6" s="14">
        <v>589</v>
      </c>
      <c r="AJ6" s="14">
        <f t="shared" si="6"/>
        <v>0.57050000000000001</v>
      </c>
      <c r="AK6" s="14">
        <v>584</v>
      </c>
      <c r="AL6" s="14">
        <v>610</v>
      </c>
      <c r="AM6" s="14">
        <v>556</v>
      </c>
      <c r="AN6" s="14">
        <v>548</v>
      </c>
      <c r="AO6" s="14">
        <f t="shared" si="7"/>
        <v>0.57450000000000001</v>
      </c>
      <c r="AP6" s="14">
        <v>590</v>
      </c>
      <c r="AQ6" s="14">
        <v>475</v>
      </c>
      <c r="AR6" s="14">
        <v>557</v>
      </c>
      <c r="AS6" s="14">
        <v>597</v>
      </c>
      <c r="AT6" s="14">
        <f t="shared" si="8"/>
        <v>0.55474999999999997</v>
      </c>
      <c r="AU6" s="14">
        <v>477</v>
      </c>
      <c r="AV6" s="14">
        <v>598</v>
      </c>
      <c r="AW6" s="14">
        <v>542</v>
      </c>
      <c r="AX6" s="14">
        <v>527</v>
      </c>
      <c r="AY6" s="14">
        <f t="shared" si="9"/>
        <v>0.53600000000000003</v>
      </c>
      <c r="AZ6" s="14">
        <v>509</v>
      </c>
      <c r="BA6" s="14">
        <v>494</v>
      </c>
      <c r="BB6" s="14">
        <v>527</v>
      </c>
      <c r="BC6" s="14">
        <v>550</v>
      </c>
      <c r="BD6" s="14">
        <f t="shared" si="10"/>
        <v>0.52</v>
      </c>
      <c r="BE6" s="14">
        <v>520</v>
      </c>
      <c r="BF6" s="14">
        <v>521</v>
      </c>
      <c r="BG6" s="14">
        <v>600</v>
      </c>
      <c r="BH6" s="14">
        <v>631</v>
      </c>
      <c r="BI6" s="14">
        <f t="shared" si="11"/>
        <v>0.56799999999999995</v>
      </c>
      <c r="BJ6" s="14">
        <v>593</v>
      </c>
      <c r="BK6" s="14">
        <v>626</v>
      </c>
      <c r="BL6" s="14">
        <v>613</v>
      </c>
      <c r="BM6" s="14">
        <v>563</v>
      </c>
      <c r="BN6" s="14">
        <f t="shared" si="12"/>
        <v>0.59875</v>
      </c>
      <c r="BO6" s="14">
        <v>570</v>
      </c>
      <c r="BP6" s="14">
        <v>595</v>
      </c>
      <c r="BQ6" s="14">
        <v>544</v>
      </c>
      <c r="BR6" s="14">
        <v>546</v>
      </c>
      <c r="BS6" s="14">
        <f t="shared" si="13"/>
        <v>0.56374999999999997</v>
      </c>
      <c r="BT6" s="14">
        <v>534</v>
      </c>
      <c r="BU6" s="14">
        <v>599</v>
      </c>
      <c r="BV6" s="14">
        <v>607</v>
      </c>
      <c r="BW6" s="14">
        <v>562</v>
      </c>
      <c r="BX6" s="14">
        <f t="shared" si="14"/>
        <v>0.57550000000000001</v>
      </c>
      <c r="BY6" s="14">
        <v>599</v>
      </c>
      <c r="BZ6" s="14">
        <v>612</v>
      </c>
      <c r="CA6" s="14">
        <v>581</v>
      </c>
      <c r="CB6" s="14">
        <v>554</v>
      </c>
      <c r="CC6" s="14">
        <f t="shared" si="15"/>
        <v>0.58650000000000002</v>
      </c>
      <c r="CD6" s="14">
        <v>585</v>
      </c>
      <c r="CE6" s="14">
        <v>613</v>
      </c>
      <c r="CF6" s="14">
        <v>633</v>
      </c>
      <c r="CG6" s="14">
        <v>551</v>
      </c>
      <c r="CH6" s="14">
        <f t="shared" si="16"/>
        <v>0.59550000000000003</v>
      </c>
      <c r="CI6" s="14">
        <v>600</v>
      </c>
      <c r="CJ6" s="14">
        <v>590</v>
      </c>
      <c r="CK6" s="14">
        <v>558</v>
      </c>
      <c r="CL6" s="14">
        <v>564</v>
      </c>
      <c r="CM6" s="14">
        <f t="shared" si="17"/>
        <v>0.57799999999999996</v>
      </c>
      <c r="CN6" s="14">
        <v>599</v>
      </c>
      <c r="CO6" s="14">
        <v>594</v>
      </c>
      <c r="CP6" s="14">
        <v>588</v>
      </c>
      <c r="CQ6" s="14">
        <v>601</v>
      </c>
      <c r="CR6" s="14">
        <f t="shared" si="18"/>
        <v>0.59550000000000003</v>
      </c>
      <c r="CS6" s="14">
        <v>512</v>
      </c>
      <c r="CT6" s="14">
        <v>648</v>
      </c>
      <c r="CU6" s="14">
        <v>610</v>
      </c>
      <c r="CV6" s="14">
        <v>570</v>
      </c>
      <c r="CW6" s="14">
        <f t="shared" si="19"/>
        <v>0.58499999999999996</v>
      </c>
      <c r="CX6" s="14">
        <v>637</v>
      </c>
      <c r="CY6" s="14">
        <v>652</v>
      </c>
      <c r="CZ6" s="14">
        <v>598</v>
      </c>
      <c r="DA6" s="14">
        <v>546</v>
      </c>
      <c r="DB6" s="14">
        <f t="shared" si="20"/>
        <v>0.60824999999999996</v>
      </c>
      <c r="DC6" s="14">
        <v>548</v>
      </c>
      <c r="DD6" s="14">
        <v>636</v>
      </c>
      <c r="DE6" s="14">
        <v>594</v>
      </c>
      <c r="DF6" s="14">
        <v>541</v>
      </c>
      <c r="DG6" s="14">
        <f t="shared" si="21"/>
        <v>0.57974999999999999</v>
      </c>
      <c r="DH6" s="14">
        <v>457</v>
      </c>
      <c r="DI6" s="14">
        <v>406</v>
      </c>
      <c r="DJ6" s="14">
        <v>490</v>
      </c>
      <c r="DK6" s="14">
        <v>536</v>
      </c>
      <c r="DL6" s="14">
        <f t="shared" si="22"/>
        <v>0.47225</v>
      </c>
      <c r="DM6" s="14">
        <v>550</v>
      </c>
      <c r="DN6" s="14">
        <v>469</v>
      </c>
      <c r="DO6" s="14">
        <v>401</v>
      </c>
      <c r="DP6" s="14">
        <v>149</v>
      </c>
      <c r="DQ6" s="14">
        <f t="shared" si="23"/>
        <v>0.39224999999999999</v>
      </c>
    </row>
    <row r="7" spans="1:121" x14ac:dyDescent="0.25">
      <c r="A7" s="14">
        <v>12</v>
      </c>
      <c r="B7" s="14">
        <v>637</v>
      </c>
      <c r="C7" s="14">
        <v>638</v>
      </c>
      <c r="D7" s="14">
        <v>665</v>
      </c>
      <c r="E7" s="14">
        <v>660</v>
      </c>
      <c r="F7" s="14">
        <f t="shared" si="0"/>
        <v>0.65</v>
      </c>
      <c r="G7" s="14">
        <v>663</v>
      </c>
      <c r="H7" s="14">
        <v>651</v>
      </c>
      <c r="I7" s="14">
        <v>603</v>
      </c>
      <c r="J7" s="14">
        <v>600</v>
      </c>
      <c r="K7" s="14">
        <f t="shared" si="1"/>
        <v>0.62924999999999998</v>
      </c>
      <c r="L7" s="14">
        <v>661</v>
      </c>
      <c r="M7" s="14">
        <v>678</v>
      </c>
      <c r="N7" s="14">
        <v>637</v>
      </c>
      <c r="O7" s="14">
        <v>637</v>
      </c>
      <c r="P7" s="14">
        <f t="shared" si="2"/>
        <v>0.65325</v>
      </c>
      <c r="Q7" s="14">
        <v>555</v>
      </c>
      <c r="R7" s="14">
        <v>560</v>
      </c>
      <c r="S7" s="14">
        <v>627</v>
      </c>
      <c r="T7" s="14">
        <v>607</v>
      </c>
      <c r="U7" s="14">
        <f t="shared" si="3"/>
        <v>0.58725000000000005</v>
      </c>
      <c r="V7" s="14">
        <v>662</v>
      </c>
      <c r="W7" s="14">
        <v>608</v>
      </c>
      <c r="X7" s="14">
        <v>534</v>
      </c>
      <c r="Y7" s="14">
        <v>591</v>
      </c>
      <c r="Z7" s="14">
        <f t="shared" si="4"/>
        <v>0.59875</v>
      </c>
      <c r="AA7" s="14">
        <v>556</v>
      </c>
      <c r="AB7" s="14">
        <v>563</v>
      </c>
      <c r="AC7" s="14">
        <v>600</v>
      </c>
      <c r="AD7" s="14">
        <v>564</v>
      </c>
      <c r="AE7" s="14">
        <f t="shared" si="5"/>
        <v>0.57074999999999998</v>
      </c>
      <c r="AF7" s="14">
        <v>525</v>
      </c>
      <c r="AG7" s="14">
        <v>645</v>
      </c>
      <c r="AH7" s="14">
        <v>616</v>
      </c>
      <c r="AI7" s="14">
        <v>637</v>
      </c>
      <c r="AJ7" s="14">
        <f t="shared" si="6"/>
        <v>0.60575000000000001</v>
      </c>
      <c r="AK7" s="14">
        <v>618</v>
      </c>
      <c r="AL7" s="14">
        <v>548</v>
      </c>
      <c r="AM7" s="14">
        <v>554</v>
      </c>
      <c r="AN7" s="14">
        <v>467</v>
      </c>
      <c r="AO7" s="14">
        <f t="shared" si="7"/>
        <v>0.54674999999999996</v>
      </c>
      <c r="AP7" s="14">
        <v>503</v>
      </c>
      <c r="AQ7" s="14">
        <v>483</v>
      </c>
      <c r="AR7" s="14">
        <v>601</v>
      </c>
      <c r="AS7" s="14">
        <v>615</v>
      </c>
      <c r="AT7" s="14">
        <f t="shared" si="8"/>
        <v>0.55049999999999999</v>
      </c>
      <c r="AU7" s="14">
        <v>536</v>
      </c>
      <c r="AV7" s="14">
        <v>568</v>
      </c>
      <c r="AW7" s="14">
        <v>466</v>
      </c>
      <c r="AX7" s="14">
        <v>483</v>
      </c>
      <c r="AY7" s="14">
        <f t="shared" si="9"/>
        <v>0.51324999999999998</v>
      </c>
      <c r="AZ7" s="14">
        <v>513</v>
      </c>
      <c r="BA7" s="14">
        <v>584</v>
      </c>
      <c r="BB7" s="14">
        <v>611</v>
      </c>
      <c r="BC7" s="14">
        <v>517</v>
      </c>
      <c r="BD7" s="14">
        <f t="shared" si="10"/>
        <v>0.55625000000000002</v>
      </c>
      <c r="BE7" s="14">
        <v>594</v>
      </c>
      <c r="BF7" s="14">
        <v>571</v>
      </c>
      <c r="BG7" s="14">
        <v>545</v>
      </c>
      <c r="BH7" s="14">
        <v>525</v>
      </c>
      <c r="BI7" s="14">
        <f t="shared" si="11"/>
        <v>0.55874999999999997</v>
      </c>
      <c r="BJ7" s="14">
        <v>535</v>
      </c>
      <c r="BK7" s="14">
        <v>587</v>
      </c>
      <c r="BL7" s="14">
        <v>621</v>
      </c>
      <c r="BM7" s="14">
        <v>605</v>
      </c>
      <c r="BN7" s="14">
        <f t="shared" si="12"/>
        <v>0.58699999999999997</v>
      </c>
      <c r="BO7" s="14">
        <v>559</v>
      </c>
      <c r="BP7" s="14">
        <v>588</v>
      </c>
      <c r="BQ7" s="14">
        <v>644</v>
      </c>
      <c r="BR7" s="14">
        <v>566</v>
      </c>
      <c r="BS7" s="14">
        <f t="shared" si="13"/>
        <v>0.58925000000000005</v>
      </c>
      <c r="BT7" s="14">
        <v>603</v>
      </c>
      <c r="BU7" s="14">
        <v>607</v>
      </c>
      <c r="BV7" s="14">
        <v>628</v>
      </c>
      <c r="BW7" s="14">
        <v>643</v>
      </c>
      <c r="BX7" s="14">
        <f t="shared" si="14"/>
        <v>0.62024999999999997</v>
      </c>
      <c r="BY7" s="14">
        <v>612</v>
      </c>
      <c r="BZ7" s="14">
        <v>587</v>
      </c>
      <c r="CA7" s="14">
        <v>629</v>
      </c>
      <c r="CB7" s="14">
        <v>544</v>
      </c>
      <c r="CC7" s="14">
        <f t="shared" si="15"/>
        <v>0.59299999999999997</v>
      </c>
      <c r="CD7" s="14">
        <v>612</v>
      </c>
      <c r="CE7" s="14">
        <v>635</v>
      </c>
      <c r="CF7" s="14">
        <v>572</v>
      </c>
      <c r="CG7" s="14">
        <v>603</v>
      </c>
      <c r="CH7" s="14">
        <f t="shared" si="16"/>
        <v>0.60550000000000004</v>
      </c>
      <c r="CI7" s="14">
        <v>542</v>
      </c>
      <c r="CJ7" s="14">
        <v>609</v>
      </c>
      <c r="CK7" s="14">
        <v>643</v>
      </c>
      <c r="CL7" s="14">
        <v>614</v>
      </c>
      <c r="CM7" s="14">
        <f t="shared" si="17"/>
        <v>0.60199999999999998</v>
      </c>
      <c r="CN7" s="14">
        <v>638</v>
      </c>
      <c r="CO7" s="14">
        <v>573</v>
      </c>
      <c r="CP7" s="14">
        <v>644</v>
      </c>
      <c r="CQ7" s="14">
        <v>615</v>
      </c>
      <c r="CR7" s="14">
        <f t="shared" si="18"/>
        <v>0.61750000000000005</v>
      </c>
      <c r="CS7" s="14">
        <v>639</v>
      </c>
      <c r="CT7" s="14">
        <v>626</v>
      </c>
      <c r="CU7" s="14">
        <v>647</v>
      </c>
      <c r="CV7" s="14">
        <v>647</v>
      </c>
      <c r="CW7" s="14">
        <f t="shared" si="19"/>
        <v>0.63975000000000004</v>
      </c>
      <c r="CX7" s="14">
        <v>667</v>
      </c>
      <c r="CY7" s="14">
        <v>717</v>
      </c>
      <c r="CZ7" s="14">
        <v>605</v>
      </c>
      <c r="DA7" s="14">
        <v>646</v>
      </c>
      <c r="DB7" s="14">
        <f t="shared" si="20"/>
        <v>0.65874999999999995</v>
      </c>
      <c r="DC7" s="14">
        <v>618</v>
      </c>
      <c r="DD7" s="14">
        <v>621</v>
      </c>
      <c r="DE7" s="14">
        <v>621</v>
      </c>
      <c r="DF7" s="14">
        <v>600</v>
      </c>
      <c r="DG7" s="14">
        <f t="shared" si="21"/>
        <v>0.61499999999999999</v>
      </c>
      <c r="DH7" s="14">
        <v>579</v>
      </c>
      <c r="DI7" s="14">
        <v>477</v>
      </c>
      <c r="DJ7" s="14">
        <v>295</v>
      </c>
      <c r="DK7" s="14">
        <v>371</v>
      </c>
      <c r="DL7" s="14">
        <f t="shared" si="22"/>
        <v>0.43049999999999999</v>
      </c>
      <c r="DM7" s="14">
        <v>218</v>
      </c>
      <c r="DN7" s="14">
        <v>315</v>
      </c>
      <c r="DO7" s="14">
        <v>490</v>
      </c>
      <c r="DP7" s="14">
        <v>455</v>
      </c>
      <c r="DQ7" s="14">
        <f t="shared" si="23"/>
        <v>0.3695</v>
      </c>
    </row>
    <row r="8" spans="1:121" x14ac:dyDescent="0.25">
      <c r="A8" s="14">
        <v>18</v>
      </c>
      <c r="B8" s="14">
        <v>648</v>
      </c>
      <c r="C8" s="14">
        <v>618</v>
      </c>
      <c r="D8" s="14">
        <v>616</v>
      </c>
      <c r="E8" s="14">
        <v>635</v>
      </c>
      <c r="F8" s="14">
        <f t="shared" si="0"/>
        <v>0.62924999999999998</v>
      </c>
      <c r="G8" s="14">
        <v>606</v>
      </c>
      <c r="H8" s="14">
        <v>619</v>
      </c>
      <c r="I8" s="14">
        <v>650</v>
      </c>
      <c r="J8" s="14">
        <v>644</v>
      </c>
      <c r="K8" s="14">
        <f t="shared" si="1"/>
        <v>0.62975000000000003</v>
      </c>
      <c r="L8" s="14">
        <v>617</v>
      </c>
      <c r="M8" s="14">
        <v>586</v>
      </c>
      <c r="N8" s="14">
        <v>590</v>
      </c>
      <c r="O8" s="14">
        <v>554</v>
      </c>
      <c r="P8" s="14">
        <f t="shared" si="2"/>
        <v>0.58674999999999999</v>
      </c>
      <c r="Q8" s="14">
        <v>593</v>
      </c>
      <c r="R8" s="14">
        <v>546</v>
      </c>
      <c r="S8" s="14">
        <v>626</v>
      </c>
      <c r="T8" s="14">
        <v>629</v>
      </c>
      <c r="U8" s="14">
        <f t="shared" si="3"/>
        <v>0.59850000000000003</v>
      </c>
      <c r="V8" s="14">
        <v>555</v>
      </c>
      <c r="W8" s="14">
        <v>576</v>
      </c>
      <c r="X8" s="14">
        <v>581</v>
      </c>
      <c r="Y8" s="14">
        <v>563</v>
      </c>
      <c r="Z8" s="14">
        <f t="shared" si="4"/>
        <v>0.56874999999999998</v>
      </c>
      <c r="AA8" s="14">
        <v>588</v>
      </c>
      <c r="AB8" s="14">
        <v>533</v>
      </c>
      <c r="AC8" s="14">
        <v>546</v>
      </c>
      <c r="AD8" s="14">
        <v>514</v>
      </c>
      <c r="AE8" s="14">
        <f t="shared" si="5"/>
        <v>0.54525000000000001</v>
      </c>
      <c r="AF8" s="14">
        <v>619</v>
      </c>
      <c r="AG8" s="14">
        <v>528</v>
      </c>
      <c r="AH8" s="14">
        <v>400</v>
      </c>
      <c r="AI8" s="14">
        <v>607</v>
      </c>
      <c r="AJ8" s="14">
        <f t="shared" si="6"/>
        <v>0.53849999999999998</v>
      </c>
      <c r="AK8" s="14">
        <v>567</v>
      </c>
      <c r="AL8" s="14">
        <v>557</v>
      </c>
      <c r="AM8" s="14">
        <v>578</v>
      </c>
      <c r="AN8" s="14">
        <v>593</v>
      </c>
      <c r="AO8" s="14">
        <f t="shared" si="7"/>
        <v>0.57374999999999998</v>
      </c>
      <c r="AP8" s="14">
        <v>649</v>
      </c>
      <c r="AQ8" s="14">
        <v>526</v>
      </c>
      <c r="AR8" s="14">
        <v>592</v>
      </c>
      <c r="AS8" s="14">
        <v>535</v>
      </c>
      <c r="AT8" s="14">
        <f t="shared" si="8"/>
        <v>0.57550000000000001</v>
      </c>
      <c r="AU8" s="14">
        <v>559</v>
      </c>
      <c r="AV8" s="14">
        <v>561</v>
      </c>
      <c r="AW8" s="14">
        <v>512</v>
      </c>
      <c r="AX8" s="14">
        <v>509</v>
      </c>
      <c r="AY8" s="14">
        <f t="shared" si="9"/>
        <v>0.53525</v>
      </c>
      <c r="AZ8" s="14">
        <v>581</v>
      </c>
      <c r="BA8" s="14">
        <v>548</v>
      </c>
      <c r="BB8" s="14">
        <v>609</v>
      </c>
      <c r="BC8" s="14">
        <v>613</v>
      </c>
      <c r="BD8" s="14">
        <f t="shared" si="10"/>
        <v>0.58774999999999999</v>
      </c>
      <c r="BE8" s="14">
        <v>582</v>
      </c>
      <c r="BF8" s="14">
        <v>511</v>
      </c>
      <c r="BG8" s="14">
        <v>517</v>
      </c>
      <c r="BH8" s="14">
        <v>616</v>
      </c>
      <c r="BI8" s="14">
        <f t="shared" si="11"/>
        <v>0.55649999999999999</v>
      </c>
      <c r="BJ8" s="14">
        <v>559</v>
      </c>
      <c r="BK8" s="14">
        <v>600</v>
      </c>
      <c r="BL8" s="14">
        <v>659</v>
      </c>
      <c r="BM8" s="14">
        <v>628</v>
      </c>
      <c r="BN8" s="14">
        <f t="shared" si="12"/>
        <v>0.61150000000000004</v>
      </c>
      <c r="BO8" s="14">
        <v>586</v>
      </c>
      <c r="BP8" s="14">
        <v>550</v>
      </c>
      <c r="BQ8" s="14">
        <v>535</v>
      </c>
      <c r="BR8" s="14">
        <v>519</v>
      </c>
      <c r="BS8" s="14">
        <f t="shared" si="13"/>
        <v>0.54749999999999999</v>
      </c>
      <c r="BT8" s="14">
        <v>652</v>
      </c>
      <c r="BU8" s="14">
        <v>601</v>
      </c>
      <c r="BV8" s="14">
        <v>613</v>
      </c>
      <c r="BW8" s="14">
        <v>593</v>
      </c>
      <c r="BX8" s="14">
        <f t="shared" si="14"/>
        <v>0.61475000000000002</v>
      </c>
      <c r="BY8" s="14">
        <v>617</v>
      </c>
      <c r="BZ8" s="14">
        <v>605</v>
      </c>
      <c r="CA8" s="14">
        <v>627</v>
      </c>
      <c r="CB8" s="14">
        <v>622</v>
      </c>
      <c r="CC8" s="14">
        <f t="shared" si="15"/>
        <v>0.61775000000000002</v>
      </c>
      <c r="CD8" s="14">
        <v>597</v>
      </c>
      <c r="CE8" s="14">
        <v>596</v>
      </c>
      <c r="CF8" s="14">
        <v>623</v>
      </c>
      <c r="CG8" s="14">
        <v>612</v>
      </c>
      <c r="CH8" s="14">
        <f t="shared" si="16"/>
        <v>0.60699999999999998</v>
      </c>
      <c r="CI8" s="14">
        <v>604</v>
      </c>
      <c r="CJ8" s="14">
        <v>583</v>
      </c>
      <c r="CK8" s="14">
        <v>649</v>
      </c>
      <c r="CL8" s="14">
        <v>514</v>
      </c>
      <c r="CM8" s="14">
        <f t="shared" si="17"/>
        <v>0.58750000000000002</v>
      </c>
      <c r="CN8" s="14">
        <v>545</v>
      </c>
      <c r="CO8" s="14">
        <v>618</v>
      </c>
      <c r="CP8" s="14">
        <v>628</v>
      </c>
      <c r="CQ8" s="14">
        <v>544</v>
      </c>
      <c r="CR8" s="14">
        <f t="shared" si="18"/>
        <v>0.58374999999999999</v>
      </c>
      <c r="CS8" s="14">
        <v>619</v>
      </c>
      <c r="CT8" s="14">
        <v>626</v>
      </c>
      <c r="CU8" s="14">
        <v>645</v>
      </c>
      <c r="CV8" s="14">
        <v>604</v>
      </c>
      <c r="CW8" s="14">
        <f t="shared" si="19"/>
        <v>0.62350000000000005</v>
      </c>
      <c r="CX8" s="14">
        <v>640</v>
      </c>
      <c r="CY8" s="14">
        <v>657</v>
      </c>
      <c r="CZ8" s="14">
        <v>668</v>
      </c>
      <c r="DA8" s="14">
        <v>633</v>
      </c>
      <c r="DB8" s="14">
        <f t="shared" si="20"/>
        <v>0.64949999999999997</v>
      </c>
      <c r="DC8" s="14">
        <v>627</v>
      </c>
      <c r="DD8" s="14">
        <v>610</v>
      </c>
      <c r="DE8" s="14">
        <v>555</v>
      </c>
      <c r="DF8" s="14">
        <v>523</v>
      </c>
      <c r="DG8" s="14">
        <f t="shared" si="21"/>
        <v>0.57874999999999999</v>
      </c>
      <c r="DH8" s="14">
        <v>572</v>
      </c>
      <c r="DI8" s="14">
        <v>462</v>
      </c>
      <c r="DJ8" s="14">
        <v>235</v>
      </c>
      <c r="DK8" s="14">
        <v>549</v>
      </c>
      <c r="DL8" s="14">
        <f t="shared" si="22"/>
        <v>0.45450000000000002</v>
      </c>
      <c r="DM8" s="14">
        <v>0</v>
      </c>
      <c r="DN8" s="14">
        <v>601</v>
      </c>
      <c r="DO8" s="14">
        <v>498</v>
      </c>
      <c r="DP8" s="14">
        <v>226</v>
      </c>
      <c r="DQ8" s="14">
        <f t="shared" si="23"/>
        <v>0.33124999999999999</v>
      </c>
    </row>
    <row r="9" spans="1:121" x14ac:dyDescent="0.25">
      <c r="A9" s="14">
        <v>20</v>
      </c>
      <c r="B9" s="14">
        <v>664</v>
      </c>
      <c r="C9" s="14">
        <v>626</v>
      </c>
      <c r="D9" s="14">
        <v>634</v>
      </c>
      <c r="E9" s="14">
        <v>679</v>
      </c>
      <c r="F9" s="14">
        <f t="shared" si="0"/>
        <v>0.65075000000000005</v>
      </c>
      <c r="G9" s="14">
        <v>606</v>
      </c>
      <c r="H9" s="14">
        <v>618</v>
      </c>
      <c r="I9" s="14">
        <v>654</v>
      </c>
      <c r="J9" s="14">
        <v>608</v>
      </c>
      <c r="K9" s="14">
        <f t="shared" si="1"/>
        <v>0.62150000000000005</v>
      </c>
      <c r="L9" s="14">
        <v>683</v>
      </c>
      <c r="M9" s="14">
        <v>612</v>
      </c>
      <c r="N9" s="14">
        <v>600</v>
      </c>
      <c r="O9" s="14">
        <v>670</v>
      </c>
      <c r="P9" s="14">
        <f t="shared" si="2"/>
        <v>0.64124999999999999</v>
      </c>
      <c r="Q9" s="14">
        <v>572</v>
      </c>
      <c r="R9" s="14">
        <v>626</v>
      </c>
      <c r="S9" s="14">
        <v>627</v>
      </c>
      <c r="T9" s="14">
        <v>623</v>
      </c>
      <c r="U9" s="14">
        <f t="shared" si="3"/>
        <v>0.61199999999999999</v>
      </c>
      <c r="V9" s="14">
        <v>638</v>
      </c>
      <c r="W9" s="14">
        <v>617</v>
      </c>
      <c r="X9" s="14">
        <v>565</v>
      </c>
      <c r="Y9" s="14">
        <v>629</v>
      </c>
      <c r="Z9" s="14">
        <f t="shared" si="4"/>
        <v>0.61224999999999996</v>
      </c>
      <c r="AA9" s="14">
        <v>495</v>
      </c>
      <c r="AB9" s="14">
        <v>600</v>
      </c>
      <c r="AC9" s="14">
        <v>622</v>
      </c>
      <c r="AD9" s="14">
        <v>586</v>
      </c>
      <c r="AE9" s="14">
        <f t="shared" si="5"/>
        <v>0.57574999999999998</v>
      </c>
      <c r="AF9" s="14">
        <v>604</v>
      </c>
      <c r="AG9" s="14">
        <v>639</v>
      </c>
      <c r="AH9" s="14">
        <v>561</v>
      </c>
      <c r="AI9" s="14">
        <v>659</v>
      </c>
      <c r="AJ9" s="14">
        <f t="shared" si="6"/>
        <v>0.61575000000000002</v>
      </c>
      <c r="AK9" s="14">
        <v>525</v>
      </c>
      <c r="AL9" s="14">
        <v>576</v>
      </c>
      <c r="AM9" s="14">
        <v>572</v>
      </c>
      <c r="AN9" s="14">
        <v>561</v>
      </c>
      <c r="AO9" s="14">
        <f t="shared" si="7"/>
        <v>0.5585</v>
      </c>
      <c r="AP9" s="14">
        <v>621</v>
      </c>
      <c r="AQ9" s="14">
        <v>572</v>
      </c>
      <c r="AR9" s="14">
        <v>558</v>
      </c>
      <c r="AS9" s="14">
        <v>580</v>
      </c>
      <c r="AT9" s="14">
        <f t="shared" si="8"/>
        <v>0.58274999999999999</v>
      </c>
      <c r="AU9" s="14">
        <v>531</v>
      </c>
      <c r="AV9" s="14">
        <v>579</v>
      </c>
      <c r="AW9" s="14">
        <v>569</v>
      </c>
      <c r="AX9" s="14">
        <v>593</v>
      </c>
      <c r="AY9" s="14">
        <f t="shared" si="9"/>
        <v>0.56799999999999995</v>
      </c>
      <c r="AZ9" s="14">
        <v>612</v>
      </c>
      <c r="BA9" s="14">
        <v>587</v>
      </c>
      <c r="BB9" s="14">
        <v>541</v>
      </c>
      <c r="BC9" s="14">
        <v>598</v>
      </c>
      <c r="BD9" s="14">
        <f t="shared" si="10"/>
        <v>0.58450000000000002</v>
      </c>
      <c r="BE9" s="14">
        <v>614</v>
      </c>
      <c r="BF9" s="14">
        <v>597</v>
      </c>
      <c r="BG9" s="14">
        <v>603</v>
      </c>
      <c r="BH9" s="14">
        <v>641</v>
      </c>
      <c r="BI9" s="14">
        <f t="shared" si="11"/>
        <v>0.61375000000000002</v>
      </c>
      <c r="BJ9" s="14">
        <v>623</v>
      </c>
      <c r="BK9" s="14">
        <v>621</v>
      </c>
      <c r="BL9" s="14">
        <v>598</v>
      </c>
      <c r="BM9" s="14">
        <v>605</v>
      </c>
      <c r="BN9" s="14">
        <f t="shared" si="12"/>
        <v>0.61175000000000002</v>
      </c>
      <c r="BO9" s="14">
        <v>634</v>
      </c>
      <c r="BP9" s="14">
        <v>562</v>
      </c>
      <c r="BQ9" s="14">
        <v>569</v>
      </c>
      <c r="BR9" s="14">
        <v>619</v>
      </c>
      <c r="BS9" s="14">
        <f t="shared" si="13"/>
        <v>0.59599999999999997</v>
      </c>
      <c r="BT9" s="14">
        <v>553</v>
      </c>
      <c r="BU9" s="14">
        <v>628</v>
      </c>
      <c r="BV9" s="14">
        <v>613</v>
      </c>
      <c r="BW9" s="14">
        <v>626</v>
      </c>
      <c r="BX9" s="14">
        <f t="shared" si="14"/>
        <v>0.60499999999999998</v>
      </c>
      <c r="BY9" s="14">
        <v>587</v>
      </c>
      <c r="BZ9" s="14">
        <v>613</v>
      </c>
      <c r="CA9" s="14">
        <v>668</v>
      </c>
      <c r="CB9" s="14">
        <v>597</v>
      </c>
      <c r="CC9" s="14">
        <f t="shared" si="15"/>
        <v>0.61624999999999996</v>
      </c>
      <c r="CD9" s="14">
        <v>629</v>
      </c>
      <c r="CE9" s="14">
        <v>652</v>
      </c>
      <c r="CF9" s="14">
        <v>628</v>
      </c>
      <c r="CG9" s="14">
        <v>647</v>
      </c>
      <c r="CH9" s="14">
        <f t="shared" si="16"/>
        <v>0.63900000000000001</v>
      </c>
      <c r="CI9" s="14">
        <v>636</v>
      </c>
      <c r="CJ9" s="14">
        <v>650</v>
      </c>
      <c r="CK9" s="14">
        <v>586</v>
      </c>
      <c r="CL9" s="14">
        <v>627</v>
      </c>
      <c r="CM9" s="14">
        <f t="shared" si="17"/>
        <v>0.62475000000000003</v>
      </c>
      <c r="CN9" s="14">
        <v>627</v>
      </c>
      <c r="CO9" s="14">
        <v>590</v>
      </c>
      <c r="CP9" s="14">
        <v>635</v>
      </c>
      <c r="CQ9" s="14">
        <v>645</v>
      </c>
      <c r="CR9" s="14">
        <f t="shared" si="18"/>
        <v>0.62424999999999997</v>
      </c>
      <c r="CS9" s="14">
        <v>685</v>
      </c>
      <c r="CT9" s="14">
        <v>647</v>
      </c>
      <c r="CU9" s="14">
        <v>664</v>
      </c>
      <c r="CV9" s="14">
        <v>638</v>
      </c>
      <c r="CW9" s="14">
        <f t="shared" si="19"/>
        <v>0.65849999999999997</v>
      </c>
      <c r="CX9" s="14">
        <v>679</v>
      </c>
      <c r="CY9" s="14">
        <v>654</v>
      </c>
      <c r="CZ9" s="14">
        <v>646</v>
      </c>
      <c r="DA9" s="14">
        <v>634</v>
      </c>
      <c r="DB9" s="14">
        <f t="shared" si="20"/>
        <v>0.65325</v>
      </c>
      <c r="DC9" s="14">
        <v>646</v>
      </c>
      <c r="DD9" s="14">
        <v>639</v>
      </c>
      <c r="DE9" s="14">
        <v>611</v>
      </c>
      <c r="DF9" s="14">
        <v>631</v>
      </c>
      <c r="DG9" s="14">
        <f t="shared" si="21"/>
        <v>0.63175000000000003</v>
      </c>
      <c r="DH9" s="14">
        <v>536</v>
      </c>
      <c r="DI9" s="14">
        <v>528</v>
      </c>
      <c r="DJ9" s="14">
        <v>532</v>
      </c>
      <c r="DK9" s="14">
        <v>579</v>
      </c>
      <c r="DL9" s="14">
        <f t="shared" si="22"/>
        <v>0.54374999999999996</v>
      </c>
      <c r="DM9" s="14">
        <v>0</v>
      </c>
      <c r="DN9" s="14">
        <v>256</v>
      </c>
      <c r="DO9" s="14">
        <v>352</v>
      </c>
      <c r="DP9" s="14">
        <v>450</v>
      </c>
      <c r="DQ9" s="14">
        <f t="shared" si="23"/>
        <v>0.26450000000000001</v>
      </c>
    </row>
    <row r="10" spans="1:121" x14ac:dyDescent="0.25">
      <c r="A10" s="14">
        <v>22</v>
      </c>
      <c r="B10" s="14">
        <v>583</v>
      </c>
      <c r="C10" s="14">
        <v>601</v>
      </c>
      <c r="D10" s="14">
        <v>614</v>
      </c>
      <c r="E10" s="14">
        <v>572</v>
      </c>
      <c r="F10" s="14">
        <f t="shared" si="0"/>
        <v>0.59250000000000003</v>
      </c>
      <c r="G10" s="14">
        <v>606</v>
      </c>
      <c r="H10" s="14">
        <v>670</v>
      </c>
      <c r="I10" s="14">
        <v>578</v>
      </c>
      <c r="J10" s="14">
        <v>592</v>
      </c>
      <c r="K10" s="14">
        <f t="shared" si="1"/>
        <v>0.61150000000000004</v>
      </c>
      <c r="L10" s="14">
        <v>613</v>
      </c>
      <c r="M10" s="14">
        <v>582</v>
      </c>
      <c r="N10" s="14">
        <v>614</v>
      </c>
      <c r="O10" s="14">
        <v>559</v>
      </c>
      <c r="P10" s="14">
        <f t="shared" si="2"/>
        <v>0.59199999999999997</v>
      </c>
      <c r="Q10" s="14">
        <v>614</v>
      </c>
      <c r="R10" s="14">
        <v>641</v>
      </c>
      <c r="S10" s="14">
        <v>634</v>
      </c>
      <c r="T10" s="14">
        <v>639</v>
      </c>
      <c r="U10" s="14">
        <f t="shared" si="3"/>
        <v>0.63200000000000001</v>
      </c>
      <c r="V10" s="14">
        <v>614</v>
      </c>
      <c r="W10" s="14">
        <v>618</v>
      </c>
      <c r="X10" s="14">
        <v>627</v>
      </c>
      <c r="Y10" s="14">
        <v>642</v>
      </c>
      <c r="Z10" s="14">
        <f t="shared" si="4"/>
        <v>0.62524999999999997</v>
      </c>
      <c r="AA10" s="14">
        <v>594</v>
      </c>
      <c r="AB10" s="14">
        <v>563</v>
      </c>
      <c r="AC10" s="14">
        <v>556</v>
      </c>
      <c r="AD10" s="14">
        <v>585</v>
      </c>
      <c r="AE10" s="14">
        <f t="shared" si="5"/>
        <v>0.57450000000000001</v>
      </c>
      <c r="AF10" s="14">
        <v>658</v>
      </c>
      <c r="AG10" s="14">
        <v>626</v>
      </c>
      <c r="AH10" s="14">
        <v>604</v>
      </c>
      <c r="AI10" s="14">
        <v>581</v>
      </c>
      <c r="AJ10" s="14">
        <f t="shared" si="6"/>
        <v>0.61724999999999997</v>
      </c>
      <c r="AK10" s="14">
        <v>629</v>
      </c>
      <c r="AL10" s="14">
        <v>597</v>
      </c>
      <c r="AM10" s="14">
        <v>648</v>
      </c>
      <c r="AN10" s="14">
        <v>588</v>
      </c>
      <c r="AO10" s="14">
        <f t="shared" si="7"/>
        <v>0.61550000000000005</v>
      </c>
      <c r="AP10" s="14">
        <v>572</v>
      </c>
      <c r="AQ10" s="14">
        <v>569</v>
      </c>
      <c r="AR10" s="14">
        <v>620</v>
      </c>
      <c r="AS10" s="14">
        <v>524</v>
      </c>
      <c r="AT10" s="14">
        <f t="shared" si="8"/>
        <v>0.57125000000000004</v>
      </c>
      <c r="AU10" s="14">
        <v>606</v>
      </c>
      <c r="AV10" s="14">
        <v>594</v>
      </c>
      <c r="AW10" s="14">
        <v>565</v>
      </c>
      <c r="AX10" s="14">
        <v>594</v>
      </c>
      <c r="AY10" s="14">
        <f t="shared" si="9"/>
        <v>0.58975</v>
      </c>
      <c r="AZ10" s="14">
        <v>616</v>
      </c>
      <c r="BA10" s="14">
        <v>570</v>
      </c>
      <c r="BB10" s="14">
        <v>617</v>
      </c>
      <c r="BC10" s="14">
        <v>567</v>
      </c>
      <c r="BD10" s="14">
        <f t="shared" si="10"/>
        <v>0.59250000000000003</v>
      </c>
      <c r="BE10" s="14">
        <v>600</v>
      </c>
      <c r="BF10" s="14">
        <v>594</v>
      </c>
      <c r="BG10" s="14">
        <v>576</v>
      </c>
      <c r="BH10" s="14">
        <v>590</v>
      </c>
      <c r="BI10" s="14">
        <f t="shared" si="11"/>
        <v>0.59</v>
      </c>
      <c r="BJ10" s="14">
        <v>614</v>
      </c>
      <c r="BK10" s="14">
        <v>603</v>
      </c>
      <c r="BL10" s="14">
        <v>572</v>
      </c>
      <c r="BM10" s="14">
        <v>567</v>
      </c>
      <c r="BN10" s="14">
        <f t="shared" si="12"/>
        <v>0.58899999999999997</v>
      </c>
      <c r="BO10" s="14">
        <v>611</v>
      </c>
      <c r="BP10" s="14">
        <v>592</v>
      </c>
      <c r="BQ10" s="14">
        <v>591</v>
      </c>
      <c r="BR10" s="14">
        <v>597</v>
      </c>
      <c r="BS10" s="14">
        <f t="shared" si="13"/>
        <v>0.59775</v>
      </c>
      <c r="BT10" s="14">
        <v>621</v>
      </c>
      <c r="BU10" s="14">
        <v>602</v>
      </c>
      <c r="BV10" s="14">
        <v>558</v>
      </c>
      <c r="BW10" s="14">
        <v>518</v>
      </c>
      <c r="BX10" s="14">
        <f t="shared" si="14"/>
        <v>0.57474999999999998</v>
      </c>
      <c r="BY10" s="14">
        <v>599</v>
      </c>
      <c r="BZ10" s="14">
        <v>624</v>
      </c>
      <c r="CA10" s="14">
        <v>593</v>
      </c>
      <c r="CB10" s="14">
        <v>618</v>
      </c>
      <c r="CC10" s="14">
        <f t="shared" si="15"/>
        <v>0.60850000000000004</v>
      </c>
      <c r="CD10" s="14">
        <v>600</v>
      </c>
      <c r="CE10" s="14">
        <v>610</v>
      </c>
      <c r="CF10" s="14">
        <v>576</v>
      </c>
      <c r="CG10" s="14">
        <v>586</v>
      </c>
      <c r="CH10" s="14">
        <f t="shared" si="16"/>
        <v>0.59299999999999997</v>
      </c>
      <c r="CI10" s="14">
        <v>630</v>
      </c>
      <c r="CJ10" s="14">
        <v>608</v>
      </c>
      <c r="CK10" s="14">
        <v>639</v>
      </c>
      <c r="CL10" s="14">
        <v>587</v>
      </c>
      <c r="CM10" s="14">
        <f t="shared" si="17"/>
        <v>0.61599999999999999</v>
      </c>
      <c r="CN10" s="14">
        <v>634</v>
      </c>
      <c r="CO10" s="14">
        <v>592</v>
      </c>
      <c r="CP10" s="14">
        <v>569</v>
      </c>
      <c r="CQ10" s="14">
        <v>592</v>
      </c>
      <c r="CR10" s="14">
        <f t="shared" si="18"/>
        <v>0.59675</v>
      </c>
      <c r="CS10" s="14">
        <v>624</v>
      </c>
      <c r="CT10" s="14">
        <v>626</v>
      </c>
      <c r="CU10" s="14">
        <v>575</v>
      </c>
      <c r="CV10" s="14">
        <v>587</v>
      </c>
      <c r="CW10" s="14">
        <f t="shared" si="19"/>
        <v>0.60299999999999998</v>
      </c>
      <c r="CX10" s="14">
        <v>596</v>
      </c>
      <c r="CY10" s="14">
        <v>617</v>
      </c>
      <c r="CZ10" s="14">
        <v>560</v>
      </c>
      <c r="DA10" s="14">
        <v>628</v>
      </c>
      <c r="DB10" s="14">
        <f t="shared" si="20"/>
        <v>0.60024999999999995</v>
      </c>
      <c r="DC10" s="14">
        <v>543</v>
      </c>
      <c r="DD10" s="14">
        <v>572</v>
      </c>
      <c r="DE10" s="14">
        <v>573</v>
      </c>
      <c r="DF10" s="14">
        <v>543</v>
      </c>
      <c r="DG10" s="14">
        <f t="shared" si="21"/>
        <v>0.55774999999999997</v>
      </c>
      <c r="DH10" s="14">
        <v>396</v>
      </c>
      <c r="DI10" s="14">
        <v>430</v>
      </c>
      <c r="DJ10" s="14">
        <v>565</v>
      </c>
      <c r="DK10" s="14">
        <v>514</v>
      </c>
      <c r="DL10" s="14">
        <f t="shared" si="22"/>
        <v>0.47625000000000001</v>
      </c>
      <c r="DM10" s="14">
        <v>396</v>
      </c>
      <c r="DN10" s="14">
        <v>340</v>
      </c>
      <c r="DO10" s="14">
        <v>302</v>
      </c>
      <c r="DP10" s="14">
        <v>328</v>
      </c>
      <c r="DQ10" s="14">
        <f t="shared" si="23"/>
        <v>0.34150000000000003</v>
      </c>
    </row>
    <row r="11" spans="1:121" x14ac:dyDescent="0.25">
      <c r="A11" s="14">
        <v>23</v>
      </c>
      <c r="B11" s="14">
        <v>617</v>
      </c>
      <c r="C11" s="14">
        <v>605</v>
      </c>
      <c r="D11" s="14">
        <v>625</v>
      </c>
      <c r="E11" s="14">
        <v>610</v>
      </c>
      <c r="F11" s="14">
        <f t="shared" si="0"/>
        <v>0.61424999999999996</v>
      </c>
      <c r="G11" s="14">
        <v>641</v>
      </c>
      <c r="H11" s="14">
        <v>635</v>
      </c>
      <c r="I11" s="14">
        <v>617</v>
      </c>
      <c r="J11" s="14">
        <v>631</v>
      </c>
      <c r="K11" s="14">
        <f t="shared" si="1"/>
        <v>0.63100000000000001</v>
      </c>
      <c r="L11" s="14">
        <v>620</v>
      </c>
      <c r="M11" s="14">
        <v>622</v>
      </c>
      <c r="N11" s="14">
        <v>598</v>
      </c>
      <c r="O11" s="14">
        <v>614</v>
      </c>
      <c r="P11" s="14">
        <f t="shared" si="2"/>
        <v>0.61350000000000005</v>
      </c>
      <c r="Q11" s="14">
        <v>614</v>
      </c>
      <c r="R11" s="14">
        <v>604</v>
      </c>
      <c r="S11" s="14">
        <v>609</v>
      </c>
      <c r="T11" s="14">
        <v>590</v>
      </c>
      <c r="U11" s="14">
        <f t="shared" si="3"/>
        <v>0.60424999999999995</v>
      </c>
      <c r="V11" s="14">
        <v>591</v>
      </c>
      <c r="W11" s="14">
        <v>608</v>
      </c>
      <c r="X11" s="14">
        <v>587</v>
      </c>
      <c r="Y11" s="14">
        <v>582</v>
      </c>
      <c r="Z11" s="14">
        <f t="shared" si="4"/>
        <v>0.59199999999999997</v>
      </c>
      <c r="AA11" s="14">
        <v>588</v>
      </c>
      <c r="AB11" s="14">
        <v>577</v>
      </c>
      <c r="AC11" s="14">
        <v>578</v>
      </c>
      <c r="AD11" s="14">
        <v>586</v>
      </c>
      <c r="AE11" s="14">
        <f t="shared" si="5"/>
        <v>0.58225000000000005</v>
      </c>
      <c r="AF11" s="14">
        <v>613</v>
      </c>
      <c r="AG11" s="14">
        <v>627</v>
      </c>
      <c r="AH11" s="14">
        <v>627</v>
      </c>
      <c r="AI11" s="14">
        <v>585</v>
      </c>
      <c r="AJ11" s="14">
        <f t="shared" si="6"/>
        <v>0.61299999999999999</v>
      </c>
      <c r="AK11" s="14">
        <v>619</v>
      </c>
      <c r="AL11" s="14">
        <v>575</v>
      </c>
      <c r="AM11" s="14">
        <v>607</v>
      </c>
      <c r="AN11" s="14">
        <v>606</v>
      </c>
      <c r="AO11" s="14">
        <f t="shared" si="7"/>
        <v>0.60175000000000001</v>
      </c>
      <c r="AP11" s="14">
        <v>618</v>
      </c>
      <c r="AQ11" s="14">
        <v>592</v>
      </c>
      <c r="AR11" s="14">
        <v>613</v>
      </c>
      <c r="AS11" s="14">
        <v>589</v>
      </c>
      <c r="AT11" s="14">
        <f t="shared" si="8"/>
        <v>0.60299999999999998</v>
      </c>
      <c r="AU11" s="14">
        <v>602</v>
      </c>
      <c r="AV11" s="14">
        <v>602</v>
      </c>
      <c r="AW11" s="14">
        <v>598</v>
      </c>
      <c r="AX11" s="14">
        <v>587</v>
      </c>
      <c r="AY11" s="14">
        <f t="shared" si="9"/>
        <v>0.59724999999999995</v>
      </c>
      <c r="AZ11" s="14">
        <v>601</v>
      </c>
      <c r="BA11" s="14">
        <v>593</v>
      </c>
      <c r="BB11" s="14">
        <v>611</v>
      </c>
      <c r="BC11" s="14">
        <v>602</v>
      </c>
      <c r="BD11" s="14">
        <f t="shared" si="10"/>
        <v>0.60175000000000001</v>
      </c>
      <c r="BE11" s="14">
        <v>634</v>
      </c>
      <c r="BF11" s="14">
        <v>635</v>
      </c>
      <c r="BG11" s="14">
        <v>605</v>
      </c>
      <c r="BH11" s="14">
        <v>605</v>
      </c>
      <c r="BI11" s="14">
        <f t="shared" si="11"/>
        <v>0.61975000000000002</v>
      </c>
      <c r="BJ11" s="14">
        <v>613</v>
      </c>
      <c r="BK11" s="14">
        <v>621</v>
      </c>
      <c r="BL11" s="14">
        <v>601</v>
      </c>
      <c r="BM11" s="14">
        <v>601</v>
      </c>
      <c r="BN11" s="14">
        <f t="shared" si="12"/>
        <v>0.60899999999999999</v>
      </c>
      <c r="BO11" s="14">
        <v>624</v>
      </c>
      <c r="BP11" s="14">
        <v>614</v>
      </c>
      <c r="BQ11" s="14">
        <v>602</v>
      </c>
      <c r="BR11" s="14">
        <v>600</v>
      </c>
      <c r="BS11" s="14">
        <f t="shared" si="13"/>
        <v>0.61</v>
      </c>
      <c r="BT11" s="14">
        <v>638</v>
      </c>
      <c r="BU11" s="14">
        <v>603</v>
      </c>
      <c r="BV11" s="14">
        <v>601</v>
      </c>
      <c r="BW11" s="14">
        <v>604</v>
      </c>
      <c r="BX11" s="14">
        <f t="shared" si="14"/>
        <v>0.61150000000000004</v>
      </c>
      <c r="BY11" s="14">
        <v>622</v>
      </c>
      <c r="BZ11" s="14">
        <v>633</v>
      </c>
      <c r="CA11" s="14">
        <v>628</v>
      </c>
      <c r="CB11" s="14">
        <v>603</v>
      </c>
      <c r="CC11" s="14">
        <f t="shared" si="15"/>
        <v>0.62150000000000005</v>
      </c>
      <c r="CD11" s="14">
        <v>620</v>
      </c>
      <c r="CE11" s="14">
        <v>598</v>
      </c>
      <c r="CF11" s="14">
        <v>615</v>
      </c>
      <c r="CG11" s="14">
        <v>611</v>
      </c>
      <c r="CH11" s="14">
        <f t="shared" si="16"/>
        <v>0.61099999999999999</v>
      </c>
      <c r="CI11" s="14">
        <v>608</v>
      </c>
      <c r="CJ11" s="14">
        <v>604</v>
      </c>
      <c r="CK11" s="14">
        <v>614</v>
      </c>
      <c r="CL11" s="14">
        <v>588</v>
      </c>
      <c r="CM11" s="14">
        <f t="shared" si="17"/>
        <v>0.60350000000000004</v>
      </c>
      <c r="CN11" s="14">
        <v>634</v>
      </c>
      <c r="CO11" s="14">
        <v>610</v>
      </c>
      <c r="CP11" s="14">
        <v>601</v>
      </c>
      <c r="CQ11" s="14">
        <v>604</v>
      </c>
      <c r="CR11" s="14">
        <f t="shared" si="18"/>
        <v>0.61224999999999996</v>
      </c>
      <c r="CS11" s="14">
        <v>611</v>
      </c>
      <c r="CT11" s="14">
        <v>593</v>
      </c>
      <c r="CU11" s="14">
        <v>619</v>
      </c>
      <c r="CV11" s="14">
        <v>653</v>
      </c>
      <c r="CW11" s="14">
        <f t="shared" si="19"/>
        <v>0.61899999999999999</v>
      </c>
      <c r="CX11" s="14">
        <v>609</v>
      </c>
      <c r="CY11" s="14">
        <v>614</v>
      </c>
      <c r="CZ11" s="14">
        <v>623</v>
      </c>
      <c r="DA11" s="14">
        <v>644</v>
      </c>
      <c r="DB11" s="14">
        <f t="shared" si="20"/>
        <v>0.62250000000000005</v>
      </c>
      <c r="DC11" s="14">
        <v>587</v>
      </c>
      <c r="DD11" s="14">
        <v>599</v>
      </c>
      <c r="DE11" s="14">
        <v>513</v>
      </c>
      <c r="DF11" s="14">
        <v>577</v>
      </c>
      <c r="DG11" s="14">
        <f t="shared" si="21"/>
        <v>0.56899999999999995</v>
      </c>
      <c r="DH11" s="14">
        <v>491</v>
      </c>
      <c r="DI11" s="14">
        <v>448</v>
      </c>
      <c r="DJ11" s="14">
        <v>432</v>
      </c>
      <c r="DK11" s="14">
        <v>408</v>
      </c>
      <c r="DL11" s="14">
        <f t="shared" si="22"/>
        <v>0.44474999999999998</v>
      </c>
      <c r="DM11" s="14">
        <v>343</v>
      </c>
      <c r="DN11" s="14">
        <v>390</v>
      </c>
      <c r="DO11" s="14">
        <v>335</v>
      </c>
      <c r="DP11" s="14">
        <v>355</v>
      </c>
      <c r="DQ11" s="14">
        <f t="shared" si="23"/>
        <v>0.35575000000000001</v>
      </c>
    </row>
    <row r="12" spans="1:121" x14ac:dyDescent="0.25">
      <c r="A12" s="14">
        <v>30</v>
      </c>
      <c r="B12" s="14">
        <v>603</v>
      </c>
      <c r="C12" s="14">
        <v>583</v>
      </c>
      <c r="D12" s="14">
        <v>609</v>
      </c>
      <c r="E12" s="14">
        <v>558</v>
      </c>
      <c r="F12" s="14">
        <f t="shared" si="0"/>
        <v>0.58825000000000005</v>
      </c>
      <c r="G12" s="14">
        <v>558</v>
      </c>
      <c r="H12" s="14">
        <v>604</v>
      </c>
      <c r="I12" s="14">
        <v>626</v>
      </c>
      <c r="J12" s="14">
        <v>610</v>
      </c>
      <c r="K12" s="14">
        <f t="shared" si="1"/>
        <v>0.59950000000000003</v>
      </c>
      <c r="L12" s="14">
        <v>615</v>
      </c>
      <c r="M12" s="14">
        <v>618</v>
      </c>
      <c r="N12" s="14">
        <v>618</v>
      </c>
      <c r="O12" s="14">
        <v>574</v>
      </c>
      <c r="P12" s="14">
        <f t="shared" si="2"/>
        <v>0.60624999999999996</v>
      </c>
      <c r="Q12" s="14">
        <v>534</v>
      </c>
      <c r="R12" s="14">
        <v>563</v>
      </c>
      <c r="S12" s="14">
        <v>615</v>
      </c>
      <c r="T12" s="14">
        <v>615</v>
      </c>
      <c r="U12" s="14">
        <f t="shared" si="3"/>
        <v>0.58174999999999999</v>
      </c>
      <c r="V12" s="14">
        <v>546</v>
      </c>
      <c r="W12" s="14">
        <v>594</v>
      </c>
      <c r="X12" s="14">
        <v>587</v>
      </c>
      <c r="Y12" s="14">
        <v>584</v>
      </c>
      <c r="Z12" s="14">
        <f t="shared" si="4"/>
        <v>0.57774999999999999</v>
      </c>
      <c r="AA12" s="14">
        <v>568</v>
      </c>
      <c r="AB12" s="14">
        <v>584</v>
      </c>
      <c r="AC12" s="14">
        <v>595</v>
      </c>
      <c r="AD12" s="14">
        <v>584</v>
      </c>
      <c r="AE12" s="14">
        <f t="shared" si="5"/>
        <v>0.58274999999999999</v>
      </c>
      <c r="AF12" s="14">
        <v>581</v>
      </c>
      <c r="AG12" s="14">
        <v>663</v>
      </c>
      <c r="AH12" s="14">
        <v>556</v>
      </c>
      <c r="AI12" s="14">
        <v>577</v>
      </c>
      <c r="AJ12" s="14">
        <f t="shared" si="6"/>
        <v>0.59424999999999994</v>
      </c>
      <c r="AK12" s="14">
        <v>583</v>
      </c>
      <c r="AL12" s="14">
        <v>577</v>
      </c>
      <c r="AM12" s="14">
        <v>594</v>
      </c>
      <c r="AN12" s="14">
        <v>588</v>
      </c>
      <c r="AO12" s="14">
        <f t="shared" si="7"/>
        <v>0.58550000000000002</v>
      </c>
      <c r="AP12" s="14">
        <v>591</v>
      </c>
      <c r="AQ12" s="14">
        <v>599</v>
      </c>
      <c r="AR12" s="14">
        <v>595</v>
      </c>
      <c r="AS12" s="14">
        <v>587</v>
      </c>
      <c r="AT12" s="14">
        <f t="shared" si="8"/>
        <v>0.59299999999999997</v>
      </c>
      <c r="AU12" s="14">
        <v>608</v>
      </c>
      <c r="AV12" s="14">
        <v>605</v>
      </c>
      <c r="AW12" s="14">
        <v>597</v>
      </c>
      <c r="AX12" s="14">
        <v>584</v>
      </c>
      <c r="AY12" s="14">
        <f t="shared" si="9"/>
        <v>0.59850000000000003</v>
      </c>
      <c r="AZ12" s="14">
        <v>598</v>
      </c>
      <c r="BA12" s="14">
        <v>590</v>
      </c>
      <c r="BB12" s="14">
        <v>605</v>
      </c>
      <c r="BC12" s="14">
        <v>588</v>
      </c>
      <c r="BD12" s="14">
        <f t="shared" si="10"/>
        <v>0.59524999999999995</v>
      </c>
      <c r="BE12" s="14">
        <v>593</v>
      </c>
      <c r="BF12" s="14">
        <v>590</v>
      </c>
      <c r="BG12" s="14">
        <v>590</v>
      </c>
      <c r="BH12" s="14">
        <v>591</v>
      </c>
      <c r="BI12" s="14">
        <f t="shared" si="11"/>
        <v>0.59099999999999997</v>
      </c>
      <c r="BJ12" s="14">
        <v>591</v>
      </c>
      <c r="BK12" s="14">
        <v>586</v>
      </c>
      <c r="BL12" s="14">
        <v>600</v>
      </c>
      <c r="BM12" s="14">
        <v>592</v>
      </c>
      <c r="BN12" s="14">
        <f t="shared" si="12"/>
        <v>0.59225000000000005</v>
      </c>
      <c r="BO12" s="14">
        <v>627</v>
      </c>
      <c r="BP12" s="14">
        <v>609</v>
      </c>
      <c r="BQ12" s="14">
        <v>572</v>
      </c>
      <c r="BR12" s="14">
        <v>598</v>
      </c>
      <c r="BS12" s="14">
        <f t="shared" si="13"/>
        <v>0.60150000000000003</v>
      </c>
      <c r="BT12" s="14">
        <v>617</v>
      </c>
      <c r="BU12" s="14">
        <v>589</v>
      </c>
      <c r="BV12" s="14">
        <v>554</v>
      </c>
      <c r="BW12" s="14">
        <v>584</v>
      </c>
      <c r="BX12" s="14">
        <f t="shared" si="14"/>
        <v>0.58599999999999997</v>
      </c>
      <c r="BY12" s="14">
        <v>596</v>
      </c>
      <c r="BZ12" s="14">
        <v>594</v>
      </c>
      <c r="CA12" s="14">
        <v>596</v>
      </c>
      <c r="CB12" s="14">
        <v>617</v>
      </c>
      <c r="CC12" s="14">
        <f t="shared" si="15"/>
        <v>0.60075000000000001</v>
      </c>
      <c r="CD12" s="14">
        <v>594</v>
      </c>
      <c r="CE12" s="14">
        <v>602</v>
      </c>
      <c r="CF12" s="14">
        <v>607</v>
      </c>
      <c r="CG12" s="14">
        <v>577</v>
      </c>
      <c r="CH12" s="14">
        <f t="shared" si="16"/>
        <v>0.59499999999999997</v>
      </c>
      <c r="CI12" s="14">
        <v>576</v>
      </c>
      <c r="CJ12" s="14">
        <v>607</v>
      </c>
      <c r="CK12" s="14">
        <v>577</v>
      </c>
      <c r="CL12" s="14">
        <v>584</v>
      </c>
      <c r="CM12" s="14">
        <f t="shared" si="17"/>
        <v>0.58599999999999997</v>
      </c>
      <c r="CN12" s="14">
        <v>625</v>
      </c>
      <c r="CO12" s="14">
        <v>599</v>
      </c>
      <c r="CP12" s="14">
        <v>603</v>
      </c>
      <c r="CQ12" s="14">
        <v>597</v>
      </c>
      <c r="CR12" s="14">
        <f t="shared" si="18"/>
        <v>0.60599999999999998</v>
      </c>
      <c r="CS12" s="14">
        <v>591</v>
      </c>
      <c r="CT12" s="14">
        <v>597</v>
      </c>
      <c r="CU12" s="14">
        <v>613</v>
      </c>
      <c r="CV12" s="14">
        <v>592</v>
      </c>
      <c r="CW12" s="14">
        <f t="shared" si="19"/>
        <v>0.59824999999999995</v>
      </c>
      <c r="CX12" s="14">
        <v>602</v>
      </c>
      <c r="CY12" s="14">
        <v>602</v>
      </c>
      <c r="CZ12" s="14">
        <v>581</v>
      </c>
      <c r="DA12" s="14">
        <v>563</v>
      </c>
      <c r="DB12" s="14">
        <f t="shared" si="20"/>
        <v>0.58699999999999997</v>
      </c>
      <c r="DC12" s="14">
        <v>607</v>
      </c>
      <c r="DD12" s="14">
        <v>560</v>
      </c>
      <c r="DE12" s="14">
        <v>510</v>
      </c>
      <c r="DF12" s="14">
        <v>546</v>
      </c>
      <c r="DG12" s="14">
        <f t="shared" si="21"/>
        <v>0.55574999999999997</v>
      </c>
      <c r="DH12" s="14">
        <v>561</v>
      </c>
      <c r="DI12" s="14">
        <v>415</v>
      </c>
      <c r="DJ12" s="14">
        <v>467</v>
      </c>
      <c r="DK12" s="14">
        <v>496</v>
      </c>
      <c r="DL12" s="14">
        <f t="shared" si="22"/>
        <v>0.48475000000000001</v>
      </c>
      <c r="DM12" s="14">
        <v>340</v>
      </c>
      <c r="DN12" s="14">
        <v>393</v>
      </c>
      <c r="DO12" s="14">
        <v>298</v>
      </c>
      <c r="DP12" s="14">
        <v>323</v>
      </c>
      <c r="DQ12" s="14">
        <f t="shared" si="23"/>
        <v>0.33850000000000002</v>
      </c>
    </row>
    <row r="13" spans="1:121" x14ac:dyDescent="0.25">
      <c r="A13" s="14">
        <v>33</v>
      </c>
      <c r="B13" s="14">
        <v>625</v>
      </c>
      <c r="C13" s="14">
        <v>583</v>
      </c>
      <c r="D13" s="14">
        <v>567</v>
      </c>
      <c r="E13" s="14">
        <v>609</v>
      </c>
      <c r="F13" s="14">
        <f t="shared" si="0"/>
        <v>0.59599999999999997</v>
      </c>
      <c r="G13" s="14">
        <v>617</v>
      </c>
      <c r="H13" s="14">
        <v>622</v>
      </c>
      <c r="I13" s="14">
        <v>634</v>
      </c>
      <c r="J13" s="14">
        <v>569</v>
      </c>
      <c r="K13" s="14">
        <f t="shared" si="1"/>
        <v>0.61050000000000004</v>
      </c>
      <c r="L13" s="14">
        <v>592</v>
      </c>
      <c r="M13" s="14">
        <v>582</v>
      </c>
      <c r="N13" s="14">
        <v>573</v>
      </c>
      <c r="O13" s="14">
        <v>590</v>
      </c>
      <c r="P13" s="14">
        <f t="shared" si="2"/>
        <v>0.58425000000000005</v>
      </c>
      <c r="Q13" s="14">
        <v>588</v>
      </c>
      <c r="R13" s="14">
        <v>630</v>
      </c>
      <c r="S13" s="14">
        <v>604</v>
      </c>
      <c r="T13" s="14">
        <v>585</v>
      </c>
      <c r="U13" s="14">
        <f t="shared" si="3"/>
        <v>0.60175000000000001</v>
      </c>
      <c r="V13" s="14">
        <v>594</v>
      </c>
      <c r="W13" s="14">
        <v>618</v>
      </c>
      <c r="X13" s="14">
        <v>602</v>
      </c>
      <c r="Y13" s="14">
        <v>603</v>
      </c>
      <c r="Z13" s="14">
        <f t="shared" si="4"/>
        <v>0.60424999999999995</v>
      </c>
      <c r="AA13" s="14">
        <v>590</v>
      </c>
      <c r="AB13" s="14">
        <v>603</v>
      </c>
      <c r="AC13" s="14">
        <v>581</v>
      </c>
      <c r="AD13" s="14">
        <v>597</v>
      </c>
      <c r="AE13" s="14">
        <f t="shared" si="5"/>
        <v>0.59275</v>
      </c>
      <c r="AF13" s="14">
        <v>593</v>
      </c>
      <c r="AG13" s="14">
        <v>587</v>
      </c>
      <c r="AH13" s="14">
        <v>612</v>
      </c>
      <c r="AI13" s="14">
        <v>551</v>
      </c>
      <c r="AJ13" s="14">
        <f t="shared" si="6"/>
        <v>0.58574999999999999</v>
      </c>
      <c r="AK13" s="14">
        <v>590</v>
      </c>
      <c r="AL13" s="14">
        <v>577</v>
      </c>
      <c r="AM13" s="14">
        <v>598</v>
      </c>
      <c r="AN13" s="14">
        <v>581</v>
      </c>
      <c r="AO13" s="14">
        <f t="shared" si="7"/>
        <v>0.58650000000000002</v>
      </c>
      <c r="AP13" s="14">
        <v>604</v>
      </c>
      <c r="AQ13" s="14">
        <v>589</v>
      </c>
      <c r="AR13" s="14">
        <v>618</v>
      </c>
      <c r="AS13" s="14">
        <v>591</v>
      </c>
      <c r="AT13" s="14">
        <f t="shared" si="8"/>
        <v>0.60050000000000003</v>
      </c>
      <c r="AU13" s="14">
        <v>602</v>
      </c>
      <c r="AV13" s="14">
        <v>630</v>
      </c>
      <c r="AW13" s="14">
        <v>605</v>
      </c>
      <c r="AX13" s="14">
        <v>602</v>
      </c>
      <c r="AY13" s="14">
        <f t="shared" si="9"/>
        <v>0.60975000000000001</v>
      </c>
      <c r="AZ13" s="14">
        <v>626</v>
      </c>
      <c r="BA13" s="14">
        <v>564</v>
      </c>
      <c r="BB13" s="14">
        <v>633</v>
      </c>
      <c r="BC13" s="14">
        <v>605</v>
      </c>
      <c r="BD13" s="14">
        <f t="shared" si="10"/>
        <v>0.60699999999999998</v>
      </c>
      <c r="BE13" s="14">
        <v>598</v>
      </c>
      <c r="BF13" s="14">
        <v>608</v>
      </c>
      <c r="BG13" s="14">
        <v>657</v>
      </c>
      <c r="BH13" s="14">
        <v>587</v>
      </c>
      <c r="BI13" s="14">
        <f t="shared" si="11"/>
        <v>0.61250000000000004</v>
      </c>
      <c r="BJ13" s="14">
        <v>568</v>
      </c>
      <c r="BK13" s="14">
        <v>600</v>
      </c>
      <c r="BL13" s="14">
        <v>626</v>
      </c>
      <c r="BM13" s="14">
        <v>540</v>
      </c>
      <c r="BN13" s="14">
        <f t="shared" si="12"/>
        <v>0.58350000000000002</v>
      </c>
      <c r="BO13" s="14">
        <v>584</v>
      </c>
      <c r="BP13" s="14">
        <v>620</v>
      </c>
      <c r="BQ13" s="14">
        <v>603</v>
      </c>
      <c r="BR13" s="14">
        <v>597</v>
      </c>
      <c r="BS13" s="14">
        <f t="shared" si="13"/>
        <v>0.60099999999999998</v>
      </c>
      <c r="BT13" s="14">
        <v>603</v>
      </c>
      <c r="BU13" s="14">
        <v>628</v>
      </c>
      <c r="BV13" s="14">
        <v>597</v>
      </c>
      <c r="BW13" s="14">
        <v>611</v>
      </c>
      <c r="BX13" s="14">
        <f t="shared" si="14"/>
        <v>0.60975000000000001</v>
      </c>
      <c r="BY13" s="14">
        <v>605</v>
      </c>
      <c r="BZ13" s="14">
        <v>605</v>
      </c>
      <c r="CA13" s="14">
        <v>575</v>
      </c>
      <c r="CB13" s="14">
        <v>604</v>
      </c>
      <c r="CC13" s="14">
        <f t="shared" si="15"/>
        <v>0.59724999999999995</v>
      </c>
      <c r="CD13" s="14">
        <v>621</v>
      </c>
      <c r="CE13" s="14">
        <v>594</v>
      </c>
      <c r="CF13" s="14">
        <v>595</v>
      </c>
      <c r="CG13" s="14">
        <v>645</v>
      </c>
      <c r="CH13" s="14">
        <f t="shared" si="16"/>
        <v>0.61375000000000002</v>
      </c>
      <c r="CI13" s="14">
        <v>581</v>
      </c>
      <c r="CJ13" s="14">
        <v>586</v>
      </c>
      <c r="CK13" s="14">
        <v>645</v>
      </c>
      <c r="CL13" s="14">
        <v>622</v>
      </c>
      <c r="CM13" s="14">
        <f t="shared" si="17"/>
        <v>0.60850000000000004</v>
      </c>
      <c r="CN13" s="14">
        <v>634</v>
      </c>
      <c r="CO13" s="14">
        <v>606</v>
      </c>
      <c r="CP13" s="14">
        <v>618</v>
      </c>
      <c r="CQ13" s="14">
        <v>634</v>
      </c>
      <c r="CR13" s="14">
        <f t="shared" si="18"/>
        <v>0.623</v>
      </c>
      <c r="CS13" s="14">
        <v>582</v>
      </c>
      <c r="CT13" s="14">
        <v>595</v>
      </c>
      <c r="CU13" s="14">
        <v>608</v>
      </c>
      <c r="CV13" s="14">
        <v>675</v>
      </c>
      <c r="CW13" s="14">
        <f t="shared" si="19"/>
        <v>0.61499999999999999</v>
      </c>
      <c r="CX13" s="14">
        <v>624</v>
      </c>
      <c r="CY13" s="14">
        <v>577</v>
      </c>
      <c r="CZ13" s="14">
        <v>589</v>
      </c>
      <c r="DA13" s="14">
        <v>617</v>
      </c>
      <c r="DB13" s="14">
        <f t="shared" si="20"/>
        <v>0.60175000000000001</v>
      </c>
      <c r="DC13" s="14">
        <v>563</v>
      </c>
      <c r="DD13" s="14">
        <v>506</v>
      </c>
      <c r="DE13" s="14">
        <v>510</v>
      </c>
      <c r="DF13" s="14">
        <v>598</v>
      </c>
      <c r="DG13" s="14">
        <f t="shared" si="21"/>
        <v>0.54425000000000001</v>
      </c>
      <c r="DH13" s="14">
        <v>451</v>
      </c>
      <c r="DI13" s="14">
        <v>409</v>
      </c>
      <c r="DJ13" s="14">
        <v>432</v>
      </c>
      <c r="DK13" s="14">
        <v>432</v>
      </c>
      <c r="DL13" s="14">
        <f t="shared" si="22"/>
        <v>0.43099999999999999</v>
      </c>
      <c r="DM13" s="14">
        <v>279</v>
      </c>
      <c r="DN13" s="14">
        <v>263</v>
      </c>
      <c r="DO13" s="14">
        <v>320</v>
      </c>
      <c r="DP13" s="14">
        <v>253</v>
      </c>
      <c r="DQ13" s="14">
        <f t="shared" si="23"/>
        <v>0.27875</v>
      </c>
    </row>
    <row r="14" spans="1:121" x14ac:dyDescent="0.25">
      <c r="A14" s="14">
        <v>34</v>
      </c>
      <c r="B14" s="14">
        <v>613</v>
      </c>
      <c r="C14" s="14">
        <v>619</v>
      </c>
      <c r="D14" s="14">
        <v>611</v>
      </c>
      <c r="E14" s="14">
        <v>604</v>
      </c>
      <c r="F14" s="14">
        <f t="shared" si="0"/>
        <v>0.61175000000000002</v>
      </c>
      <c r="G14" s="14">
        <v>600</v>
      </c>
      <c r="H14" s="14">
        <v>641</v>
      </c>
      <c r="I14" s="14">
        <v>603</v>
      </c>
      <c r="J14" s="14">
        <v>636</v>
      </c>
      <c r="K14" s="14">
        <f t="shared" si="1"/>
        <v>0.62</v>
      </c>
      <c r="L14" s="14">
        <v>634</v>
      </c>
      <c r="M14" s="14">
        <v>605</v>
      </c>
      <c r="N14" s="14">
        <v>592</v>
      </c>
      <c r="O14" s="14">
        <v>593</v>
      </c>
      <c r="P14" s="14">
        <f t="shared" si="2"/>
        <v>0.60599999999999998</v>
      </c>
      <c r="Q14" s="14">
        <v>621</v>
      </c>
      <c r="R14" s="14">
        <v>611</v>
      </c>
      <c r="S14" s="14">
        <v>617</v>
      </c>
      <c r="T14" s="14">
        <v>635</v>
      </c>
      <c r="U14" s="14">
        <f t="shared" si="3"/>
        <v>0.621</v>
      </c>
      <c r="V14" s="14">
        <v>615</v>
      </c>
      <c r="W14" s="14">
        <v>592</v>
      </c>
      <c r="X14" s="14">
        <v>609</v>
      </c>
      <c r="Y14" s="14">
        <v>597</v>
      </c>
      <c r="Z14" s="14">
        <f t="shared" si="4"/>
        <v>0.60324999999999995</v>
      </c>
      <c r="AA14" s="14">
        <v>611</v>
      </c>
      <c r="AB14" s="14">
        <v>593</v>
      </c>
      <c r="AC14" s="14">
        <v>569</v>
      </c>
      <c r="AD14" s="14">
        <v>617</v>
      </c>
      <c r="AE14" s="14">
        <f t="shared" si="5"/>
        <v>0.59750000000000003</v>
      </c>
      <c r="AF14" s="14">
        <v>601</v>
      </c>
      <c r="AG14" s="14">
        <v>600</v>
      </c>
      <c r="AH14" s="14">
        <v>609</v>
      </c>
      <c r="AI14" s="14">
        <v>614</v>
      </c>
      <c r="AJ14" s="14">
        <f t="shared" si="6"/>
        <v>0.60599999999999998</v>
      </c>
      <c r="AK14" s="14">
        <v>603</v>
      </c>
      <c r="AL14" s="14">
        <v>598</v>
      </c>
      <c r="AM14" s="14">
        <v>580</v>
      </c>
      <c r="AN14" s="14">
        <v>621</v>
      </c>
      <c r="AO14" s="14">
        <f t="shared" si="7"/>
        <v>0.60050000000000003</v>
      </c>
      <c r="AP14" s="14">
        <v>604</v>
      </c>
      <c r="AQ14" s="14">
        <v>619</v>
      </c>
      <c r="AR14" s="14">
        <v>644</v>
      </c>
      <c r="AS14" s="14">
        <v>604</v>
      </c>
      <c r="AT14" s="14">
        <f t="shared" si="8"/>
        <v>0.61775000000000002</v>
      </c>
      <c r="AU14" s="14">
        <v>616</v>
      </c>
      <c r="AV14" s="14">
        <v>597</v>
      </c>
      <c r="AW14" s="14">
        <v>611</v>
      </c>
      <c r="AX14" s="14">
        <v>593</v>
      </c>
      <c r="AY14" s="14">
        <f t="shared" si="9"/>
        <v>0.60424999999999995</v>
      </c>
      <c r="AZ14" s="14">
        <v>602</v>
      </c>
      <c r="BA14" s="14">
        <v>577</v>
      </c>
      <c r="BB14" s="14">
        <v>598</v>
      </c>
      <c r="BC14" s="14">
        <v>590</v>
      </c>
      <c r="BD14" s="14">
        <f t="shared" si="10"/>
        <v>0.59175</v>
      </c>
      <c r="BE14" s="14">
        <v>639</v>
      </c>
      <c r="BF14" s="14">
        <v>578</v>
      </c>
      <c r="BG14" s="14">
        <v>618</v>
      </c>
      <c r="BH14" s="14">
        <v>595</v>
      </c>
      <c r="BI14" s="14">
        <f t="shared" si="11"/>
        <v>0.60750000000000004</v>
      </c>
      <c r="BJ14" s="14">
        <v>632</v>
      </c>
      <c r="BK14" s="14">
        <v>611</v>
      </c>
      <c r="BL14" s="14">
        <v>584</v>
      </c>
      <c r="BM14" s="14">
        <v>616</v>
      </c>
      <c r="BN14" s="14">
        <f t="shared" si="12"/>
        <v>0.61075000000000002</v>
      </c>
      <c r="BO14" s="14">
        <v>633</v>
      </c>
      <c r="BP14" s="14">
        <v>604</v>
      </c>
      <c r="BQ14" s="14">
        <v>603</v>
      </c>
      <c r="BR14" s="14">
        <v>594</v>
      </c>
      <c r="BS14" s="14">
        <f t="shared" si="13"/>
        <v>0.60850000000000004</v>
      </c>
      <c r="BT14" s="14">
        <v>636</v>
      </c>
      <c r="BU14" s="14">
        <v>615</v>
      </c>
      <c r="BV14" s="14">
        <v>616</v>
      </c>
      <c r="BW14" s="14">
        <v>600</v>
      </c>
      <c r="BX14" s="14">
        <f t="shared" si="14"/>
        <v>0.61675000000000002</v>
      </c>
      <c r="BY14" s="14">
        <v>614</v>
      </c>
      <c r="BZ14" s="14">
        <v>613</v>
      </c>
      <c r="CA14" s="14">
        <v>632</v>
      </c>
      <c r="CB14" s="14">
        <v>625</v>
      </c>
      <c r="CC14" s="14">
        <f t="shared" si="15"/>
        <v>0.621</v>
      </c>
      <c r="CD14" s="14">
        <v>563</v>
      </c>
      <c r="CE14" s="14">
        <v>617</v>
      </c>
      <c r="CF14" s="14">
        <v>609</v>
      </c>
      <c r="CG14" s="14">
        <v>601</v>
      </c>
      <c r="CH14" s="14">
        <f t="shared" si="16"/>
        <v>0.59750000000000003</v>
      </c>
      <c r="CI14" s="14">
        <v>610</v>
      </c>
      <c r="CJ14" s="14">
        <v>603</v>
      </c>
      <c r="CK14" s="14">
        <v>634</v>
      </c>
      <c r="CL14" s="14">
        <v>594</v>
      </c>
      <c r="CM14" s="14">
        <f t="shared" si="17"/>
        <v>0.61024999999999996</v>
      </c>
      <c r="CN14" s="14">
        <v>655</v>
      </c>
      <c r="CO14" s="14">
        <v>610</v>
      </c>
      <c r="CP14" s="14">
        <v>601</v>
      </c>
      <c r="CQ14" s="14">
        <v>621</v>
      </c>
      <c r="CR14" s="14">
        <f t="shared" si="18"/>
        <v>0.62175000000000002</v>
      </c>
      <c r="CS14" s="14">
        <v>675</v>
      </c>
      <c r="CT14" s="14">
        <v>609</v>
      </c>
      <c r="CU14" s="14">
        <v>619</v>
      </c>
      <c r="CV14" s="14">
        <v>636</v>
      </c>
      <c r="CW14" s="14">
        <f t="shared" si="19"/>
        <v>0.63475000000000004</v>
      </c>
      <c r="CX14" s="14">
        <v>592</v>
      </c>
      <c r="CY14" s="14">
        <v>629</v>
      </c>
      <c r="CZ14" s="14">
        <v>594</v>
      </c>
      <c r="DA14" s="14">
        <v>619</v>
      </c>
      <c r="DB14" s="14">
        <f t="shared" si="20"/>
        <v>0.60850000000000004</v>
      </c>
      <c r="DC14" s="14">
        <v>595</v>
      </c>
      <c r="DD14" s="14">
        <v>568</v>
      </c>
      <c r="DE14" s="14">
        <v>544</v>
      </c>
      <c r="DF14" s="14">
        <v>603</v>
      </c>
      <c r="DG14" s="14">
        <f t="shared" si="21"/>
        <v>0.57750000000000001</v>
      </c>
      <c r="DH14" s="14">
        <v>516</v>
      </c>
      <c r="DI14" s="14">
        <v>503</v>
      </c>
      <c r="DJ14" s="14">
        <v>496</v>
      </c>
      <c r="DK14" s="14">
        <v>437</v>
      </c>
      <c r="DL14" s="14">
        <f t="shared" si="22"/>
        <v>0.48799999999999999</v>
      </c>
      <c r="DM14" s="14">
        <v>410</v>
      </c>
      <c r="DN14" s="14">
        <v>377</v>
      </c>
      <c r="DO14" s="14">
        <v>382</v>
      </c>
      <c r="DP14" s="14">
        <v>357</v>
      </c>
      <c r="DQ14" s="14">
        <f t="shared" si="23"/>
        <v>0.38150000000000001</v>
      </c>
    </row>
    <row r="15" spans="1:121" x14ac:dyDescent="0.25">
      <c r="A15" s="14">
        <v>36</v>
      </c>
      <c r="B15" s="14">
        <v>577</v>
      </c>
      <c r="C15" s="14">
        <v>597</v>
      </c>
      <c r="D15" s="14">
        <v>608</v>
      </c>
      <c r="E15" s="14">
        <v>591</v>
      </c>
      <c r="F15" s="14">
        <f t="shared" si="0"/>
        <v>0.59325000000000006</v>
      </c>
      <c r="G15" s="14">
        <v>564</v>
      </c>
      <c r="H15" s="14">
        <v>593</v>
      </c>
      <c r="I15" s="14">
        <v>591</v>
      </c>
      <c r="J15" s="14">
        <v>580</v>
      </c>
      <c r="K15" s="14">
        <f t="shared" si="1"/>
        <v>0.58199999999999996</v>
      </c>
      <c r="L15" s="14">
        <v>571</v>
      </c>
      <c r="M15" s="14">
        <v>616</v>
      </c>
      <c r="N15" s="14">
        <v>604</v>
      </c>
      <c r="O15" s="14">
        <v>574</v>
      </c>
      <c r="P15" s="14">
        <f t="shared" si="2"/>
        <v>0.59125000000000005</v>
      </c>
      <c r="Q15" s="14">
        <v>614</v>
      </c>
      <c r="R15" s="14">
        <v>572</v>
      </c>
      <c r="S15" s="14">
        <v>583</v>
      </c>
      <c r="T15" s="14">
        <v>655</v>
      </c>
      <c r="U15" s="14">
        <f t="shared" si="3"/>
        <v>0.60599999999999998</v>
      </c>
      <c r="V15" s="14">
        <v>586</v>
      </c>
      <c r="W15" s="14">
        <v>591</v>
      </c>
      <c r="X15" s="14">
        <v>592</v>
      </c>
      <c r="Y15" s="14">
        <v>567</v>
      </c>
      <c r="Z15" s="14">
        <f t="shared" si="4"/>
        <v>0.58399999999999996</v>
      </c>
      <c r="AA15" s="14">
        <v>546</v>
      </c>
      <c r="AB15" s="14">
        <v>546</v>
      </c>
      <c r="AC15" s="14">
        <v>608</v>
      </c>
      <c r="AD15" s="14">
        <v>576</v>
      </c>
      <c r="AE15" s="14">
        <f t="shared" si="5"/>
        <v>0.56899999999999995</v>
      </c>
      <c r="AF15" s="14">
        <v>587</v>
      </c>
      <c r="AG15" s="14">
        <v>576</v>
      </c>
      <c r="AH15" s="14">
        <v>606</v>
      </c>
      <c r="AI15" s="14">
        <v>586</v>
      </c>
      <c r="AJ15" s="14">
        <f t="shared" si="6"/>
        <v>0.58875</v>
      </c>
      <c r="AK15" s="14">
        <v>584</v>
      </c>
      <c r="AL15" s="14">
        <v>597</v>
      </c>
      <c r="AM15" s="14">
        <v>614</v>
      </c>
      <c r="AN15" s="14">
        <v>581</v>
      </c>
      <c r="AO15" s="14">
        <f t="shared" si="7"/>
        <v>0.59399999999999997</v>
      </c>
      <c r="AP15" s="14">
        <v>582</v>
      </c>
      <c r="AQ15" s="14">
        <v>586</v>
      </c>
      <c r="AR15" s="14">
        <v>599</v>
      </c>
      <c r="AS15" s="14">
        <v>600</v>
      </c>
      <c r="AT15" s="14">
        <f t="shared" si="8"/>
        <v>0.59175</v>
      </c>
      <c r="AU15" s="14">
        <v>565</v>
      </c>
      <c r="AV15" s="14">
        <v>586</v>
      </c>
      <c r="AW15" s="14">
        <v>601</v>
      </c>
      <c r="AX15" s="14">
        <v>575</v>
      </c>
      <c r="AY15" s="14">
        <f t="shared" si="9"/>
        <v>0.58174999999999999</v>
      </c>
      <c r="AZ15" s="14">
        <v>576</v>
      </c>
      <c r="BA15" s="14">
        <v>540</v>
      </c>
      <c r="BB15" s="14">
        <v>588</v>
      </c>
      <c r="BC15" s="14">
        <v>565</v>
      </c>
      <c r="BD15" s="14">
        <f t="shared" si="10"/>
        <v>0.56725000000000003</v>
      </c>
      <c r="BE15" s="14">
        <v>599</v>
      </c>
      <c r="BF15" s="14">
        <v>568</v>
      </c>
      <c r="BG15" s="14">
        <v>588</v>
      </c>
      <c r="BH15" s="14">
        <v>590</v>
      </c>
      <c r="BI15" s="14">
        <f t="shared" si="11"/>
        <v>0.58625000000000005</v>
      </c>
      <c r="BJ15" s="14">
        <v>585</v>
      </c>
      <c r="BK15" s="14">
        <v>608</v>
      </c>
      <c r="BL15" s="14">
        <v>580</v>
      </c>
      <c r="BM15" s="14">
        <v>585</v>
      </c>
      <c r="BN15" s="14">
        <f t="shared" si="12"/>
        <v>0.58950000000000002</v>
      </c>
      <c r="BO15" s="14">
        <v>605</v>
      </c>
      <c r="BP15" s="14">
        <v>602</v>
      </c>
      <c r="BQ15" s="14">
        <v>593</v>
      </c>
      <c r="BR15" s="14">
        <v>577</v>
      </c>
      <c r="BS15" s="14">
        <f t="shared" si="13"/>
        <v>0.59424999999999994</v>
      </c>
      <c r="BT15" s="14">
        <v>575</v>
      </c>
      <c r="BU15" s="14">
        <v>583</v>
      </c>
      <c r="BV15" s="14">
        <v>611</v>
      </c>
      <c r="BW15" s="14">
        <v>578</v>
      </c>
      <c r="BX15" s="14">
        <f t="shared" si="14"/>
        <v>0.58674999999999999</v>
      </c>
      <c r="BY15" s="14">
        <v>608</v>
      </c>
      <c r="BZ15" s="14">
        <v>543</v>
      </c>
      <c r="CA15" s="14">
        <v>585</v>
      </c>
      <c r="CB15" s="14">
        <v>572</v>
      </c>
      <c r="CC15" s="14">
        <f t="shared" si="15"/>
        <v>0.57699999999999996</v>
      </c>
      <c r="CD15" s="14">
        <v>605</v>
      </c>
      <c r="CE15" s="14">
        <v>584</v>
      </c>
      <c r="CF15" s="14">
        <v>627</v>
      </c>
      <c r="CG15" s="14">
        <v>594</v>
      </c>
      <c r="CH15" s="14">
        <f t="shared" si="16"/>
        <v>0.60250000000000004</v>
      </c>
      <c r="CI15" s="14">
        <v>622</v>
      </c>
      <c r="CJ15" s="14">
        <v>603</v>
      </c>
      <c r="CK15" s="14">
        <v>594</v>
      </c>
      <c r="CL15" s="14">
        <v>615</v>
      </c>
      <c r="CM15" s="14">
        <f t="shared" si="17"/>
        <v>0.60850000000000004</v>
      </c>
      <c r="CN15" s="14">
        <v>608</v>
      </c>
      <c r="CO15" s="14">
        <v>598</v>
      </c>
      <c r="CP15" s="14">
        <v>612</v>
      </c>
      <c r="CQ15" s="14">
        <v>582</v>
      </c>
      <c r="CR15" s="14">
        <f t="shared" si="18"/>
        <v>0.6</v>
      </c>
      <c r="CS15" s="14">
        <v>628</v>
      </c>
      <c r="CT15" s="14">
        <v>653</v>
      </c>
      <c r="CU15" s="14">
        <v>576</v>
      </c>
      <c r="CV15" s="14">
        <v>626</v>
      </c>
      <c r="CW15" s="14">
        <f t="shared" si="19"/>
        <v>0.62075000000000002</v>
      </c>
      <c r="CX15" s="14">
        <v>593</v>
      </c>
      <c r="CY15" s="14">
        <v>635</v>
      </c>
      <c r="CZ15" s="14">
        <v>571</v>
      </c>
      <c r="DA15" s="14">
        <v>578</v>
      </c>
      <c r="DB15" s="14">
        <f t="shared" si="20"/>
        <v>0.59424999999999994</v>
      </c>
      <c r="DC15" s="14">
        <v>454</v>
      </c>
      <c r="DD15" s="14">
        <v>462</v>
      </c>
      <c r="DE15" s="14">
        <v>567</v>
      </c>
      <c r="DF15" s="14">
        <v>631</v>
      </c>
      <c r="DG15" s="14">
        <f t="shared" si="21"/>
        <v>0.52849999999999997</v>
      </c>
      <c r="DH15" s="14">
        <v>468</v>
      </c>
      <c r="DI15" s="14">
        <v>495</v>
      </c>
      <c r="DJ15" s="14">
        <v>357</v>
      </c>
      <c r="DK15" s="14">
        <v>453</v>
      </c>
      <c r="DL15" s="14">
        <f t="shared" si="22"/>
        <v>0.44324999999999998</v>
      </c>
      <c r="DM15" s="14">
        <v>275</v>
      </c>
      <c r="DN15" s="14">
        <v>295</v>
      </c>
      <c r="DO15" s="14">
        <v>364</v>
      </c>
      <c r="DP15" s="14">
        <v>327</v>
      </c>
      <c r="DQ15" s="14">
        <f t="shared" si="23"/>
        <v>0.31524999999999997</v>
      </c>
    </row>
    <row r="16" spans="1:121" x14ac:dyDescent="0.25">
      <c r="A16" s="14">
        <v>39</v>
      </c>
      <c r="B16" s="14">
        <v>581</v>
      </c>
      <c r="C16" s="14">
        <v>591</v>
      </c>
      <c r="D16" s="14">
        <v>610</v>
      </c>
      <c r="E16" s="14">
        <v>572</v>
      </c>
      <c r="F16" s="14">
        <f t="shared" si="0"/>
        <v>0.58850000000000002</v>
      </c>
      <c r="G16" s="14">
        <v>627</v>
      </c>
      <c r="H16" s="14">
        <v>610</v>
      </c>
      <c r="I16" s="14">
        <v>601</v>
      </c>
      <c r="J16" s="14">
        <v>617</v>
      </c>
      <c r="K16" s="14">
        <f t="shared" si="1"/>
        <v>0.61375000000000002</v>
      </c>
      <c r="L16" s="14">
        <v>592</v>
      </c>
      <c r="M16" s="14">
        <v>595</v>
      </c>
      <c r="N16" s="14">
        <v>594</v>
      </c>
      <c r="O16" s="14">
        <v>589</v>
      </c>
      <c r="P16" s="14">
        <f t="shared" si="2"/>
        <v>0.59250000000000003</v>
      </c>
      <c r="Q16" s="14">
        <v>591</v>
      </c>
      <c r="R16" s="14">
        <v>611</v>
      </c>
      <c r="S16" s="14">
        <v>596</v>
      </c>
      <c r="T16" s="14">
        <v>589</v>
      </c>
      <c r="U16" s="14">
        <f t="shared" si="3"/>
        <v>0.59675</v>
      </c>
      <c r="V16" s="14">
        <v>623</v>
      </c>
      <c r="W16" s="14">
        <v>600</v>
      </c>
      <c r="X16" s="14">
        <v>601</v>
      </c>
      <c r="Y16" s="14">
        <v>594</v>
      </c>
      <c r="Z16" s="14">
        <f t="shared" si="4"/>
        <v>0.60450000000000004</v>
      </c>
      <c r="AA16" s="14">
        <v>606</v>
      </c>
      <c r="AB16" s="14">
        <v>546</v>
      </c>
      <c r="AC16" s="14">
        <v>562</v>
      </c>
      <c r="AD16" s="14">
        <v>595</v>
      </c>
      <c r="AE16" s="14">
        <f t="shared" si="5"/>
        <v>0.57725000000000004</v>
      </c>
      <c r="AF16" s="14">
        <v>607</v>
      </c>
      <c r="AG16" s="14">
        <v>606</v>
      </c>
      <c r="AH16" s="14">
        <v>590</v>
      </c>
      <c r="AI16" s="14">
        <v>587</v>
      </c>
      <c r="AJ16" s="14">
        <f t="shared" si="6"/>
        <v>0.59750000000000003</v>
      </c>
      <c r="AK16" s="14">
        <v>591</v>
      </c>
      <c r="AL16" s="14">
        <v>581</v>
      </c>
      <c r="AM16" s="14">
        <v>591</v>
      </c>
      <c r="AN16" s="14">
        <v>606</v>
      </c>
      <c r="AO16" s="14">
        <f t="shared" si="7"/>
        <v>0.59225000000000005</v>
      </c>
      <c r="AP16" s="14">
        <v>598</v>
      </c>
      <c r="AQ16" s="14">
        <v>586</v>
      </c>
      <c r="AR16" s="14">
        <v>557</v>
      </c>
      <c r="AS16" s="14">
        <v>574</v>
      </c>
      <c r="AT16" s="14">
        <f t="shared" si="8"/>
        <v>0.57874999999999999</v>
      </c>
      <c r="AU16" s="14">
        <v>593</v>
      </c>
      <c r="AV16" s="14">
        <v>606</v>
      </c>
      <c r="AW16" s="14">
        <v>599</v>
      </c>
      <c r="AX16" s="14">
        <v>578</v>
      </c>
      <c r="AY16" s="14">
        <f t="shared" si="9"/>
        <v>0.59399999999999997</v>
      </c>
      <c r="AZ16" s="14">
        <v>604</v>
      </c>
      <c r="BA16" s="14">
        <v>594</v>
      </c>
      <c r="BB16" s="14">
        <v>588</v>
      </c>
      <c r="BC16" s="14">
        <v>604</v>
      </c>
      <c r="BD16" s="14">
        <f t="shared" si="10"/>
        <v>0.59750000000000003</v>
      </c>
      <c r="BE16" s="14">
        <v>587</v>
      </c>
      <c r="BF16" s="14">
        <v>601</v>
      </c>
      <c r="BG16" s="14">
        <v>595</v>
      </c>
      <c r="BH16" s="14">
        <v>582</v>
      </c>
      <c r="BI16" s="14">
        <f t="shared" si="11"/>
        <v>0.59125000000000005</v>
      </c>
      <c r="BJ16" s="14">
        <v>593</v>
      </c>
      <c r="BK16" s="14">
        <v>612</v>
      </c>
      <c r="BL16" s="14">
        <v>604</v>
      </c>
      <c r="BM16" s="14">
        <v>610</v>
      </c>
      <c r="BN16" s="14">
        <f t="shared" si="12"/>
        <v>0.60475000000000001</v>
      </c>
      <c r="BO16" s="14">
        <v>587</v>
      </c>
      <c r="BP16" s="14">
        <v>589</v>
      </c>
      <c r="BQ16" s="14">
        <v>588</v>
      </c>
      <c r="BR16" s="14">
        <v>580</v>
      </c>
      <c r="BS16" s="14">
        <f t="shared" si="13"/>
        <v>0.58599999999999997</v>
      </c>
      <c r="BT16" s="14">
        <v>604</v>
      </c>
      <c r="BU16" s="14">
        <v>587</v>
      </c>
      <c r="BV16" s="14">
        <v>593</v>
      </c>
      <c r="BW16" s="14">
        <v>600</v>
      </c>
      <c r="BX16" s="14">
        <f t="shared" si="14"/>
        <v>0.59599999999999997</v>
      </c>
      <c r="BY16" s="14">
        <v>651</v>
      </c>
      <c r="BZ16" s="14">
        <v>613</v>
      </c>
      <c r="CA16" s="14">
        <v>614</v>
      </c>
      <c r="CB16" s="14">
        <v>607</v>
      </c>
      <c r="CC16" s="14">
        <f t="shared" si="15"/>
        <v>0.62124999999999997</v>
      </c>
      <c r="CD16" s="14">
        <v>621</v>
      </c>
      <c r="CE16" s="14">
        <v>587</v>
      </c>
      <c r="CF16" s="14">
        <v>607</v>
      </c>
      <c r="CG16" s="14">
        <v>597</v>
      </c>
      <c r="CH16" s="14">
        <f t="shared" si="16"/>
        <v>0.60299999999999998</v>
      </c>
      <c r="CI16" s="14">
        <v>615</v>
      </c>
      <c r="CJ16" s="14">
        <v>607</v>
      </c>
      <c r="CK16" s="14">
        <v>647</v>
      </c>
      <c r="CL16" s="14">
        <v>626</v>
      </c>
      <c r="CM16" s="14">
        <f t="shared" si="17"/>
        <v>0.62375000000000003</v>
      </c>
      <c r="CN16" s="14">
        <v>649</v>
      </c>
      <c r="CO16" s="14">
        <v>620</v>
      </c>
      <c r="CP16" s="14">
        <v>589</v>
      </c>
      <c r="CQ16" s="14">
        <v>593</v>
      </c>
      <c r="CR16" s="14">
        <f t="shared" si="18"/>
        <v>0.61275000000000002</v>
      </c>
      <c r="CS16" s="14">
        <v>609</v>
      </c>
      <c r="CT16" s="14">
        <v>591</v>
      </c>
      <c r="CU16" s="14">
        <v>629</v>
      </c>
      <c r="CV16" s="14">
        <v>616</v>
      </c>
      <c r="CW16" s="14">
        <f t="shared" si="19"/>
        <v>0.61124999999999996</v>
      </c>
      <c r="CX16" s="14">
        <v>627</v>
      </c>
      <c r="CY16" s="14">
        <v>581</v>
      </c>
      <c r="CZ16" s="14">
        <v>602</v>
      </c>
      <c r="DA16" s="14">
        <v>600</v>
      </c>
      <c r="DB16" s="14">
        <f t="shared" si="20"/>
        <v>0.60250000000000004</v>
      </c>
      <c r="DC16" s="14">
        <v>535</v>
      </c>
      <c r="DD16" s="14">
        <v>571</v>
      </c>
      <c r="DE16" s="14">
        <v>582</v>
      </c>
      <c r="DF16" s="14">
        <v>610</v>
      </c>
      <c r="DG16" s="14">
        <f t="shared" si="21"/>
        <v>0.57450000000000001</v>
      </c>
      <c r="DH16" s="14">
        <v>503</v>
      </c>
      <c r="DI16" s="14">
        <v>479</v>
      </c>
      <c r="DJ16" s="14">
        <v>449</v>
      </c>
      <c r="DK16" s="14">
        <v>476</v>
      </c>
      <c r="DL16" s="14">
        <f t="shared" si="22"/>
        <v>0.47675000000000001</v>
      </c>
      <c r="DM16" s="14">
        <v>388</v>
      </c>
      <c r="DN16" s="14">
        <v>390</v>
      </c>
      <c r="DO16" s="14">
        <v>428</v>
      </c>
      <c r="DP16" s="14">
        <v>322</v>
      </c>
      <c r="DQ16" s="14">
        <f t="shared" si="23"/>
        <v>0.38200000000000001</v>
      </c>
    </row>
    <row r="17" spans="1:121" x14ac:dyDescent="0.25">
      <c r="A17" s="14">
        <v>40</v>
      </c>
      <c r="B17" s="14">
        <v>614</v>
      </c>
      <c r="C17" s="14">
        <v>605</v>
      </c>
      <c r="D17" s="14">
        <v>613</v>
      </c>
      <c r="E17" s="14">
        <v>593</v>
      </c>
      <c r="F17" s="14">
        <f t="shared" si="0"/>
        <v>0.60624999999999996</v>
      </c>
      <c r="G17" s="14">
        <v>622</v>
      </c>
      <c r="H17" s="14">
        <v>601</v>
      </c>
      <c r="I17" s="14">
        <v>599</v>
      </c>
      <c r="J17" s="14">
        <v>653</v>
      </c>
      <c r="K17" s="14">
        <f t="shared" si="1"/>
        <v>0.61875000000000002</v>
      </c>
      <c r="L17" s="14">
        <v>615</v>
      </c>
      <c r="M17" s="14">
        <v>584</v>
      </c>
      <c r="N17" s="14">
        <v>604</v>
      </c>
      <c r="O17" s="14">
        <v>610</v>
      </c>
      <c r="P17" s="14">
        <f t="shared" si="2"/>
        <v>0.60324999999999995</v>
      </c>
      <c r="Q17" s="14">
        <v>651</v>
      </c>
      <c r="R17" s="14">
        <v>624</v>
      </c>
      <c r="S17" s="14">
        <v>627</v>
      </c>
      <c r="T17" s="14">
        <v>589</v>
      </c>
      <c r="U17" s="14">
        <f t="shared" si="3"/>
        <v>0.62275000000000003</v>
      </c>
      <c r="V17" s="14">
        <v>616</v>
      </c>
      <c r="W17" s="14">
        <v>580</v>
      </c>
      <c r="X17" s="14">
        <v>606</v>
      </c>
      <c r="Y17" s="14">
        <v>583</v>
      </c>
      <c r="Z17" s="14">
        <f t="shared" si="4"/>
        <v>0.59624999999999995</v>
      </c>
      <c r="AA17" s="14">
        <v>543</v>
      </c>
      <c r="AB17" s="14">
        <v>628</v>
      </c>
      <c r="AC17" s="14">
        <v>608</v>
      </c>
      <c r="AD17" s="14">
        <v>595</v>
      </c>
      <c r="AE17" s="14">
        <f t="shared" si="5"/>
        <v>0.59350000000000003</v>
      </c>
      <c r="AF17" s="14">
        <v>563</v>
      </c>
      <c r="AG17" s="14">
        <v>628</v>
      </c>
      <c r="AH17" s="14">
        <v>633</v>
      </c>
      <c r="AI17" s="14">
        <v>615</v>
      </c>
      <c r="AJ17" s="14">
        <f t="shared" si="6"/>
        <v>0.60975000000000001</v>
      </c>
      <c r="AK17" s="14">
        <v>606</v>
      </c>
      <c r="AL17" s="14">
        <v>644</v>
      </c>
      <c r="AM17" s="14">
        <v>632</v>
      </c>
      <c r="AN17" s="14">
        <v>594</v>
      </c>
      <c r="AO17" s="14">
        <f t="shared" si="7"/>
        <v>0.61899999999999999</v>
      </c>
      <c r="AP17" s="14">
        <v>611</v>
      </c>
      <c r="AQ17" s="14">
        <v>610</v>
      </c>
      <c r="AR17" s="14">
        <v>590</v>
      </c>
      <c r="AS17" s="14">
        <v>589</v>
      </c>
      <c r="AT17" s="14">
        <f t="shared" si="8"/>
        <v>0.6</v>
      </c>
      <c r="AU17" s="14">
        <v>603</v>
      </c>
      <c r="AV17" s="14">
        <v>583</v>
      </c>
      <c r="AW17" s="14">
        <v>585</v>
      </c>
      <c r="AX17" s="14">
        <v>564</v>
      </c>
      <c r="AY17" s="14">
        <f t="shared" si="9"/>
        <v>0.58374999999999999</v>
      </c>
      <c r="AZ17" s="14">
        <v>595</v>
      </c>
      <c r="BA17" s="14">
        <v>613</v>
      </c>
      <c r="BB17" s="14">
        <v>573</v>
      </c>
      <c r="BC17" s="14">
        <v>535</v>
      </c>
      <c r="BD17" s="14">
        <f t="shared" si="10"/>
        <v>0.57899999999999996</v>
      </c>
      <c r="BE17" s="14">
        <v>564</v>
      </c>
      <c r="BF17" s="14">
        <v>599</v>
      </c>
      <c r="BG17" s="14">
        <v>576</v>
      </c>
      <c r="BH17" s="14">
        <v>602</v>
      </c>
      <c r="BI17" s="14">
        <f t="shared" si="11"/>
        <v>0.58525000000000005</v>
      </c>
      <c r="BJ17" s="14">
        <v>614</v>
      </c>
      <c r="BK17" s="14">
        <v>599</v>
      </c>
      <c r="BL17" s="14">
        <v>580</v>
      </c>
      <c r="BM17" s="14">
        <v>583</v>
      </c>
      <c r="BN17" s="14">
        <f t="shared" si="12"/>
        <v>0.59399999999999997</v>
      </c>
      <c r="BO17" s="14">
        <v>634</v>
      </c>
      <c r="BP17" s="14">
        <v>609</v>
      </c>
      <c r="BQ17" s="14">
        <v>590</v>
      </c>
      <c r="BR17" s="14">
        <v>617</v>
      </c>
      <c r="BS17" s="14">
        <f t="shared" si="13"/>
        <v>0.61250000000000004</v>
      </c>
      <c r="BT17" s="14">
        <v>612</v>
      </c>
      <c r="BU17" s="14">
        <v>601</v>
      </c>
      <c r="BV17" s="14">
        <v>600</v>
      </c>
      <c r="BW17" s="14">
        <v>621</v>
      </c>
      <c r="BX17" s="14">
        <f t="shared" si="14"/>
        <v>0.60850000000000004</v>
      </c>
      <c r="BY17" s="14">
        <v>616</v>
      </c>
      <c r="BZ17" s="14">
        <v>607</v>
      </c>
      <c r="CA17" s="14">
        <v>626</v>
      </c>
      <c r="CB17" s="14">
        <v>595</v>
      </c>
      <c r="CC17" s="14">
        <f t="shared" si="15"/>
        <v>0.61099999999999999</v>
      </c>
      <c r="CD17" s="14">
        <v>622</v>
      </c>
      <c r="CE17" s="14">
        <v>609</v>
      </c>
      <c r="CF17" s="14">
        <v>608</v>
      </c>
      <c r="CG17" s="14">
        <v>622</v>
      </c>
      <c r="CH17" s="14">
        <f t="shared" si="16"/>
        <v>0.61524999999999996</v>
      </c>
      <c r="CI17" s="14">
        <v>601</v>
      </c>
      <c r="CJ17" s="14">
        <v>639</v>
      </c>
      <c r="CK17" s="14">
        <v>652</v>
      </c>
      <c r="CL17" s="14">
        <v>613</v>
      </c>
      <c r="CM17" s="14">
        <f t="shared" si="17"/>
        <v>0.62624999999999997</v>
      </c>
      <c r="CN17" s="14">
        <v>598</v>
      </c>
      <c r="CO17" s="14">
        <v>635</v>
      </c>
      <c r="CP17" s="14">
        <v>631</v>
      </c>
      <c r="CQ17" s="14">
        <v>600</v>
      </c>
      <c r="CR17" s="14">
        <f t="shared" si="18"/>
        <v>0.61599999999999999</v>
      </c>
      <c r="CS17" s="14">
        <v>607</v>
      </c>
      <c r="CT17" s="14">
        <v>635</v>
      </c>
      <c r="CU17" s="14">
        <v>655</v>
      </c>
      <c r="CV17" s="14">
        <v>637</v>
      </c>
      <c r="CW17" s="14">
        <f t="shared" si="19"/>
        <v>0.63349999999999995</v>
      </c>
      <c r="CX17" s="14">
        <v>633</v>
      </c>
      <c r="CY17" s="14">
        <v>635</v>
      </c>
      <c r="CZ17" s="14">
        <v>604</v>
      </c>
      <c r="DA17" s="14">
        <v>620</v>
      </c>
      <c r="DB17" s="14">
        <f t="shared" si="20"/>
        <v>0.623</v>
      </c>
      <c r="DC17" s="14">
        <v>568</v>
      </c>
      <c r="DD17" s="14">
        <v>512</v>
      </c>
      <c r="DE17" s="14">
        <v>526</v>
      </c>
      <c r="DF17" s="14">
        <v>543</v>
      </c>
      <c r="DG17" s="14">
        <f t="shared" si="21"/>
        <v>0.53725000000000001</v>
      </c>
      <c r="DH17" s="14">
        <v>420</v>
      </c>
      <c r="DI17" s="14">
        <v>433</v>
      </c>
      <c r="DJ17" s="14">
        <v>244</v>
      </c>
      <c r="DK17" s="14">
        <v>376</v>
      </c>
      <c r="DL17" s="14">
        <f t="shared" si="22"/>
        <v>0.36825000000000002</v>
      </c>
      <c r="DM17" s="14">
        <v>317</v>
      </c>
      <c r="DN17" s="14">
        <v>327</v>
      </c>
      <c r="DO17" s="14">
        <v>309</v>
      </c>
      <c r="DP17" s="14">
        <v>320</v>
      </c>
      <c r="DQ17" s="14">
        <f t="shared" si="23"/>
        <v>0.31824999999999998</v>
      </c>
    </row>
    <row r="18" spans="1:121" x14ac:dyDescent="0.25">
      <c r="A18" s="14">
        <v>43</v>
      </c>
      <c r="B18" s="14">
        <v>596</v>
      </c>
      <c r="C18" s="14">
        <v>572</v>
      </c>
      <c r="D18" s="14">
        <v>590</v>
      </c>
      <c r="E18" s="14">
        <v>593</v>
      </c>
      <c r="F18" s="14">
        <f t="shared" si="0"/>
        <v>0.58774999999999999</v>
      </c>
      <c r="G18" s="14">
        <v>599</v>
      </c>
      <c r="H18" s="14">
        <v>592</v>
      </c>
      <c r="I18" s="14">
        <v>584</v>
      </c>
      <c r="J18" s="14">
        <v>590</v>
      </c>
      <c r="K18" s="14">
        <f t="shared" si="1"/>
        <v>0.59125000000000005</v>
      </c>
      <c r="L18" s="14">
        <v>620</v>
      </c>
      <c r="M18" s="14">
        <v>581</v>
      </c>
      <c r="N18" s="14">
        <v>605</v>
      </c>
      <c r="O18" s="14">
        <v>562</v>
      </c>
      <c r="P18" s="14">
        <f t="shared" si="2"/>
        <v>0.59199999999999997</v>
      </c>
      <c r="Q18" s="14">
        <v>647</v>
      </c>
      <c r="R18" s="14">
        <v>578</v>
      </c>
      <c r="S18" s="14">
        <v>660</v>
      </c>
      <c r="T18" s="14">
        <v>616</v>
      </c>
      <c r="U18" s="14">
        <f t="shared" si="3"/>
        <v>0.62524999999999997</v>
      </c>
      <c r="V18" s="14">
        <v>581</v>
      </c>
      <c r="W18" s="14">
        <v>635</v>
      </c>
      <c r="X18" s="14">
        <v>585</v>
      </c>
      <c r="Y18" s="14">
        <v>611</v>
      </c>
      <c r="Z18" s="14">
        <f t="shared" si="4"/>
        <v>0.60299999999999998</v>
      </c>
      <c r="AA18" s="14">
        <v>589</v>
      </c>
      <c r="AB18" s="14">
        <v>549</v>
      </c>
      <c r="AC18" s="14">
        <v>528</v>
      </c>
      <c r="AD18" s="14">
        <v>597</v>
      </c>
      <c r="AE18" s="14">
        <f t="shared" si="5"/>
        <v>0.56574999999999998</v>
      </c>
      <c r="AF18" s="14">
        <v>584</v>
      </c>
      <c r="AG18" s="14">
        <v>658</v>
      </c>
      <c r="AH18" s="14">
        <v>605</v>
      </c>
      <c r="AI18" s="14">
        <v>665</v>
      </c>
      <c r="AJ18" s="14">
        <f t="shared" si="6"/>
        <v>0.628</v>
      </c>
      <c r="AK18" s="14">
        <v>572</v>
      </c>
      <c r="AL18" s="14">
        <v>638</v>
      </c>
      <c r="AM18" s="14">
        <v>649</v>
      </c>
      <c r="AN18" s="14">
        <v>558</v>
      </c>
      <c r="AO18" s="14">
        <f t="shared" si="7"/>
        <v>0.60424999999999995</v>
      </c>
      <c r="AP18" s="14">
        <v>594</v>
      </c>
      <c r="AQ18" s="14">
        <v>612</v>
      </c>
      <c r="AR18" s="14">
        <v>580</v>
      </c>
      <c r="AS18" s="14">
        <v>575</v>
      </c>
      <c r="AT18" s="14">
        <f t="shared" si="8"/>
        <v>0.59025000000000005</v>
      </c>
      <c r="AU18" s="14">
        <v>610</v>
      </c>
      <c r="AV18" s="14">
        <v>588</v>
      </c>
      <c r="AW18" s="14">
        <v>570</v>
      </c>
      <c r="AX18" s="14">
        <v>573</v>
      </c>
      <c r="AY18" s="14">
        <f t="shared" si="9"/>
        <v>0.58525000000000005</v>
      </c>
      <c r="AZ18" s="14">
        <v>535</v>
      </c>
      <c r="BA18" s="14">
        <v>575</v>
      </c>
      <c r="BB18" s="14">
        <v>582</v>
      </c>
      <c r="BC18" s="14">
        <v>616</v>
      </c>
      <c r="BD18" s="14">
        <f t="shared" si="10"/>
        <v>0.57699999999999996</v>
      </c>
      <c r="BE18" s="14">
        <v>624</v>
      </c>
      <c r="BF18" s="14">
        <v>593</v>
      </c>
      <c r="BG18" s="14">
        <v>556</v>
      </c>
      <c r="BH18" s="14">
        <v>545</v>
      </c>
      <c r="BI18" s="14">
        <f t="shared" si="11"/>
        <v>0.57950000000000002</v>
      </c>
      <c r="BJ18" s="14">
        <v>575</v>
      </c>
      <c r="BK18" s="14">
        <v>610</v>
      </c>
      <c r="BL18" s="14">
        <v>606</v>
      </c>
      <c r="BM18" s="14">
        <v>602</v>
      </c>
      <c r="BN18" s="14">
        <f t="shared" si="12"/>
        <v>0.59824999999999995</v>
      </c>
      <c r="BO18" s="14">
        <v>563</v>
      </c>
      <c r="BP18" s="14">
        <v>602</v>
      </c>
      <c r="BQ18" s="14">
        <v>622</v>
      </c>
      <c r="BR18" s="14">
        <v>608</v>
      </c>
      <c r="BS18" s="14">
        <f t="shared" si="13"/>
        <v>0.59875</v>
      </c>
      <c r="BT18" s="14">
        <v>567</v>
      </c>
      <c r="BU18" s="14">
        <v>603</v>
      </c>
      <c r="BV18" s="14">
        <v>631</v>
      </c>
      <c r="BW18" s="14">
        <v>662</v>
      </c>
      <c r="BX18" s="14">
        <f t="shared" si="14"/>
        <v>0.61575000000000002</v>
      </c>
      <c r="BY18" s="14">
        <v>631</v>
      </c>
      <c r="BZ18" s="14">
        <v>599</v>
      </c>
      <c r="CA18" s="14">
        <v>572</v>
      </c>
      <c r="CB18" s="14">
        <v>615</v>
      </c>
      <c r="CC18" s="14">
        <f t="shared" si="15"/>
        <v>0.60424999999999995</v>
      </c>
      <c r="CD18" s="14">
        <v>616</v>
      </c>
      <c r="CE18" s="14">
        <v>581</v>
      </c>
      <c r="CF18" s="14">
        <v>604</v>
      </c>
      <c r="CG18" s="14">
        <v>617</v>
      </c>
      <c r="CH18" s="14">
        <f t="shared" si="16"/>
        <v>0.60450000000000004</v>
      </c>
      <c r="CI18" s="14">
        <v>547</v>
      </c>
      <c r="CJ18" s="14">
        <v>635</v>
      </c>
      <c r="CK18" s="14">
        <v>629</v>
      </c>
      <c r="CL18" s="14">
        <v>591</v>
      </c>
      <c r="CM18" s="14">
        <f t="shared" si="17"/>
        <v>0.60050000000000003</v>
      </c>
      <c r="CN18" s="14">
        <v>639</v>
      </c>
      <c r="CO18" s="14">
        <v>644</v>
      </c>
      <c r="CP18" s="14">
        <v>549</v>
      </c>
      <c r="CQ18" s="14">
        <v>589</v>
      </c>
      <c r="CR18" s="14">
        <f t="shared" si="18"/>
        <v>0.60524999999999995</v>
      </c>
      <c r="CS18" s="14">
        <v>623</v>
      </c>
      <c r="CT18" s="14">
        <v>600</v>
      </c>
      <c r="CU18" s="14">
        <v>536</v>
      </c>
      <c r="CV18" s="14">
        <v>581</v>
      </c>
      <c r="CW18" s="14">
        <f t="shared" si="19"/>
        <v>0.58499999999999996</v>
      </c>
      <c r="CX18" s="14">
        <v>615</v>
      </c>
      <c r="CY18" s="14">
        <v>598</v>
      </c>
      <c r="CZ18" s="14">
        <v>644</v>
      </c>
      <c r="DA18" s="14">
        <v>579</v>
      </c>
      <c r="DB18" s="14">
        <f t="shared" si="20"/>
        <v>0.60899999999999999</v>
      </c>
      <c r="DC18" s="14">
        <v>512</v>
      </c>
      <c r="DD18" s="14">
        <v>567</v>
      </c>
      <c r="DE18" s="14">
        <v>569</v>
      </c>
      <c r="DF18" s="14">
        <v>515</v>
      </c>
      <c r="DG18" s="14">
        <f t="shared" si="21"/>
        <v>0.54074999999999995</v>
      </c>
      <c r="DH18" s="14">
        <v>414</v>
      </c>
      <c r="DI18" s="14">
        <v>451</v>
      </c>
      <c r="DJ18" s="14">
        <v>423</v>
      </c>
      <c r="DK18" s="14">
        <v>406</v>
      </c>
      <c r="DL18" s="14">
        <f t="shared" si="22"/>
        <v>0.42349999999999999</v>
      </c>
      <c r="DM18" s="14">
        <v>243</v>
      </c>
      <c r="DN18" s="14">
        <v>264</v>
      </c>
      <c r="DO18" s="14">
        <v>217</v>
      </c>
      <c r="DP18" s="14">
        <v>117</v>
      </c>
      <c r="DQ18" s="14">
        <f t="shared" si="23"/>
        <v>0.21024999999999999</v>
      </c>
    </row>
    <row r="19" spans="1:121" x14ac:dyDescent="0.25">
      <c r="A19" s="14">
        <v>44</v>
      </c>
      <c r="B19" s="14">
        <v>592</v>
      </c>
      <c r="C19" s="14">
        <v>603</v>
      </c>
      <c r="D19" s="14">
        <v>621</v>
      </c>
      <c r="E19" s="14">
        <v>582</v>
      </c>
      <c r="F19" s="14">
        <f t="shared" si="0"/>
        <v>0.59950000000000003</v>
      </c>
      <c r="G19" s="14">
        <v>578</v>
      </c>
      <c r="H19" s="14">
        <v>563</v>
      </c>
      <c r="I19" s="14">
        <v>629</v>
      </c>
      <c r="J19" s="14">
        <v>625</v>
      </c>
      <c r="K19" s="14">
        <f t="shared" si="1"/>
        <v>0.59875</v>
      </c>
      <c r="L19" s="14">
        <v>599</v>
      </c>
      <c r="M19" s="14">
        <v>592</v>
      </c>
      <c r="N19" s="14">
        <v>597</v>
      </c>
      <c r="O19" s="14">
        <v>629</v>
      </c>
      <c r="P19" s="14">
        <f t="shared" si="2"/>
        <v>0.60424999999999995</v>
      </c>
      <c r="Q19" s="14">
        <v>631</v>
      </c>
      <c r="R19" s="14">
        <v>598</v>
      </c>
      <c r="S19" s="14">
        <v>596</v>
      </c>
      <c r="T19" s="14">
        <v>605</v>
      </c>
      <c r="U19" s="14">
        <f t="shared" si="3"/>
        <v>0.60750000000000004</v>
      </c>
      <c r="V19" s="14">
        <v>601</v>
      </c>
      <c r="W19" s="14">
        <v>614</v>
      </c>
      <c r="X19" s="14">
        <v>607</v>
      </c>
      <c r="Y19" s="14">
        <v>600</v>
      </c>
      <c r="Z19" s="14">
        <f t="shared" si="4"/>
        <v>0.60550000000000004</v>
      </c>
      <c r="AA19" s="14">
        <v>578</v>
      </c>
      <c r="AB19" s="14">
        <v>568</v>
      </c>
      <c r="AC19" s="14">
        <v>595</v>
      </c>
      <c r="AD19" s="14">
        <v>578</v>
      </c>
      <c r="AE19" s="14">
        <f t="shared" si="5"/>
        <v>0.57974999999999999</v>
      </c>
      <c r="AF19" s="14">
        <v>619</v>
      </c>
      <c r="AG19" s="14">
        <v>641</v>
      </c>
      <c r="AH19" s="14">
        <v>612</v>
      </c>
      <c r="AI19" s="14">
        <v>604</v>
      </c>
      <c r="AJ19" s="14">
        <f t="shared" si="6"/>
        <v>0.61899999999999999</v>
      </c>
      <c r="AK19" s="14">
        <v>625</v>
      </c>
      <c r="AL19" s="14">
        <v>620</v>
      </c>
      <c r="AM19" s="14">
        <v>639</v>
      </c>
      <c r="AN19" s="14">
        <v>592</v>
      </c>
      <c r="AO19" s="14">
        <f>AVERAGE(AK19:AN19)/1000</f>
        <v>0.61899999999999999</v>
      </c>
      <c r="AP19" s="14">
        <v>600</v>
      </c>
      <c r="AQ19" s="14">
        <v>621</v>
      </c>
      <c r="AR19" s="14">
        <v>593</v>
      </c>
      <c r="AS19" s="14">
        <v>603</v>
      </c>
      <c r="AT19" s="14">
        <f t="shared" si="8"/>
        <v>0.60424999999999995</v>
      </c>
      <c r="AU19" s="14">
        <v>628</v>
      </c>
      <c r="AV19" s="14">
        <v>604</v>
      </c>
      <c r="AW19" s="14">
        <v>609</v>
      </c>
      <c r="AX19" s="14">
        <v>600</v>
      </c>
      <c r="AY19" s="14">
        <f t="shared" si="9"/>
        <v>0.61024999999999996</v>
      </c>
      <c r="AZ19" s="14">
        <v>618</v>
      </c>
      <c r="BA19" s="14">
        <v>601</v>
      </c>
      <c r="BB19" s="14">
        <v>582</v>
      </c>
      <c r="BC19" s="14">
        <v>593</v>
      </c>
      <c r="BD19" s="14">
        <f t="shared" si="10"/>
        <v>0.59850000000000003</v>
      </c>
      <c r="BE19" s="14">
        <v>608</v>
      </c>
      <c r="BF19" s="14">
        <v>628</v>
      </c>
      <c r="BG19" s="14">
        <v>641</v>
      </c>
      <c r="BH19" s="14">
        <v>588</v>
      </c>
      <c r="BI19" s="14">
        <f t="shared" si="11"/>
        <v>0.61624999999999996</v>
      </c>
      <c r="BJ19" s="14">
        <v>601</v>
      </c>
      <c r="BK19" s="14">
        <v>606</v>
      </c>
      <c r="BL19" s="14">
        <v>604</v>
      </c>
      <c r="BM19" s="14">
        <v>625</v>
      </c>
      <c r="BN19" s="14">
        <f t="shared" si="12"/>
        <v>0.60899999999999999</v>
      </c>
      <c r="BO19" s="14">
        <v>619</v>
      </c>
      <c r="BP19" s="14">
        <v>607</v>
      </c>
      <c r="BQ19" s="14">
        <v>597</v>
      </c>
      <c r="BR19" s="14">
        <v>598</v>
      </c>
      <c r="BS19" s="14">
        <f t="shared" si="13"/>
        <v>0.60524999999999995</v>
      </c>
      <c r="BT19" s="14">
        <v>609</v>
      </c>
      <c r="BU19" s="14">
        <v>613</v>
      </c>
      <c r="BV19" s="14">
        <v>594</v>
      </c>
      <c r="BW19" s="14">
        <v>592</v>
      </c>
      <c r="BX19" s="14">
        <f t="shared" si="14"/>
        <v>0.60199999999999998</v>
      </c>
      <c r="BY19" s="14">
        <v>613</v>
      </c>
      <c r="BZ19" s="14">
        <v>620</v>
      </c>
      <c r="CA19" s="14">
        <v>604</v>
      </c>
      <c r="CB19" s="14">
        <v>617</v>
      </c>
      <c r="CC19" s="14">
        <f t="shared" si="15"/>
        <v>0.61350000000000005</v>
      </c>
      <c r="CD19" s="14">
        <v>633</v>
      </c>
      <c r="CE19" s="14">
        <v>618</v>
      </c>
      <c r="CF19" s="14">
        <v>590</v>
      </c>
      <c r="CG19" s="14">
        <v>609</v>
      </c>
      <c r="CH19" s="14">
        <f t="shared" si="16"/>
        <v>0.61250000000000004</v>
      </c>
      <c r="CI19" s="14">
        <v>594</v>
      </c>
      <c r="CJ19" s="14">
        <v>593</v>
      </c>
      <c r="CK19" s="14">
        <v>595</v>
      </c>
      <c r="CL19" s="14">
        <v>638</v>
      </c>
      <c r="CM19" s="14">
        <f t="shared" si="17"/>
        <v>0.60499999999999998</v>
      </c>
      <c r="CN19" s="14">
        <v>617</v>
      </c>
      <c r="CO19" s="14">
        <v>628</v>
      </c>
      <c r="CP19" s="14">
        <v>594</v>
      </c>
      <c r="CQ19" s="14">
        <v>607</v>
      </c>
      <c r="CR19" s="14">
        <f t="shared" si="18"/>
        <v>0.61150000000000004</v>
      </c>
      <c r="CS19" s="14">
        <v>612</v>
      </c>
      <c r="CT19" s="14">
        <v>609</v>
      </c>
      <c r="CU19" s="14">
        <v>599</v>
      </c>
      <c r="CV19" s="14">
        <v>598</v>
      </c>
      <c r="CW19" s="14">
        <f t="shared" si="19"/>
        <v>0.60450000000000004</v>
      </c>
      <c r="CX19" s="14">
        <v>634</v>
      </c>
      <c r="CY19" s="14">
        <v>592</v>
      </c>
      <c r="CZ19" s="14">
        <v>542</v>
      </c>
      <c r="DA19" s="14">
        <v>612</v>
      </c>
      <c r="DB19" s="14">
        <f t="shared" si="20"/>
        <v>0.59499999999999997</v>
      </c>
      <c r="DC19" s="14">
        <v>570</v>
      </c>
      <c r="DD19" s="14">
        <v>576</v>
      </c>
      <c r="DE19" s="14">
        <v>561</v>
      </c>
      <c r="DF19" s="14">
        <v>544</v>
      </c>
      <c r="DG19" s="14">
        <f t="shared" si="21"/>
        <v>0.56274999999999997</v>
      </c>
      <c r="DH19" s="14">
        <v>407</v>
      </c>
      <c r="DI19" s="14">
        <v>357</v>
      </c>
      <c r="DJ19" s="14">
        <v>407</v>
      </c>
      <c r="DK19" s="14">
        <v>408</v>
      </c>
      <c r="DL19" s="14">
        <f t="shared" si="22"/>
        <v>0.39474999999999999</v>
      </c>
      <c r="DM19" s="14">
        <v>250</v>
      </c>
      <c r="DN19" s="14">
        <v>268</v>
      </c>
      <c r="DO19" s="14">
        <v>256</v>
      </c>
      <c r="DP19" s="14">
        <v>183</v>
      </c>
      <c r="DQ19" s="14">
        <f t="shared" si="23"/>
        <v>0.23924999999999999</v>
      </c>
    </row>
    <row r="20" spans="1:121" x14ac:dyDescent="0.25">
      <c r="A20" s="14">
        <v>47</v>
      </c>
      <c r="B20" s="14">
        <v>604</v>
      </c>
      <c r="C20" s="14">
        <v>631</v>
      </c>
      <c r="D20" s="14">
        <v>586</v>
      </c>
      <c r="E20" s="14">
        <v>605</v>
      </c>
      <c r="F20" s="14">
        <f t="shared" si="0"/>
        <v>0.60650000000000004</v>
      </c>
      <c r="G20" s="14">
        <v>599</v>
      </c>
      <c r="H20" s="14">
        <v>564</v>
      </c>
      <c r="I20" s="14">
        <v>618</v>
      </c>
      <c r="J20" s="14">
        <v>625</v>
      </c>
      <c r="K20" s="14">
        <f t="shared" si="1"/>
        <v>0.60150000000000003</v>
      </c>
      <c r="L20" s="14">
        <v>571</v>
      </c>
      <c r="M20" s="14">
        <v>587</v>
      </c>
      <c r="N20" s="14">
        <v>605</v>
      </c>
      <c r="O20" s="14">
        <v>567</v>
      </c>
      <c r="P20" s="14">
        <f t="shared" si="2"/>
        <v>0.58250000000000002</v>
      </c>
      <c r="Q20" s="14">
        <v>576</v>
      </c>
      <c r="R20" s="14">
        <v>607</v>
      </c>
      <c r="S20" s="14">
        <v>674</v>
      </c>
      <c r="T20" s="14">
        <v>580</v>
      </c>
      <c r="U20" s="14">
        <f t="shared" si="3"/>
        <v>0.60924999999999996</v>
      </c>
      <c r="V20" s="14">
        <v>641</v>
      </c>
      <c r="W20" s="14">
        <v>601</v>
      </c>
      <c r="X20" s="14">
        <v>567</v>
      </c>
      <c r="Y20" s="14">
        <v>609</v>
      </c>
      <c r="Z20" s="14">
        <f t="shared" si="4"/>
        <v>0.60450000000000004</v>
      </c>
      <c r="AA20" s="14">
        <v>591</v>
      </c>
      <c r="AB20" s="14">
        <v>583</v>
      </c>
      <c r="AC20" s="14">
        <v>562</v>
      </c>
      <c r="AD20" s="14">
        <v>558</v>
      </c>
      <c r="AE20" s="14">
        <f t="shared" si="5"/>
        <v>0.57350000000000001</v>
      </c>
      <c r="AF20" s="14">
        <v>564</v>
      </c>
      <c r="AG20" s="14">
        <v>620</v>
      </c>
      <c r="AH20" s="14">
        <v>602</v>
      </c>
      <c r="AI20" s="14">
        <v>615</v>
      </c>
      <c r="AJ20" s="14">
        <f t="shared" si="6"/>
        <v>0.60024999999999995</v>
      </c>
      <c r="AK20" s="14">
        <v>670</v>
      </c>
      <c r="AL20" s="14">
        <v>589</v>
      </c>
      <c r="AM20" s="14">
        <v>560</v>
      </c>
      <c r="AN20" s="14">
        <v>622</v>
      </c>
      <c r="AO20" s="14">
        <f t="shared" si="7"/>
        <v>0.61024999999999996</v>
      </c>
      <c r="AP20" s="14">
        <v>599</v>
      </c>
      <c r="AQ20" s="14">
        <v>565</v>
      </c>
      <c r="AR20" s="14">
        <v>626</v>
      </c>
      <c r="AS20" s="14">
        <v>576</v>
      </c>
      <c r="AT20" s="14">
        <f t="shared" si="8"/>
        <v>0.59150000000000003</v>
      </c>
      <c r="AU20" s="14">
        <v>622</v>
      </c>
      <c r="AV20" s="14">
        <v>587</v>
      </c>
      <c r="AW20" s="14">
        <v>594</v>
      </c>
      <c r="AX20" s="14">
        <v>578</v>
      </c>
      <c r="AY20" s="14">
        <f t="shared" si="9"/>
        <v>0.59524999999999995</v>
      </c>
      <c r="AZ20" s="14">
        <v>591</v>
      </c>
      <c r="BA20" s="14">
        <v>568</v>
      </c>
      <c r="BB20" s="14">
        <v>552</v>
      </c>
      <c r="BC20" s="14">
        <v>545</v>
      </c>
      <c r="BD20" s="14">
        <f t="shared" si="10"/>
        <v>0.56399999999999995</v>
      </c>
      <c r="BE20" s="14">
        <v>570</v>
      </c>
      <c r="BF20" s="14">
        <v>597</v>
      </c>
      <c r="BG20" s="14">
        <v>586</v>
      </c>
      <c r="BH20" s="14">
        <v>546</v>
      </c>
      <c r="BI20" s="14">
        <f t="shared" si="11"/>
        <v>0.57474999999999998</v>
      </c>
      <c r="BJ20" s="14">
        <v>650</v>
      </c>
      <c r="BK20" s="14">
        <v>573</v>
      </c>
      <c r="BL20" s="14">
        <v>547</v>
      </c>
      <c r="BM20" s="14">
        <v>586</v>
      </c>
      <c r="BN20" s="14">
        <f t="shared" si="12"/>
        <v>0.58899999999999997</v>
      </c>
      <c r="BO20" s="14">
        <v>579</v>
      </c>
      <c r="BP20" s="14">
        <v>583</v>
      </c>
      <c r="BQ20" s="14">
        <v>642</v>
      </c>
      <c r="BR20" s="14">
        <v>577</v>
      </c>
      <c r="BS20" s="14">
        <f t="shared" si="13"/>
        <v>0.59524999999999995</v>
      </c>
      <c r="BT20" s="14">
        <v>597</v>
      </c>
      <c r="BU20" s="14">
        <v>616</v>
      </c>
      <c r="BV20" s="14">
        <v>580</v>
      </c>
      <c r="BW20" s="14">
        <v>587</v>
      </c>
      <c r="BX20" s="14">
        <f t="shared" si="14"/>
        <v>0.59499999999999997</v>
      </c>
      <c r="BY20" s="14">
        <v>617</v>
      </c>
      <c r="BZ20" s="14">
        <v>522</v>
      </c>
      <c r="CA20" s="14">
        <v>566</v>
      </c>
      <c r="CB20" s="14">
        <v>606</v>
      </c>
      <c r="CC20" s="14">
        <f t="shared" si="15"/>
        <v>0.57774999999999999</v>
      </c>
      <c r="CD20" s="14">
        <v>567</v>
      </c>
      <c r="CE20" s="14">
        <v>551</v>
      </c>
      <c r="CF20" s="14">
        <v>616</v>
      </c>
      <c r="CG20" s="14">
        <v>568</v>
      </c>
      <c r="CH20" s="14">
        <f t="shared" si="16"/>
        <v>0.57550000000000001</v>
      </c>
      <c r="CI20" s="14">
        <v>621</v>
      </c>
      <c r="CJ20" s="14">
        <v>563</v>
      </c>
      <c r="CK20" s="14">
        <v>600</v>
      </c>
      <c r="CL20" s="14">
        <v>568</v>
      </c>
      <c r="CM20" s="14">
        <f t="shared" si="17"/>
        <v>0.58799999999999997</v>
      </c>
      <c r="CN20" s="14">
        <v>627</v>
      </c>
      <c r="CO20" s="14">
        <v>568</v>
      </c>
      <c r="CP20" s="14">
        <v>566</v>
      </c>
      <c r="CQ20" s="14">
        <v>546</v>
      </c>
      <c r="CR20" s="14">
        <f t="shared" si="18"/>
        <v>0.57674999999999998</v>
      </c>
      <c r="CS20" s="14">
        <v>573</v>
      </c>
      <c r="CT20" s="14">
        <v>613</v>
      </c>
      <c r="CU20" s="14">
        <v>636</v>
      </c>
      <c r="CV20" s="14">
        <v>623</v>
      </c>
      <c r="CW20" s="14">
        <f t="shared" si="19"/>
        <v>0.61124999999999996</v>
      </c>
      <c r="CX20" s="14">
        <v>521</v>
      </c>
      <c r="CY20" s="14">
        <v>528</v>
      </c>
      <c r="CZ20" s="14">
        <v>645</v>
      </c>
      <c r="DA20" s="14">
        <v>616</v>
      </c>
      <c r="DB20" s="14">
        <f t="shared" si="20"/>
        <v>0.57750000000000001</v>
      </c>
      <c r="DC20" s="14">
        <v>611</v>
      </c>
      <c r="DD20" s="14">
        <v>490</v>
      </c>
      <c r="DE20" s="14">
        <v>474</v>
      </c>
      <c r="DF20" s="14">
        <v>564</v>
      </c>
      <c r="DG20" s="14">
        <f t="shared" si="21"/>
        <v>0.53474999999999995</v>
      </c>
      <c r="DH20" s="14">
        <v>341</v>
      </c>
      <c r="DI20" s="14">
        <v>453</v>
      </c>
      <c r="DJ20" s="14">
        <v>456</v>
      </c>
      <c r="DK20" s="14">
        <v>400</v>
      </c>
      <c r="DL20" s="14">
        <f t="shared" si="22"/>
        <v>0.41249999999999998</v>
      </c>
      <c r="DM20" s="14">
        <v>126</v>
      </c>
      <c r="DN20" s="14">
        <v>253</v>
      </c>
      <c r="DO20" s="14">
        <v>119</v>
      </c>
      <c r="DP20" s="14">
        <v>214</v>
      </c>
      <c r="DQ20" s="14">
        <f t="shared" si="23"/>
        <v>0.17799999999999999</v>
      </c>
    </row>
    <row r="21" spans="1:121" x14ac:dyDescent="0.25">
      <c r="A21" s="14">
        <v>49</v>
      </c>
      <c r="B21" s="14">
        <v>574</v>
      </c>
      <c r="C21" s="14">
        <v>605</v>
      </c>
      <c r="D21" s="14">
        <v>593</v>
      </c>
      <c r="E21" s="14">
        <v>560</v>
      </c>
      <c r="F21" s="14">
        <f t="shared" si="0"/>
        <v>0.58299999999999996</v>
      </c>
      <c r="G21" s="14">
        <v>620</v>
      </c>
      <c r="H21" s="14">
        <v>591</v>
      </c>
      <c r="I21" s="14">
        <v>591</v>
      </c>
      <c r="J21" s="14">
        <v>584</v>
      </c>
      <c r="K21" s="14">
        <f t="shared" si="1"/>
        <v>0.59650000000000003</v>
      </c>
      <c r="L21" s="14">
        <v>590</v>
      </c>
      <c r="M21" s="14">
        <v>620</v>
      </c>
      <c r="N21" s="14">
        <v>594</v>
      </c>
      <c r="O21" s="14">
        <v>597</v>
      </c>
      <c r="P21" s="14">
        <f t="shared" si="2"/>
        <v>0.60024999999999995</v>
      </c>
      <c r="Q21" s="14">
        <v>625</v>
      </c>
      <c r="R21" s="14">
        <v>588</v>
      </c>
      <c r="S21" s="14">
        <v>659</v>
      </c>
      <c r="T21" s="14">
        <v>614</v>
      </c>
      <c r="U21" s="14">
        <f t="shared" si="3"/>
        <v>0.62150000000000005</v>
      </c>
      <c r="V21" s="14">
        <v>638</v>
      </c>
      <c r="W21" s="14">
        <v>612</v>
      </c>
      <c r="X21" s="14">
        <v>607</v>
      </c>
      <c r="Y21" s="14">
        <v>576</v>
      </c>
      <c r="Z21" s="14">
        <f t="shared" si="4"/>
        <v>0.60824999999999996</v>
      </c>
      <c r="AA21" s="14">
        <v>605</v>
      </c>
      <c r="AB21" s="14">
        <v>583</v>
      </c>
      <c r="AC21" s="14">
        <v>592</v>
      </c>
      <c r="AD21" s="14">
        <v>592</v>
      </c>
      <c r="AE21" s="14">
        <f t="shared" si="5"/>
        <v>0.59299999999999997</v>
      </c>
      <c r="AF21" s="14">
        <v>627</v>
      </c>
      <c r="AG21" s="14">
        <v>677</v>
      </c>
      <c r="AH21" s="14">
        <v>695</v>
      </c>
      <c r="AI21" s="14">
        <v>570</v>
      </c>
      <c r="AJ21" s="14">
        <f t="shared" si="6"/>
        <v>0.64224999999999999</v>
      </c>
      <c r="AK21" s="14">
        <v>648</v>
      </c>
      <c r="AL21" s="14">
        <v>674</v>
      </c>
      <c r="AM21" s="14">
        <v>656</v>
      </c>
      <c r="AN21" s="14">
        <v>616</v>
      </c>
      <c r="AO21" s="14">
        <f t="shared" si="7"/>
        <v>0.64849999999999997</v>
      </c>
      <c r="AP21" s="14">
        <v>634</v>
      </c>
      <c r="AQ21" s="14">
        <v>586</v>
      </c>
      <c r="AR21" s="14">
        <v>581</v>
      </c>
      <c r="AS21" s="14">
        <v>595</v>
      </c>
      <c r="AT21" s="14">
        <f t="shared" si="8"/>
        <v>0.59899999999999998</v>
      </c>
      <c r="AU21" s="14">
        <v>576</v>
      </c>
      <c r="AV21" s="14">
        <v>605</v>
      </c>
      <c r="AW21" s="14">
        <v>624</v>
      </c>
      <c r="AX21" s="14">
        <v>595</v>
      </c>
      <c r="AY21" s="14">
        <f t="shared" si="9"/>
        <v>0.6</v>
      </c>
      <c r="AZ21" s="14">
        <v>603</v>
      </c>
      <c r="BA21" s="14">
        <v>611</v>
      </c>
      <c r="BB21" s="14">
        <v>580</v>
      </c>
      <c r="BC21" s="14">
        <v>615</v>
      </c>
      <c r="BD21" s="14">
        <f t="shared" si="10"/>
        <v>0.60224999999999995</v>
      </c>
      <c r="BE21" s="14">
        <v>642</v>
      </c>
      <c r="BF21" s="14">
        <v>611</v>
      </c>
      <c r="BG21" s="14">
        <v>611</v>
      </c>
      <c r="BH21" s="14">
        <v>576</v>
      </c>
      <c r="BI21" s="14">
        <f t="shared" si="11"/>
        <v>0.61</v>
      </c>
      <c r="BJ21" s="14">
        <v>609</v>
      </c>
      <c r="BK21" s="14">
        <v>614</v>
      </c>
      <c r="BL21" s="14">
        <v>599</v>
      </c>
      <c r="BM21" s="14">
        <v>593</v>
      </c>
      <c r="BN21" s="14">
        <f t="shared" si="12"/>
        <v>0.60375000000000001</v>
      </c>
      <c r="BO21" s="14">
        <v>602</v>
      </c>
      <c r="BP21" s="14">
        <v>572</v>
      </c>
      <c r="BQ21" s="14">
        <v>597</v>
      </c>
      <c r="BR21" s="14">
        <v>589</v>
      </c>
      <c r="BS21" s="14">
        <f t="shared" si="13"/>
        <v>0.59</v>
      </c>
      <c r="BT21" s="14">
        <v>616</v>
      </c>
      <c r="BU21" s="14">
        <v>586</v>
      </c>
      <c r="BV21" s="14">
        <v>646</v>
      </c>
      <c r="BW21" s="14">
        <v>599</v>
      </c>
      <c r="BX21" s="14">
        <f t="shared" si="14"/>
        <v>0.61175000000000002</v>
      </c>
      <c r="BY21" s="14">
        <v>646</v>
      </c>
      <c r="BZ21" s="14">
        <v>579</v>
      </c>
      <c r="CA21" s="14">
        <v>618</v>
      </c>
      <c r="CB21" s="14">
        <v>591</v>
      </c>
      <c r="CC21" s="14">
        <f t="shared" si="15"/>
        <v>0.60850000000000004</v>
      </c>
      <c r="CD21" s="14">
        <v>587</v>
      </c>
      <c r="CE21" s="14">
        <v>582</v>
      </c>
      <c r="CF21" s="14">
        <v>590</v>
      </c>
      <c r="CG21" s="14">
        <v>617</v>
      </c>
      <c r="CH21" s="14">
        <f t="shared" si="16"/>
        <v>0.59399999999999997</v>
      </c>
      <c r="CI21" s="14">
        <v>632</v>
      </c>
      <c r="CJ21" s="14">
        <v>594</v>
      </c>
      <c r="CK21" s="14">
        <v>623</v>
      </c>
      <c r="CL21" s="14">
        <v>561</v>
      </c>
      <c r="CM21" s="14">
        <f t="shared" si="17"/>
        <v>0.60250000000000004</v>
      </c>
      <c r="CN21" s="14">
        <v>666</v>
      </c>
      <c r="CO21" s="14">
        <v>595</v>
      </c>
      <c r="CP21" s="14">
        <v>652</v>
      </c>
      <c r="CQ21" s="14">
        <v>642</v>
      </c>
      <c r="CR21" s="14">
        <f t="shared" si="18"/>
        <v>0.63875000000000004</v>
      </c>
      <c r="CS21" s="14">
        <v>634</v>
      </c>
      <c r="CT21" s="14">
        <v>643</v>
      </c>
      <c r="CU21" s="14">
        <v>642</v>
      </c>
      <c r="CV21" s="14">
        <v>594</v>
      </c>
      <c r="CW21" s="14">
        <f t="shared" si="19"/>
        <v>0.62824999999999998</v>
      </c>
      <c r="CX21" s="14">
        <v>637</v>
      </c>
      <c r="CY21" s="14">
        <v>606</v>
      </c>
      <c r="CZ21" s="14">
        <v>611</v>
      </c>
      <c r="DA21" s="14">
        <v>645</v>
      </c>
      <c r="DB21" s="14">
        <f t="shared" si="20"/>
        <v>0.62475000000000003</v>
      </c>
      <c r="DC21" s="14">
        <v>561</v>
      </c>
      <c r="DD21" s="14">
        <v>563</v>
      </c>
      <c r="DE21" s="14">
        <v>620</v>
      </c>
      <c r="DF21" s="14">
        <v>620</v>
      </c>
      <c r="DG21" s="14">
        <f t="shared" si="21"/>
        <v>0.59099999999999997</v>
      </c>
      <c r="DH21" s="14">
        <v>427</v>
      </c>
      <c r="DI21" s="14">
        <v>365</v>
      </c>
      <c r="DJ21" s="14">
        <v>425</v>
      </c>
      <c r="DK21" s="14">
        <v>427</v>
      </c>
      <c r="DL21" s="14">
        <f t="shared" si="22"/>
        <v>0.41099999999999998</v>
      </c>
      <c r="DM21" s="14">
        <v>309</v>
      </c>
      <c r="DN21" s="14">
        <v>219</v>
      </c>
      <c r="DO21" s="14">
        <v>217</v>
      </c>
      <c r="DP21" s="14">
        <v>262</v>
      </c>
      <c r="DQ21" s="14">
        <f t="shared" si="23"/>
        <v>0.25174999999999997</v>
      </c>
    </row>
    <row r="22" spans="1:121" x14ac:dyDescent="0.25">
      <c r="A22" s="14">
        <v>50</v>
      </c>
      <c r="B22" s="14">
        <v>573</v>
      </c>
      <c r="C22" s="14">
        <v>585</v>
      </c>
      <c r="D22" s="14">
        <v>616</v>
      </c>
      <c r="E22" s="14">
        <v>600</v>
      </c>
      <c r="F22" s="14">
        <f t="shared" si="0"/>
        <v>0.59350000000000003</v>
      </c>
      <c r="G22" s="14">
        <v>628</v>
      </c>
      <c r="H22" s="14">
        <v>649</v>
      </c>
      <c r="I22" s="14">
        <v>616</v>
      </c>
      <c r="J22" s="14">
        <v>618</v>
      </c>
      <c r="K22" s="14">
        <f t="shared" si="1"/>
        <v>0.62775000000000003</v>
      </c>
      <c r="L22" s="14">
        <v>598</v>
      </c>
      <c r="M22" s="14">
        <v>631</v>
      </c>
      <c r="N22" s="14">
        <v>584</v>
      </c>
      <c r="O22" s="14">
        <v>602</v>
      </c>
      <c r="P22" s="14">
        <f t="shared" si="2"/>
        <v>0.60375000000000001</v>
      </c>
      <c r="Q22" s="14">
        <v>659</v>
      </c>
      <c r="R22" s="14">
        <v>602</v>
      </c>
      <c r="S22" s="14">
        <v>642</v>
      </c>
      <c r="T22" s="14">
        <v>632</v>
      </c>
      <c r="U22" s="14">
        <f t="shared" si="3"/>
        <v>0.63375000000000004</v>
      </c>
      <c r="V22" s="14">
        <v>611</v>
      </c>
      <c r="W22" s="14">
        <v>584</v>
      </c>
      <c r="X22" s="14">
        <v>614</v>
      </c>
      <c r="Y22" s="14">
        <v>618</v>
      </c>
      <c r="Z22" s="14">
        <f t="shared" si="4"/>
        <v>0.60675000000000001</v>
      </c>
      <c r="AA22" s="14">
        <v>602</v>
      </c>
      <c r="AB22" s="14">
        <v>619</v>
      </c>
      <c r="AC22" s="14">
        <v>621</v>
      </c>
      <c r="AD22" s="14">
        <v>628</v>
      </c>
      <c r="AE22" s="14">
        <f t="shared" si="5"/>
        <v>0.61750000000000005</v>
      </c>
      <c r="AF22" s="14">
        <v>592</v>
      </c>
      <c r="AG22" s="14">
        <v>616</v>
      </c>
      <c r="AH22" s="14">
        <v>664</v>
      </c>
      <c r="AI22" s="14">
        <v>663</v>
      </c>
      <c r="AJ22" s="14">
        <f t="shared" si="6"/>
        <v>0.63375000000000004</v>
      </c>
      <c r="AK22" s="14">
        <v>615</v>
      </c>
      <c r="AL22" s="14">
        <v>631</v>
      </c>
      <c r="AM22" s="14">
        <v>655</v>
      </c>
      <c r="AN22" s="14">
        <v>612</v>
      </c>
      <c r="AO22" s="14">
        <f t="shared" si="7"/>
        <v>0.62824999999999998</v>
      </c>
      <c r="AP22" s="14">
        <v>690</v>
      </c>
      <c r="AQ22" s="14">
        <v>602</v>
      </c>
      <c r="AR22" s="14">
        <v>603</v>
      </c>
      <c r="AS22" s="14">
        <v>617</v>
      </c>
      <c r="AT22" s="14">
        <f t="shared" si="8"/>
        <v>0.628</v>
      </c>
      <c r="AU22" s="14">
        <v>615</v>
      </c>
      <c r="AV22" s="14">
        <v>585</v>
      </c>
      <c r="AW22" s="14">
        <v>546</v>
      </c>
      <c r="AX22" s="14">
        <v>558</v>
      </c>
      <c r="AY22" s="14">
        <f t="shared" si="9"/>
        <v>0.57599999999999996</v>
      </c>
      <c r="AZ22" s="14">
        <v>605</v>
      </c>
      <c r="BA22" s="14">
        <v>621</v>
      </c>
      <c r="BB22" s="14">
        <v>597</v>
      </c>
      <c r="BC22" s="14">
        <v>623</v>
      </c>
      <c r="BD22" s="14">
        <f t="shared" si="10"/>
        <v>0.61150000000000004</v>
      </c>
      <c r="BE22" s="14">
        <v>665</v>
      </c>
      <c r="BF22" s="14">
        <v>581</v>
      </c>
      <c r="BG22" s="14">
        <v>596</v>
      </c>
      <c r="BH22" s="14">
        <v>642</v>
      </c>
      <c r="BI22" s="14">
        <f t="shared" si="11"/>
        <v>0.621</v>
      </c>
      <c r="BJ22" s="14">
        <v>598</v>
      </c>
      <c r="BK22" s="14">
        <v>632</v>
      </c>
      <c r="BL22" s="14">
        <v>593</v>
      </c>
      <c r="BM22" s="14">
        <v>605</v>
      </c>
      <c r="BN22" s="14">
        <f t="shared" si="12"/>
        <v>0.60699999999999998</v>
      </c>
      <c r="BO22" s="14">
        <v>605</v>
      </c>
      <c r="BP22" s="14">
        <v>596</v>
      </c>
      <c r="BQ22" s="14">
        <v>574</v>
      </c>
      <c r="BR22" s="14">
        <v>631</v>
      </c>
      <c r="BS22" s="14">
        <f t="shared" si="13"/>
        <v>0.60150000000000003</v>
      </c>
      <c r="BT22" s="14">
        <v>579</v>
      </c>
      <c r="BU22" s="14">
        <v>631</v>
      </c>
      <c r="BV22" s="14">
        <v>585</v>
      </c>
      <c r="BW22" s="14">
        <v>593</v>
      </c>
      <c r="BX22" s="14">
        <f t="shared" si="14"/>
        <v>0.59699999999999998</v>
      </c>
      <c r="BY22" s="14">
        <v>610</v>
      </c>
      <c r="BZ22" s="14">
        <v>576</v>
      </c>
      <c r="CA22" s="14">
        <v>587</v>
      </c>
      <c r="CB22" s="14">
        <v>634</v>
      </c>
      <c r="CC22" s="14">
        <f t="shared" si="15"/>
        <v>0.60175000000000001</v>
      </c>
      <c r="CD22" s="14">
        <v>605</v>
      </c>
      <c r="CE22" s="14">
        <v>626</v>
      </c>
      <c r="CF22" s="14">
        <v>589</v>
      </c>
      <c r="CG22" s="14">
        <v>619</v>
      </c>
      <c r="CH22" s="14">
        <f t="shared" si="16"/>
        <v>0.60975000000000001</v>
      </c>
      <c r="CI22" s="14">
        <v>590</v>
      </c>
      <c r="CJ22" s="14">
        <v>649</v>
      </c>
      <c r="CK22" s="14">
        <v>627</v>
      </c>
      <c r="CL22" s="14">
        <v>615</v>
      </c>
      <c r="CM22" s="14">
        <f t="shared" si="17"/>
        <v>0.62024999999999997</v>
      </c>
      <c r="CN22" s="14">
        <v>606</v>
      </c>
      <c r="CO22" s="14">
        <v>622</v>
      </c>
      <c r="CP22" s="14">
        <v>609</v>
      </c>
      <c r="CQ22" s="14">
        <v>605</v>
      </c>
      <c r="CR22" s="14">
        <f t="shared" si="18"/>
        <v>0.61050000000000004</v>
      </c>
      <c r="CS22" s="14">
        <v>586</v>
      </c>
      <c r="CT22" s="14">
        <v>646</v>
      </c>
      <c r="CU22" s="14">
        <v>597</v>
      </c>
      <c r="CV22" s="14">
        <v>625</v>
      </c>
      <c r="CW22" s="14">
        <f t="shared" si="19"/>
        <v>0.61350000000000005</v>
      </c>
      <c r="CX22" s="14">
        <v>601</v>
      </c>
      <c r="CY22" s="14">
        <v>615</v>
      </c>
      <c r="CZ22" s="14">
        <v>606</v>
      </c>
      <c r="DA22" s="14">
        <v>579</v>
      </c>
      <c r="DB22" s="14">
        <f t="shared" si="20"/>
        <v>0.60024999999999995</v>
      </c>
      <c r="DC22" s="14">
        <v>537</v>
      </c>
      <c r="DD22" s="14">
        <v>607</v>
      </c>
      <c r="DE22" s="14">
        <v>551</v>
      </c>
      <c r="DF22" s="14">
        <v>422</v>
      </c>
      <c r="DG22" s="14">
        <f t="shared" si="21"/>
        <v>0.52925</v>
      </c>
      <c r="DH22" s="14">
        <v>518</v>
      </c>
      <c r="DI22" s="14">
        <v>456</v>
      </c>
      <c r="DJ22" s="14">
        <v>364</v>
      </c>
      <c r="DK22" s="14">
        <v>364</v>
      </c>
      <c r="DL22" s="14">
        <f t="shared" si="22"/>
        <v>0.42549999999999999</v>
      </c>
      <c r="DM22" s="14">
        <v>237</v>
      </c>
      <c r="DN22" s="14">
        <v>223</v>
      </c>
      <c r="DO22" s="14">
        <v>264</v>
      </c>
      <c r="DP22" s="14">
        <v>221</v>
      </c>
      <c r="DQ22" s="14">
        <f t="shared" si="23"/>
        <v>0.23624999999999999</v>
      </c>
    </row>
    <row r="23" spans="1:121" x14ac:dyDescent="0.25">
      <c r="A23" s="14">
        <v>56</v>
      </c>
      <c r="B23" s="14">
        <v>624</v>
      </c>
      <c r="C23" s="14">
        <v>599</v>
      </c>
      <c r="D23" s="14">
        <v>571</v>
      </c>
      <c r="E23" s="14">
        <v>587</v>
      </c>
      <c r="F23" s="14">
        <f t="shared" si="0"/>
        <v>0.59524999999999995</v>
      </c>
      <c r="G23" s="14">
        <v>572</v>
      </c>
      <c r="H23" s="14">
        <v>580</v>
      </c>
      <c r="I23" s="14">
        <v>580</v>
      </c>
      <c r="J23" s="14">
        <v>596</v>
      </c>
      <c r="K23" s="14">
        <f t="shared" si="1"/>
        <v>0.58199999999999996</v>
      </c>
      <c r="L23" s="14">
        <v>597</v>
      </c>
      <c r="M23" s="14">
        <v>584</v>
      </c>
      <c r="N23" s="14">
        <v>564</v>
      </c>
      <c r="O23" s="14">
        <v>600</v>
      </c>
      <c r="P23" s="14">
        <f t="shared" si="2"/>
        <v>0.58625000000000005</v>
      </c>
      <c r="Q23" s="14">
        <v>538</v>
      </c>
      <c r="R23" s="14">
        <v>585</v>
      </c>
      <c r="S23" s="14">
        <v>612</v>
      </c>
      <c r="T23" s="14">
        <v>553</v>
      </c>
      <c r="U23" s="14">
        <f t="shared" si="3"/>
        <v>0.57199999999999995</v>
      </c>
      <c r="V23" s="14">
        <v>625</v>
      </c>
      <c r="W23" s="14">
        <v>580</v>
      </c>
      <c r="X23" s="14">
        <v>589</v>
      </c>
      <c r="Y23" s="14">
        <v>577</v>
      </c>
      <c r="Z23" s="14">
        <f t="shared" si="4"/>
        <v>0.59275</v>
      </c>
      <c r="AA23" s="14">
        <v>569</v>
      </c>
      <c r="AB23" s="14">
        <v>513</v>
      </c>
      <c r="AC23" s="14">
        <v>567</v>
      </c>
      <c r="AD23" s="14">
        <v>591</v>
      </c>
      <c r="AE23" s="14">
        <f t="shared" si="5"/>
        <v>0.56000000000000005</v>
      </c>
      <c r="AF23" s="14">
        <v>683</v>
      </c>
      <c r="AG23" s="14">
        <v>610</v>
      </c>
      <c r="AH23" s="14">
        <v>611</v>
      </c>
      <c r="AI23" s="14">
        <v>610</v>
      </c>
      <c r="AJ23" s="14">
        <f t="shared" si="6"/>
        <v>0.62849999999999995</v>
      </c>
      <c r="AK23" s="14">
        <v>556</v>
      </c>
      <c r="AL23" s="14">
        <v>503</v>
      </c>
      <c r="AM23" s="14">
        <v>619</v>
      </c>
      <c r="AN23" s="14">
        <v>550</v>
      </c>
      <c r="AO23" s="14">
        <f t="shared" si="7"/>
        <v>0.55700000000000005</v>
      </c>
      <c r="AP23" s="14">
        <v>626</v>
      </c>
      <c r="AQ23" s="14">
        <v>579</v>
      </c>
      <c r="AR23" s="14">
        <v>685</v>
      </c>
      <c r="AS23" s="14">
        <v>577</v>
      </c>
      <c r="AT23" s="14">
        <f t="shared" si="8"/>
        <v>0.61675000000000002</v>
      </c>
      <c r="AU23" s="14">
        <v>570</v>
      </c>
      <c r="AV23" s="14">
        <v>566</v>
      </c>
      <c r="AW23" s="14">
        <v>622</v>
      </c>
      <c r="AX23" s="14">
        <v>584</v>
      </c>
      <c r="AY23" s="14">
        <f t="shared" si="9"/>
        <v>0.58550000000000002</v>
      </c>
      <c r="AZ23" s="14">
        <v>628</v>
      </c>
      <c r="BA23" s="14">
        <v>566</v>
      </c>
      <c r="BB23" s="14">
        <v>540</v>
      </c>
      <c r="BC23" s="14">
        <v>566</v>
      </c>
      <c r="BD23" s="14">
        <f t="shared" si="10"/>
        <v>0.57499999999999996</v>
      </c>
      <c r="BE23" s="14">
        <v>559</v>
      </c>
      <c r="BF23" s="14">
        <v>588</v>
      </c>
      <c r="BG23" s="14">
        <v>651</v>
      </c>
      <c r="BH23" s="14">
        <v>557</v>
      </c>
      <c r="BI23" s="14">
        <f t="shared" si="11"/>
        <v>0.58875</v>
      </c>
      <c r="BJ23" s="14">
        <v>605</v>
      </c>
      <c r="BK23" s="14">
        <v>560</v>
      </c>
      <c r="BL23" s="14">
        <v>562</v>
      </c>
      <c r="BM23" s="14">
        <v>605</v>
      </c>
      <c r="BN23" s="14">
        <f t="shared" si="12"/>
        <v>0.58299999999999996</v>
      </c>
      <c r="BO23" s="14">
        <v>509</v>
      </c>
      <c r="BP23" s="14">
        <v>597</v>
      </c>
      <c r="BQ23" s="14">
        <v>663</v>
      </c>
      <c r="BR23" s="14">
        <v>562</v>
      </c>
      <c r="BS23" s="14">
        <f t="shared" si="13"/>
        <v>0.58274999999999999</v>
      </c>
      <c r="BT23" s="14">
        <v>557</v>
      </c>
      <c r="BU23" s="14">
        <v>612</v>
      </c>
      <c r="BV23" s="14">
        <v>623</v>
      </c>
      <c r="BW23" s="14">
        <v>551</v>
      </c>
      <c r="BX23" s="14">
        <f t="shared" si="14"/>
        <v>0.58574999999999999</v>
      </c>
      <c r="BY23" s="14">
        <v>629</v>
      </c>
      <c r="BZ23" s="14">
        <v>519</v>
      </c>
      <c r="CA23" s="14">
        <v>524</v>
      </c>
      <c r="CB23" s="14">
        <v>587</v>
      </c>
      <c r="CC23" s="14">
        <f t="shared" si="15"/>
        <v>0.56474999999999997</v>
      </c>
      <c r="CD23" s="14">
        <v>641</v>
      </c>
      <c r="CE23" s="14">
        <v>612</v>
      </c>
      <c r="CF23" s="14">
        <v>650</v>
      </c>
      <c r="CG23" s="14">
        <v>528</v>
      </c>
      <c r="CH23" s="14">
        <f t="shared" si="16"/>
        <v>0.60775000000000001</v>
      </c>
      <c r="CI23" s="14">
        <v>537</v>
      </c>
      <c r="CJ23" s="14">
        <v>589</v>
      </c>
      <c r="CK23" s="14">
        <v>692</v>
      </c>
      <c r="CL23" s="14">
        <v>510</v>
      </c>
      <c r="CM23" s="14">
        <f t="shared" si="17"/>
        <v>0.58199999999999996</v>
      </c>
      <c r="CN23" s="14">
        <v>668</v>
      </c>
      <c r="CO23" s="14">
        <v>595</v>
      </c>
      <c r="CP23" s="14">
        <v>558</v>
      </c>
      <c r="CQ23" s="14">
        <v>587</v>
      </c>
      <c r="CR23" s="14">
        <f t="shared" si="18"/>
        <v>0.60199999999999998</v>
      </c>
      <c r="CS23" s="14">
        <v>547</v>
      </c>
      <c r="CT23" s="14">
        <v>588</v>
      </c>
      <c r="CU23" s="14">
        <v>587</v>
      </c>
      <c r="CV23" s="14">
        <v>500</v>
      </c>
      <c r="CW23" s="14">
        <f t="shared" si="19"/>
        <v>0.55549999999999999</v>
      </c>
      <c r="CX23" s="14">
        <v>633</v>
      </c>
      <c r="CY23" s="14">
        <v>658</v>
      </c>
      <c r="CZ23" s="14">
        <v>536</v>
      </c>
      <c r="DA23" s="14">
        <v>595</v>
      </c>
      <c r="DB23" s="14">
        <f t="shared" si="20"/>
        <v>0.60550000000000004</v>
      </c>
      <c r="DC23" s="14">
        <v>465</v>
      </c>
      <c r="DD23" s="14">
        <v>519</v>
      </c>
      <c r="DE23" s="14">
        <v>606</v>
      </c>
      <c r="DF23" s="14">
        <v>536</v>
      </c>
      <c r="DG23" s="14">
        <f t="shared" si="21"/>
        <v>0.53149999999999997</v>
      </c>
      <c r="DH23" s="14">
        <v>433</v>
      </c>
      <c r="DI23" s="14">
        <v>295</v>
      </c>
      <c r="DJ23" s="14">
        <v>361</v>
      </c>
      <c r="DK23" s="14">
        <v>431</v>
      </c>
      <c r="DL23" s="14">
        <f t="shared" si="22"/>
        <v>0.38</v>
      </c>
      <c r="DM23" s="14">
        <v>291</v>
      </c>
      <c r="DN23" s="14">
        <v>314</v>
      </c>
      <c r="DO23" s="14">
        <v>241</v>
      </c>
      <c r="DP23" s="14">
        <v>175</v>
      </c>
      <c r="DQ23" s="14">
        <f t="shared" si="23"/>
        <v>0.25524999999999998</v>
      </c>
    </row>
    <row r="24" spans="1:121" x14ac:dyDescent="0.25">
      <c r="A24" s="14">
        <v>58</v>
      </c>
      <c r="B24" s="14">
        <v>591</v>
      </c>
      <c r="C24" s="14">
        <v>563</v>
      </c>
      <c r="D24" s="14">
        <v>577</v>
      </c>
      <c r="E24" s="14">
        <v>586</v>
      </c>
      <c r="F24" s="14">
        <f t="shared" si="0"/>
        <v>0.57925000000000004</v>
      </c>
      <c r="G24" s="14">
        <v>615</v>
      </c>
      <c r="H24" s="14">
        <v>593</v>
      </c>
      <c r="I24" s="14">
        <v>579</v>
      </c>
      <c r="J24" s="14">
        <v>574</v>
      </c>
      <c r="K24" s="14">
        <f t="shared" si="1"/>
        <v>0.59025000000000005</v>
      </c>
      <c r="L24" s="14">
        <v>577</v>
      </c>
      <c r="M24" s="14">
        <v>588</v>
      </c>
      <c r="N24" s="14">
        <v>585</v>
      </c>
      <c r="O24" s="14">
        <v>571</v>
      </c>
      <c r="P24" s="14">
        <f t="shared" si="2"/>
        <v>0.58025000000000004</v>
      </c>
      <c r="Q24" s="14">
        <v>614</v>
      </c>
      <c r="R24" s="14">
        <v>596</v>
      </c>
      <c r="S24" s="14">
        <v>578</v>
      </c>
      <c r="T24" s="14">
        <v>608</v>
      </c>
      <c r="U24" s="14">
        <f t="shared" si="3"/>
        <v>0.59899999999999998</v>
      </c>
      <c r="V24" s="14">
        <v>576</v>
      </c>
      <c r="W24" s="14">
        <v>593</v>
      </c>
      <c r="X24" s="14">
        <v>575</v>
      </c>
      <c r="Y24" s="14">
        <v>583</v>
      </c>
      <c r="Z24" s="14">
        <f t="shared" si="4"/>
        <v>0.58174999999999999</v>
      </c>
      <c r="AA24" s="14">
        <v>599</v>
      </c>
      <c r="AB24" s="14">
        <v>581</v>
      </c>
      <c r="AC24" s="14">
        <v>586</v>
      </c>
      <c r="AD24" s="14">
        <v>583</v>
      </c>
      <c r="AE24" s="14">
        <f t="shared" si="5"/>
        <v>0.58725000000000005</v>
      </c>
      <c r="AF24" s="14">
        <v>588</v>
      </c>
      <c r="AG24" s="14">
        <v>622</v>
      </c>
      <c r="AH24" s="14">
        <v>646</v>
      </c>
      <c r="AI24" s="14">
        <v>614</v>
      </c>
      <c r="AJ24" s="14">
        <f t="shared" si="6"/>
        <v>0.61750000000000005</v>
      </c>
      <c r="AK24" s="14">
        <v>588</v>
      </c>
      <c r="AL24" s="14">
        <v>620</v>
      </c>
      <c r="AM24" s="14">
        <v>618</v>
      </c>
      <c r="AN24" s="14">
        <v>609</v>
      </c>
      <c r="AO24" s="14">
        <f t="shared" si="7"/>
        <v>0.60875000000000001</v>
      </c>
      <c r="AP24" s="14">
        <v>695</v>
      </c>
      <c r="AQ24" s="14">
        <v>559</v>
      </c>
      <c r="AR24" s="14">
        <v>579</v>
      </c>
      <c r="AS24" s="14">
        <v>592</v>
      </c>
      <c r="AT24" s="14">
        <f t="shared" si="8"/>
        <v>0.60624999999999996</v>
      </c>
      <c r="AU24" s="14">
        <v>586</v>
      </c>
      <c r="AV24" s="14">
        <v>621</v>
      </c>
      <c r="AW24" s="14">
        <v>578</v>
      </c>
      <c r="AX24" s="14">
        <v>588</v>
      </c>
      <c r="AY24" s="14">
        <f t="shared" si="9"/>
        <v>0.59325000000000006</v>
      </c>
      <c r="AZ24" s="14">
        <v>599</v>
      </c>
      <c r="BA24" s="14">
        <v>632</v>
      </c>
      <c r="BB24" s="14">
        <v>537</v>
      </c>
      <c r="BC24" s="14">
        <v>600</v>
      </c>
      <c r="BD24" s="14">
        <f t="shared" si="10"/>
        <v>0.59199999999999997</v>
      </c>
      <c r="BE24" s="14">
        <v>622</v>
      </c>
      <c r="BF24" s="14">
        <v>594</v>
      </c>
      <c r="BG24" s="14">
        <v>558</v>
      </c>
      <c r="BH24" s="14">
        <v>594</v>
      </c>
      <c r="BI24" s="14">
        <f t="shared" si="11"/>
        <v>0.59199999999999997</v>
      </c>
      <c r="BJ24" s="14">
        <v>600</v>
      </c>
      <c r="BK24" s="14">
        <v>608</v>
      </c>
      <c r="BL24" s="14">
        <v>571</v>
      </c>
      <c r="BM24" s="14">
        <v>604</v>
      </c>
      <c r="BN24" s="14">
        <f t="shared" si="12"/>
        <v>0.59575</v>
      </c>
      <c r="BO24" s="14">
        <v>591</v>
      </c>
      <c r="BP24" s="14">
        <v>617</v>
      </c>
      <c r="BQ24" s="14">
        <v>599</v>
      </c>
      <c r="BR24" s="14">
        <v>627</v>
      </c>
      <c r="BS24" s="14">
        <f t="shared" si="13"/>
        <v>0.60850000000000004</v>
      </c>
      <c r="BT24" s="14">
        <v>614</v>
      </c>
      <c r="BU24" s="14">
        <v>689</v>
      </c>
      <c r="BV24" s="14">
        <v>573</v>
      </c>
      <c r="BW24" s="14">
        <v>625</v>
      </c>
      <c r="BX24" s="14">
        <f t="shared" si="14"/>
        <v>0.62524999999999997</v>
      </c>
      <c r="BY24" s="14">
        <v>560</v>
      </c>
      <c r="BZ24" s="14">
        <v>643</v>
      </c>
      <c r="CA24" s="14">
        <v>561</v>
      </c>
      <c r="CB24" s="14">
        <v>588</v>
      </c>
      <c r="CC24" s="14">
        <f t="shared" si="15"/>
        <v>0.58799999999999997</v>
      </c>
      <c r="CD24" s="14">
        <v>588</v>
      </c>
      <c r="CE24" s="14">
        <v>590</v>
      </c>
      <c r="CF24" s="14">
        <v>619</v>
      </c>
      <c r="CG24" s="14">
        <v>610</v>
      </c>
      <c r="CH24" s="14">
        <f t="shared" si="16"/>
        <v>0.60175000000000001</v>
      </c>
      <c r="CI24" s="14">
        <v>633</v>
      </c>
      <c r="CJ24" s="14">
        <v>578</v>
      </c>
      <c r="CK24" s="14">
        <v>568</v>
      </c>
      <c r="CL24" s="14">
        <v>622</v>
      </c>
      <c r="CM24" s="14">
        <f t="shared" si="17"/>
        <v>0.60024999999999995</v>
      </c>
      <c r="CN24" s="14">
        <v>557</v>
      </c>
      <c r="CO24" s="14">
        <v>608</v>
      </c>
      <c r="CP24" s="14">
        <v>593</v>
      </c>
      <c r="CQ24" s="14">
        <v>621</v>
      </c>
      <c r="CR24" s="14">
        <f t="shared" si="18"/>
        <v>0.59475</v>
      </c>
      <c r="CS24" s="14">
        <v>593</v>
      </c>
      <c r="CT24" s="14">
        <v>594</v>
      </c>
      <c r="CU24" s="14">
        <v>563</v>
      </c>
      <c r="CV24" s="14">
        <v>605</v>
      </c>
      <c r="CW24" s="14">
        <f t="shared" si="19"/>
        <v>0.58875</v>
      </c>
      <c r="CX24" s="14">
        <v>575</v>
      </c>
      <c r="CY24" s="14">
        <v>630</v>
      </c>
      <c r="CZ24" s="14">
        <v>646</v>
      </c>
      <c r="DA24" s="14">
        <v>39</v>
      </c>
      <c r="DB24" s="14">
        <f t="shared" si="20"/>
        <v>0.47249999999999998</v>
      </c>
      <c r="DC24" s="14">
        <v>485</v>
      </c>
      <c r="DD24" s="14">
        <v>560</v>
      </c>
      <c r="DE24" s="14">
        <v>516</v>
      </c>
      <c r="DF24" s="14">
        <v>581</v>
      </c>
      <c r="DG24" s="14">
        <f t="shared" si="21"/>
        <v>0.53549999999999998</v>
      </c>
      <c r="DH24" s="14">
        <v>488</v>
      </c>
      <c r="DI24" s="14">
        <v>457</v>
      </c>
      <c r="DJ24" s="14">
        <v>418</v>
      </c>
      <c r="DK24" s="14">
        <v>424</v>
      </c>
      <c r="DL24" s="14">
        <f t="shared" si="22"/>
        <v>0.44674999999999998</v>
      </c>
      <c r="DM24" s="14">
        <v>235</v>
      </c>
      <c r="DN24" s="14">
        <v>268</v>
      </c>
      <c r="DO24" s="14">
        <v>140</v>
      </c>
      <c r="DP24" s="14">
        <v>297</v>
      </c>
      <c r="DQ24" s="14">
        <f t="shared" si="23"/>
        <v>0.23499999999999999</v>
      </c>
    </row>
    <row r="25" spans="1:121" x14ac:dyDescent="0.25">
      <c r="A25" s="14">
        <v>59</v>
      </c>
      <c r="B25" s="14">
        <v>595</v>
      </c>
      <c r="C25" s="14">
        <v>585</v>
      </c>
      <c r="D25" s="14">
        <v>593</v>
      </c>
      <c r="E25" s="14">
        <v>593</v>
      </c>
      <c r="F25" s="14">
        <f t="shared" si="0"/>
        <v>0.59150000000000003</v>
      </c>
      <c r="G25" s="14">
        <v>593</v>
      </c>
      <c r="H25" s="14">
        <v>580</v>
      </c>
      <c r="I25" s="14">
        <v>598</v>
      </c>
      <c r="J25" s="14">
        <v>590</v>
      </c>
      <c r="K25" s="14">
        <f t="shared" si="1"/>
        <v>0.59025000000000005</v>
      </c>
      <c r="L25" s="14">
        <v>607</v>
      </c>
      <c r="M25" s="14">
        <v>571</v>
      </c>
      <c r="N25" s="14">
        <v>603</v>
      </c>
      <c r="O25" s="14">
        <v>573</v>
      </c>
      <c r="P25" s="14">
        <f t="shared" si="2"/>
        <v>0.58850000000000002</v>
      </c>
      <c r="Q25" s="14">
        <v>568</v>
      </c>
      <c r="R25" s="14">
        <v>599</v>
      </c>
      <c r="S25" s="14">
        <v>562</v>
      </c>
      <c r="T25" s="14">
        <v>580</v>
      </c>
      <c r="U25" s="14">
        <f t="shared" si="3"/>
        <v>0.57725000000000004</v>
      </c>
      <c r="V25" s="14">
        <v>581</v>
      </c>
      <c r="W25" s="14">
        <v>601</v>
      </c>
      <c r="X25" s="14">
        <v>594</v>
      </c>
      <c r="Y25" s="14">
        <v>604</v>
      </c>
      <c r="Z25" s="14">
        <f t="shared" si="4"/>
        <v>0.59499999999999997</v>
      </c>
      <c r="AA25" s="14">
        <v>595</v>
      </c>
      <c r="AB25" s="14">
        <v>592</v>
      </c>
      <c r="AC25" s="14">
        <v>568</v>
      </c>
      <c r="AD25" s="14">
        <v>560</v>
      </c>
      <c r="AE25" s="14">
        <f t="shared" si="5"/>
        <v>0.57874999999999999</v>
      </c>
      <c r="AF25" s="14">
        <v>601</v>
      </c>
      <c r="AG25" s="14">
        <v>616</v>
      </c>
      <c r="AH25" s="14">
        <v>593</v>
      </c>
      <c r="AI25" s="14">
        <v>588</v>
      </c>
      <c r="AJ25" s="14">
        <f t="shared" si="6"/>
        <v>0.59950000000000003</v>
      </c>
      <c r="AK25" s="14">
        <v>610</v>
      </c>
      <c r="AL25" s="14">
        <v>602</v>
      </c>
      <c r="AM25" s="14">
        <v>567</v>
      </c>
      <c r="AN25" s="14">
        <v>553</v>
      </c>
      <c r="AO25" s="14">
        <f t="shared" si="7"/>
        <v>0.58299999999999996</v>
      </c>
      <c r="AP25" s="14">
        <v>587</v>
      </c>
      <c r="AQ25" s="14">
        <v>567</v>
      </c>
      <c r="AR25" s="14">
        <v>558</v>
      </c>
      <c r="AS25" s="14">
        <v>585</v>
      </c>
      <c r="AT25" s="14">
        <f t="shared" si="8"/>
        <v>0.57425000000000004</v>
      </c>
      <c r="AU25" s="14">
        <v>584</v>
      </c>
      <c r="AV25" s="14">
        <v>587</v>
      </c>
      <c r="AW25" s="14">
        <v>563</v>
      </c>
      <c r="AX25" s="14">
        <v>579</v>
      </c>
      <c r="AY25" s="14">
        <f t="shared" si="9"/>
        <v>0.57825000000000004</v>
      </c>
      <c r="AZ25" s="14">
        <v>583</v>
      </c>
      <c r="BA25" s="14">
        <v>561</v>
      </c>
      <c r="BB25" s="14">
        <v>559</v>
      </c>
      <c r="BC25" s="14">
        <v>565</v>
      </c>
      <c r="BD25" s="14">
        <f t="shared" si="10"/>
        <v>0.56699999999999995</v>
      </c>
      <c r="BE25" s="14">
        <v>574</v>
      </c>
      <c r="BF25" s="14">
        <v>597</v>
      </c>
      <c r="BG25" s="14">
        <v>581</v>
      </c>
      <c r="BH25" s="14">
        <v>610</v>
      </c>
      <c r="BI25" s="14">
        <f t="shared" si="11"/>
        <v>0.59050000000000002</v>
      </c>
      <c r="BJ25" s="14">
        <v>597</v>
      </c>
      <c r="BK25" s="14">
        <v>577</v>
      </c>
      <c r="BL25" s="14">
        <v>591</v>
      </c>
      <c r="BM25" s="14">
        <v>581</v>
      </c>
      <c r="BN25" s="14">
        <f t="shared" si="12"/>
        <v>0.58650000000000002</v>
      </c>
      <c r="BO25" s="14">
        <v>584</v>
      </c>
      <c r="BP25" s="14">
        <v>557</v>
      </c>
      <c r="BQ25" s="14">
        <v>549</v>
      </c>
      <c r="BR25" s="14">
        <v>563</v>
      </c>
      <c r="BS25" s="14">
        <f t="shared" si="13"/>
        <v>0.56325000000000003</v>
      </c>
      <c r="BT25" s="14">
        <v>554</v>
      </c>
      <c r="BU25" s="14">
        <v>582</v>
      </c>
      <c r="BV25" s="14">
        <v>604</v>
      </c>
      <c r="BW25" s="14">
        <v>594</v>
      </c>
      <c r="BX25" s="14">
        <f t="shared" si="14"/>
        <v>0.58350000000000002</v>
      </c>
      <c r="BY25" s="14">
        <v>615</v>
      </c>
      <c r="BZ25" s="14">
        <v>568</v>
      </c>
      <c r="CA25" s="14">
        <v>590</v>
      </c>
      <c r="CB25" s="14">
        <v>592</v>
      </c>
      <c r="CC25" s="14">
        <f t="shared" si="15"/>
        <v>0.59125000000000005</v>
      </c>
      <c r="CD25" s="14">
        <v>571</v>
      </c>
      <c r="CE25" s="14">
        <v>627</v>
      </c>
      <c r="CF25" s="14">
        <v>581</v>
      </c>
      <c r="CG25" s="14">
        <v>579</v>
      </c>
      <c r="CH25" s="14">
        <f t="shared" si="16"/>
        <v>0.58950000000000002</v>
      </c>
      <c r="CI25" s="14">
        <v>584</v>
      </c>
      <c r="CJ25" s="14">
        <v>573</v>
      </c>
      <c r="CK25" s="14">
        <v>576</v>
      </c>
      <c r="CL25" s="14">
        <v>551</v>
      </c>
      <c r="CM25" s="14">
        <f t="shared" si="17"/>
        <v>0.57099999999999995</v>
      </c>
      <c r="CN25" s="14">
        <v>573</v>
      </c>
      <c r="CO25" s="14">
        <v>589</v>
      </c>
      <c r="CP25" s="14">
        <v>590</v>
      </c>
      <c r="CQ25" s="14">
        <v>589</v>
      </c>
      <c r="CR25" s="14">
        <f t="shared" si="18"/>
        <v>0.58525000000000005</v>
      </c>
      <c r="CS25" s="14">
        <v>610</v>
      </c>
      <c r="CT25" s="14">
        <v>511</v>
      </c>
      <c r="CU25" s="14">
        <v>564</v>
      </c>
      <c r="CV25" s="14">
        <v>593</v>
      </c>
      <c r="CW25" s="14">
        <f t="shared" si="19"/>
        <v>0.56950000000000001</v>
      </c>
      <c r="CX25" s="14">
        <v>611</v>
      </c>
      <c r="CY25" s="14">
        <v>575</v>
      </c>
      <c r="CZ25" s="14">
        <v>584</v>
      </c>
      <c r="DA25" s="14">
        <v>577</v>
      </c>
      <c r="DB25" s="14">
        <f t="shared" si="20"/>
        <v>0.58674999999999999</v>
      </c>
      <c r="DC25" s="14">
        <v>553</v>
      </c>
      <c r="DD25" s="14">
        <v>576</v>
      </c>
      <c r="DE25" s="14">
        <v>547</v>
      </c>
      <c r="DF25" s="14">
        <v>503</v>
      </c>
      <c r="DG25" s="14">
        <f t="shared" si="21"/>
        <v>0.54474999999999996</v>
      </c>
      <c r="DH25" s="14">
        <v>386</v>
      </c>
      <c r="DI25" s="14">
        <v>390</v>
      </c>
      <c r="DJ25" s="14">
        <v>413</v>
      </c>
      <c r="DK25" s="14">
        <v>394</v>
      </c>
      <c r="DL25" s="14">
        <f t="shared" si="22"/>
        <v>0.39574999999999999</v>
      </c>
      <c r="DM25" s="14">
        <v>51</v>
      </c>
      <c r="DN25" s="14">
        <v>134</v>
      </c>
      <c r="DO25" s="14">
        <v>187</v>
      </c>
      <c r="DP25" s="14">
        <v>93</v>
      </c>
      <c r="DQ25" s="14">
        <f t="shared" si="23"/>
        <v>0.11625000000000001</v>
      </c>
    </row>
    <row r="26" spans="1:121" x14ac:dyDescent="0.25">
      <c r="A26" s="14">
        <v>62</v>
      </c>
      <c r="B26" s="14">
        <v>577</v>
      </c>
      <c r="C26" s="14">
        <v>635</v>
      </c>
      <c r="D26" s="14">
        <v>562</v>
      </c>
      <c r="E26" s="14">
        <v>609</v>
      </c>
      <c r="F26" s="14">
        <f t="shared" si="0"/>
        <v>0.59575</v>
      </c>
      <c r="G26" s="14">
        <v>594</v>
      </c>
      <c r="H26" s="14">
        <v>645</v>
      </c>
      <c r="I26" s="14">
        <v>617</v>
      </c>
      <c r="J26" s="14">
        <v>588</v>
      </c>
      <c r="K26" s="14">
        <f t="shared" si="1"/>
        <v>0.61099999999999999</v>
      </c>
      <c r="L26" s="14">
        <v>525</v>
      </c>
      <c r="M26" s="14">
        <v>596</v>
      </c>
      <c r="N26" s="14">
        <v>588</v>
      </c>
      <c r="O26" s="14">
        <v>571</v>
      </c>
      <c r="P26" s="14">
        <f t="shared" si="2"/>
        <v>0.56999999999999995</v>
      </c>
      <c r="Q26" s="14">
        <v>596</v>
      </c>
      <c r="R26" s="14">
        <v>559</v>
      </c>
      <c r="S26" s="14">
        <v>592</v>
      </c>
      <c r="T26" s="14">
        <v>590</v>
      </c>
      <c r="U26" s="14">
        <f t="shared" si="3"/>
        <v>0.58425000000000005</v>
      </c>
      <c r="V26" s="14">
        <v>586</v>
      </c>
      <c r="W26" s="14">
        <v>579</v>
      </c>
      <c r="X26" s="14">
        <v>565</v>
      </c>
      <c r="Y26" s="14">
        <v>547</v>
      </c>
      <c r="Z26" s="14">
        <f t="shared" si="4"/>
        <v>0.56925000000000003</v>
      </c>
      <c r="AA26" s="14">
        <v>589</v>
      </c>
      <c r="AB26" s="14">
        <v>564</v>
      </c>
      <c r="AC26" s="14">
        <v>564</v>
      </c>
      <c r="AD26" s="14">
        <v>534</v>
      </c>
      <c r="AE26" s="14">
        <f t="shared" si="5"/>
        <v>0.56274999999999997</v>
      </c>
      <c r="AF26" s="14">
        <v>525</v>
      </c>
      <c r="AG26" s="14">
        <v>584</v>
      </c>
      <c r="AH26" s="14">
        <v>558</v>
      </c>
      <c r="AI26" s="14">
        <v>615</v>
      </c>
      <c r="AJ26" s="14">
        <f t="shared" si="6"/>
        <v>0.57050000000000001</v>
      </c>
      <c r="AK26" s="14">
        <v>565</v>
      </c>
      <c r="AL26" s="14">
        <v>633</v>
      </c>
      <c r="AM26" s="14">
        <v>586</v>
      </c>
      <c r="AN26" s="14">
        <v>580</v>
      </c>
      <c r="AO26" s="14">
        <f t="shared" si="7"/>
        <v>0.59099999999999997</v>
      </c>
      <c r="AP26" s="14">
        <v>546</v>
      </c>
      <c r="AQ26" s="14">
        <v>562</v>
      </c>
      <c r="AR26" s="14">
        <v>496</v>
      </c>
      <c r="AS26" s="14">
        <v>569</v>
      </c>
      <c r="AT26" s="14">
        <f t="shared" si="8"/>
        <v>0.54325000000000001</v>
      </c>
      <c r="AU26" s="14">
        <v>652</v>
      </c>
      <c r="AV26" s="14">
        <v>529</v>
      </c>
      <c r="AW26" s="14">
        <v>498</v>
      </c>
      <c r="AX26" s="14">
        <v>564</v>
      </c>
      <c r="AY26" s="14">
        <f t="shared" si="9"/>
        <v>0.56074999999999997</v>
      </c>
      <c r="AZ26" s="14">
        <v>574</v>
      </c>
      <c r="BA26" s="14">
        <v>559</v>
      </c>
      <c r="BB26" s="14">
        <v>536</v>
      </c>
      <c r="BC26" s="14">
        <v>536</v>
      </c>
      <c r="BD26" s="14">
        <f t="shared" si="10"/>
        <v>0.55125000000000002</v>
      </c>
      <c r="BE26" s="14">
        <v>516</v>
      </c>
      <c r="BF26" s="14">
        <v>562</v>
      </c>
      <c r="BG26" s="14">
        <v>496</v>
      </c>
      <c r="BH26" s="14">
        <v>642</v>
      </c>
      <c r="BI26" s="14">
        <f t="shared" si="11"/>
        <v>0.55400000000000005</v>
      </c>
      <c r="BJ26" s="14">
        <v>560</v>
      </c>
      <c r="BK26" s="14">
        <v>627</v>
      </c>
      <c r="BL26" s="14">
        <v>611</v>
      </c>
      <c r="BM26" s="14">
        <v>610</v>
      </c>
      <c r="BN26" s="14">
        <f t="shared" si="12"/>
        <v>0.60199999999999998</v>
      </c>
      <c r="BO26" s="14">
        <v>515</v>
      </c>
      <c r="BP26" s="14">
        <v>502</v>
      </c>
      <c r="BQ26" s="14">
        <v>551</v>
      </c>
      <c r="BR26" s="14">
        <v>513</v>
      </c>
      <c r="BS26" s="14">
        <f t="shared" si="13"/>
        <v>0.52024999999999999</v>
      </c>
      <c r="BT26" s="14">
        <v>594</v>
      </c>
      <c r="BU26" s="14">
        <v>553</v>
      </c>
      <c r="BV26" s="14">
        <v>552</v>
      </c>
      <c r="BW26" s="14">
        <v>564</v>
      </c>
      <c r="BX26" s="14">
        <f t="shared" si="14"/>
        <v>0.56574999999999998</v>
      </c>
      <c r="BY26" s="14">
        <v>555</v>
      </c>
      <c r="BZ26" s="14">
        <v>582</v>
      </c>
      <c r="CA26" s="14">
        <v>612</v>
      </c>
      <c r="CB26" s="14">
        <v>581</v>
      </c>
      <c r="CC26" s="14">
        <f t="shared" si="15"/>
        <v>0.58250000000000002</v>
      </c>
      <c r="CD26" s="14">
        <v>504</v>
      </c>
      <c r="CE26" s="14">
        <v>464</v>
      </c>
      <c r="CF26" s="14">
        <v>574</v>
      </c>
      <c r="CG26" s="14">
        <v>492</v>
      </c>
      <c r="CH26" s="14">
        <f t="shared" si="16"/>
        <v>0.50849999999999995</v>
      </c>
      <c r="CI26" s="14">
        <v>549</v>
      </c>
      <c r="CJ26" s="14">
        <v>547</v>
      </c>
      <c r="CK26" s="14">
        <v>554</v>
      </c>
      <c r="CL26" s="14">
        <v>568</v>
      </c>
      <c r="CM26" s="14">
        <f t="shared" si="17"/>
        <v>0.55449999999999999</v>
      </c>
      <c r="CN26" s="14">
        <v>417</v>
      </c>
      <c r="CO26" s="14">
        <v>482</v>
      </c>
      <c r="CP26" s="14">
        <v>592</v>
      </c>
      <c r="CQ26" s="14">
        <v>616</v>
      </c>
      <c r="CR26" s="14">
        <f t="shared" si="18"/>
        <v>0.52675000000000005</v>
      </c>
      <c r="CS26" s="14">
        <v>708</v>
      </c>
      <c r="CT26" s="14">
        <v>634</v>
      </c>
      <c r="CU26" s="14">
        <v>696</v>
      </c>
      <c r="CV26" s="14">
        <v>522</v>
      </c>
      <c r="CW26" s="14">
        <f t="shared" si="19"/>
        <v>0.64</v>
      </c>
      <c r="CX26" s="14">
        <v>645</v>
      </c>
      <c r="CY26" s="14">
        <v>602</v>
      </c>
      <c r="CZ26" s="14">
        <v>537</v>
      </c>
      <c r="DA26" s="14">
        <v>597</v>
      </c>
      <c r="DB26" s="14">
        <f t="shared" si="20"/>
        <v>0.59524999999999995</v>
      </c>
      <c r="DC26" s="14">
        <v>572</v>
      </c>
      <c r="DD26" s="14">
        <v>655</v>
      </c>
      <c r="DE26" s="14">
        <v>593</v>
      </c>
      <c r="DF26" s="14">
        <v>642</v>
      </c>
      <c r="DG26" s="14">
        <f t="shared" si="21"/>
        <v>0.61550000000000005</v>
      </c>
      <c r="DH26" s="14">
        <v>328</v>
      </c>
      <c r="DI26" s="14">
        <v>183</v>
      </c>
      <c r="DJ26" s="14">
        <v>300</v>
      </c>
      <c r="DK26" s="14">
        <v>390</v>
      </c>
      <c r="DL26" s="14">
        <f t="shared" si="22"/>
        <v>0.30025000000000002</v>
      </c>
      <c r="DM26" s="14">
        <v>256</v>
      </c>
      <c r="DN26" s="14">
        <v>229</v>
      </c>
      <c r="DO26" s="14">
        <v>187</v>
      </c>
      <c r="DP26" s="14">
        <v>206</v>
      </c>
      <c r="DQ26" s="14">
        <f t="shared" si="23"/>
        <v>0.2195</v>
      </c>
    </row>
    <row r="27" spans="1:121" x14ac:dyDescent="0.25">
      <c r="A27" s="14">
        <v>64</v>
      </c>
      <c r="B27" s="14">
        <v>583</v>
      </c>
      <c r="C27" s="14">
        <v>640</v>
      </c>
      <c r="D27" s="14">
        <v>593</v>
      </c>
      <c r="E27" s="14">
        <v>568</v>
      </c>
      <c r="F27" s="14">
        <f t="shared" si="0"/>
        <v>0.59599999999999997</v>
      </c>
      <c r="G27" s="14">
        <v>647</v>
      </c>
      <c r="H27" s="14">
        <v>644</v>
      </c>
      <c r="I27" s="14">
        <v>638</v>
      </c>
      <c r="J27" s="14">
        <v>595</v>
      </c>
      <c r="K27" s="14">
        <f t="shared" si="1"/>
        <v>0.63100000000000001</v>
      </c>
      <c r="L27" s="14">
        <v>575</v>
      </c>
      <c r="M27" s="14">
        <v>603</v>
      </c>
      <c r="N27" s="14">
        <v>658</v>
      </c>
      <c r="O27" s="14">
        <v>659</v>
      </c>
      <c r="P27" s="14">
        <f t="shared" si="2"/>
        <v>0.62375000000000003</v>
      </c>
      <c r="Q27" s="14">
        <v>577</v>
      </c>
      <c r="R27" s="14">
        <v>669</v>
      </c>
      <c r="S27" s="14">
        <v>580</v>
      </c>
      <c r="T27" s="14">
        <v>606</v>
      </c>
      <c r="U27" s="14">
        <f t="shared" si="3"/>
        <v>0.60799999999999998</v>
      </c>
      <c r="V27" s="14">
        <v>563</v>
      </c>
      <c r="W27" s="14">
        <v>593</v>
      </c>
      <c r="X27" s="14">
        <v>616</v>
      </c>
      <c r="Y27" s="14">
        <v>607</v>
      </c>
      <c r="Z27" s="14">
        <f t="shared" si="4"/>
        <v>0.59475</v>
      </c>
      <c r="AA27" s="14">
        <v>647</v>
      </c>
      <c r="AB27" s="14">
        <v>616</v>
      </c>
      <c r="AC27" s="14">
        <v>610</v>
      </c>
      <c r="AD27" s="14">
        <v>574</v>
      </c>
      <c r="AE27" s="14">
        <f t="shared" si="5"/>
        <v>0.61175000000000002</v>
      </c>
      <c r="AF27" s="14">
        <v>720</v>
      </c>
      <c r="AG27" s="14">
        <v>589</v>
      </c>
      <c r="AH27" s="14">
        <v>634</v>
      </c>
      <c r="AI27" s="14">
        <v>601</v>
      </c>
      <c r="AJ27" s="14">
        <f t="shared" si="6"/>
        <v>0.63600000000000001</v>
      </c>
      <c r="AK27" s="14">
        <v>626</v>
      </c>
      <c r="AL27" s="14">
        <v>708</v>
      </c>
      <c r="AM27" s="14">
        <v>607</v>
      </c>
      <c r="AN27" s="14">
        <v>610</v>
      </c>
      <c r="AO27" s="14">
        <f t="shared" si="7"/>
        <v>0.63775000000000004</v>
      </c>
      <c r="AP27" s="14">
        <v>612</v>
      </c>
      <c r="AQ27" s="14">
        <v>607</v>
      </c>
      <c r="AR27" s="14">
        <v>587</v>
      </c>
      <c r="AS27" s="14">
        <v>568</v>
      </c>
      <c r="AT27" s="14">
        <f t="shared" si="8"/>
        <v>0.59350000000000003</v>
      </c>
      <c r="AU27" s="14">
        <v>595</v>
      </c>
      <c r="AV27" s="14">
        <v>561</v>
      </c>
      <c r="AW27" s="14">
        <v>633</v>
      </c>
      <c r="AX27" s="14">
        <v>607</v>
      </c>
      <c r="AY27" s="14">
        <f t="shared" si="9"/>
        <v>0.59899999999999998</v>
      </c>
      <c r="AZ27" s="14">
        <v>571</v>
      </c>
      <c r="BA27" s="14">
        <v>578</v>
      </c>
      <c r="BB27" s="14">
        <v>597</v>
      </c>
      <c r="BC27" s="14">
        <v>583</v>
      </c>
      <c r="BD27" s="14">
        <f t="shared" si="10"/>
        <v>0.58225000000000005</v>
      </c>
      <c r="BE27" s="14">
        <v>563</v>
      </c>
      <c r="BF27" s="14">
        <v>559</v>
      </c>
      <c r="BG27" s="14">
        <v>626</v>
      </c>
      <c r="BH27" s="14">
        <v>607</v>
      </c>
      <c r="BI27" s="14">
        <f t="shared" si="11"/>
        <v>0.58875</v>
      </c>
      <c r="BJ27" s="14">
        <v>590</v>
      </c>
      <c r="BK27" s="14">
        <v>594</v>
      </c>
      <c r="BL27" s="14">
        <v>597</v>
      </c>
      <c r="BM27" s="14">
        <v>599</v>
      </c>
      <c r="BN27" s="14">
        <f t="shared" si="12"/>
        <v>0.59499999999999997</v>
      </c>
      <c r="BO27" s="14">
        <v>556</v>
      </c>
      <c r="BP27" s="14">
        <v>462</v>
      </c>
      <c r="BQ27" s="14">
        <v>499</v>
      </c>
      <c r="BR27" s="14">
        <v>576</v>
      </c>
      <c r="BS27" s="14">
        <f t="shared" si="13"/>
        <v>0.52324999999999999</v>
      </c>
      <c r="BT27" s="14">
        <v>522</v>
      </c>
      <c r="BU27" s="14">
        <v>560</v>
      </c>
      <c r="BV27" s="14">
        <v>492</v>
      </c>
      <c r="BW27" s="14">
        <v>566</v>
      </c>
      <c r="BX27" s="14">
        <f t="shared" si="14"/>
        <v>0.53500000000000003</v>
      </c>
      <c r="BY27" s="14">
        <v>513</v>
      </c>
      <c r="BZ27" s="14">
        <v>623</v>
      </c>
      <c r="CA27" s="14">
        <v>512</v>
      </c>
      <c r="CB27" s="14">
        <v>583</v>
      </c>
      <c r="CC27" s="14">
        <f t="shared" si="15"/>
        <v>0.55774999999999997</v>
      </c>
      <c r="CD27" s="14">
        <v>547</v>
      </c>
      <c r="CE27" s="14">
        <v>569</v>
      </c>
      <c r="CF27" s="14">
        <v>534</v>
      </c>
      <c r="CG27" s="14">
        <v>585</v>
      </c>
      <c r="CH27" s="14">
        <f t="shared" si="16"/>
        <v>0.55874999999999997</v>
      </c>
      <c r="CI27" s="14">
        <v>605</v>
      </c>
      <c r="CJ27" s="14">
        <v>623</v>
      </c>
      <c r="CK27" s="14">
        <v>515</v>
      </c>
      <c r="CL27" s="14">
        <v>562</v>
      </c>
      <c r="CM27" s="14">
        <f t="shared" si="17"/>
        <v>0.57625000000000004</v>
      </c>
      <c r="CN27" s="14">
        <v>614</v>
      </c>
      <c r="CO27" s="14">
        <v>613</v>
      </c>
      <c r="CP27" s="14">
        <v>500</v>
      </c>
      <c r="CQ27" s="14">
        <v>537</v>
      </c>
      <c r="CR27" s="14">
        <f t="shared" si="18"/>
        <v>0.56599999999999995</v>
      </c>
      <c r="CS27" s="14">
        <v>619</v>
      </c>
      <c r="CT27" s="14">
        <v>615</v>
      </c>
      <c r="CU27" s="14">
        <v>630</v>
      </c>
      <c r="CV27" s="14">
        <v>638</v>
      </c>
      <c r="CW27" s="14">
        <f t="shared" si="19"/>
        <v>0.62549999999999994</v>
      </c>
      <c r="CX27" s="14">
        <v>635</v>
      </c>
      <c r="CY27" s="14">
        <v>601</v>
      </c>
      <c r="CZ27" s="14">
        <v>611</v>
      </c>
      <c r="DA27" s="14">
        <v>579</v>
      </c>
      <c r="DB27" s="14">
        <f t="shared" si="20"/>
        <v>0.60650000000000004</v>
      </c>
      <c r="DC27" s="14">
        <v>523</v>
      </c>
      <c r="DD27" s="14">
        <v>555</v>
      </c>
      <c r="DE27" s="14">
        <v>608</v>
      </c>
      <c r="DF27" s="14">
        <v>616</v>
      </c>
      <c r="DG27" s="14">
        <f t="shared" si="21"/>
        <v>0.57550000000000001</v>
      </c>
      <c r="DH27" s="14">
        <v>471</v>
      </c>
      <c r="DI27" s="14">
        <v>368</v>
      </c>
      <c r="DJ27" s="14">
        <v>580</v>
      </c>
      <c r="DK27" s="14">
        <v>134</v>
      </c>
      <c r="DL27" s="14">
        <f t="shared" si="22"/>
        <v>0.38824999999999998</v>
      </c>
      <c r="DM27" s="14">
        <v>273</v>
      </c>
      <c r="DN27" s="14">
        <v>0</v>
      </c>
      <c r="DO27" s="14">
        <v>252</v>
      </c>
      <c r="DP27" s="14">
        <v>357</v>
      </c>
      <c r="DQ27" s="14">
        <f t="shared" si="23"/>
        <v>0.2205</v>
      </c>
    </row>
    <row r="28" spans="1:121" x14ac:dyDescent="0.25">
      <c r="A28" s="14">
        <v>65</v>
      </c>
      <c r="B28" s="14">
        <v>638</v>
      </c>
      <c r="C28" s="14">
        <v>615</v>
      </c>
      <c r="D28" s="14">
        <v>633</v>
      </c>
      <c r="E28" s="14">
        <v>644</v>
      </c>
      <c r="F28" s="14">
        <f t="shared" si="0"/>
        <v>0.63249999999999995</v>
      </c>
      <c r="G28" s="14">
        <v>644</v>
      </c>
      <c r="H28" s="14">
        <v>596</v>
      </c>
      <c r="I28" s="14">
        <v>571</v>
      </c>
      <c r="J28" s="14">
        <v>651</v>
      </c>
      <c r="K28" s="14">
        <f t="shared" si="1"/>
        <v>0.61550000000000005</v>
      </c>
      <c r="L28" s="14">
        <v>558</v>
      </c>
      <c r="M28" s="14">
        <v>610</v>
      </c>
      <c r="N28" s="14">
        <v>674</v>
      </c>
      <c r="O28" s="14">
        <v>561</v>
      </c>
      <c r="P28" s="14">
        <f t="shared" si="2"/>
        <v>0.60075000000000001</v>
      </c>
      <c r="Q28" s="14">
        <v>622</v>
      </c>
      <c r="R28" s="14">
        <v>627</v>
      </c>
      <c r="S28" s="14">
        <v>646</v>
      </c>
      <c r="T28" s="14">
        <v>593</v>
      </c>
      <c r="U28" s="14">
        <f t="shared" si="3"/>
        <v>0.622</v>
      </c>
      <c r="V28" s="14">
        <v>622</v>
      </c>
      <c r="W28" s="14">
        <v>556</v>
      </c>
      <c r="X28" s="14">
        <v>550</v>
      </c>
      <c r="Y28" s="14">
        <v>606</v>
      </c>
      <c r="Z28" s="14">
        <f t="shared" si="4"/>
        <v>0.58350000000000002</v>
      </c>
      <c r="AA28" s="14">
        <v>624</v>
      </c>
      <c r="AB28" s="14">
        <v>568</v>
      </c>
      <c r="AC28" s="14">
        <v>559</v>
      </c>
      <c r="AD28" s="14">
        <v>594</v>
      </c>
      <c r="AE28" s="14">
        <f t="shared" si="5"/>
        <v>0.58625000000000005</v>
      </c>
      <c r="AF28" s="14">
        <v>603</v>
      </c>
      <c r="AG28" s="14">
        <v>599</v>
      </c>
      <c r="AH28" s="14">
        <v>655</v>
      </c>
      <c r="AI28" s="14">
        <v>580</v>
      </c>
      <c r="AJ28" s="14">
        <f t="shared" si="6"/>
        <v>0.60924999999999996</v>
      </c>
      <c r="AK28" s="14">
        <v>703</v>
      </c>
      <c r="AL28" s="14">
        <v>548</v>
      </c>
      <c r="AM28" s="14">
        <v>501</v>
      </c>
      <c r="AN28" s="14">
        <v>608</v>
      </c>
      <c r="AO28" s="14">
        <f t="shared" si="7"/>
        <v>0.59</v>
      </c>
      <c r="AP28" s="14">
        <v>581</v>
      </c>
      <c r="AQ28" s="14">
        <v>560</v>
      </c>
      <c r="AR28" s="14">
        <v>567</v>
      </c>
      <c r="AS28" s="14">
        <v>599</v>
      </c>
      <c r="AT28" s="14">
        <f t="shared" si="8"/>
        <v>0.57674999999999998</v>
      </c>
      <c r="AU28" s="14">
        <v>526</v>
      </c>
      <c r="AV28" s="14">
        <v>613</v>
      </c>
      <c r="AW28" s="14">
        <v>610</v>
      </c>
      <c r="AX28" s="14">
        <v>594</v>
      </c>
      <c r="AY28" s="14">
        <f t="shared" si="9"/>
        <v>0.58574999999999999</v>
      </c>
      <c r="AZ28" s="14">
        <v>612</v>
      </c>
      <c r="BA28" s="14">
        <v>568</v>
      </c>
      <c r="BB28" s="14">
        <v>545</v>
      </c>
      <c r="BC28" s="14">
        <v>591</v>
      </c>
      <c r="BD28" s="14">
        <f t="shared" si="10"/>
        <v>0.57899999999999996</v>
      </c>
      <c r="BE28" s="14">
        <v>601</v>
      </c>
      <c r="BF28" s="14">
        <v>638</v>
      </c>
      <c r="BG28" s="14">
        <v>612</v>
      </c>
      <c r="BH28" s="14">
        <v>599</v>
      </c>
      <c r="BI28" s="14">
        <f t="shared" si="11"/>
        <v>0.61250000000000004</v>
      </c>
      <c r="BJ28" s="14">
        <v>590</v>
      </c>
      <c r="BK28" s="14">
        <v>593</v>
      </c>
      <c r="BL28" s="14">
        <v>562</v>
      </c>
      <c r="BM28" s="14">
        <v>580</v>
      </c>
      <c r="BN28" s="14">
        <f t="shared" si="12"/>
        <v>0.58125000000000004</v>
      </c>
      <c r="BO28" s="14">
        <v>542</v>
      </c>
      <c r="BP28" s="14">
        <v>555</v>
      </c>
      <c r="BQ28" s="14">
        <v>548</v>
      </c>
      <c r="BR28" s="14">
        <v>561</v>
      </c>
      <c r="BS28" s="14">
        <f t="shared" si="13"/>
        <v>0.55149999999999999</v>
      </c>
      <c r="BT28" s="14">
        <v>525</v>
      </c>
      <c r="BU28" s="14">
        <v>569</v>
      </c>
      <c r="BV28" s="14">
        <v>583</v>
      </c>
      <c r="BW28" s="14">
        <v>548</v>
      </c>
      <c r="BX28" s="14">
        <f t="shared" si="14"/>
        <v>0.55625000000000002</v>
      </c>
      <c r="BY28" s="14">
        <v>519</v>
      </c>
      <c r="BZ28" s="14">
        <v>598</v>
      </c>
      <c r="CA28" s="14">
        <v>523</v>
      </c>
      <c r="CB28" s="14">
        <v>595</v>
      </c>
      <c r="CC28" s="14">
        <f t="shared" si="15"/>
        <v>0.55874999999999997</v>
      </c>
      <c r="CD28" s="14">
        <v>553</v>
      </c>
      <c r="CE28" s="14">
        <v>558</v>
      </c>
      <c r="CF28" s="14">
        <v>621</v>
      </c>
      <c r="CG28" s="14">
        <v>547</v>
      </c>
      <c r="CH28" s="14">
        <f t="shared" si="16"/>
        <v>0.56974999999999998</v>
      </c>
      <c r="CI28" s="14">
        <v>612</v>
      </c>
      <c r="CJ28" s="14">
        <v>539</v>
      </c>
      <c r="CK28" s="14">
        <v>573</v>
      </c>
      <c r="CL28" s="14">
        <v>596</v>
      </c>
      <c r="CM28" s="14">
        <f t="shared" si="17"/>
        <v>0.57999999999999996</v>
      </c>
      <c r="CN28" s="14">
        <v>622</v>
      </c>
      <c r="CO28" s="14">
        <v>576</v>
      </c>
      <c r="CP28" s="14">
        <v>620</v>
      </c>
      <c r="CQ28" s="14">
        <v>604</v>
      </c>
      <c r="CR28" s="14">
        <f t="shared" si="18"/>
        <v>0.60550000000000004</v>
      </c>
      <c r="CS28" s="14">
        <v>679</v>
      </c>
      <c r="CT28" s="14">
        <v>645</v>
      </c>
      <c r="CU28" s="14">
        <v>659</v>
      </c>
      <c r="CV28" s="14">
        <v>603</v>
      </c>
      <c r="CW28" s="14">
        <f t="shared" si="19"/>
        <v>0.64649999999999996</v>
      </c>
      <c r="CX28" s="14">
        <v>623</v>
      </c>
      <c r="CY28" s="14">
        <v>615</v>
      </c>
      <c r="CZ28" s="14">
        <v>619</v>
      </c>
      <c r="DA28" s="14">
        <v>626</v>
      </c>
      <c r="DB28" s="14">
        <f t="shared" si="20"/>
        <v>0.62075000000000002</v>
      </c>
      <c r="DC28" s="14">
        <v>560</v>
      </c>
      <c r="DD28" s="14">
        <v>591</v>
      </c>
      <c r="DE28" s="14">
        <v>651</v>
      </c>
      <c r="DF28" s="14">
        <v>575</v>
      </c>
      <c r="DG28" s="14">
        <f t="shared" si="21"/>
        <v>0.59424999999999994</v>
      </c>
      <c r="DH28" s="14">
        <v>381</v>
      </c>
      <c r="DI28" s="14">
        <v>479</v>
      </c>
      <c r="DJ28" s="14">
        <v>403</v>
      </c>
      <c r="DK28" s="14">
        <v>380</v>
      </c>
      <c r="DL28" s="14">
        <f t="shared" si="22"/>
        <v>0.41075</v>
      </c>
      <c r="DM28" s="14">
        <v>336</v>
      </c>
      <c r="DN28" s="14">
        <v>322</v>
      </c>
      <c r="DO28" s="14">
        <v>227</v>
      </c>
      <c r="DP28" s="14">
        <v>341</v>
      </c>
      <c r="DQ28" s="14">
        <f t="shared" si="23"/>
        <v>0.30649999999999999</v>
      </c>
    </row>
    <row r="29" spans="1:121" x14ac:dyDescent="0.25">
      <c r="A29" s="14">
        <v>70</v>
      </c>
      <c r="B29" s="14">
        <v>623</v>
      </c>
      <c r="C29" s="14">
        <v>640</v>
      </c>
      <c r="D29" s="14">
        <v>648</v>
      </c>
      <c r="E29" s="14">
        <v>627</v>
      </c>
      <c r="F29" s="14">
        <f t="shared" si="0"/>
        <v>0.63449999999999995</v>
      </c>
      <c r="G29" s="14">
        <v>644</v>
      </c>
      <c r="H29" s="14">
        <v>658</v>
      </c>
      <c r="I29" s="14">
        <v>672</v>
      </c>
      <c r="J29" s="14">
        <v>632</v>
      </c>
      <c r="K29" s="14">
        <f t="shared" si="1"/>
        <v>0.65149999999999997</v>
      </c>
      <c r="L29" s="14">
        <v>650</v>
      </c>
      <c r="M29" s="14">
        <v>616</v>
      </c>
      <c r="N29" s="14">
        <v>644</v>
      </c>
      <c r="O29" s="14">
        <v>649</v>
      </c>
      <c r="P29" s="14">
        <f t="shared" si="2"/>
        <v>0.63975000000000004</v>
      </c>
      <c r="Q29" s="14">
        <v>628</v>
      </c>
      <c r="R29" s="14">
        <v>621</v>
      </c>
      <c r="S29" s="14">
        <v>638</v>
      </c>
      <c r="T29" s="14">
        <v>633</v>
      </c>
      <c r="U29" s="14">
        <f t="shared" si="3"/>
        <v>0.63</v>
      </c>
      <c r="V29" s="14">
        <v>639</v>
      </c>
      <c r="W29" s="14">
        <v>598</v>
      </c>
      <c r="X29" s="14">
        <v>588</v>
      </c>
      <c r="Y29" s="14">
        <v>622</v>
      </c>
      <c r="Z29" s="14">
        <f t="shared" si="4"/>
        <v>0.61175000000000002</v>
      </c>
      <c r="AA29" s="14">
        <v>622</v>
      </c>
      <c r="AB29" s="14">
        <v>595</v>
      </c>
      <c r="AC29" s="14">
        <v>603</v>
      </c>
      <c r="AD29" s="14">
        <v>587</v>
      </c>
      <c r="AE29" s="14">
        <f t="shared" si="5"/>
        <v>0.60175000000000001</v>
      </c>
      <c r="AF29" s="14">
        <v>650</v>
      </c>
      <c r="AG29" s="14">
        <v>626</v>
      </c>
      <c r="AH29" s="14">
        <v>611</v>
      </c>
      <c r="AI29" s="14">
        <v>691</v>
      </c>
      <c r="AJ29" s="14">
        <f t="shared" si="6"/>
        <v>0.64449999999999996</v>
      </c>
      <c r="AK29" s="14">
        <v>647</v>
      </c>
      <c r="AL29" s="14">
        <v>641</v>
      </c>
      <c r="AM29" s="14">
        <v>636</v>
      </c>
      <c r="AN29" s="14">
        <v>595</v>
      </c>
      <c r="AO29" s="14">
        <f t="shared" si="7"/>
        <v>0.62975000000000003</v>
      </c>
      <c r="AP29" s="14">
        <v>624</v>
      </c>
      <c r="AQ29" s="14">
        <v>608</v>
      </c>
      <c r="AR29" s="14">
        <v>615</v>
      </c>
      <c r="AS29" s="14">
        <v>658</v>
      </c>
      <c r="AT29" s="14">
        <f t="shared" si="8"/>
        <v>0.62624999999999997</v>
      </c>
      <c r="AU29" s="14">
        <v>637</v>
      </c>
      <c r="AV29" s="14">
        <v>681</v>
      </c>
      <c r="AW29" s="14">
        <v>631</v>
      </c>
      <c r="AX29" s="14">
        <v>571</v>
      </c>
      <c r="AY29" s="14">
        <f t="shared" si="9"/>
        <v>0.63</v>
      </c>
      <c r="AZ29" s="14">
        <v>575</v>
      </c>
      <c r="BA29" s="14">
        <v>582</v>
      </c>
      <c r="BB29" s="14">
        <v>613</v>
      </c>
      <c r="BC29" s="14">
        <v>664</v>
      </c>
      <c r="BD29" s="14">
        <f t="shared" si="10"/>
        <v>0.60850000000000004</v>
      </c>
      <c r="BE29" s="14">
        <v>619</v>
      </c>
      <c r="BF29" s="14">
        <v>709</v>
      </c>
      <c r="BG29" s="14">
        <v>664</v>
      </c>
      <c r="BH29" s="14">
        <v>584</v>
      </c>
      <c r="BI29" s="14">
        <f t="shared" si="11"/>
        <v>0.64400000000000002</v>
      </c>
      <c r="BJ29" s="14">
        <v>646</v>
      </c>
      <c r="BK29" s="14">
        <v>595</v>
      </c>
      <c r="BL29" s="14">
        <v>612</v>
      </c>
      <c r="BM29" s="14">
        <v>657</v>
      </c>
      <c r="BN29" s="14">
        <f t="shared" si="12"/>
        <v>0.62749999999999995</v>
      </c>
      <c r="BO29" s="14">
        <v>550</v>
      </c>
      <c r="BP29" s="14">
        <v>541</v>
      </c>
      <c r="BQ29" s="14">
        <v>612</v>
      </c>
      <c r="BR29" s="14">
        <v>535</v>
      </c>
      <c r="BS29" s="14">
        <f t="shared" si="13"/>
        <v>0.5595</v>
      </c>
      <c r="BT29" s="14">
        <v>664</v>
      </c>
      <c r="BU29" s="14">
        <v>558</v>
      </c>
      <c r="BV29" s="14">
        <v>592</v>
      </c>
      <c r="BW29" s="14">
        <v>634</v>
      </c>
      <c r="BX29" s="14">
        <f t="shared" si="14"/>
        <v>0.61199999999999999</v>
      </c>
      <c r="BY29" s="14">
        <v>661</v>
      </c>
      <c r="BZ29" s="14">
        <v>582</v>
      </c>
      <c r="CA29" s="14">
        <v>622</v>
      </c>
      <c r="CB29" s="14">
        <v>600</v>
      </c>
      <c r="CC29" s="14">
        <f t="shared" si="15"/>
        <v>0.61624999999999996</v>
      </c>
      <c r="CD29" s="14">
        <v>596</v>
      </c>
      <c r="CE29" s="14">
        <v>586</v>
      </c>
      <c r="CF29" s="14">
        <v>577</v>
      </c>
      <c r="CG29" s="14">
        <v>563</v>
      </c>
      <c r="CH29" s="14">
        <f t="shared" si="16"/>
        <v>0.58050000000000002</v>
      </c>
      <c r="CI29" s="14">
        <v>540</v>
      </c>
      <c r="CJ29" s="14">
        <v>659</v>
      </c>
      <c r="CK29" s="14">
        <v>585</v>
      </c>
      <c r="CL29" s="14">
        <v>637</v>
      </c>
      <c r="CM29" s="14">
        <f t="shared" si="17"/>
        <v>0.60524999999999995</v>
      </c>
      <c r="CN29" s="14">
        <v>619</v>
      </c>
      <c r="CO29" s="14">
        <v>658</v>
      </c>
      <c r="CP29" s="14">
        <v>622</v>
      </c>
      <c r="CQ29" s="14">
        <v>631</v>
      </c>
      <c r="CR29" s="14">
        <f t="shared" si="18"/>
        <v>0.63249999999999995</v>
      </c>
      <c r="CS29" s="14">
        <v>671</v>
      </c>
      <c r="CT29" s="14">
        <v>640</v>
      </c>
      <c r="CU29" s="14">
        <v>633</v>
      </c>
      <c r="CV29" s="14">
        <v>665</v>
      </c>
      <c r="CW29" s="14">
        <f t="shared" si="19"/>
        <v>0.65225</v>
      </c>
      <c r="CX29" s="14">
        <v>606</v>
      </c>
      <c r="CY29" s="14">
        <v>660</v>
      </c>
      <c r="CZ29" s="14">
        <v>666</v>
      </c>
      <c r="DA29" s="14">
        <v>584</v>
      </c>
      <c r="DB29" s="14">
        <f t="shared" si="20"/>
        <v>0.629</v>
      </c>
      <c r="DC29" s="14">
        <v>541</v>
      </c>
      <c r="DD29" s="14">
        <v>678</v>
      </c>
      <c r="DE29" s="14">
        <v>602</v>
      </c>
      <c r="DF29" s="14">
        <v>536</v>
      </c>
      <c r="DG29" s="14">
        <f t="shared" si="21"/>
        <v>0.58925000000000005</v>
      </c>
      <c r="DH29" s="14">
        <v>460</v>
      </c>
      <c r="DI29" s="14">
        <v>457</v>
      </c>
      <c r="DJ29" s="14">
        <v>466</v>
      </c>
      <c r="DK29" s="14">
        <v>493</v>
      </c>
      <c r="DL29" s="14">
        <f t="shared" si="22"/>
        <v>0.46899999999999997</v>
      </c>
      <c r="DM29" s="14">
        <v>357</v>
      </c>
      <c r="DN29" s="14">
        <v>50</v>
      </c>
      <c r="DO29" s="14">
        <v>216</v>
      </c>
      <c r="DP29" s="14">
        <v>216</v>
      </c>
      <c r="DQ29" s="14">
        <f t="shared" si="23"/>
        <v>0.20974999999999999</v>
      </c>
    </row>
    <row r="30" spans="1:121" x14ac:dyDescent="0.25">
      <c r="A30" s="14">
        <v>72</v>
      </c>
      <c r="B30" s="14">
        <v>638</v>
      </c>
      <c r="C30" s="14">
        <v>649</v>
      </c>
      <c r="D30" s="14">
        <v>656</v>
      </c>
      <c r="E30" s="14">
        <v>652</v>
      </c>
      <c r="F30" s="14">
        <f t="shared" si="0"/>
        <v>0.64875000000000005</v>
      </c>
      <c r="G30" s="14">
        <v>657</v>
      </c>
      <c r="H30" s="14">
        <v>653</v>
      </c>
      <c r="I30" s="14">
        <v>641</v>
      </c>
      <c r="J30" s="14">
        <v>629</v>
      </c>
      <c r="K30" s="14">
        <f t="shared" si="1"/>
        <v>0.64500000000000002</v>
      </c>
      <c r="L30" s="14">
        <v>634</v>
      </c>
      <c r="M30" s="14">
        <v>654</v>
      </c>
      <c r="N30" s="14">
        <v>638</v>
      </c>
      <c r="O30" s="14">
        <v>630</v>
      </c>
      <c r="P30" s="14">
        <f t="shared" si="2"/>
        <v>0.63900000000000001</v>
      </c>
      <c r="Q30" s="14">
        <v>640</v>
      </c>
      <c r="R30" s="14">
        <v>652</v>
      </c>
      <c r="S30" s="14">
        <v>614</v>
      </c>
      <c r="T30" s="14">
        <v>637</v>
      </c>
      <c r="U30" s="14">
        <f t="shared" si="3"/>
        <v>0.63575000000000004</v>
      </c>
      <c r="V30" s="14">
        <v>649</v>
      </c>
      <c r="W30" s="14">
        <v>651</v>
      </c>
      <c r="X30" s="14">
        <v>638</v>
      </c>
      <c r="Y30" s="14">
        <v>615</v>
      </c>
      <c r="Z30" s="14">
        <f t="shared" si="4"/>
        <v>0.63824999999999998</v>
      </c>
      <c r="AA30" s="14">
        <v>638</v>
      </c>
      <c r="AB30" s="14">
        <v>640</v>
      </c>
      <c r="AC30" s="14">
        <v>606</v>
      </c>
      <c r="AD30" s="14">
        <v>623</v>
      </c>
      <c r="AE30" s="14">
        <f t="shared" si="5"/>
        <v>0.62675000000000003</v>
      </c>
      <c r="AF30" s="14">
        <v>641</v>
      </c>
      <c r="AG30" s="14">
        <v>614</v>
      </c>
      <c r="AH30" s="14">
        <v>669</v>
      </c>
      <c r="AI30" s="14">
        <v>649</v>
      </c>
      <c r="AJ30" s="14">
        <f t="shared" si="6"/>
        <v>0.64324999999999999</v>
      </c>
      <c r="AK30" s="14">
        <v>671</v>
      </c>
      <c r="AL30" s="14">
        <v>663</v>
      </c>
      <c r="AM30" s="14">
        <v>629</v>
      </c>
      <c r="AN30" s="14">
        <v>625</v>
      </c>
      <c r="AO30" s="14">
        <f t="shared" si="7"/>
        <v>0.64700000000000002</v>
      </c>
      <c r="AP30" s="14">
        <v>606</v>
      </c>
      <c r="AQ30" s="14">
        <v>638</v>
      </c>
      <c r="AR30" s="14">
        <v>628</v>
      </c>
      <c r="AS30" s="14">
        <v>602</v>
      </c>
      <c r="AT30" s="14">
        <f t="shared" si="8"/>
        <v>0.61850000000000005</v>
      </c>
      <c r="AU30" s="14">
        <v>648</v>
      </c>
      <c r="AV30" s="14">
        <v>531</v>
      </c>
      <c r="AW30" s="14">
        <v>596</v>
      </c>
      <c r="AX30" s="14">
        <v>623</v>
      </c>
      <c r="AY30" s="14">
        <f t="shared" si="9"/>
        <v>0.59950000000000003</v>
      </c>
      <c r="AZ30" s="14">
        <v>598</v>
      </c>
      <c r="BA30" s="14">
        <v>632</v>
      </c>
      <c r="BB30" s="14">
        <v>642</v>
      </c>
      <c r="BC30" s="14">
        <v>668</v>
      </c>
      <c r="BD30" s="14">
        <f t="shared" si="10"/>
        <v>0.63500000000000001</v>
      </c>
      <c r="BE30" s="14">
        <v>606</v>
      </c>
      <c r="BF30" s="14">
        <v>574</v>
      </c>
      <c r="BG30" s="14">
        <v>612</v>
      </c>
      <c r="BH30" s="14">
        <v>614</v>
      </c>
      <c r="BI30" s="14">
        <f t="shared" si="11"/>
        <v>0.60150000000000003</v>
      </c>
      <c r="BJ30" s="14">
        <v>628</v>
      </c>
      <c r="BK30" s="14">
        <v>551</v>
      </c>
      <c r="BL30" s="14">
        <v>624</v>
      </c>
      <c r="BM30" s="14">
        <v>587</v>
      </c>
      <c r="BN30" s="14">
        <f t="shared" si="12"/>
        <v>0.59750000000000003</v>
      </c>
      <c r="BO30" s="14">
        <v>594</v>
      </c>
      <c r="BP30" s="14">
        <v>592</v>
      </c>
      <c r="BQ30" s="14">
        <v>591</v>
      </c>
      <c r="BR30" s="14">
        <v>565</v>
      </c>
      <c r="BS30" s="14">
        <f t="shared" si="13"/>
        <v>0.58550000000000002</v>
      </c>
      <c r="BT30" s="14">
        <v>620</v>
      </c>
      <c r="BU30" s="14">
        <v>636</v>
      </c>
      <c r="BV30" s="14">
        <v>609</v>
      </c>
      <c r="BW30" s="14">
        <v>583</v>
      </c>
      <c r="BX30" s="14">
        <f t="shared" si="14"/>
        <v>0.61199999999999999</v>
      </c>
      <c r="BY30" s="14">
        <v>624</v>
      </c>
      <c r="BZ30" s="14">
        <v>617</v>
      </c>
      <c r="CA30" s="14">
        <v>619</v>
      </c>
      <c r="CB30" s="14">
        <v>655</v>
      </c>
      <c r="CC30" s="14">
        <f t="shared" si="15"/>
        <v>0.62875000000000003</v>
      </c>
      <c r="CD30" s="14">
        <v>657</v>
      </c>
      <c r="CE30" s="14">
        <v>619</v>
      </c>
      <c r="CF30" s="14">
        <v>633</v>
      </c>
      <c r="CG30" s="14">
        <v>580</v>
      </c>
      <c r="CH30" s="14">
        <f t="shared" si="16"/>
        <v>0.62224999999999997</v>
      </c>
      <c r="CI30" s="14">
        <v>626</v>
      </c>
      <c r="CJ30" s="14">
        <v>618</v>
      </c>
      <c r="CK30" s="14">
        <v>602</v>
      </c>
      <c r="CL30" s="14">
        <v>596</v>
      </c>
      <c r="CM30" s="14">
        <f t="shared" si="17"/>
        <v>0.61050000000000004</v>
      </c>
      <c r="CN30" s="14">
        <v>625</v>
      </c>
      <c r="CO30" s="14">
        <v>653</v>
      </c>
      <c r="CP30" s="14">
        <v>647</v>
      </c>
      <c r="CQ30" s="14">
        <v>624</v>
      </c>
      <c r="CR30" s="14">
        <f t="shared" si="18"/>
        <v>0.63724999999999998</v>
      </c>
      <c r="CS30" s="14">
        <v>678</v>
      </c>
      <c r="CT30" s="14">
        <v>653</v>
      </c>
      <c r="CU30" s="14">
        <v>574</v>
      </c>
      <c r="CV30" s="14">
        <v>645</v>
      </c>
      <c r="CW30" s="14">
        <f t="shared" si="19"/>
        <v>0.63749999999999996</v>
      </c>
      <c r="CX30" s="14">
        <v>676</v>
      </c>
      <c r="CY30" s="14">
        <v>650</v>
      </c>
      <c r="CZ30" s="14">
        <v>630</v>
      </c>
      <c r="DA30" s="14">
        <v>662</v>
      </c>
      <c r="DB30" s="14">
        <f t="shared" si="20"/>
        <v>0.65449999999999997</v>
      </c>
      <c r="DC30" s="14">
        <v>628</v>
      </c>
      <c r="DD30" s="14">
        <v>662</v>
      </c>
      <c r="DE30" s="14">
        <v>652</v>
      </c>
      <c r="DF30" s="14">
        <v>674</v>
      </c>
      <c r="DG30" s="14">
        <f t="shared" si="21"/>
        <v>0.65400000000000003</v>
      </c>
      <c r="DH30" s="14">
        <v>552</v>
      </c>
      <c r="DI30" s="14">
        <v>554</v>
      </c>
      <c r="DJ30" s="14">
        <v>504</v>
      </c>
      <c r="DK30" s="14">
        <v>518</v>
      </c>
      <c r="DL30" s="14">
        <f t="shared" si="22"/>
        <v>0.53200000000000003</v>
      </c>
      <c r="DM30" s="14">
        <v>426</v>
      </c>
      <c r="DN30" s="14">
        <v>580</v>
      </c>
      <c r="DO30" s="14">
        <v>465</v>
      </c>
      <c r="DP30" s="14">
        <v>481</v>
      </c>
      <c r="DQ30" s="14">
        <f t="shared" si="23"/>
        <v>0.48799999999999999</v>
      </c>
    </row>
    <row r="31" spans="1:121" x14ac:dyDescent="0.25">
      <c r="A31" s="14">
        <v>76</v>
      </c>
      <c r="B31" s="14">
        <v>658</v>
      </c>
      <c r="C31" s="14">
        <v>624</v>
      </c>
      <c r="D31" s="14">
        <v>635</v>
      </c>
      <c r="E31" s="14">
        <v>611</v>
      </c>
      <c r="F31" s="14">
        <f t="shared" si="0"/>
        <v>0.63200000000000001</v>
      </c>
      <c r="G31" s="14">
        <v>648</v>
      </c>
      <c r="H31" s="14">
        <v>577</v>
      </c>
      <c r="I31" s="14">
        <v>590</v>
      </c>
      <c r="J31" s="14">
        <v>638</v>
      </c>
      <c r="K31" s="14">
        <f t="shared" si="1"/>
        <v>0.61324999999999996</v>
      </c>
      <c r="L31" s="14">
        <v>597</v>
      </c>
      <c r="M31" s="14">
        <v>632</v>
      </c>
      <c r="N31" s="14">
        <v>634</v>
      </c>
      <c r="O31" s="14">
        <v>608</v>
      </c>
      <c r="P31" s="14">
        <f t="shared" si="2"/>
        <v>0.61775000000000002</v>
      </c>
      <c r="Q31" s="14">
        <v>664</v>
      </c>
      <c r="R31" s="14">
        <v>628</v>
      </c>
      <c r="S31" s="14">
        <v>637</v>
      </c>
      <c r="T31" s="14">
        <v>630</v>
      </c>
      <c r="U31" s="14">
        <f t="shared" si="3"/>
        <v>0.63975000000000004</v>
      </c>
      <c r="V31" s="14">
        <v>610</v>
      </c>
      <c r="W31" s="14">
        <v>626</v>
      </c>
      <c r="X31" s="14">
        <v>634</v>
      </c>
      <c r="Y31" s="14">
        <v>597</v>
      </c>
      <c r="Z31" s="14">
        <f t="shared" si="4"/>
        <v>0.61675000000000002</v>
      </c>
      <c r="AA31" s="14">
        <v>646</v>
      </c>
      <c r="AB31" s="14">
        <v>591</v>
      </c>
      <c r="AC31" s="14">
        <v>613</v>
      </c>
      <c r="AD31" s="14">
        <v>624</v>
      </c>
      <c r="AE31" s="14">
        <f t="shared" si="5"/>
        <v>0.61850000000000005</v>
      </c>
      <c r="AF31" s="14">
        <v>637</v>
      </c>
      <c r="AG31" s="14">
        <v>635</v>
      </c>
      <c r="AH31" s="14">
        <v>605</v>
      </c>
      <c r="AI31" s="14">
        <v>609</v>
      </c>
      <c r="AJ31" s="14">
        <f t="shared" si="6"/>
        <v>0.62150000000000005</v>
      </c>
      <c r="AK31" s="14">
        <v>626</v>
      </c>
      <c r="AL31" s="14">
        <v>606</v>
      </c>
      <c r="AM31" s="14">
        <v>578</v>
      </c>
      <c r="AN31" s="14">
        <v>607</v>
      </c>
      <c r="AO31" s="14">
        <f>AVERAGE(AK31:AN31)/1000</f>
        <v>0.60424999999999995</v>
      </c>
      <c r="AP31" s="14">
        <v>617</v>
      </c>
      <c r="AQ31" s="14">
        <v>602</v>
      </c>
      <c r="AR31" s="14">
        <v>622</v>
      </c>
      <c r="AS31" s="14">
        <v>583</v>
      </c>
      <c r="AT31" s="14">
        <f t="shared" si="8"/>
        <v>0.60599999999999998</v>
      </c>
      <c r="AU31" s="14">
        <v>637</v>
      </c>
      <c r="AV31" s="14">
        <v>562</v>
      </c>
      <c r="AW31" s="14">
        <v>575</v>
      </c>
      <c r="AX31" s="14">
        <v>595</v>
      </c>
      <c r="AY31" s="14">
        <f t="shared" si="9"/>
        <v>0.59225000000000005</v>
      </c>
      <c r="AZ31" s="14">
        <v>615</v>
      </c>
      <c r="BA31" s="14">
        <v>592</v>
      </c>
      <c r="BB31" s="14">
        <v>603</v>
      </c>
      <c r="BC31" s="14">
        <v>509</v>
      </c>
      <c r="BD31" s="14">
        <f t="shared" si="10"/>
        <v>0.57974999999999999</v>
      </c>
      <c r="BE31" s="14">
        <v>594</v>
      </c>
      <c r="BF31" s="14">
        <v>601</v>
      </c>
      <c r="BG31" s="14">
        <v>601</v>
      </c>
      <c r="BH31" s="14">
        <v>563</v>
      </c>
      <c r="BI31" s="14">
        <f t="shared" si="11"/>
        <v>0.58975</v>
      </c>
      <c r="BJ31" s="14">
        <v>597</v>
      </c>
      <c r="BK31" s="14">
        <v>561</v>
      </c>
      <c r="BL31" s="14">
        <v>604</v>
      </c>
      <c r="BM31" s="14">
        <v>599</v>
      </c>
      <c r="BN31" s="14">
        <f t="shared" si="12"/>
        <v>0.59025000000000005</v>
      </c>
      <c r="BO31" s="14">
        <v>590</v>
      </c>
      <c r="BP31" s="14">
        <v>492</v>
      </c>
      <c r="BQ31" s="14">
        <v>507</v>
      </c>
      <c r="BR31" s="14">
        <v>454</v>
      </c>
      <c r="BS31" s="14">
        <f t="shared" si="13"/>
        <v>0.51075000000000004</v>
      </c>
      <c r="BT31" s="14">
        <v>544</v>
      </c>
      <c r="BU31" s="14">
        <v>504</v>
      </c>
      <c r="BV31" s="14">
        <v>584</v>
      </c>
      <c r="BW31" s="14">
        <v>503</v>
      </c>
      <c r="BX31" s="14">
        <f t="shared" si="14"/>
        <v>0.53374999999999995</v>
      </c>
      <c r="BY31" s="14">
        <v>588</v>
      </c>
      <c r="BZ31" s="14">
        <v>547</v>
      </c>
      <c r="CA31" s="14">
        <v>605</v>
      </c>
      <c r="CB31" s="14">
        <v>580</v>
      </c>
      <c r="CC31" s="14">
        <f t="shared" si="15"/>
        <v>0.57999999999999996</v>
      </c>
      <c r="CD31" s="14">
        <v>602</v>
      </c>
      <c r="CE31" s="14">
        <v>526</v>
      </c>
      <c r="CF31" s="14">
        <v>569</v>
      </c>
      <c r="CG31" s="14">
        <v>520</v>
      </c>
      <c r="CH31" s="14">
        <f t="shared" si="16"/>
        <v>0.55425000000000002</v>
      </c>
      <c r="CI31" s="14">
        <v>517</v>
      </c>
      <c r="CJ31" s="14">
        <v>579</v>
      </c>
      <c r="CK31" s="14">
        <v>588</v>
      </c>
      <c r="CL31" s="14">
        <v>610</v>
      </c>
      <c r="CM31" s="14">
        <f>AVERAGE(CI31:CL31)/1000</f>
        <v>0.57350000000000001</v>
      </c>
      <c r="CN31" s="14">
        <v>590</v>
      </c>
      <c r="CO31" s="14">
        <v>602</v>
      </c>
      <c r="CP31" s="14">
        <v>616</v>
      </c>
      <c r="CQ31" s="14">
        <v>588</v>
      </c>
      <c r="CR31" s="14">
        <f t="shared" si="18"/>
        <v>0.59899999999999998</v>
      </c>
      <c r="CS31" s="14">
        <v>581</v>
      </c>
      <c r="CT31" s="14">
        <v>577</v>
      </c>
      <c r="CU31" s="14">
        <v>578</v>
      </c>
      <c r="CV31" s="14">
        <v>615</v>
      </c>
      <c r="CW31" s="14">
        <f t="shared" si="19"/>
        <v>0.58774999999999999</v>
      </c>
      <c r="CX31" s="14">
        <v>639</v>
      </c>
      <c r="CY31" s="14">
        <v>591</v>
      </c>
      <c r="CZ31" s="14">
        <v>521</v>
      </c>
      <c r="DA31" s="14">
        <v>570</v>
      </c>
      <c r="DB31" s="14">
        <f t="shared" si="20"/>
        <v>0.58025000000000004</v>
      </c>
      <c r="DC31" s="14">
        <v>535</v>
      </c>
      <c r="DD31" s="14">
        <v>597</v>
      </c>
      <c r="DE31" s="14">
        <v>577</v>
      </c>
      <c r="DF31" s="14">
        <v>555</v>
      </c>
      <c r="DG31" s="14">
        <f t="shared" si="21"/>
        <v>0.56599999999999995</v>
      </c>
      <c r="DH31" s="14">
        <v>600</v>
      </c>
      <c r="DI31" s="14">
        <v>488</v>
      </c>
      <c r="DJ31" s="14">
        <v>473</v>
      </c>
      <c r="DK31" s="14">
        <v>37</v>
      </c>
      <c r="DL31" s="14">
        <f t="shared" si="22"/>
        <v>0.39950000000000002</v>
      </c>
      <c r="DM31" s="14">
        <v>387</v>
      </c>
      <c r="DN31" s="14">
        <v>354</v>
      </c>
      <c r="DO31" s="14">
        <v>44</v>
      </c>
      <c r="DP31" s="14">
        <v>282</v>
      </c>
      <c r="DQ31" s="14">
        <f t="shared" si="23"/>
        <v>0.26674999999999999</v>
      </c>
    </row>
    <row r="32" spans="1:121" x14ac:dyDescent="0.25">
      <c r="A32" s="14">
        <v>79</v>
      </c>
      <c r="B32" s="14">
        <v>624</v>
      </c>
      <c r="C32" s="14">
        <v>592</v>
      </c>
      <c r="D32" s="14">
        <v>594</v>
      </c>
      <c r="E32" s="14">
        <v>640</v>
      </c>
      <c r="F32" s="14">
        <f t="shared" si="0"/>
        <v>0.61250000000000004</v>
      </c>
      <c r="G32" s="14">
        <v>580</v>
      </c>
      <c r="H32" s="14">
        <v>606</v>
      </c>
      <c r="I32" s="14">
        <v>623</v>
      </c>
      <c r="J32" s="14">
        <v>596</v>
      </c>
      <c r="K32" s="14">
        <f t="shared" si="1"/>
        <v>0.60124999999999995</v>
      </c>
      <c r="L32" s="14">
        <v>628</v>
      </c>
      <c r="M32" s="14">
        <v>591</v>
      </c>
      <c r="N32" s="14">
        <v>659</v>
      </c>
      <c r="O32" s="14">
        <v>641</v>
      </c>
      <c r="P32" s="14">
        <f t="shared" si="2"/>
        <v>0.62975000000000003</v>
      </c>
      <c r="Q32" s="14">
        <v>629</v>
      </c>
      <c r="R32" s="14">
        <v>592</v>
      </c>
      <c r="S32" s="14">
        <v>572</v>
      </c>
      <c r="T32" s="14">
        <v>667</v>
      </c>
      <c r="U32" s="14">
        <f t="shared" si="3"/>
        <v>0.61499999999999999</v>
      </c>
      <c r="V32" s="14">
        <v>602</v>
      </c>
      <c r="W32" s="14">
        <v>619</v>
      </c>
      <c r="X32" s="14">
        <v>609</v>
      </c>
      <c r="Y32" s="14">
        <v>636</v>
      </c>
      <c r="Z32" s="14">
        <f t="shared" si="4"/>
        <v>0.61650000000000005</v>
      </c>
      <c r="AA32" s="14">
        <v>662</v>
      </c>
      <c r="AB32" s="14">
        <v>564</v>
      </c>
      <c r="AC32" s="14">
        <v>568</v>
      </c>
      <c r="AD32" s="14">
        <v>677</v>
      </c>
      <c r="AE32" s="14">
        <f t="shared" si="5"/>
        <v>0.61775000000000002</v>
      </c>
      <c r="AF32" s="14">
        <v>682</v>
      </c>
      <c r="AG32" s="14">
        <v>658</v>
      </c>
      <c r="AH32" s="14">
        <v>594</v>
      </c>
      <c r="AI32" s="14">
        <v>694</v>
      </c>
      <c r="AJ32" s="14">
        <f t="shared" si="6"/>
        <v>0.65700000000000003</v>
      </c>
      <c r="AK32" s="14">
        <v>611</v>
      </c>
      <c r="AL32" s="14">
        <v>657</v>
      </c>
      <c r="AM32" s="14">
        <v>594</v>
      </c>
      <c r="AN32" s="14">
        <v>630</v>
      </c>
      <c r="AO32" s="14">
        <f t="shared" si="7"/>
        <v>0.623</v>
      </c>
      <c r="AP32" s="14">
        <v>559</v>
      </c>
      <c r="AQ32" s="14">
        <v>631</v>
      </c>
      <c r="AR32" s="14">
        <v>618</v>
      </c>
      <c r="AS32" s="14">
        <v>600</v>
      </c>
      <c r="AT32" s="14">
        <f t="shared" si="8"/>
        <v>0.60199999999999998</v>
      </c>
      <c r="AU32" s="14">
        <v>599</v>
      </c>
      <c r="AV32" s="14">
        <v>617</v>
      </c>
      <c r="AW32" s="14">
        <v>644</v>
      </c>
      <c r="AX32" s="14">
        <v>589</v>
      </c>
      <c r="AY32" s="14">
        <f t="shared" si="9"/>
        <v>0.61224999999999996</v>
      </c>
      <c r="AZ32" s="14">
        <v>594</v>
      </c>
      <c r="BA32" s="14">
        <v>536</v>
      </c>
      <c r="BB32" s="14">
        <v>612</v>
      </c>
      <c r="BC32" s="14">
        <v>644</v>
      </c>
      <c r="BD32" s="14">
        <f t="shared" si="10"/>
        <v>0.59650000000000003</v>
      </c>
      <c r="BE32" s="14">
        <v>595</v>
      </c>
      <c r="BF32" s="14">
        <v>611</v>
      </c>
      <c r="BG32" s="14">
        <v>607</v>
      </c>
      <c r="BH32" s="14">
        <v>602</v>
      </c>
      <c r="BI32" s="14">
        <f t="shared" si="11"/>
        <v>0.60375000000000001</v>
      </c>
      <c r="BJ32" s="14">
        <v>609</v>
      </c>
      <c r="BK32" s="14">
        <v>597</v>
      </c>
      <c r="BL32" s="14">
        <v>624</v>
      </c>
      <c r="BM32" s="14">
        <v>600</v>
      </c>
      <c r="BN32" s="14">
        <f t="shared" si="12"/>
        <v>0.60750000000000004</v>
      </c>
      <c r="BO32" s="14">
        <v>535</v>
      </c>
      <c r="BP32" s="14">
        <v>587</v>
      </c>
      <c r="BQ32" s="14">
        <v>588</v>
      </c>
      <c r="BR32" s="14">
        <v>539</v>
      </c>
      <c r="BS32" s="14">
        <f t="shared" si="13"/>
        <v>0.56225000000000003</v>
      </c>
      <c r="BT32" s="14">
        <v>606</v>
      </c>
      <c r="BU32" s="14">
        <v>560</v>
      </c>
      <c r="BV32" s="14">
        <v>603</v>
      </c>
      <c r="BW32" s="14">
        <v>571</v>
      </c>
      <c r="BX32" s="14">
        <f t="shared" si="14"/>
        <v>0.58499999999999996</v>
      </c>
      <c r="BY32" s="14">
        <v>603</v>
      </c>
      <c r="BZ32" s="14">
        <v>622</v>
      </c>
      <c r="CA32" s="14">
        <v>616</v>
      </c>
      <c r="CB32" s="14">
        <v>597</v>
      </c>
      <c r="CC32" s="14">
        <f t="shared" si="15"/>
        <v>0.60950000000000004</v>
      </c>
      <c r="CD32" s="14">
        <v>605</v>
      </c>
      <c r="CE32" s="14">
        <v>555</v>
      </c>
      <c r="CF32" s="14">
        <v>570</v>
      </c>
      <c r="CG32" s="14">
        <v>641</v>
      </c>
      <c r="CH32" s="14">
        <f t="shared" si="16"/>
        <v>0.59275</v>
      </c>
      <c r="CI32" s="14">
        <v>649</v>
      </c>
      <c r="CJ32" s="14">
        <v>616</v>
      </c>
      <c r="CK32" s="14">
        <v>630</v>
      </c>
      <c r="CL32" s="14">
        <v>612</v>
      </c>
      <c r="CM32" s="14">
        <f t="shared" si="17"/>
        <v>0.62675000000000003</v>
      </c>
      <c r="CN32" s="14">
        <v>617</v>
      </c>
      <c r="CO32" s="14">
        <v>644</v>
      </c>
      <c r="CP32" s="14">
        <v>619</v>
      </c>
      <c r="CQ32" s="14">
        <v>620</v>
      </c>
      <c r="CR32" s="14">
        <f t="shared" si="18"/>
        <v>0.625</v>
      </c>
      <c r="CS32" s="14">
        <v>633</v>
      </c>
      <c r="CT32" s="14">
        <v>593</v>
      </c>
      <c r="CU32" s="14">
        <v>623</v>
      </c>
      <c r="CV32" s="14">
        <v>620</v>
      </c>
      <c r="CW32" s="14">
        <f t="shared" si="19"/>
        <v>0.61724999999999997</v>
      </c>
      <c r="CX32" s="14">
        <v>635</v>
      </c>
      <c r="CY32" s="14">
        <v>612</v>
      </c>
      <c r="CZ32" s="14">
        <v>637</v>
      </c>
      <c r="DA32" s="14">
        <v>665</v>
      </c>
      <c r="DB32" s="14">
        <f t="shared" si="20"/>
        <v>0.63724999999999998</v>
      </c>
      <c r="DC32" s="14">
        <v>654</v>
      </c>
      <c r="DD32" s="14">
        <v>638</v>
      </c>
      <c r="DE32" s="14">
        <v>660</v>
      </c>
      <c r="DF32" s="14">
        <v>661</v>
      </c>
      <c r="DG32" s="14">
        <f t="shared" si="21"/>
        <v>0.65325</v>
      </c>
      <c r="DH32" s="14">
        <v>342</v>
      </c>
      <c r="DI32" s="14">
        <v>561</v>
      </c>
      <c r="DJ32" s="14">
        <v>559</v>
      </c>
      <c r="DK32" s="14">
        <v>537</v>
      </c>
      <c r="DL32" s="14">
        <f t="shared" si="22"/>
        <v>0.49975000000000003</v>
      </c>
      <c r="DM32" s="14">
        <v>295</v>
      </c>
      <c r="DN32" s="14">
        <v>367</v>
      </c>
      <c r="DO32" s="14">
        <v>533</v>
      </c>
      <c r="DP32" s="14">
        <v>458</v>
      </c>
      <c r="DQ32" s="14">
        <f t="shared" si="23"/>
        <v>0.41325000000000001</v>
      </c>
    </row>
    <row r="33" spans="1:121" x14ac:dyDescent="0.25">
      <c r="A33" s="14">
        <v>82</v>
      </c>
      <c r="B33" s="14">
        <v>571</v>
      </c>
      <c r="C33" s="14">
        <v>616</v>
      </c>
      <c r="D33" s="14">
        <v>609</v>
      </c>
      <c r="E33" s="14">
        <v>608</v>
      </c>
      <c r="F33" s="14">
        <f t="shared" si="0"/>
        <v>0.60099999999999998</v>
      </c>
      <c r="G33" s="14">
        <v>594</v>
      </c>
      <c r="H33" s="14">
        <v>620</v>
      </c>
      <c r="I33" s="14">
        <v>629</v>
      </c>
      <c r="J33" s="14">
        <v>662</v>
      </c>
      <c r="K33" s="14">
        <f t="shared" si="1"/>
        <v>0.62624999999999997</v>
      </c>
      <c r="L33" s="14">
        <v>548</v>
      </c>
      <c r="M33" s="14">
        <v>596</v>
      </c>
      <c r="N33" s="14">
        <v>533</v>
      </c>
      <c r="O33" s="14">
        <v>593</v>
      </c>
      <c r="P33" s="14">
        <f t="shared" si="2"/>
        <v>0.5675</v>
      </c>
      <c r="Q33" s="14">
        <v>600</v>
      </c>
      <c r="R33" s="14">
        <v>594</v>
      </c>
      <c r="S33" s="14">
        <v>606</v>
      </c>
      <c r="T33" s="14">
        <v>607</v>
      </c>
      <c r="U33" s="14">
        <f t="shared" si="3"/>
        <v>0.60175000000000001</v>
      </c>
      <c r="V33" s="14">
        <v>580</v>
      </c>
      <c r="W33" s="14">
        <v>595</v>
      </c>
      <c r="X33" s="14">
        <v>592</v>
      </c>
      <c r="Y33" s="14">
        <v>611</v>
      </c>
      <c r="Z33" s="14">
        <f t="shared" si="4"/>
        <v>0.59450000000000003</v>
      </c>
      <c r="AA33" s="14">
        <v>593</v>
      </c>
      <c r="AB33" s="14">
        <v>600</v>
      </c>
      <c r="AC33" s="14">
        <v>597</v>
      </c>
      <c r="AD33" s="14">
        <v>618</v>
      </c>
      <c r="AE33" s="14">
        <f t="shared" si="5"/>
        <v>0.60199999999999998</v>
      </c>
      <c r="AF33" s="14">
        <v>615</v>
      </c>
      <c r="AG33" s="14">
        <v>675</v>
      </c>
      <c r="AH33" s="14">
        <v>649</v>
      </c>
      <c r="AI33" s="14">
        <v>637</v>
      </c>
      <c r="AJ33" s="14">
        <f t="shared" si="6"/>
        <v>0.64400000000000002</v>
      </c>
      <c r="AK33" s="14">
        <v>676</v>
      </c>
      <c r="AL33" s="14">
        <v>600</v>
      </c>
      <c r="AM33" s="14">
        <v>605</v>
      </c>
      <c r="AN33" s="14">
        <v>637</v>
      </c>
      <c r="AO33" s="14">
        <f t="shared" si="7"/>
        <v>0.62949999999999995</v>
      </c>
      <c r="AP33" s="14">
        <v>593</v>
      </c>
      <c r="AQ33" s="14">
        <v>602</v>
      </c>
      <c r="AR33" s="14">
        <v>649</v>
      </c>
      <c r="AS33" s="14">
        <v>613</v>
      </c>
      <c r="AT33" s="14">
        <f t="shared" si="8"/>
        <v>0.61424999999999996</v>
      </c>
      <c r="AU33" s="14">
        <v>636</v>
      </c>
      <c r="AV33" s="14">
        <v>617</v>
      </c>
      <c r="AW33" s="14">
        <v>613</v>
      </c>
      <c r="AX33" s="14">
        <v>604</v>
      </c>
      <c r="AY33" s="14">
        <f t="shared" si="9"/>
        <v>0.61750000000000005</v>
      </c>
      <c r="AZ33" s="14">
        <v>610</v>
      </c>
      <c r="BA33" s="14">
        <v>643</v>
      </c>
      <c r="BB33" s="14">
        <v>589</v>
      </c>
      <c r="BC33" s="14">
        <v>627</v>
      </c>
      <c r="BD33" s="14">
        <f t="shared" si="10"/>
        <v>0.61724999999999997</v>
      </c>
      <c r="BE33" s="14">
        <v>627</v>
      </c>
      <c r="BF33" s="14">
        <v>631</v>
      </c>
      <c r="BG33" s="14">
        <v>652</v>
      </c>
      <c r="BH33" s="14">
        <v>636</v>
      </c>
      <c r="BI33" s="14">
        <f t="shared" si="11"/>
        <v>0.63649999999999995</v>
      </c>
      <c r="BJ33" s="14">
        <v>583</v>
      </c>
      <c r="BK33" s="14">
        <v>632</v>
      </c>
      <c r="BL33" s="14">
        <v>631</v>
      </c>
      <c r="BM33" s="14">
        <v>612</v>
      </c>
      <c r="BN33" s="14">
        <f t="shared" si="12"/>
        <v>0.61450000000000005</v>
      </c>
      <c r="BO33" s="14">
        <v>557</v>
      </c>
      <c r="BP33" s="14">
        <v>632</v>
      </c>
      <c r="BQ33" s="14">
        <v>629</v>
      </c>
      <c r="BR33" s="14">
        <v>601</v>
      </c>
      <c r="BS33" s="14">
        <f t="shared" si="13"/>
        <v>0.60475000000000001</v>
      </c>
      <c r="BT33" s="14">
        <v>627</v>
      </c>
      <c r="BU33" s="14">
        <v>599</v>
      </c>
      <c r="BV33" s="14">
        <v>615</v>
      </c>
      <c r="BW33" s="14">
        <v>599</v>
      </c>
      <c r="BX33" s="14">
        <f t="shared" si="14"/>
        <v>0.61</v>
      </c>
      <c r="BY33" s="14">
        <v>590</v>
      </c>
      <c r="BZ33" s="14">
        <v>588</v>
      </c>
      <c r="CA33" s="14">
        <v>662</v>
      </c>
      <c r="CB33" s="14">
        <v>599</v>
      </c>
      <c r="CC33" s="14">
        <f t="shared" si="15"/>
        <v>0.60975000000000001</v>
      </c>
      <c r="CD33" s="14">
        <v>549</v>
      </c>
      <c r="CE33" s="14">
        <v>613</v>
      </c>
      <c r="CF33" s="14">
        <v>619</v>
      </c>
      <c r="CG33" s="14">
        <v>591</v>
      </c>
      <c r="CH33" s="14">
        <f t="shared" si="16"/>
        <v>0.59299999999999997</v>
      </c>
      <c r="CI33" s="14">
        <v>580</v>
      </c>
      <c r="CJ33" s="14">
        <v>596</v>
      </c>
      <c r="CK33" s="14">
        <v>633</v>
      </c>
      <c r="CL33" s="14">
        <v>590</v>
      </c>
      <c r="CM33" s="14">
        <f t="shared" si="17"/>
        <v>0.59975000000000001</v>
      </c>
      <c r="CN33" s="14">
        <v>606</v>
      </c>
      <c r="CO33" s="14">
        <v>668</v>
      </c>
      <c r="CP33" s="14">
        <v>618</v>
      </c>
      <c r="CQ33" s="14">
        <v>598</v>
      </c>
      <c r="CR33" s="14">
        <f t="shared" si="18"/>
        <v>0.62250000000000005</v>
      </c>
      <c r="CS33" s="14">
        <v>532</v>
      </c>
      <c r="CT33" s="14">
        <v>578</v>
      </c>
      <c r="CU33" s="14">
        <v>612</v>
      </c>
      <c r="CV33" s="14">
        <v>588</v>
      </c>
      <c r="CW33" s="14">
        <f t="shared" si="19"/>
        <v>0.57750000000000001</v>
      </c>
      <c r="CX33" s="14">
        <v>611</v>
      </c>
      <c r="CY33" s="14">
        <v>622</v>
      </c>
      <c r="CZ33" s="14">
        <v>557</v>
      </c>
      <c r="DA33" s="14">
        <v>557</v>
      </c>
      <c r="DB33" s="14">
        <f t="shared" si="20"/>
        <v>0.58674999999999999</v>
      </c>
      <c r="DC33" s="14">
        <v>437</v>
      </c>
      <c r="DD33" s="14">
        <v>434</v>
      </c>
      <c r="DE33" s="14">
        <v>569</v>
      </c>
      <c r="DF33" s="14">
        <v>502</v>
      </c>
      <c r="DG33" s="14">
        <f t="shared" si="21"/>
        <v>0.48549999999999999</v>
      </c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1:121" x14ac:dyDescent="0.25">
      <c r="A34" s="14">
        <v>83</v>
      </c>
      <c r="B34" s="14">
        <v>644</v>
      </c>
      <c r="C34" s="14">
        <v>619</v>
      </c>
      <c r="D34" s="14">
        <v>620</v>
      </c>
      <c r="E34" s="14">
        <v>628</v>
      </c>
      <c r="F34" s="14">
        <f t="shared" si="0"/>
        <v>0.62775000000000003</v>
      </c>
      <c r="G34" s="14">
        <v>620</v>
      </c>
      <c r="H34" s="14">
        <v>580</v>
      </c>
      <c r="I34" s="14">
        <v>639</v>
      </c>
      <c r="J34" s="14">
        <v>609</v>
      </c>
      <c r="K34" s="14">
        <f t="shared" si="1"/>
        <v>0.61199999999999999</v>
      </c>
      <c r="L34" s="14">
        <v>585</v>
      </c>
      <c r="M34" s="14">
        <v>634</v>
      </c>
      <c r="N34" s="14">
        <v>624</v>
      </c>
      <c r="O34" s="14">
        <v>615</v>
      </c>
      <c r="P34" s="14">
        <f t="shared" si="2"/>
        <v>0.61450000000000005</v>
      </c>
      <c r="Q34" s="14">
        <v>611</v>
      </c>
      <c r="R34" s="14">
        <v>598</v>
      </c>
      <c r="S34" s="14">
        <v>621</v>
      </c>
      <c r="T34" s="14">
        <v>619</v>
      </c>
      <c r="U34" s="14">
        <f t="shared" si="3"/>
        <v>0.61224999999999996</v>
      </c>
      <c r="V34" s="14">
        <v>598</v>
      </c>
      <c r="W34" s="14">
        <v>579</v>
      </c>
      <c r="X34" s="14">
        <v>586</v>
      </c>
      <c r="Y34" s="14">
        <v>630</v>
      </c>
      <c r="Z34" s="14">
        <f t="shared" si="4"/>
        <v>0.59824999999999995</v>
      </c>
      <c r="AA34" s="14">
        <v>647</v>
      </c>
      <c r="AB34" s="14">
        <v>601</v>
      </c>
      <c r="AC34" s="14">
        <v>610</v>
      </c>
      <c r="AD34" s="14">
        <v>637</v>
      </c>
      <c r="AE34" s="14">
        <f t="shared" si="5"/>
        <v>0.62375000000000003</v>
      </c>
      <c r="AF34" s="14">
        <v>632</v>
      </c>
      <c r="AG34" s="14">
        <v>654</v>
      </c>
      <c r="AH34" s="14">
        <v>624</v>
      </c>
      <c r="AI34" s="14">
        <v>608</v>
      </c>
      <c r="AJ34" s="14">
        <f t="shared" si="6"/>
        <v>0.62949999999999995</v>
      </c>
      <c r="AK34" s="14">
        <v>614</v>
      </c>
      <c r="AL34" s="14">
        <v>632</v>
      </c>
      <c r="AM34" s="14">
        <v>640</v>
      </c>
      <c r="AN34" s="14">
        <v>591</v>
      </c>
      <c r="AO34" s="14">
        <f t="shared" si="7"/>
        <v>0.61924999999999997</v>
      </c>
      <c r="AP34" s="14">
        <v>602</v>
      </c>
      <c r="AQ34" s="14">
        <v>625</v>
      </c>
      <c r="AR34" s="14">
        <v>622</v>
      </c>
      <c r="AS34" s="14">
        <v>607</v>
      </c>
      <c r="AT34" s="14">
        <f t="shared" si="8"/>
        <v>0.61399999999999999</v>
      </c>
      <c r="AU34" s="14">
        <v>610</v>
      </c>
      <c r="AV34" s="14">
        <v>607</v>
      </c>
      <c r="AW34" s="14">
        <v>613</v>
      </c>
      <c r="AX34" s="14">
        <v>617</v>
      </c>
      <c r="AY34" s="14">
        <f t="shared" si="9"/>
        <v>0.61175000000000002</v>
      </c>
      <c r="AZ34" s="14">
        <v>591</v>
      </c>
      <c r="BA34" s="14">
        <v>615</v>
      </c>
      <c r="BB34" s="14">
        <v>641</v>
      </c>
      <c r="BC34" s="14">
        <v>610</v>
      </c>
      <c r="BD34" s="14">
        <f t="shared" si="10"/>
        <v>0.61424999999999996</v>
      </c>
      <c r="BE34" s="14">
        <v>608</v>
      </c>
      <c r="BF34" s="14">
        <v>613</v>
      </c>
      <c r="BG34" s="14">
        <v>646</v>
      </c>
      <c r="BH34" s="14">
        <v>626</v>
      </c>
      <c r="BI34" s="14">
        <f t="shared" si="11"/>
        <v>0.62324999999999997</v>
      </c>
      <c r="BJ34" s="14">
        <v>618</v>
      </c>
      <c r="BK34" s="14">
        <v>620</v>
      </c>
      <c r="BL34" s="14">
        <v>611</v>
      </c>
      <c r="BM34" s="14">
        <v>608</v>
      </c>
      <c r="BN34" s="14">
        <f t="shared" si="12"/>
        <v>0.61424999999999996</v>
      </c>
      <c r="BO34" s="14">
        <v>597</v>
      </c>
      <c r="BP34" s="14">
        <v>596</v>
      </c>
      <c r="BQ34" s="14">
        <v>632</v>
      </c>
      <c r="BR34" s="14">
        <v>600</v>
      </c>
      <c r="BS34" s="14">
        <f t="shared" si="13"/>
        <v>0.60624999999999996</v>
      </c>
      <c r="BT34" s="14">
        <v>653</v>
      </c>
      <c r="BU34" s="14">
        <v>592</v>
      </c>
      <c r="BV34" s="14">
        <v>608</v>
      </c>
      <c r="BW34" s="14">
        <v>603</v>
      </c>
      <c r="BX34" s="14">
        <f t="shared" si="14"/>
        <v>0.61399999999999999</v>
      </c>
      <c r="BY34" s="14">
        <v>592</v>
      </c>
      <c r="BZ34" s="14">
        <v>577</v>
      </c>
      <c r="CA34" s="14">
        <v>618</v>
      </c>
      <c r="CB34" s="14">
        <v>599</v>
      </c>
      <c r="CC34" s="14">
        <f t="shared" si="15"/>
        <v>0.59650000000000003</v>
      </c>
      <c r="CD34" s="14">
        <v>606</v>
      </c>
      <c r="CE34" s="14">
        <v>622</v>
      </c>
      <c r="CF34" s="14">
        <v>636</v>
      </c>
      <c r="CG34" s="14">
        <v>611</v>
      </c>
      <c r="CH34" s="14">
        <f t="shared" si="16"/>
        <v>0.61875000000000002</v>
      </c>
      <c r="CI34" s="14">
        <v>634</v>
      </c>
      <c r="CJ34" s="14">
        <v>600</v>
      </c>
      <c r="CK34" s="14">
        <v>579</v>
      </c>
      <c r="CL34" s="14">
        <v>581</v>
      </c>
      <c r="CM34" s="14">
        <f t="shared" si="17"/>
        <v>0.59850000000000003</v>
      </c>
      <c r="CN34" s="14">
        <v>602</v>
      </c>
      <c r="CO34" s="14">
        <v>633</v>
      </c>
      <c r="CP34" s="14">
        <v>654</v>
      </c>
      <c r="CQ34" s="14">
        <v>582</v>
      </c>
      <c r="CR34" s="14">
        <f t="shared" si="18"/>
        <v>0.61775000000000002</v>
      </c>
      <c r="CS34" s="14">
        <v>629</v>
      </c>
      <c r="CT34" s="14">
        <v>623</v>
      </c>
      <c r="CU34" s="14">
        <v>565</v>
      </c>
      <c r="CV34" s="14">
        <v>601</v>
      </c>
      <c r="CW34" s="14">
        <f t="shared" si="19"/>
        <v>0.60450000000000004</v>
      </c>
      <c r="CX34" s="14">
        <v>669</v>
      </c>
      <c r="CY34" s="14">
        <v>605</v>
      </c>
      <c r="CZ34" s="14">
        <v>594</v>
      </c>
      <c r="DA34" s="14">
        <v>595</v>
      </c>
      <c r="DB34" s="14">
        <f t="shared" si="20"/>
        <v>0.61575000000000002</v>
      </c>
      <c r="DC34" s="14">
        <v>558</v>
      </c>
      <c r="DD34" s="14">
        <v>567</v>
      </c>
      <c r="DE34" s="14">
        <v>560</v>
      </c>
      <c r="DF34" s="14">
        <v>520</v>
      </c>
      <c r="DG34" s="14">
        <f t="shared" si="21"/>
        <v>0.55125000000000002</v>
      </c>
      <c r="DH34" s="14">
        <v>599</v>
      </c>
      <c r="DI34" s="14">
        <v>485</v>
      </c>
      <c r="DJ34" s="14">
        <v>478</v>
      </c>
      <c r="DK34" s="14">
        <v>487</v>
      </c>
      <c r="DL34" s="14">
        <f t="shared" si="22"/>
        <v>0.51224999999999998</v>
      </c>
      <c r="DM34" s="14"/>
      <c r="DN34" s="14"/>
      <c r="DO34" s="14"/>
      <c r="DP34" s="14"/>
      <c r="DQ34" s="14"/>
    </row>
    <row r="35" spans="1:121" x14ac:dyDescent="0.25">
      <c r="A35" s="14">
        <v>88</v>
      </c>
      <c r="B35" s="14">
        <v>617</v>
      </c>
      <c r="C35" s="14">
        <v>595</v>
      </c>
      <c r="D35" s="14">
        <v>595</v>
      </c>
      <c r="E35" s="14">
        <v>599</v>
      </c>
      <c r="F35" s="14">
        <f t="shared" si="0"/>
        <v>0.60150000000000003</v>
      </c>
      <c r="G35" s="14">
        <v>619</v>
      </c>
      <c r="H35" s="14">
        <v>603</v>
      </c>
      <c r="I35" s="14">
        <v>614</v>
      </c>
      <c r="J35" s="14">
        <v>626</v>
      </c>
      <c r="K35" s="14">
        <f t="shared" si="1"/>
        <v>0.61550000000000005</v>
      </c>
      <c r="L35" s="14">
        <v>612</v>
      </c>
      <c r="M35" s="14">
        <v>588</v>
      </c>
      <c r="N35" s="14">
        <v>592</v>
      </c>
      <c r="O35" s="14">
        <v>602</v>
      </c>
      <c r="P35" s="14">
        <f t="shared" si="2"/>
        <v>0.59850000000000003</v>
      </c>
      <c r="Q35" s="14">
        <v>606</v>
      </c>
      <c r="R35" s="14">
        <v>640</v>
      </c>
      <c r="S35" s="14">
        <v>637</v>
      </c>
      <c r="T35" s="14">
        <v>602</v>
      </c>
      <c r="U35" s="14">
        <f t="shared" si="3"/>
        <v>0.62124999999999997</v>
      </c>
      <c r="V35" s="14">
        <v>598</v>
      </c>
      <c r="W35" s="14">
        <v>615</v>
      </c>
      <c r="X35" s="14">
        <v>620</v>
      </c>
      <c r="Y35" s="14">
        <v>631</v>
      </c>
      <c r="Z35" s="14">
        <f t="shared" si="4"/>
        <v>0.61599999999999999</v>
      </c>
      <c r="AA35" s="14">
        <v>608</v>
      </c>
      <c r="AB35" s="14">
        <v>675</v>
      </c>
      <c r="AC35" s="14">
        <v>619</v>
      </c>
      <c r="AD35" s="14">
        <v>596</v>
      </c>
      <c r="AE35" s="14">
        <f t="shared" si="5"/>
        <v>0.62450000000000006</v>
      </c>
      <c r="AF35" s="14">
        <v>647</v>
      </c>
      <c r="AG35" s="14">
        <v>687</v>
      </c>
      <c r="AH35" s="14">
        <v>608</v>
      </c>
      <c r="AI35" s="14">
        <v>667</v>
      </c>
      <c r="AJ35" s="14">
        <f t="shared" si="6"/>
        <v>0.65225</v>
      </c>
      <c r="AK35" s="14">
        <v>591</v>
      </c>
      <c r="AL35" s="14">
        <v>696</v>
      </c>
      <c r="AM35" s="14">
        <v>611</v>
      </c>
      <c r="AN35" s="14">
        <v>608</v>
      </c>
      <c r="AO35" s="14">
        <f t="shared" si="7"/>
        <v>0.62649999999999995</v>
      </c>
      <c r="AP35" s="14">
        <v>615</v>
      </c>
      <c r="AQ35" s="14">
        <v>617</v>
      </c>
      <c r="AR35" s="14">
        <v>616</v>
      </c>
      <c r="AS35" s="14">
        <v>610</v>
      </c>
      <c r="AT35" s="14">
        <f t="shared" si="8"/>
        <v>0.61450000000000005</v>
      </c>
      <c r="AU35" s="14">
        <v>602</v>
      </c>
      <c r="AV35" s="14">
        <v>607</v>
      </c>
      <c r="AW35" s="14">
        <v>613</v>
      </c>
      <c r="AX35" s="14">
        <v>635</v>
      </c>
      <c r="AY35" s="14">
        <f t="shared" si="9"/>
        <v>0.61424999999999996</v>
      </c>
      <c r="AZ35" s="14">
        <v>614</v>
      </c>
      <c r="BA35" s="14">
        <v>595</v>
      </c>
      <c r="BB35" s="14">
        <v>602</v>
      </c>
      <c r="BC35" s="14">
        <v>616</v>
      </c>
      <c r="BD35" s="14">
        <f t="shared" si="10"/>
        <v>0.60675000000000001</v>
      </c>
      <c r="BE35" s="14">
        <v>618</v>
      </c>
      <c r="BF35" s="14">
        <v>674</v>
      </c>
      <c r="BG35" s="14">
        <v>606</v>
      </c>
      <c r="BH35" s="14">
        <v>617</v>
      </c>
      <c r="BI35" s="14">
        <f t="shared" si="11"/>
        <v>0.62875000000000003</v>
      </c>
      <c r="BJ35" s="14">
        <v>628</v>
      </c>
      <c r="BK35" s="14">
        <v>666</v>
      </c>
      <c r="BL35" s="14">
        <v>659</v>
      </c>
      <c r="BM35" s="14">
        <v>626</v>
      </c>
      <c r="BN35" s="14">
        <f t="shared" si="12"/>
        <v>0.64475000000000005</v>
      </c>
      <c r="BO35" s="14">
        <v>694</v>
      </c>
      <c r="BP35" s="14">
        <v>673</v>
      </c>
      <c r="BQ35" s="14">
        <v>633</v>
      </c>
      <c r="BR35" s="14">
        <v>632</v>
      </c>
      <c r="BS35" s="14">
        <f t="shared" si="13"/>
        <v>0.65800000000000003</v>
      </c>
      <c r="BT35" s="14">
        <v>630</v>
      </c>
      <c r="BU35" s="14">
        <v>653</v>
      </c>
      <c r="BV35" s="14">
        <v>640</v>
      </c>
      <c r="BW35" s="14">
        <v>607</v>
      </c>
      <c r="BX35" s="14">
        <f t="shared" si="14"/>
        <v>0.63249999999999995</v>
      </c>
      <c r="BY35" s="14">
        <v>616</v>
      </c>
      <c r="BZ35" s="14">
        <v>621</v>
      </c>
      <c r="CA35" s="14">
        <v>630</v>
      </c>
      <c r="CB35" s="14">
        <v>595</v>
      </c>
      <c r="CC35" s="14">
        <f t="shared" si="15"/>
        <v>0.61550000000000005</v>
      </c>
      <c r="CD35" s="14">
        <v>609</v>
      </c>
      <c r="CE35" s="14">
        <v>641</v>
      </c>
      <c r="CF35" s="14">
        <v>624</v>
      </c>
      <c r="CG35" s="14">
        <v>613</v>
      </c>
      <c r="CH35" s="14">
        <f t="shared" si="16"/>
        <v>0.62175000000000002</v>
      </c>
      <c r="CI35" s="14">
        <v>639</v>
      </c>
      <c r="CJ35" s="14">
        <v>619</v>
      </c>
      <c r="CK35" s="14">
        <v>601</v>
      </c>
      <c r="CL35" s="14">
        <v>607</v>
      </c>
      <c r="CM35" s="14">
        <f t="shared" si="17"/>
        <v>0.61650000000000005</v>
      </c>
      <c r="CN35" s="14">
        <v>613</v>
      </c>
      <c r="CO35" s="14">
        <v>596</v>
      </c>
      <c r="CP35" s="14">
        <v>578</v>
      </c>
      <c r="CQ35" s="14">
        <v>618</v>
      </c>
      <c r="CR35" s="14">
        <f t="shared" si="18"/>
        <v>0.60124999999999995</v>
      </c>
      <c r="CS35" s="14">
        <v>605</v>
      </c>
      <c r="CT35" s="14">
        <v>604</v>
      </c>
      <c r="CU35" s="14">
        <v>564</v>
      </c>
      <c r="CV35" s="14">
        <v>591</v>
      </c>
      <c r="CW35" s="14">
        <f t="shared" si="19"/>
        <v>0.59099999999999997</v>
      </c>
      <c r="CX35" s="14">
        <v>586</v>
      </c>
      <c r="CY35" s="14">
        <v>599</v>
      </c>
      <c r="CZ35" s="14">
        <v>584</v>
      </c>
      <c r="DA35" s="14">
        <v>600</v>
      </c>
      <c r="DB35" s="14">
        <f t="shared" si="20"/>
        <v>0.59225000000000005</v>
      </c>
      <c r="DC35" s="14">
        <v>491</v>
      </c>
      <c r="DD35" s="14">
        <v>473</v>
      </c>
      <c r="DE35" s="14">
        <v>549</v>
      </c>
      <c r="DF35" s="14">
        <v>533</v>
      </c>
      <c r="DG35" s="14">
        <f t="shared" si="21"/>
        <v>0.51149999999999995</v>
      </c>
      <c r="DH35" s="14">
        <v>440</v>
      </c>
      <c r="DI35" s="14">
        <v>453</v>
      </c>
      <c r="DJ35" s="14">
        <v>445</v>
      </c>
      <c r="DK35" s="14">
        <v>427</v>
      </c>
      <c r="DL35" s="14">
        <f t="shared" si="22"/>
        <v>0.44124999999999998</v>
      </c>
      <c r="DM35" s="14">
        <v>412</v>
      </c>
      <c r="DN35" s="14">
        <v>444</v>
      </c>
      <c r="DO35" s="14">
        <v>363</v>
      </c>
      <c r="DP35" s="14">
        <v>361</v>
      </c>
      <c r="DQ35" s="14">
        <f t="shared" si="23"/>
        <v>0.39500000000000002</v>
      </c>
    </row>
    <row r="36" spans="1:121" x14ac:dyDescent="0.25">
      <c r="A36" s="14">
        <v>89</v>
      </c>
      <c r="B36" s="14">
        <v>575</v>
      </c>
      <c r="C36" s="14">
        <v>625</v>
      </c>
      <c r="D36" s="14">
        <v>591</v>
      </c>
      <c r="E36" s="14">
        <v>591</v>
      </c>
      <c r="F36" s="14">
        <f t="shared" si="0"/>
        <v>0.59550000000000003</v>
      </c>
      <c r="G36" s="14">
        <v>577</v>
      </c>
      <c r="H36" s="14">
        <v>570</v>
      </c>
      <c r="I36" s="14">
        <v>592</v>
      </c>
      <c r="J36" s="14">
        <v>593</v>
      </c>
      <c r="K36" s="14">
        <f t="shared" si="1"/>
        <v>0.58299999999999996</v>
      </c>
      <c r="L36" s="14">
        <v>605</v>
      </c>
      <c r="M36" s="14">
        <v>608</v>
      </c>
      <c r="N36" s="14">
        <v>571</v>
      </c>
      <c r="O36" s="14">
        <v>611</v>
      </c>
      <c r="P36" s="14">
        <f t="shared" si="2"/>
        <v>0.59875</v>
      </c>
      <c r="Q36" s="14">
        <v>592</v>
      </c>
      <c r="R36" s="14">
        <v>588</v>
      </c>
      <c r="S36" s="14">
        <v>627</v>
      </c>
      <c r="T36" s="14">
        <v>619</v>
      </c>
      <c r="U36" s="14">
        <f t="shared" si="3"/>
        <v>0.60650000000000004</v>
      </c>
      <c r="V36" s="14">
        <v>644</v>
      </c>
      <c r="W36" s="14">
        <v>614</v>
      </c>
      <c r="X36" s="14">
        <v>602</v>
      </c>
      <c r="Y36" s="14">
        <v>603</v>
      </c>
      <c r="Z36" s="14">
        <f t="shared" si="4"/>
        <v>0.61575000000000002</v>
      </c>
      <c r="AA36" s="14">
        <v>588</v>
      </c>
      <c r="AB36" s="14">
        <v>607</v>
      </c>
      <c r="AC36" s="14">
        <v>657</v>
      </c>
      <c r="AD36" s="14">
        <v>616</v>
      </c>
      <c r="AE36" s="14">
        <f t="shared" si="5"/>
        <v>0.61699999999999999</v>
      </c>
      <c r="AF36" s="14">
        <v>622</v>
      </c>
      <c r="AG36" s="14">
        <v>593</v>
      </c>
      <c r="AH36" s="14">
        <v>635</v>
      </c>
      <c r="AI36" s="14">
        <v>653</v>
      </c>
      <c r="AJ36" s="14">
        <f t="shared" si="6"/>
        <v>0.62575000000000003</v>
      </c>
      <c r="AK36" s="14">
        <v>622</v>
      </c>
      <c r="AL36" s="14">
        <v>607</v>
      </c>
      <c r="AM36" s="14">
        <v>603</v>
      </c>
      <c r="AN36" s="14">
        <v>612</v>
      </c>
      <c r="AO36" s="14">
        <f t="shared" si="7"/>
        <v>0.61099999999999999</v>
      </c>
      <c r="AP36" s="14">
        <v>596</v>
      </c>
      <c r="AQ36" s="14">
        <v>600</v>
      </c>
      <c r="AR36" s="14">
        <v>615</v>
      </c>
      <c r="AS36" s="14">
        <v>609</v>
      </c>
      <c r="AT36" s="14">
        <f t="shared" si="8"/>
        <v>0.60499999999999998</v>
      </c>
      <c r="AU36" s="14">
        <v>614</v>
      </c>
      <c r="AV36" s="14">
        <v>609</v>
      </c>
      <c r="AW36" s="14">
        <v>629</v>
      </c>
      <c r="AX36" s="14">
        <v>603</v>
      </c>
      <c r="AY36" s="14">
        <f t="shared" si="9"/>
        <v>0.61375000000000002</v>
      </c>
      <c r="AZ36" s="14">
        <v>578</v>
      </c>
      <c r="BA36" s="14">
        <v>608</v>
      </c>
      <c r="BB36" s="14">
        <v>627</v>
      </c>
      <c r="BC36" s="14">
        <v>603</v>
      </c>
      <c r="BD36" s="14">
        <f t="shared" si="10"/>
        <v>0.60399999999999998</v>
      </c>
      <c r="BE36" s="14">
        <v>625</v>
      </c>
      <c r="BF36" s="14">
        <v>617</v>
      </c>
      <c r="BG36" s="14">
        <v>597</v>
      </c>
      <c r="BH36" s="14">
        <v>602</v>
      </c>
      <c r="BI36" s="14">
        <f t="shared" si="11"/>
        <v>0.61024999999999996</v>
      </c>
      <c r="BJ36" s="14">
        <v>610</v>
      </c>
      <c r="BK36" s="14">
        <v>646</v>
      </c>
      <c r="BL36" s="14">
        <v>635</v>
      </c>
      <c r="BM36" s="14">
        <v>620</v>
      </c>
      <c r="BN36" s="14">
        <f t="shared" si="12"/>
        <v>0.62775000000000003</v>
      </c>
      <c r="BO36" s="14">
        <v>615</v>
      </c>
      <c r="BP36" s="14">
        <v>632</v>
      </c>
      <c r="BQ36" s="14">
        <v>621</v>
      </c>
      <c r="BR36" s="14">
        <v>607</v>
      </c>
      <c r="BS36" s="14">
        <f t="shared" si="13"/>
        <v>0.61875000000000002</v>
      </c>
      <c r="BT36" s="14">
        <v>616</v>
      </c>
      <c r="BU36" s="14">
        <v>607</v>
      </c>
      <c r="BV36" s="14">
        <v>613</v>
      </c>
      <c r="BW36" s="14">
        <v>604</v>
      </c>
      <c r="BX36" s="14">
        <f t="shared" si="14"/>
        <v>0.61</v>
      </c>
      <c r="BY36" s="14">
        <v>609</v>
      </c>
      <c r="BZ36" s="14">
        <v>636</v>
      </c>
      <c r="CA36" s="14">
        <v>635</v>
      </c>
      <c r="CB36" s="14">
        <v>562</v>
      </c>
      <c r="CC36" s="14">
        <f t="shared" si="15"/>
        <v>0.61050000000000004</v>
      </c>
      <c r="CD36" s="14">
        <v>628</v>
      </c>
      <c r="CE36" s="14">
        <v>606</v>
      </c>
      <c r="CF36" s="14">
        <v>590</v>
      </c>
      <c r="CG36" s="14">
        <v>608</v>
      </c>
      <c r="CH36" s="14">
        <f t="shared" si="16"/>
        <v>0.60799999999999998</v>
      </c>
      <c r="CI36" s="14">
        <v>606</v>
      </c>
      <c r="CJ36" s="14">
        <v>573</v>
      </c>
      <c r="CK36" s="14">
        <v>594</v>
      </c>
      <c r="CL36" s="14">
        <v>604</v>
      </c>
      <c r="CM36" s="14">
        <f t="shared" si="17"/>
        <v>0.59424999999999994</v>
      </c>
      <c r="CN36" s="14">
        <v>620</v>
      </c>
      <c r="CO36" s="14">
        <v>615</v>
      </c>
      <c r="CP36" s="14">
        <v>623</v>
      </c>
      <c r="CQ36" s="14">
        <v>646</v>
      </c>
      <c r="CR36" s="14">
        <f t="shared" si="18"/>
        <v>0.626</v>
      </c>
      <c r="CS36" s="14">
        <v>633</v>
      </c>
      <c r="CT36" s="14">
        <v>547</v>
      </c>
      <c r="CU36" s="14">
        <v>603</v>
      </c>
      <c r="CV36" s="14">
        <v>608</v>
      </c>
      <c r="CW36" s="14">
        <f t="shared" si="19"/>
        <v>0.59775</v>
      </c>
      <c r="CX36" s="14">
        <v>591</v>
      </c>
      <c r="CY36" s="14">
        <v>591</v>
      </c>
      <c r="CZ36" s="14">
        <v>574</v>
      </c>
      <c r="DA36" s="14">
        <v>576</v>
      </c>
      <c r="DB36" s="14">
        <f t="shared" si="20"/>
        <v>0.58299999999999996</v>
      </c>
      <c r="DC36" s="14">
        <v>676</v>
      </c>
      <c r="DD36" s="14">
        <v>547</v>
      </c>
      <c r="DE36" s="14">
        <v>535</v>
      </c>
      <c r="DF36" s="14">
        <v>569</v>
      </c>
      <c r="DG36" s="14">
        <f t="shared" si="21"/>
        <v>0.58174999999999999</v>
      </c>
      <c r="DH36" s="14">
        <v>593</v>
      </c>
      <c r="DI36" s="14">
        <v>531</v>
      </c>
      <c r="DJ36" s="14">
        <v>568</v>
      </c>
      <c r="DK36" s="14">
        <v>548</v>
      </c>
      <c r="DL36" s="14">
        <f t="shared" si="22"/>
        <v>0.56000000000000005</v>
      </c>
      <c r="DM36" s="14"/>
      <c r="DN36" s="14"/>
      <c r="DO36" s="14"/>
      <c r="DP36" s="14"/>
      <c r="DQ36" s="14"/>
    </row>
    <row r="37" spans="1:121" x14ac:dyDescent="0.25">
      <c r="A37" s="14">
        <v>93</v>
      </c>
      <c r="B37" s="14">
        <v>602</v>
      </c>
      <c r="C37" s="14">
        <v>633</v>
      </c>
      <c r="D37" s="14">
        <v>604</v>
      </c>
      <c r="E37" s="14">
        <v>617</v>
      </c>
      <c r="F37" s="14">
        <f t="shared" si="0"/>
        <v>0.61399999999999999</v>
      </c>
      <c r="G37" s="14">
        <v>600</v>
      </c>
      <c r="H37" s="14">
        <v>632</v>
      </c>
      <c r="I37" s="14">
        <v>679</v>
      </c>
      <c r="J37" s="14">
        <v>589</v>
      </c>
      <c r="K37" s="14">
        <f t="shared" si="1"/>
        <v>0.625</v>
      </c>
      <c r="L37" s="14">
        <v>580</v>
      </c>
      <c r="M37" s="14">
        <v>607</v>
      </c>
      <c r="N37" s="14">
        <v>617</v>
      </c>
      <c r="O37" s="14">
        <v>577</v>
      </c>
      <c r="P37" s="14">
        <f t="shared" si="2"/>
        <v>0.59524999999999995</v>
      </c>
      <c r="Q37" s="14">
        <v>607</v>
      </c>
      <c r="R37" s="14">
        <v>609</v>
      </c>
      <c r="S37" s="14">
        <v>593</v>
      </c>
      <c r="T37" s="14">
        <v>586</v>
      </c>
      <c r="U37" s="14">
        <f t="shared" si="3"/>
        <v>0.59875</v>
      </c>
      <c r="V37" s="14">
        <v>569</v>
      </c>
      <c r="W37" s="14">
        <v>581</v>
      </c>
      <c r="X37" s="14">
        <v>578</v>
      </c>
      <c r="Y37" s="14">
        <v>602</v>
      </c>
      <c r="Z37" s="14">
        <f t="shared" si="4"/>
        <v>0.58250000000000002</v>
      </c>
      <c r="AA37" s="14">
        <v>628</v>
      </c>
      <c r="AB37" s="14">
        <v>559</v>
      </c>
      <c r="AC37" s="14">
        <v>645</v>
      </c>
      <c r="AD37" s="14">
        <v>586</v>
      </c>
      <c r="AE37" s="14">
        <f t="shared" si="5"/>
        <v>0.60450000000000004</v>
      </c>
      <c r="AF37" s="14">
        <v>618</v>
      </c>
      <c r="AG37" s="14">
        <v>675</v>
      </c>
      <c r="AH37" s="14">
        <v>630</v>
      </c>
      <c r="AI37" s="14">
        <v>613</v>
      </c>
      <c r="AJ37" s="14">
        <f t="shared" si="6"/>
        <v>0.63400000000000001</v>
      </c>
      <c r="AK37" s="14">
        <v>597</v>
      </c>
      <c r="AL37" s="14">
        <v>591</v>
      </c>
      <c r="AM37" s="14">
        <v>622</v>
      </c>
      <c r="AN37" s="14">
        <v>584</v>
      </c>
      <c r="AO37" s="14">
        <f t="shared" si="7"/>
        <v>0.59850000000000003</v>
      </c>
      <c r="AP37" s="14">
        <v>620</v>
      </c>
      <c r="AQ37" s="14">
        <v>586</v>
      </c>
      <c r="AR37" s="14">
        <v>587</v>
      </c>
      <c r="AS37" s="14">
        <v>590</v>
      </c>
      <c r="AT37" s="14">
        <f t="shared" si="8"/>
        <v>0.59575</v>
      </c>
      <c r="AU37" s="14">
        <v>595</v>
      </c>
      <c r="AV37" s="14">
        <v>600</v>
      </c>
      <c r="AW37" s="14">
        <v>656</v>
      </c>
      <c r="AX37" s="14">
        <v>585</v>
      </c>
      <c r="AY37" s="14">
        <f t="shared" si="9"/>
        <v>0.60899999999999999</v>
      </c>
      <c r="AZ37" s="14">
        <v>617</v>
      </c>
      <c r="BA37" s="14">
        <v>610</v>
      </c>
      <c r="BB37" s="14">
        <v>589</v>
      </c>
      <c r="BC37" s="14">
        <v>584</v>
      </c>
      <c r="BD37" s="14">
        <f t="shared" si="10"/>
        <v>0.6</v>
      </c>
      <c r="BE37" s="14">
        <v>637</v>
      </c>
      <c r="BF37" s="14">
        <v>659</v>
      </c>
      <c r="BG37" s="14">
        <v>696</v>
      </c>
      <c r="BH37" s="14">
        <v>653</v>
      </c>
      <c r="BI37" s="14">
        <f t="shared" si="11"/>
        <v>0.66125</v>
      </c>
      <c r="BJ37" s="14">
        <v>691</v>
      </c>
      <c r="BK37" s="14">
        <v>601</v>
      </c>
      <c r="BL37" s="14">
        <v>656</v>
      </c>
      <c r="BM37" s="14">
        <v>611</v>
      </c>
      <c r="BN37" s="14">
        <f t="shared" si="12"/>
        <v>0.63975000000000004</v>
      </c>
      <c r="BO37" s="14">
        <v>614</v>
      </c>
      <c r="BP37" s="14">
        <v>671</v>
      </c>
      <c r="BQ37" s="14">
        <v>599</v>
      </c>
      <c r="BR37" s="14">
        <v>638</v>
      </c>
      <c r="BS37" s="14">
        <f t="shared" si="13"/>
        <v>0.63049999999999995</v>
      </c>
      <c r="BT37" s="14">
        <v>634</v>
      </c>
      <c r="BU37" s="14">
        <v>634</v>
      </c>
      <c r="BV37" s="14">
        <v>615</v>
      </c>
      <c r="BW37" s="14">
        <v>659</v>
      </c>
      <c r="BX37" s="14">
        <f t="shared" si="14"/>
        <v>0.63549999999999995</v>
      </c>
      <c r="BY37" s="14">
        <v>632</v>
      </c>
      <c r="BZ37" s="14">
        <v>607</v>
      </c>
      <c r="CA37" s="14">
        <v>624</v>
      </c>
      <c r="CB37" s="14">
        <v>648</v>
      </c>
      <c r="CC37" s="14">
        <f t="shared" si="15"/>
        <v>0.62775000000000003</v>
      </c>
      <c r="CD37" s="14">
        <v>625</v>
      </c>
      <c r="CE37" s="14">
        <v>637</v>
      </c>
      <c r="CF37" s="14">
        <v>619</v>
      </c>
      <c r="CG37" s="14">
        <v>596</v>
      </c>
      <c r="CH37" s="14">
        <f t="shared" si="16"/>
        <v>0.61924999999999997</v>
      </c>
      <c r="CI37" s="14">
        <v>604</v>
      </c>
      <c r="CJ37" s="14">
        <v>620</v>
      </c>
      <c r="CK37" s="14">
        <v>602</v>
      </c>
      <c r="CL37" s="14">
        <v>610</v>
      </c>
      <c r="CM37" s="14">
        <f t="shared" si="17"/>
        <v>0.60899999999999999</v>
      </c>
      <c r="CN37" s="14">
        <v>602</v>
      </c>
      <c r="CO37" s="14">
        <v>611</v>
      </c>
      <c r="CP37" s="14">
        <v>621</v>
      </c>
      <c r="CQ37" s="14">
        <v>605</v>
      </c>
      <c r="CR37" s="14">
        <f t="shared" si="18"/>
        <v>0.60975000000000001</v>
      </c>
      <c r="CS37" s="14">
        <v>611</v>
      </c>
      <c r="CT37" s="14">
        <v>600</v>
      </c>
      <c r="CU37" s="14">
        <v>601</v>
      </c>
      <c r="CV37" s="14">
        <v>602</v>
      </c>
      <c r="CW37" s="14">
        <f t="shared" si="19"/>
        <v>0.60350000000000004</v>
      </c>
      <c r="CX37" s="14">
        <v>590</v>
      </c>
      <c r="CY37" s="14">
        <v>585</v>
      </c>
      <c r="CZ37" s="14">
        <v>585</v>
      </c>
      <c r="DA37" s="14">
        <v>604</v>
      </c>
      <c r="DB37" s="14">
        <f t="shared" si="20"/>
        <v>0.59099999999999997</v>
      </c>
      <c r="DC37" s="14">
        <v>570</v>
      </c>
      <c r="DD37" s="14">
        <v>568</v>
      </c>
      <c r="DE37" s="14">
        <v>547</v>
      </c>
      <c r="DF37" s="14">
        <v>568</v>
      </c>
      <c r="DG37" s="14">
        <f t="shared" si="21"/>
        <v>0.56325000000000003</v>
      </c>
      <c r="DH37" s="14">
        <v>446</v>
      </c>
      <c r="DI37" s="14">
        <v>455</v>
      </c>
      <c r="DJ37" s="14">
        <v>459</v>
      </c>
      <c r="DK37" s="14">
        <v>439</v>
      </c>
      <c r="DL37" s="14">
        <f t="shared" si="22"/>
        <v>0.44974999999999998</v>
      </c>
      <c r="DM37" s="14">
        <v>458</v>
      </c>
      <c r="DN37" s="14">
        <v>485</v>
      </c>
      <c r="DO37" s="14">
        <v>359</v>
      </c>
      <c r="DP37" s="14">
        <v>419</v>
      </c>
      <c r="DQ37" s="14">
        <f t="shared" si="23"/>
        <v>0.43025000000000002</v>
      </c>
    </row>
    <row r="38" spans="1:121" x14ac:dyDescent="0.25">
      <c r="A38" s="14">
        <v>97</v>
      </c>
      <c r="B38" s="14">
        <v>582</v>
      </c>
      <c r="C38" s="14">
        <v>581</v>
      </c>
      <c r="D38" s="14">
        <v>619</v>
      </c>
      <c r="E38" s="14">
        <v>617</v>
      </c>
      <c r="F38" s="14">
        <f t="shared" si="0"/>
        <v>0.59975000000000001</v>
      </c>
      <c r="G38" s="14">
        <v>598</v>
      </c>
      <c r="H38" s="14">
        <v>643</v>
      </c>
      <c r="I38" s="14">
        <v>605</v>
      </c>
      <c r="J38" s="14">
        <v>575</v>
      </c>
      <c r="K38" s="14">
        <f t="shared" si="1"/>
        <v>0.60524999999999995</v>
      </c>
      <c r="L38" s="14">
        <v>541</v>
      </c>
      <c r="M38" s="14">
        <v>603</v>
      </c>
      <c r="N38" s="14">
        <v>588</v>
      </c>
      <c r="O38" s="14">
        <v>584</v>
      </c>
      <c r="P38" s="14">
        <f t="shared" si="2"/>
        <v>0.57899999999999996</v>
      </c>
      <c r="Q38" s="14">
        <v>588</v>
      </c>
      <c r="R38" s="14">
        <v>589</v>
      </c>
      <c r="S38" s="14">
        <v>606</v>
      </c>
      <c r="T38" s="14">
        <v>626</v>
      </c>
      <c r="U38" s="14">
        <f t="shared" si="3"/>
        <v>0.60224999999999995</v>
      </c>
      <c r="V38" s="14">
        <v>583</v>
      </c>
      <c r="W38" s="14">
        <v>596</v>
      </c>
      <c r="X38" s="14">
        <v>570</v>
      </c>
      <c r="Y38" s="14">
        <v>609</v>
      </c>
      <c r="Z38" s="14">
        <f t="shared" si="4"/>
        <v>0.58950000000000002</v>
      </c>
      <c r="AA38" s="14">
        <v>568</v>
      </c>
      <c r="AB38" s="14">
        <v>591</v>
      </c>
      <c r="AC38" s="14">
        <v>579</v>
      </c>
      <c r="AD38" s="14">
        <v>604</v>
      </c>
      <c r="AE38" s="14">
        <f t="shared" si="5"/>
        <v>0.58550000000000002</v>
      </c>
      <c r="AF38" s="14">
        <v>615</v>
      </c>
      <c r="AG38" s="14">
        <v>605</v>
      </c>
      <c r="AH38" s="14">
        <v>584</v>
      </c>
      <c r="AI38" s="14">
        <v>636</v>
      </c>
      <c r="AJ38" s="14">
        <f t="shared" si="6"/>
        <v>0.61</v>
      </c>
      <c r="AK38" s="14">
        <v>593</v>
      </c>
      <c r="AL38" s="14">
        <v>606</v>
      </c>
      <c r="AM38" s="14">
        <v>639</v>
      </c>
      <c r="AN38" s="14">
        <v>636</v>
      </c>
      <c r="AO38" s="14">
        <f t="shared" si="7"/>
        <v>0.61850000000000005</v>
      </c>
      <c r="AP38" s="14">
        <v>594</v>
      </c>
      <c r="AQ38" s="14">
        <v>622</v>
      </c>
      <c r="AR38" s="14">
        <v>615</v>
      </c>
      <c r="AS38" s="14">
        <v>589</v>
      </c>
      <c r="AT38" s="14">
        <f t="shared" si="8"/>
        <v>0.60499999999999998</v>
      </c>
      <c r="AU38" s="14">
        <v>610</v>
      </c>
      <c r="AV38" s="14">
        <v>658</v>
      </c>
      <c r="AW38" s="14">
        <v>614</v>
      </c>
      <c r="AX38" s="14">
        <v>624</v>
      </c>
      <c r="AY38" s="14">
        <f t="shared" si="9"/>
        <v>0.62649999999999995</v>
      </c>
      <c r="AZ38" s="14">
        <v>569</v>
      </c>
      <c r="BA38" s="14">
        <v>599</v>
      </c>
      <c r="BB38" s="14">
        <v>610</v>
      </c>
      <c r="BC38" s="14">
        <v>600</v>
      </c>
      <c r="BD38" s="14">
        <f t="shared" si="10"/>
        <v>0.59450000000000003</v>
      </c>
      <c r="BE38" s="14">
        <v>587</v>
      </c>
      <c r="BF38" s="14">
        <v>716</v>
      </c>
      <c r="BG38" s="14">
        <v>681</v>
      </c>
      <c r="BH38" s="14">
        <v>601</v>
      </c>
      <c r="BI38" s="14">
        <f t="shared" si="11"/>
        <v>0.64624999999999999</v>
      </c>
      <c r="BJ38" s="14">
        <v>609</v>
      </c>
      <c r="BK38" s="14">
        <v>646</v>
      </c>
      <c r="BL38" s="14">
        <v>625</v>
      </c>
      <c r="BM38" s="14">
        <v>659</v>
      </c>
      <c r="BN38" s="14">
        <f t="shared" si="12"/>
        <v>0.63475000000000004</v>
      </c>
      <c r="BO38" s="14">
        <v>612</v>
      </c>
      <c r="BP38" s="14">
        <v>651</v>
      </c>
      <c r="BQ38" s="14">
        <v>647</v>
      </c>
      <c r="BR38" s="14">
        <v>577</v>
      </c>
      <c r="BS38" s="14">
        <f t="shared" si="13"/>
        <v>0.62175000000000002</v>
      </c>
      <c r="BT38" s="14">
        <v>608</v>
      </c>
      <c r="BU38" s="14">
        <v>623</v>
      </c>
      <c r="BV38" s="14">
        <v>664</v>
      </c>
      <c r="BW38" s="14">
        <v>542</v>
      </c>
      <c r="BX38" s="14">
        <f t="shared" si="14"/>
        <v>0.60924999999999996</v>
      </c>
      <c r="BY38" s="14">
        <v>611</v>
      </c>
      <c r="BZ38" s="14">
        <v>649</v>
      </c>
      <c r="CA38" s="14">
        <v>670</v>
      </c>
      <c r="CB38" s="14">
        <v>638</v>
      </c>
      <c r="CC38" s="14">
        <f t="shared" si="15"/>
        <v>0.64200000000000002</v>
      </c>
      <c r="CD38" s="14">
        <v>552</v>
      </c>
      <c r="CE38" s="14">
        <v>654</v>
      </c>
      <c r="CF38" s="14">
        <v>657</v>
      </c>
      <c r="CG38" s="14">
        <v>592</v>
      </c>
      <c r="CH38" s="14">
        <f t="shared" si="16"/>
        <v>0.61375000000000002</v>
      </c>
      <c r="CI38" s="14">
        <v>668</v>
      </c>
      <c r="CJ38" s="14">
        <v>577</v>
      </c>
      <c r="CK38" s="14">
        <v>597</v>
      </c>
      <c r="CL38" s="14">
        <v>640</v>
      </c>
      <c r="CM38" s="14">
        <f t="shared" si="17"/>
        <v>0.62050000000000005</v>
      </c>
      <c r="CN38" s="14">
        <v>625</v>
      </c>
      <c r="CO38" s="14">
        <v>578</v>
      </c>
      <c r="CP38" s="14">
        <v>658</v>
      </c>
      <c r="CQ38" s="14">
        <v>621</v>
      </c>
      <c r="CR38" s="14">
        <f>AVERAGE(CN38:CQ38)/1000</f>
        <v>0.62050000000000005</v>
      </c>
      <c r="CS38" s="14">
        <v>681</v>
      </c>
      <c r="CT38" s="14">
        <v>620</v>
      </c>
      <c r="CU38" s="14">
        <v>592</v>
      </c>
      <c r="CV38" s="14">
        <v>581</v>
      </c>
      <c r="CW38" s="14">
        <f t="shared" si="19"/>
        <v>0.61850000000000005</v>
      </c>
      <c r="CX38" s="14">
        <v>606</v>
      </c>
      <c r="CY38" s="14">
        <v>564</v>
      </c>
      <c r="CZ38" s="14">
        <v>580</v>
      </c>
      <c r="DA38" s="14">
        <v>598</v>
      </c>
      <c r="DB38" s="14">
        <f t="shared" si="20"/>
        <v>0.58699999999999997</v>
      </c>
      <c r="DC38" s="14">
        <v>545</v>
      </c>
      <c r="DD38" s="14">
        <v>594</v>
      </c>
      <c r="DE38" s="14">
        <v>543</v>
      </c>
      <c r="DF38" s="14">
        <v>504</v>
      </c>
      <c r="DG38" s="14">
        <f t="shared" si="21"/>
        <v>0.54649999999999999</v>
      </c>
      <c r="DH38" s="14">
        <v>630</v>
      </c>
      <c r="DI38" s="14">
        <v>539</v>
      </c>
      <c r="DJ38" s="14">
        <v>531</v>
      </c>
      <c r="DK38" s="14">
        <v>496</v>
      </c>
      <c r="DL38" s="14">
        <f t="shared" si="22"/>
        <v>0.54900000000000004</v>
      </c>
      <c r="DM38" s="14"/>
      <c r="DN38" s="14"/>
      <c r="DO38" s="14"/>
      <c r="DP38" s="14"/>
      <c r="DQ38" s="14"/>
    </row>
    <row r="39" spans="1:121" x14ac:dyDescent="0.25">
      <c r="A39" s="14">
        <v>98</v>
      </c>
      <c r="B39" s="14">
        <v>627</v>
      </c>
      <c r="C39" s="14">
        <v>615</v>
      </c>
      <c r="D39" s="14">
        <v>620</v>
      </c>
      <c r="E39" s="14">
        <v>615</v>
      </c>
      <c r="F39" s="14">
        <f t="shared" si="0"/>
        <v>0.61924999999999997</v>
      </c>
      <c r="G39" s="14">
        <v>579</v>
      </c>
      <c r="H39" s="14">
        <v>636</v>
      </c>
      <c r="I39" s="14">
        <v>624</v>
      </c>
      <c r="J39" s="14">
        <v>583</v>
      </c>
      <c r="K39" s="14">
        <f t="shared" si="1"/>
        <v>0.60550000000000004</v>
      </c>
      <c r="L39" s="14">
        <v>584</v>
      </c>
      <c r="M39" s="14">
        <v>605</v>
      </c>
      <c r="N39" s="14">
        <v>584</v>
      </c>
      <c r="O39" s="14">
        <v>582</v>
      </c>
      <c r="P39" s="14">
        <f t="shared" si="2"/>
        <v>0.58875</v>
      </c>
      <c r="Q39" s="14">
        <v>614</v>
      </c>
      <c r="R39" s="14">
        <v>626</v>
      </c>
      <c r="S39" s="14">
        <v>587</v>
      </c>
      <c r="T39" s="14">
        <v>577</v>
      </c>
      <c r="U39" s="14">
        <f t="shared" si="3"/>
        <v>0.60099999999999998</v>
      </c>
      <c r="V39" s="14">
        <v>589</v>
      </c>
      <c r="W39" s="14">
        <v>629</v>
      </c>
      <c r="X39" s="14">
        <v>611</v>
      </c>
      <c r="Y39" s="14">
        <v>635</v>
      </c>
      <c r="Z39" s="14">
        <f t="shared" si="4"/>
        <v>0.61599999999999999</v>
      </c>
      <c r="AA39" s="14">
        <v>680</v>
      </c>
      <c r="AB39" s="14">
        <v>612</v>
      </c>
      <c r="AC39" s="14">
        <v>613</v>
      </c>
      <c r="AD39" s="14">
        <v>585</v>
      </c>
      <c r="AE39" s="14">
        <f t="shared" si="5"/>
        <v>0.62250000000000005</v>
      </c>
      <c r="AF39" s="14">
        <v>632</v>
      </c>
      <c r="AG39" s="14">
        <v>618</v>
      </c>
      <c r="AH39" s="14">
        <v>702</v>
      </c>
      <c r="AI39" s="14">
        <v>624</v>
      </c>
      <c r="AJ39" s="14">
        <f t="shared" si="6"/>
        <v>0.64400000000000002</v>
      </c>
      <c r="AK39" s="14">
        <v>574</v>
      </c>
      <c r="AL39" s="14">
        <v>581</v>
      </c>
      <c r="AM39" s="14">
        <v>578</v>
      </c>
      <c r="AN39" s="14">
        <v>604</v>
      </c>
      <c r="AO39" s="14">
        <f t="shared" si="7"/>
        <v>0.58425000000000005</v>
      </c>
      <c r="AP39" s="14">
        <v>610</v>
      </c>
      <c r="AQ39" s="14">
        <v>616</v>
      </c>
      <c r="AR39" s="14">
        <v>590</v>
      </c>
      <c r="AS39" s="14">
        <v>602</v>
      </c>
      <c r="AT39" s="14">
        <f t="shared" si="8"/>
        <v>0.60450000000000004</v>
      </c>
      <c r="AU39" s="14">
        <v>612</v>
      </c>
      <c r="AV39" s="14">
        <v>613</v>
      </c>
      <c r="AW39" s="14">
        <v>589</v>
      </c>
      <c r="AX39" s="14">
        <v>633</v>
      </c>
      <c r="AY39" s="14">
        <f t="shared" si="9"/>
        <v>0.61175000000000002</v>
      </c>
      <c r="AZ39" s="14">
        <v>611</v>
      </c>
      <c r="BA39" s="14">
        <v>615</v>
      </c>
      <c r="BB39" s="14">
        <v>602</v>
      </c>
      <c r="BC39" s="14">
        <v>562</v>
      </c>
      <c r="BD39" s="14">
        <f t="shared" si="10"/>
        <v>0.59750000000000003</v>
      </c>
      <c r="BE39" s="14">
        <v>676</v>
      </c>
      <c r="BF39" s="14">
        <v>588</v>
      </c>
      <c r="BG39" s="14">
        <v>643</v>
      </c>
      <c r="BH39" s="14">
        <v>631</v>
      </c>
      <c r="BI39" s="14">
        <f t="shared" si="11"/>
        <v>0.63449999999999995</v>
      </c>
      <c r="BJ39" s="14">
        <v>617</v>
      </c>
      <c r="BK39" s="14">
        <v>652</v>
      </c>
      <c r="BL39" s="14">
        <v>655</v>
      </c>
      <c r="BM39" s="14">
        <v>619</v>
      </c>
      <c r="BN39" s="14">
        <f t="shared" si="12"/>
        <v>0.63575000000000004</v>
      </c>
      <c r="BO39" s="14">
        <v>637</v>
      </c>
      <c r="BP39" s="14">
        <v>577</v>
      </c>
      <c r="BQ39" s="14">
        <v>662</v>
      </c>
      <c r="BR39" s="14">
        <v>642</v>
      </c>
      <c r="BS39" s="14">
        <f t="shared" si="13"/>
        <v>0.62949999999999995</v>
      </c>
      <c r="BT39" s="14">
        <v>622</v>
      </c>
      <c r="BU39" s="14">
        <v>618</v>
      </c>
      <c r="BV39" s="14">
        <v>591</v>
      </c>
      <c r="BW39" s="14">
        <v>604</v>
      </c>
      <c r="BX39" s="14">
        <f t="shared" si="14"/>
        <v>0.60875000000000001</v>
      </c>
      <c r="BY39" s="14">
        <v>588</v>
      </c>
      <c r="BZ39" s="14">
        <v>613</v>
      </c>
      <c r="CA39" s="14">
        <v>647</v>
      </c>
      <c r="CB39" s="14">
        <v>645</v>
      </c>
      <c r="CC39" s="14">
        <f t="shared" si="15"/>
        <v>0.62324999999999997</v>
      </c>
      <c r="CD39" s="14">
        <v>615</v>
      </c>
      <c r="CE39" s="14">
        <v>549</v>
      </c>
      <c r="CF39" s="14">
        <v>586</v>
      </c>
      <c r="CG39" s="14">
        <v>568</v>
      </c>
      <c r="CH39" s="14">
        <f t="shared" si="16"/>
        <v>0.57950000000000002</v>
      </c>
      <c r="CI39" s="14">
        <v>651</v>
      </c>
      <c r="CJ39" s="14">
        <v>554</v>
      </c>
      <c r="CK39" s="14">
        <v>562</v>
      </c>
      <c r="CL39" s="14">
        <v>612</v>
      </c>
      <c r="CM39" s="14">
        <f t="shared" si="17"/>
        <v>0.59475</v>
      </c>
      <c r="CN39" s="14">
        <v>656</v>
      </c>
      <c r="CO39" s="14">
        <v>681</v>
      </c>
      <c r="CP39" s="14">
        <v>604</v>
      </c>
      <c r="CQ39" s="14">
        <v>569</v>
      </c>
      <c r="CR39" s="14">
        <f t="shared" si="18"/>
        <v>0.62749999999999995</v>
      </c>
      <c r="CS39" s="14">
        <v>626</v>
      </c>
      <c r="CT39" s="14">
        <v>599</v>
      </c>
      <c r="CU39" s="14">
        <v>587</v>
      </c>
      <c r="CV39" s="14">
        <v>539</v>
      </c>
      <c r="CW39" s="14">
        <f t="shared" si="19"/>
        <v>0.58774999999999999</v>
      </c>
      <c r="CX39" s="14">
        <v>622</v>
      </c>
      <c r="CY39" s="14">
        <v>603</v>
      </c>
      <c r="CZ39" s="14">
        <v>619</v>
      </c>
      <c r="DA39" s="14">
        <v>647</v>
      </c>
      <c r="DB39" s="14">
        <f t="shared" si="20"/>
        <v>0.62275000000000003</v>
      </c>
      <c r="DC39" s="14">
        <v>573</v>
      </c>
      <c r="DD39" s="14">
        <v>527</v>
      </c>
      <c r="DE39" s="14">
        <v>607</v>
      </c>
      <c r="DF39" s="14">
        <v>605</v>
      </c>
      <c r="DG39" s="14">
        <f t="shared" si="21"/>
        <v>0.57799999999999996</v>
      </c>
      <c r="DH39" s="14">
        <v>533</v>
      </c>
      <c r="DI39" s="14">
        <v>505</v>
      </c>
      <c r="DJ39" s="14">
        <v>545</v>
      </c>
      <c r="DK39" s="14">
        <v>525</v>
      </c>
      <c r="DL39" s="14">
        <f t="shared" si="22"/>
        <v>0.52700000000000002</v>
      </c>
      <c r="DM39" s="14">
        <v>443</v>
      </c>
      <c r="DN39" s="14">
        <v>389</v>
      </c>
      <c r="DO39" s="14">
        <v>349</v>
      </c>
      <c r="DP39" s="14">
        <v>231</v>
      </c>
      <c r="DQ39" s="14">
        <f t="shared" si="23"/>
        <v>0.35299999999999998</v>
      </c>
    </row>
    <row r="40" spans="1:121" x14ac:dyDescent="0.25">
      <c r="A40" s="14">
        <v>99</v>
      </c>
      <c r="B40" s="14">
        <v>608</v>
      </c>
      <c r="C40" s="14">
        <v>622</v>
      </c>
      <c r="D40" s="14">
        <v>601</v>
      </c>
      <c r="E40" s="14">
        <v>639</v>
      </c>
      <c r="F40" s="14">
        <f t="shared" si="0"/>
        <v>0.61750000000000005</v>
      </c>
      <c r="G40" s="14">
        <v>598</v>
      </c>
      <c r="H40" s="14">
        <v>620</v>
      </c>
      <c r="I40" s="14">
        <v>571</v>
      </c>
      <c r="J40" s="14">
        <v>607</v>
      </c>
      <c r="K40" s="14">
        <f t="shared" si="1"/>
        <v>0.59899999999999998</v>
      </c>
      <c r="L40" s="14">
        <v>595</v>
      </c>
      <c r="M40" s="14">
        <v>593</v>
      </c>
      <c r="N40" s="14">
        <v>593</v>
      </c>
      <c r="O40" s="14">
        <v>599</v>
      </c>
      <c r="P40" s="14">
        <f t="shared" si="2"/>
        <v>0.59499999999999997</v>
      </c>
      <c r="Q40" s="14">
        <v>575</v>
      </c>
      <c r="R40" s="14">
        <v>606</v>
      </c>
      <c r="S40" s="14">
        <v>658</v>
      </c>
      <c r="T40" s="14">
        <v>601</v>
      </c>
      <c r="U40" s="14">
        <f t="shared" si="3"/>
        <v>0.61</v>
      </c>
      <c r="V40" s="14">
        <v>603</v>
      </c>
      <c r="W40" s="14">
        <v>583</v>
      </c>
      <c r="X40" s="14">
        <v>600</v>
      </c>
      <c r="Y40" s="14">
        <v>609</v>
      </c>
      <c r="Z40" s="14">
        <f t="shared" si="4"/>
        <v>0.59875</v>
      </c>
      <c r="AA40" s="14">
        <v>642</v>
      </c>
      <c r="AB40" s="14">
        <v>621</v>
      </c>
      <c r="AC40" s="14">
        <v>591</v>
      </c>
      <c r="AD40" s="14">
        <v>604</v>
      </c>
      <c r="AE40" s="14">
        <f t="shared" si="5"/>
        <v>0.61450000000000005</v>
      </c>
      <c r="AF40" s="14">
        <v>625</v>
      </c>
      <c r="AG40" s="14">
        <v>645</v>
      </c>
      <c r="AH40" s="14">
        <v>633</v>
      </c>
      <c r="AI40" s="14">
        <v>640</v>
      </c>
      <c r="AJ40" s="14">
        <f t="shared" si="6"/>
        <v>0.63575000000000004</v>
      </c>
      <c r="AK40" s="14">
        <v>652</v>
      </c>
      <c r="AL40" s="14">
        <v>643</v>
      </c>
      <c r="AM40" s="14">
        <v>589</v>
      </c>
      <c r="AN40" s="14">
        <v>581</v>
      </c>
      <c r="AO40" s="14">
        <f t="shared" si="7"/>
        <v>0.61624999999999996</v>
      </c>
      <c r="AP40" s="14">
        <v>592</v>
      </c>
      <c r="AQ40" s="14">
        <v>618</v>
      </c>
      <c r="AR40" s="14">
        <v>614</v>
      </c>
      <c r="AS40" s="14">
        <v>601</v>
      </c>
      <c r="AT40" s="14">
        <f t="shared" si="8"/>
        <v>0.60624999999999996</v>
      </c>
      <c r="AU40" s="14">
        <v>627</v>
      </c>
      <c r="AV40" s="14">
        <v>605</v>
      </c>
      <c r="AW40" s="14">
        <v>603</v>
      </c>
      <c r="AX40" s="14">
        <v>599</v>
      </c>
      <c r="AY40" s="14">
        <f t="shared" si="9"/>
        <v>0.60850000000000004</v>
      </c>
      <c r="AZ40" s="14">
        <v>642</v>
      </c>
      <c r="BA40" s="14">
        <v>631</v>
      </c>
      <c r="BB40" s="14">
        <v>646</v>
      </c>
      <c r="BC40" s="14">
        <v>614</v>
      </c>
      <c r="BD40" s="14">
        <f t="shared" si="10"/>
        <v>0.63324999999999998</v>
      </c>
      <c r="BE40" s="14">
        <v>617</v>
      </c>
      <c r="BF40" s="14">
        <v>612</v>
      </c>
      <c r="BG40" s="14">
        <v>630</v>
      </c>
      <c r="BH40" s="14">
        <v>563</v>
      </c>
      <c r="BI40" s="14">
        <f t="shared" si="11"/>
        <v>0.60550000000000004</v>
      </c>
      <c r="BJ40" s="14">
        <v>653</v>
      </c>
      <c r="BK40" s="14">
        <v>627</v>
      </c>
      <c r="BL40" s="14">
        <v>629</v>
      </c>
      <c r="BM40" s="14">
        <v>594</v>
      </c>
      <c r="BN40" s="14">
        <f t="shared" si="12"/>
        <v>0.62575000000000003</v>
      </c>
      <c r="BO40" s="14">
        <v>589</v>
      </c>
      <c r="BP40" s="14">
        <v>674</v>
      </c>
      <c r="BQ40" s="14">
        <v>582</v>
      </c>
      <c r="BR40" s="14">
        <v>562</v>
      </c>
      <c r="BS40" s="14">
        <f t="shared" si="13"/>
        <v>0.60175000000000001</v>
      </c>
      <c r="BT40" s="14">
        <v>628</v>
      </c>
      <c r="BU40" s="14">
        <v>660</v>
      </c>
      <c r="BV40" s="14">
        <v>609</v>
      </c>
      <c r="BW40" s="14">
        <v>607</v>
      </c>
      <c r="BX40" s="14">
        <f t="shared" si="14"/>
        <v>0.626</v>
      </c>
      <c r="BY40" s="14">
        <v>631</v>
      </c>
      <c r="BZ40" s="14">
        <v>598</v>
      </c>
      <c r="CA40" s="14">
        <v>597</v>
      </c>
      <c r="CB40" s="14">
        <v>592</v>
      </c>
      <c r="CC40" s="14">
        <f t="shared" si="15"/>
        <v>0.60450000000000004</v>
      </c>
      <c r="CD40" s="14">
        <v>649</v>
      </c>
      <c r="CE40" s="14">
        <v>568</v>
      </c>
      <c r="CF40" s="14">
        <v>639</v>
      </c>
      <c r="CG40" s="14">
        <v>656</v>
      </c>
      <c r="CH40" s="14">
        <f t="shared" si="16"/>
        <v>0.628</v>
      </c>
      <c r="CI40" s="14">
        <v>618</v>
      </c>
      <c r="CJ40" s="14">
        <v>661</v>
      </c>
      <c r="CK40" s="14">
        <v>610</v>
      </c>
      <c r="CL40" s="14">
        <v>575</v>
      </c>
      <c r="CM40" s="14">
        <f t="shared" si="17"/>
        <v>0.61599999999999999</v>
      </c>
      <c r="CN40" s="14">
        <v>599</v>
      </c>
      <c r="CO40" s="14">
        <v>586</v>
      </c>
      <c r="CP40" s="14">
        <v>597</v>
      </c>
      <c r="CQ40" s="14">
        <v>660</v>
      </c>
      <c r="CR40" s="14">
        <f t="shared" si="18"/>
        <v>0.61050000000000004</v>
      </c>
      <c r="CS40" s="14">
        <v>588</v>
      </c>
      <c r="CT40" s="14">
        <v>591</v>
      </c>
      <c r="CU40" s="14">
        <v>572</v>
      </c>
      <c r="CV40" s="14">
        <v>643</v>
      </c>
      <c r="CW40" s="14">
        <f t="shared" si="19"/>
        <v>0.59850000000000003</v>
      </c>
      <c r="CX40" s="14">
        <v>651</v>
      </c>
      <c r="CY40" s="14">
        <v>589</v>
      </c>
      <c r="CZ40" s="14">
        <v>584</v>
      </c>
      <c r="DA40" s="14">
        <v>593</v>
      </c>
      <c r="DB40" s="14">
        <f t="shared" si="20"/>
        <v>0.60424999999999995</v>
      </c>
      <c r="DC40" s="14">
        <v>557</v>
      </c>
      <c r="DD40" s="14">
        <v>657</v>
      </c>
      <c r="DE40" s="14">
        <v>592</v>
      </c>
      <c r="DF40" s="14">
        <v>564</v>
      </c>
      <c r="DG40" s="14">
        <f t="shared" si="21"/>
        <v>0.59250000000000003</v>
      </c>
      <c r="DH40" s="14">
        <v>617</v>
      </c>
      <c r="DI40" s="14">
        <v>534</v>
      </c>
      <c r="DJ40" s="14">
        <v>520</v>
      </c>
      <c r="DK40" s="14">
        <v>592</v>
      </c>
      <c r="DL40" s="14">
        <f t="shared" si="22"/>
        <v>0.56574999999999998</v>
      </c>
      <c r="DM40" s="14"/>
      <c r="DN40" s="14"/>
      <c r="DO40" s="14"/>
      <c r="DP40" s="14"/>
      <c r="DQ40" s="14"/>
    </row>
    <row r="41" spans="1:121" x14ac:dyDescent="0.25">
      <c r="A41" s="14">
        <v>101</v>
      </c>
      <c r="B41" s="14">
        <v>597</v>
      </c>
      <c r="C41" s="14">
        <v>620</v>
      </c>
      <c r="D41" s="14">
        <v>620</v>
      </c>
      <c r="E41" s="14">
        <v>600</v>
      </c>
      <c r="F41" s="14">
        <f t="shared" si="0"/>
        <v>0.60924999999999996</v>
      </c>
      <c r="G41" s="14">
        <v>629</v>
      </c>
      <c r="H41" s="14">
        <v>612</v>
      </c>
      <c r="I41" s="14">
        <v>589</v>
      </c>
      <c r="J41" s="14">
        <v>592</v>
      </c>
      <c r="K41" s="14">
        <f t="shared" si="1"/>
        <v>0.60550000000000004</v>
      </c>
      <c r="L41" s="14">
        <v>597</v>
      </c>
      <c r="M41" s="14">
        <v>604</v>
      </c>
      <c r="N41" s="14">
        <v>645</v>
      </c>
      <c r="O41" s="14">
        <v>575</v>
      </c>
      <c r="P41" s="14">
        <f t="shared" si="2"/>
        <v>0.60524999999999995</v>
      </c>
      <c r="Q41" s="14">
        <v>613</v>
      </c>
      <c r="R41" s="14">
        <v>606</v>
      </c>
      <c r="S41" s="14">
        <v>631</v>
      </c>
      <c r="T41" s="14">
        <v>626</v>
      </c>
      <c r="U41" s="14">
        <f t="shared" si="3"/>
        <v>0.61899999999999999</v>
      </c>
      <c r="V41" s="14">
        <v>592</v>
      </c>
      <c r="W41" s="14">
        <v>602</v>
      </c>
      <c r="X41" s="14">
        <v>594</v>
      </c>
      <c r="Y41" s="14">
        <v>623</v>
      </c>
      <c r="Z41" s="14">
        <f t="shared" si="4"/>
        <v>0.60275000000000001</v>
      </c>
      <c r="AA41" s="14">
        <v>563</v>
      </c>
      <c r="AB41" s="14">
        <v>647</v>
      </c>
      <c r="AC41" s="14">
        <v>638</v>
      </c>
      <c r="AD41" s="14">
        <v>596</v>
      </c>
      <c r="AE41" s="14">
        <f t="shared" si="5"/>
        <v>0.61099999999999999</v>
      </c>
      <c r="AF41" s="14">
        <v>667</v>
      </c>
      <c r="AG41" s="14">
        <v>623</v>
      </c>
      <c r="AH41" s="14">
        <v>646</v>
      </c>
      <c r="AI41" s="14">
        <v>650</v>
      </c>
      <c r="AJ41" s="14">
        <f t="shared" si="6"/>
        <v>0.64649999999999996</v>
      </c>
      <c r="AK41" s="14">
        <v>599</v>
      </c>
      <c r="AL41" s="14">
        <v>616</v>
      </c>
      <c r="AM41" s="14">
        <v>641</v>
      </c>
      <c r="AN41" s="14">
        <v>619</v>
      </c>
      <c r="AO41" s="14">
        <f t="shared" si="7"/>
        <v>0.61875000000000002</v>
      </c>
      <c r="AP41" s="14">
        <v>620</v>
      </c>
      <c r="AQ41" s="14">
        <v>616</v>
      </c>
      <c r="AR41" s="14">
        <v>621</v>
      </c>
      <c r="AS41" s="14">
        <v>594</v>
      </c>
      <c r="AT41" s="14">
        <f t="shared" si="8"/>
        <v>0.61275000000000002</v>
      </c>
      <c r="AU41" s="14">
        <v>626</v>
      </c>
      <c r="AV41" s="14">
        <v>611</v>
      </c>
      <c r="AW41" s="14">
        <v>615</v>
      </c>
      <c r="AX41" s="14">
        <v>670</v>
      </c>
      <c r="AY41" s="14">
        <f t="shared" si="9"/>
        <v>0.63049999999999995</v>
      </c>
      <c r="AZ41" s="14">
        <v>625</v>
      </c>
      <c r="BA41" s="14">
        <v>600</v>
      </c>
      <c r="BB41" s="14">
        <v>620</v>
      </c>
      <c r="BC41" s="14">
        <v>608</v>
      </c>
      <c r="BD41" s="14">
        <f t="shared" si="10"/>
        <v>0.61324999999999996</v>
      </c>
      <c r="BE41" s="14">
        <v>595</v>
      </c>
      <c r="BF41" s="14">
        <v>616</v>
      </c>
      <c r="BG41" s="14">
        <v>592</v>
      </c>
      <c r="BH41" s="14">
        <v>626</v>
      </c>
      <c r="BI41" s="14">
        <f t="shared" si="11"/>
        <v>0.60724999999999996</v>
      </c>
      <c r="BJ41" s="14">
        <v>659</v>
      </c>
      <c r="BK41" s="14">
        <v>659</v>
      </c>
      <c r="BL41" s="14">
        <v>625</v>
      </c>
      <c r="BM41" s="14">
        <v>622</v>
      </c>
      <c r="BN41" s="14">
        <f t="shared" si="12"/>
        <v>0.64124999999999999</v>
      </c>
      <c r="BO41" s="14">
        <v>618</v>
      </c>
      <c r="BP41" s="14">
        <v>627</v>
      </c>
      <c r="BQ41" s="14">
        <v>603</v>
      </c>
      <c r="BR41" s="14">
        <v>596</v>
      </c>
      <c r="BS41" s="14">
        <f t="shared" si="13"/>
        <v>0.61099999999999999</v>
      </c>
      <c r="BT41" s="14">
        <v>631</v>
      </c>
      <c r="BU41" s="14">
        <v>636</v>
      </c>
      <c r="BV41" s="14">
        <v>639</v>
      </c>
      <c r="BW41" s="14">
        <v>641</v>
      </c>
      <c r="BX41" s="14">
        <f t="shared" si="14"/>
        <v>0.63675000000000004</v>
      </c>
      <c r="BY41" s="14">
        <v>621</v>
      </c>
      <c r="BZ41" s="14">
        <v>626</v>
      </c>
      <c r="CA41" s="14">
        <v>619</v>
      </c>
      <c r="CB41" s="14">
        <v>679</v>
      </c>
      <c r="CC41" s="14">
        <f t="shared" si="15"/>
        <v>0.63624999999999998</v>
      </c>
      <c r="CD41" s="14">
        <v>636</v>
      </c>
      <c r="CE41" s="14">
        <v>665</v>
      </c>
      <c r="CF41" s="14">
        <v>596</v>
      </c>
      <c r="CG41" s="14">
        <v>629</v>
      </c>
      <c r="CH41" s="14">
        <f t="shared" si="16"/>
        <v>0.63149999999999995</v>
      </c>
      <c r="CI41" s="14">
        <v>644</v>
      </c>
      <c r="CJ41" s="14">
        <v>584</v>
      </c>
      <c r="CK41" s="14">
        <v>567</v>
      </c>
      <c r="CL41" s="14">
        <v>677</v>
      </c>
      <c r="CM41" s="14">
        <f t="shared" si="17"/>
        <v>0.61799999999999999</v>
      </c>
      <c r="CN41" s="14">
        <v>598</v>
      </c>
      <c r="CO41" s="14">
        <v>608</v>
      </c>
      <c r="CP41" s="14">
        <v>623</v>
      </c>
      <c r="CQ41" s="14">
        <v>589</v>
      </c>
      <c r="CR41" s="14">
        <f t="shared" si="18"/>
        <v>0.60450000000000004</v>
      </c>
      <c r="CS41" s="14">
        <v>606</v>
      </c>
      <c r="CT41" s="14">
        <v>571</v>
      </c>
      <c r="CU41" s="14">
        <v>577</v>
      </c>
      <c r="CV41" s="14">
        <v>626</v>
      </c>
      <c r="CW41" s="14">
        <f t="shared" si="19"/>
        <v>0.59499999999999997</v>
      </c>
      <c r="CX41" s="14">
        <v>609</v>
      </c>
      <c r="CY41" s="14">
        <v>535</v>
      </c>
      <c r="CZ41" s="14">
        <v>613</v>
      </c>
      <c r="DA41" s="14">
        <v>645</v>
      </c>
      <c r="DB41" s="14">
        <f t="shared" si="20"/>
        <v>0.60050000000000003</v>
      </c>
      <c r="DC41" s="14">
        <v>567</v>
      </c>
      <c r="DD41" s="14">
        <v>588</v>
      </c>
      <c r="DE41" s="14">
        <v>540</v>
      </c>
      <c r="DF41" s="14">
        <v>473</v>
      </c>
      <c r="DG41" s="14">
        <f t="shared" si="21"/>
        <v>0.54200000000000004</v>
      </c>
      <c r="DH41" s="14">
        <v>445</v>
      </c>
      <c r="DI41" s="14">
        <v>407</v>
      </c>
      <c r="DJ41" s="14">
        <v>361</v>
      </c>
      <c r="DK41" s="14">
        <v>422</v>
      </c>
      <c r="DL41" s="14">
        <f t="shared" si="22"/>
        <v>0.40875</v>
      </c>
      <c r="DM41" s="14">
        <v>116</v>
      </c>
      <c r="DN41" s="14">
        <v>249</v>
      </c>
      <c r="DO41" s="14">
        <v>206</v>
      </c>
      <c r="DP41" s="14">
        <v>146</v>
      </c>
      <c r="DQ41" s="14">
        <f t="shared" si="23"/>
        <v>0.17924999999999999</v>
      </c>
    </row>
    <row r="42" spans="1:121" x14ac:dyDescent="0.25">
      <c r="A42" s="14">
        <v>102</v>
      </c>
      <c r="B42" s="14">
        <v>596</v>
      </c>
      <c r="C42" s="14">
        <v>614</v>
      </c>
      <c r="D42" s="14">
        <v>608</v>
      </c>
      <c r="E42" s="14">
        <v>598</v>
      </c>
      <c r="F42" s="14">
        <f t="shared" si="0"/>
        <v>0.60399999999999998</v>
      </c>
      <c r="G42" s="14">
        <v>601</v>
      </c>
      <c r="H42" s="14">
        <v>594</v>
      </c>
      <c r="I42" s="14">
        <v>624</v>
      </c>
      <c r="J42" s="14">
        <v>580</v>
      </c>
      <c r="K42" s="14">
        <f t="shared" si="1"/>
        <v>0.59975000000000001</v>
      </c>
      <c r="L42" s="14">
        <v>602</v>
      </c>
      <c r="M42" s="14">
        <v>599</v>
      </c>
      <c r="N42" s="14">
        <v>568</v>
      </c>
      <c r="O42" s="14">
        <v>588</v>
      </c>
      <c r="P42" s="14">
        <f t="shared" si="2"/>
        <v>0.58925000000000005</v>
      </c>
      <c r="Q42" s="14">
        <v>595</v>
      </c>
      <c r="R42" s="14">
        <v>606</v>
      </c>
      <c r="S42" s="14">
        <v>608</v>
      </c>
      <c r="T42" s="14">
        <v>650</v>
      </c>
      <c r="U42" s="14">
        <f t="shared" si="3"/>
        <v>0.61475000000000002</v>
      </c>
      <c r="V42" s="14">
        <v>603</v>
      </c>
      <c r="W42" s="14">
        <v>583</v>
      </c>
      <c r="X42" s="14">
        <v>574</v>
      </c>
      <c r="Y42" s="14">
        <v>586</v>
      </c>
      <c r="Z42" s="14">
        <f t="shared" si="4"/>
        <v>0.58650000000000002</v>
      </c>
      <c r="AA42" s="14">
        <v>586</v>
      </c>
      <c r="AB42" s="14">
        <v>589</v>
      </c>
      <c r="AC42" s="14">
        <v>621</v>
      </c>
      <c r="AD42" s="14">
        <v>605</v>
      </c>
      <c r="AE42" s="14">
        <f t="shared" si="5"/>
        <v>0.60024999999999995</v>
      </c>
      <c r="AF42" s="14">
        <v>616</v>
      </c>
      <c r="AG42" s="14">
        <v>669</v>
      </c>
      <c r="AH42" s="14">
        <v>638</v>
      </c>
      <c r="AI42" s="14">
        <v>582</v>
      </c>
      <c r="AJ42" s="14">
        <f t="shared" si="6"/>
        <v>0.62624999999999997</v>
      </c>
      <c r="AK42" s="14">
        <v>569</v>
      </c>
      <c r="AL42" s="14">
        <v>611</v>
      </c>
      <c r="AM42" s="14">
        <v>614</v>
      </c>
      <c r="AN42" s="14">
        <v>599</v>
      </c>
      <c r="AO42" s="14">
        <f t="shared" si="7"/>
        <v>0.59824999999999995</v>
      </c>
      <c r="AP42" s="14">
        <v>620</v>
      </c>
      <c r="AQ42" s="14">
        <v>563</v>
      </c>
      <c r="AR42" s="14">
        <v>600</v>
      </c>
      <c r="AS42" s="14">
        <v>569</v>
      </c>
      <c r="AT42" s="14">
        <f t="shared" si="8"/>
        <v>0.58799999999999997</v>
      </c>
      <c r="AU42" s="14">
        <v>588</v>
      </c>
      <c r="AV42" s="14">
        <v>614</v>
      </c>
      <c r="AW42" s="14">
        <v>586</v>
      </c>
      <c r="AX42" s="14">
        <v>619</v>
      </c>
      <c r="AY42" s="14">
        <f t="shared" si="9"/>
        <v>0.60175000000000001</v>
      </c>
      <c r="AZ42" s="14">
        <v>630</v>
      </c>
      <c r="BA42" s="14">
        <v>656</v>
      </c>
      <c r="BB42" s="14">
        <v>591</v>
      </c>
      <c r="BC42" s="14">
        <v>576</v>
      </c>
      <c r="BD42" s="14">
        <f t="shared" si="10"/>
        <v>0.61324999999999996</v>
      </c>
      <c r="BE42" s="14">
        <v>664</v>
      </c>
      <c r="BF42" s="14">
        <v>576</v>
      </c>
      <c r="BG42" s="14">
        <v>606</v>
      </c>
      <c r="BH42" s="14">
        <v>560</v>
      </c>
      <c r="BI42" s="14">
        <f t="shared" si="11"/>
        <v>0.60150000000000003</v>
      </c>
      <c r="BJ42" s="14">
        <v>670</v>
      </c>
      <c r="BK42" s="14">
        <v>634</v>
      </c>
      <c r="BL42" s="14">
        <v>637</v>
      </c>
      <c r="BM42" s="14">
        <v>633</v>
      </c>
      <c r="BN42" s="14">
        <f t="shared" si="12"/>
        <v>0.64349999999999996</v>
      </c>
      <c r="BO42" s="14">
        <v>658</v>
      </c>
      <c r="BP42" s="14">
        <v>594</v>
      </c>
      <c r="BQ42" s="14">
        <v>631</v>
      </c>
      <c r="BR42" s="14">
        <v>616</v>
      </c>
      <c r="BS42" s="14">
        <f t="shared" si="13"/>
        <v>0.62475000000000003</v>
      </c>
      <c r="BT42" s="14">
        <v>632</v>
      </c>
      <c r="BU42" s="14">
        <v>644</v>
      </c>
      <c r="BV42" s="14">
        <v>600</v>
      </c>
      <c r="BW42" s="14">
        <v>618</v>
      </c>
      <c r="BX42" s="14">
        <f t="shared" si="14"/>
        <v>0.62350000000000005</v>
      </c>
      <c r="BY42" s="14">
        <v>538</v>
      </c>
      <c r="BZ42" s="14">
        <v>628</v>
      </c>
      <c r="CA42" s="14">
        <v>577</v>
      </c>
      <c r="CB42" s="14">
        <v>670</v>
      </c>
      <c r="CC42" s="14">
        <f t="shared" si="15"/>
        <v>0.60324999999999995</v>
      </c>
      <c r="CD42" s="14">
        <v>648</v>
      </c>
      <c r="CE42" s="14">
        <v>630</v>
      </c>
      <c r="CF42" s="14">
        <v>528</v>
      </c>
      <c r="CG42" s="14">
        <v>591</v>
      </c>
      <c r="CH42" s="14">
        <f t="shared" si="16"/>
        <v>0.59924999999999995</v>
      </c>
      <c r="CI42" s="14">
        <v>696</v>
      </c>
      <c r="CJ42" s="14">
        <v>554</v>
      </c>
      <c r="CK42" s="14">
        <v>597</v>
      </c>
      <c r="CL42" s="14">
        <v>642</v>
      </c>
      <c r="CM42" s="14">
        <f t="shared" si="17"/>
        <v>0.62224999999999997</v>
      </c>
      <c r="CN42" s="14">
        <v>659</v>
      </c>
      <c r="CO42" s="14">
        <v>593</v>
      </c>
      <c r="CP42" s="14">
        <v>608</v>
      </c>
      <c r="CQ42" s="14">
        <v>646</v>
      </c>
      <c r="CR42" s="14">
        <f t="shared" si="18"/>
        <v>0.62649999999999995</v>
      </c>
      <c r="CS42" s="14">
        <v>587</v>
      </c>
      <c r="CT42" s="14">
        <v>634</v>
      </c>
      <c r="CU42" s="14">
        <v>567</v>
      </c>
      <c r="CV42" s="14">
        <v>571</v>
      </c>
      <c r="CW42" s="14">
        <f t="shared" si="19"/>
        <v>0.58975</v>
      </c>
      <c r="CX42" s="14">
        <v>630</v>
      </c>
      <c r="CY42" s="14">
        <v>614</v>
      </c>
      <c r="CZ42" s="14">
        <v>628</v>
      </c>
      <c r="DA42" s="14">
        <v>520</v>
      </c>
      <c r="DB42" s="14">
        <f t="shared" si="20"/>
        <v>0.59799999999999998</v>
      </c>
      <c r="DC42" s="14">
        <v>565</v>
      </c>
      <c r="DD42" s="14">
        <v>543</v>
      </c>
      <c r="DE42" s="14">
        <v>668</v>
      </c>
      <c r="DF42" s="14">
        <v>573</v>
      </c>
      <c r="DG42" s="14">
        <f t="shared" si="21"/>
        <v>0.58725000000000005</v>
      </c>
      <c r="DH42" s="14">
        <v>568</v>
      </c>
      <c r="DI42" s="14">
        <v>440</v>
      </c>
      <c r="DJ42" s="14">
        <v>458</v>
      </c>
      <c r="DK42" s="14">
        <v>454</v>
      </c>
      <c r="DL42" s="14">
        <f t="shared" si="22"/>
        <v>0.48</v>
      </c>
      <c r="DM42" s="14">
        <v>355</v>
      </c>
      <c r="DN42" s="14">
        <v>200</v>
      </c>
      <c r="DO42" s="14">
        <v>230</v>
      </c>
      <c r="DP42" s="14">
        <v>377</v>
      </c>
      <c r="DQ42" s="14">
        <f t="shared" si="23"/>
        <v>0.29049999999999998</v>
      </c>
    </row>
    <row r="43" spans="1:121" x14ac:dyDescent="0.25">
      <c r="A43" s="14">
        <v>103</v>
      </c>
      <c r="B43" s="14">
        <v>613</v>
      </c>
      <c r="C43" s="14">
        <v>620</v>
      </c>
      <c r="D43" s="14">
        <v>622</v>
      </c>
      <c r="E43" s="14">
        <v>615</v>
      </c>
      <c r="F43" s="14">
        <f t="shared" si="0"/>
        <v>0.61750000000000005</v>
      </c>
      <c r="G43" s="14">
        <v>573</v>
      </c>
      <c r="H43" s="14">
        <v>552</v>
      </c>
      <c r="I43" s="14">
        <v>530</v>
      </c>
      <c r="J43" s="14">
        <v>644</v>
      </c>
      <c r="K43" s="14">
        <f t="shared" si="1"/>
        <v>0.57474999999999998</v>
      </c>
      <c r="L43" s="14">
        <v>587</v>
      </c>
      <c r="M43" s="14">
        <v>594</v>
      </c>
      <c r="N43" s="14">
        <v>597</v>
      </c>
      <c r="O43" s="14">
        <v>616</v>
      </c>
      <c r="P43" s="14">
        <f t="shared" si="2"/>
        <v>0.59850000000000003</v>
      </c>
      <c r="Q43" s="14">
        <v>600</v>
      </c>
      <c r="R43" s="14">
        <v>588</v>
      </c>
      <c r="S43" s="14">
        <v>597</v>
      </c>
      <c r="T43" s="14">
        <v>625</v>
      </c>
      <c r="U43" s="14">
        <f t="shared" si="3"/>
        <v>0.60250000000000004</v>
      </c>
      <c r="V43" s="14">
        <v>626</v>
      </c>
      <c r="W43" s="14">
        <v>600</v>
      </c>
      <c r="X43" s="14">
        <v>647</v>
      </c>
      <c r="Y43" s="14">
        <v>648</v>
      </c>
      <c r="Z43" s="14">
        <f t="shared" si="4"/>
        <v>0.63024999999999998</v>
      </c>
      <c r="AA43" s="14">
        <v>614</v>
      </c>
      <c r="AB43" s="14">
        <v>629</v>
      </c>
      <c r="AC43" s="14">
        <v>611</v>
      </c>
      <c r="AD43" s="14">
        <v>602</v>
      </c>
      <c r="AE43" s="14">
        <f t="shared" si="5"/>
        <v>0.61399999999999999</v>
      </c>
      <c r="AF43" s="14">
        <v>648</v>
      </c>
      <c r="AG43" s="14">
        <v>658</v>
      </c>
      <c r="AH43" s="14">
        <v>601</v>
      </c>
      <c r="AI43" s="14">
        <v>629</v>
      </c>
      <c r="AJ43" s="14">
        <f t="shared" si="6"/>
        <v>0.63400000000000001</v>
      </c>
      <c r="AK43" s="14">
        <v>605</v>
      </c>
      <c r="AL43" s="14">
        <v>650</v>
      </c>
      <c r="AM43" s="14">
        <v>726</v>
      </c>
      <c r="AN43" s="14">
        <v>627</v>
      </c>
      <c r="AO43" s="14">
        <f>AVERAGE(AK43:AN43)/1000</f>
        <v>0.65200000000000002</v>
      </c>
      <c r="AP43" s="14">
        <v>618</v>
      </c>
      <c r="AQ43" s="14">
        <v>573</v>
      </c>
      <c r="AR43" s="14">
        <v>593</v>
      </c>
      <c r="AS43" s="14">
        <v>594</v>
      </c>
      <c r="AT43" s="14">
        <f t="shared" si="8"/>
        <v>0.59450000000000003</v>
      </c>
      <c r="AU43" s="14">
        <v>609</v>
      </c>
      <c r="AV43" s="14">
        <v>608</v>
      </c>
      <c r="AW43" s="14">
        <v>616</v>
      </c>
      <c r="AX43" s="14">
        <v>588</v>
      </c>
      <c r="AY43" s="14">
        <f t="shared" si="9"/>
        <v>0.60524999999999995</v>
      </c>
      <c r="AZ43" s="14">
        <v>635</v>
      </c>
      <c r="BA43" s="14">
        <v>626</v>
      </c>
      <c r="BB43" s="14">
        <v>613</v>
      </c>
      <c r="BC43" s="14">
        <v>577</v>
      </c>
      <c r="BD43" s="14">
        <f t="shared" si="10"/>
        <v>0.61275000000000002</v>
      </c>
      <c r="BE43" s="14">
        <v>648</v>
      </c>
      <c r="BF43" s="14">
        <v>658</v>
      </c>
      <c r="BG43" s="14">
        <v>678</v>
      </c>
      <c r="BH43" s="14">
        <v>617</v>
      </c>
      <c r="BI43" s="14">
        <f t="shared" si="11"/>
        <v>0.65024999999999999</v>
      </c>
      <c r="BJ43" s="14">
        <v>602</v>
      </c>
      <c r="BK43" s="14">
        <v>638</v>
      </c>
      <c r="BL43" s="14">
        <v>661</v>
      </c>
      <c r="BM43" s="14">
        <v>609</v>
      </c>
      <c r="BN43" s="14">
        <f t="shared" si="12"/>
        <v>0.62749999999999995</v>
      </c>
      <c r="BO43" s="14">
        <v>596</v>
      </c>
      <c r="BP43" s="14">
        <v>632</v>
      </c>
      <c r="BQ43" s="14">
        <v>626</v>
      </c>
      <c r="BR43" s="14">
        <v>596</v>
      </c>
      <c r="BS43" s="14">
        <f t="shared" si="13"/>
        <v>0.61250000000000004</v>
      </c>
      <c r="BT43" s="14">
        <v>637</v>
      </c>
      <c r="BU43" s="14">
        <v>600</v>
      </c>
      <c r="BV43" s="14">
        <v>659</v>
      </c>
      <c r="BW43" s="14">
        <v>627</v>
      </c>
      <c r="BX43" s="14">
        <f t="shared" si="14"/>
        <v>0.63075000000000003</v>
      </c>
      <c r="BY43" s="14">
        <v>627</v>
      </c>
      <c r="BZ43" s="14">
        <v>693</v>
      </c>
      <c r="CA43" s="14">
        <v>611</v>
      </c>
      <c r="CB43" s="14">
        <v>623</v>
      </c>
      <c r="CC43" s="14">
        <f t="shared" si="15"/>
        <v>0.63849999999999996</v>
      </c>
      <c r="CD43" s="14">
        <v>616</v>
      </c>
      <c r="CE43" s="14">
        <v>647</v>
      </c>
      <c r="CF43" s="14">
        <v>621</v>
      </c>
      <c r="CG43" s="14">
        <v>688</v>
      </c>
      <c r="CH43" s="14">
        <f t="shared" si="16"/>
        <v>0.64300000000000002</v>
      </c>
      <c r="CI43" s="14">
        <v>564</v>
      </c>
      <c r="CJ43" s="14">
        <v>661</v>
      </c>
      <c r="CK43" s="14">
        <v>699</v>
      </c>
      <c r="CL43" s="14">
        <v>572</v>
      </c>
      <c r="CM43" s="14">
        <f t="shared" si="17"/>
        <v>0.624</v>
      </c>
      <c r="CN43" s="14">
        <v>593</v>
      </c>
      <c r="CO43" s="14">
        <v>634</v>
      </c>
      <c r="CP43" s="14">
        <v>655</v>
      </c>
      <c r="CQ43" s="14">
        <v>569</v>
      </c>
      <c r="CR43" s="14">
        <f>AVERAGE(CN43:CQ43)/1000</f>
        <v>0.61275000000000002</v>
      </c>
      <c r="CS43" s="14">
        <v>579</v>
      </c>
      <c r="CT43" s="14">
        <v>591</v>
      </c>
      <c r="CU43" s="14">
        <v>634</v>
      </c>
      <c r="CV43" s="14">
        <v>534</v>
      </c>
      <c r="CW43" s="14">
        <f t="shared" si="19"/>
        <v>0.58450000000000002</v>
      </c>
      <c r="CX43" s="14">
        <v>610</v>
      </c>
      <c r="CY43" s="14">
        <v>610</v>
      </c>
      <c r="CZ43" s="14">
        <v>669</v>
      </c>
      <c r="DA43" s="14">
        <v>613</v>
      </c>
      <c r="DB43" s="14">
        <f t="shared" si="20"/>
        <v>0.62549999999999994</v>
      </c>
      <c r="DC43" s="14">
        <v>515</v>
      </c>
      <c r="DD43" s="14">
        <v>536</v>
      </c>
      <c r="DE43" s="14">
        <v>593</v>
      </c>
      <c r="DF43" s="14">
        <v>550</v>
      </c>
      <c r="DG43" s="14">
        <f t="shared" si="21"/>
        <v>0.54849999999999999</v>
      </c>
      <c r="DH43" s="14">
        <v>467</v>
      </c>
      <c r="DI43" s="14">
        <v>508</v>
      </c>
      <c r="DJ43" s="14">
        <v>377</v>
      </c>
      <c r="DK43" s="14">
        <v>479</v>
      </c>
      <c r="DL43" s="14">
        <f t="shared" si="22"/>
        <v>0.45774999999999999</v>
      </c>
      <c r="DM43" s="14">
        <v>218</v>
      </c>
      <c r="DN43" s="14">
        <v>191</v>
      </c>
      <c r="DO43" s="14">
        <v>164</v>
      </c>
      <c r="DP43" s="14">
        <v>223</v>
      </c>
      <c r="DQ43" s="14">
        <f t="shared" si="23"/>
        <v>0.19900000000000001</v>
      </c>
    </row>
    <row r="44" spans="1:121" x14ac:dyDescent="0.25">
      <c r="A44" s="14">
        <v>112</v>
      </c>
      <c r="B44" s="14">
        <v>606</v>
      </c>
      <c r="C44" s="14">
        <v>621</v>
      </c>
      <c r="D44" s="14">
        <v>611</v>
      </c>
      <c r="E44" s="14">
        <v>602</v>
      </c>
      <c r="F44" s="14">
        <f t="shared" si="0"/>
        <v>0.61</v>
      </c>
      <c r="G44" s="14">
        <v>649</v>
      </c>
      <c r="H44" s="14">
        <v>602</v>
      </c>
      <c r="I44" s="14">
        <v>573</v>
      </c>
      <c r="J44" s="14">
        <v>657</v>
      </c>
      <c r="K44" s="14">
        <f t="shared" si="1"/>
        <v>0.62024999999999997</v>
      </c>
      <c r="L44" s="14">
        <v>615</v>
      </c>
      <c r="M44" s="14">
        <v>599</v>
      </c>
      <c r="N44" s="14">
        <v>586</v>
      </c>
      <c r="O44" s="14">
        <v>597</v>
      </c>
      <c r="P44" s="14">
        <f t="shared" si="2"/>
        <v>0.59924999999999995</v>
      </c>
      <c r="Q44" s="14">
        <v>620</v>
      </c>
      <c r="R44" s="14">
        <v>608</v>
      </c>
      <c r="S44" s="14">
        <v>586</v>
      </c>
      <c r="T44" s="14">
        <v>613</v>
      </c>
      <c r="U44" s="14">
        <f t="shared" si="3"/>
        <v>0.60675000000000001</v>
      </c>
      <c r="V44" s="14">
        <v>577</v>
      </c>
      <c r="W44" s="14">
        <v>624</v>
      </c>
      <c r="X44" s="14">
        <v>636</v>
      </c>
      <c r="Y44" s="14">
        <v>620</v>
      </c>
      <c r="Z44" s="14">
        <f t="shared" si="4"/>
        <v>0.61424999999999996</v>
      </c>
      <c r="AA44" s="14">
        <v>589</v>
      </c>
      <c r="AB44" s="14">
        <v>589</v>
      </c>
      <c r="AC44" s="14">
        <v>579</v>
      </c>
      <c r="AD44" s="14">
        <v>647</v>
      </c>
      <c r="AE44" s="14">
        <f t="shared" si="5"/>
        <v>0.60099999999999998</v>
      </c>
      <c r="AF44" s="14">
        <v>611</v>
      </c>
      <c r="AG44" s="14">
        <v>671</v>
      </c>
      <c r="AH44" s="14">
        <v>698</v>
      </c>
      <c r="AI44" s="14">
        <v>680</v>
      </c>
      <c r="AJ44" s="14">
        <f t="shared" si="6"/>
        <v>0.66500000000000004</v>
      </c>
      <c r="AK44" s="14">
        <v>628</v>
      </c>
      <c r="AL44" s="14">
        <v>640</v>
      </c>
      <c r="AM44" s="14">
        <v>625</v>
      </c>
      <c r="AN44" s="14">
        <v>607</v>
      </c>
      <c r="AO44" s="14">
        <f t="shared" si="7"/>
        <v>0.625</v>
      </c>
      <c r="AP44" s="14">
        <v>658</v>
      </c>
      <c r="AQ44" s="14">
        <v>629</v>
      </c>
      <c r="AR44" s="14">
        <v>611</v>
      </c>
      <c r="AS44" s="14">
        <v>616</v>
      </c>
      <c r="AT44" s="14">
        <f t="shared" si="8"/>
        <v>0.62849999999999995</v>
      </c>
      <c r="AU44" s="14">
        <v>593</v>
      </c>
      <c r="AV44" s="14">
        <v>654</v>
      </c>
      <c r="AW44" s="14">
        <v>588</v>
      </c>
      <c r="AX44" s="14">
        <v>601</v>
      </c>
      <c r="AY44" s="14">
        <f t="shared" si="9"/>
        <v>0.60899999999999999</v>
      </c>
      <c r="AZ44" s="14">
        <v>648</v>
      </c>
      <c r="BA44" s="14">
        <v>623</v>
      </c>
      <c r="BB44" s="14">
        <v>603</v>
      </c>
      <c r="BC44" s="14">
        <v>641</v>
      </c>
      <c r="BD44" s="14">
        <f t="shared" si="10"/>
        <v>0.62875000000000003</v>
      </c>
      <c r="BE44" s="14">
        <v>650</v>
      </c>
      <c r="BF44" s="14">
        <v>598</v>
      </c>
      <c r="BG44" s="14">
        <v>634</v>
      </c>
      <c r="BH44" s="14">
        <v>659</v>
      </c>
      <c r="BI44" s="14">
        <f t="shared" si="11"/>
        <v>0.63524999999999998</v>
      </c>
      <c r="BJ44" s="14">
        <v>663</v>
      </c>
      <c r="BK44" s="14">
        <v>587</v>
      </c>
      <c r="BL44" s="14">
        <v>572</v>
      </c>
      <c r="BM44" s="14">
        <v>699</v>
      </c>
      <c r="BN44" s="14">
        <f t="shared" si="12"/>
        <v>0.63024999999999998</v>
      </c>
      <c r="BO44" s="14">
        <v>596</v>
      </c>
      <c r="BP44" s="14">
        <v>638</v>
      </c>
      <c r="BQ44" s="14">
        <v>605</v>
      </c>
      <c r="BR44" s="14">
        <v>623</v>
      </c>
      <c r="BS44" s="14">
        <f t="shared" si="13"/>
        <v>0.61550000000000005</v>
      </c>
      <c r="BT44" s="14">
        <v>619</v>
      </c>
      <c r="BU44" s="14">
        <v>628</v>
      </c>
      <c r="BV44" s="14">
        <v>700</v>
      </c>
      <c r="BW44" s="14">
        <v>610</v>
      </c>
      <c r="BX44" s="14">
        <f t="shared" si="14"/>
        <v>0.63924999999999998</v>
      </c>
      <c r="BY44" s="14">
        <v>630</v>
      </c>
      <c r="BZ44" s="14">
        <v>620</v>
      </c>
      <c r="CA44" s="14">
        <v>589</v>
      </c>
      <c r="CB44" s="14">
        <v>600</v>
      </c>
      <c r="CC44" s="14">
        <f t="shared" si="15"/>
        <v>0.60975000000000001</v>
      </c>
      <c r="CD44" s="14">
        <v>595</v>
      </c>
      <c r="CE44" s="14">
        <v>610</v>
      </c>
      <c r="CF44" s="14">
        <v>676</v>
      </c>
      <c r="CG44" s="14">
        <v>666</v>
      </c>
      <c r="CH44" s="14">
        <f t="shared" si="16"/>
        <v>0.63675000000000004</v>
      </c>
      <c r="CI44" s="14">
        <v>699</v>
      </c>
      <c r="CJ44" s="14">
        <v>612</v>
      </c>
      <c r="CK44" s="14">
        <v>600</v>
      </c>
      <c r="CL44" s="14">
        <v>583</v>
      </c>
      <c r="CM44" s="14">
        <f t="shared" si="17"/>
        <v>0.62350000000000005</v>
      </c>
      <c r="CN44" s="14">
        <v>576</v>
      </c>
      <c r="CO44" s="14">
        <v>526</v>
      </c>
      <c r="CP44" s="14">
        <v>590</v>
      </c>
      <c r="CQ44" s="14">
        <v>579</v>
      </c>
      <c r="CR44" s="14">
        <f t="shared" si="18"/>
        <v>0.56774999999999998</v>
      </c>
      <c r="CS44" s="14">
        <v>614</v>
      </c>
      <c r="CT44" s="14">
        <v>612</v>
      </c>
      <c r="CU44" s="14">
        <v>500</v>
      </c>
      <c r="CV44" s="14">
        <v>558</v>
      </c>
      <c r="CW44" s="14">
        <f t="shared" si="19"/>
        <v>0.57099999999999995</v>
      </c>
      <c r="CX44" s="14">
        <v>674</v>
      </c>
      <c r="CY44" s="14">
        <v>593</v>
      </c>
      <c r="CZ44" s="14">
        <v>627</v>
      </c>
      <c r="DA44" s="14">
        <v>574</v>
      </c>
      <c r="DB44" s="14">
        <f t="shared" si="20"/>
        <v>0.61699999999999999</v>
      </c>
      <c r="DC44" s="14">
        <v>540</v>
      </c>
      <c r="DD44" s="14">
        <v>623</v>
      </c>
      <c r="DE44" s="14">
        <v>595</v>
      </c>
      <c r="DF44" s="14">
        <v>528</v>
      </c>
      <c r="DG44" s="14">
        <f t="shared" si="21"/>
        <v>0.57150000000000001</v>
      </c>
      <c r="DH44" s="14">
        <v>400</v>
      </c>
      <c r="DI44" s="14">
        <v>464</v>
      </c>
      <c r="DJ44" s="14">
        <v>450</v>
      </c>
      <c r="DK44" s="14">
        <v>398</v>
      </c>
      <c r="DL44" s="14">
        <f t="shared" si="22"/>
        <v>0.42799999999999999</v>
      </c>
      <c r="DM44" s="14">
        <v>274</v>
      </c>
      <c r="DN44" s="14">
        <v>128</v>
      </c>
      <c r="DO44" s="14">
        <v>163</v>
      </c>
      <c r="DP44" s="14">
        <v>254</v>
      </c>
      <c r="DQ44" s="14">
        <f t="shared" si="23"/>
        <v>0.20474999999999999</v>
      </c>
    </row>
    <row r="45" spans="1:121" x14ac:dyDescent="0.25">
      <c r="A45" s="14">
        <v>114</v>
      </c>
      <c r="B45" s="14">
        <v>630</v>
      </c>
      <c r="C45" s="14">
        <v>614</v>
      </c>
      <c r="D45" s="14">
        <v>595</v>
      </c>
      <c r="E45" s="14">
        <v>593</v>
      </c>
      <c r="F45" s="14">
        <f t="shared" si="0"/>
        <v>0.60799999999999998</v>
      </c>
      <c r="G45" s="14">
        <v>570</v>
      </c>
      <c r="H45" s="14">
        <v>598</v>
      </c>
      <c r="I45" s="14">
        <v>581</v>
      </c>
      <c r="J45" s="14">
        <v>576</v>
      </c>
      <c r="K45" s="14">
        <f t="shared" si="1"/>
        <v>0.58125000000000004</v>
      </c>
      <c r="L45" s="14">
        <v>598</v>
      </c>
      <c r="M45" s="14">
        <v>601</v>
      </c>
      <c r="N45" s="14">
        <v>585</v>
      </c>
      <c r="O45" s="14">
        <v>582</v>
      </c>
      <c r="P45" s="14">
        <f t="shared" si="2"/>
        <v>0.59150000000000003</v>
      </c>
      <c r="Q45" s="14">
        <v>594</v>
      </c>
      <c r="R45" s="14">
        <v>656</v>
      </c>
      <c r="S45" s="14">
        <v>602</v>
      </c>
      <c r="T45" s="14">
        <v>634</v>
      </c>
      <c r="U45" s="14">
        <f t="shared" si="3"/>
        <v>0.62150000000000005</v>
      </c>
      <c r="V45" s="14">
        <v>600</v>
      </c>
      <c r="W45" s="14">
        <v>553</v>
      </c>
      <c r="X45" s="14">
        <v>596</v>
      </c>
      <c r="Y45" s="14">
        <v>625</v>
      </c>
      <c r="Z45" s="14">
        <f t="shared" si="4"/>
        <v>0.59350000000000003</v>
      </c>
      <c r="AA45" s="14">
        <v>608</v>
      </c>
      <c r="AB45" s="14">
        <v>598</v>
      </c>
      <c r="AC45" s="14">
        <v>609</v>
      </c>
      <c r="AD45" s="14">
        <v>575</v>
      </c>
      <c r="AE45" s="14">
        <f t="shared" si="5"/>
        <v>0.59750000000000003</v>
      </c>
      <c r="AF45" s="14">
        <v>613</v>
      </c>
      <c r="AG45" s="14">
        <v>611</v>
      </c>
      <c r="AH45" s="14">
        <v>652</v>
      </c>
      <c r="AI45" s="14">
        <v>672</v>
      </c>
      <c r="AJ45" s="14">
        <f t="shared" si="6"/>
        <v>0.63700000000000001</v>
      </c>
      <c r="AK45" s="14">
        <v>639</v>
      </c>
      <c r="AL45" s="14">
        <v>663</v>
      </c>
      <c r="AM45" s="14">
        <v>657</v>
      </c>
      <c r="AN45" s="14">
        <v>636</v>
      </c>
      <c r="AO45" s="14">
        <f t="shared" si="7"/>
        <v>0.64875000000000005</v>
      </c>
      <c r="AP45" s="14">
        <v>595</v>
      </c>
      <c r="AQ45" s="14">
        <v>574</v>
      </c>
      <c r="AR45" s="14">
        <v>612</v>
      </c>
      <c r="AS45" s="14">
        <v>603</v>
      </c>
      <c r="AT45" s="14">
        <f t="shared" si="8"/>
        <v>0.59599999999999997</v>
      </c>
      <c r="AU45" s="14">
        <v>598</v>
      </c>
      <c r="AV45" s="14">
        <v>614</v>
      </c>
      <c r="AW45" s="14">
        <v>587</v>
      </c>
      <c r="AX45" s="14">
        <v>593</v>
      </c>
      <c r="AY45" s="14">
        <f t="shared" si="9"/>
        <v>0.59799999999999998</v>
      </c>
      <c r="AZ45" s="14">
        <v>602</v>
      </c>
      <c r="BA45" s="14">
        <v>615</v>
      </c>
      <c r="BB45" s="14">
        <v>599</v>
      </c>
      <c r="BC45" s="14">
        <v>607</v>
      </c>
      <c r="BD45" s="14">
        <f t="shared" si="10"/>
        <v>0.60575000000000001</v>
      </c>
      <c r="BE45" s="14">
        <v>597</v>
      </c>
      <c r="BF45" s="14">
        <v>619</v>
      </c>
      <c r="BG45" s="14">
        <v>625</v>
      </c>
      <c r="BH45" s="14">
        <v>593</v>
      </c>
      <c r="BI45" s="14">
        <f t="shared" si="11"/>
        <v>0.60850000000000004</v>
      </c>
      <c r="BJ45" s="14">
        <v>724</v>
      </c>
      <c r="BK45" s="14">
        <v>623</v>
      </c>
      <c r="BL45" s="14">
        <v>642</v>
      </c>
      <c r="BM45" s="14">
        <v>675</v>
      </c>
      <c r="BN45" s="14">
        <f t="shared" si="12"/>
        <v>0.66600000000000004</v>
      </c>
      <c r="BO45" s="14">
        <v>609</v>
      </c>
      <c r="BP45" s="14">
        <v>618</v>
      </c>
      <c r="BQ45" s="14">
        <v>623</v>
      </c>
      <c r="BR45" s="14">
        <v>609</v>
      </c>
      <c r="BS45" s="14">
        <f t="shared" si="13"/>
        <v>0.61475000000000002</v>
      </c>
      <c r="BT45" s="14">
        <v>697</v>
      </c>
      <c r="BU45" s="14">
        <v>616</v>
      </c>
      <c r="BV45" s="14">
        <v>579</v>
      </c>
      <c r="BW45" s="14">
        <v>682</v>
      </c>
      <c r="BX45" s="14">
        <f t="shared" si="14"/>
        <v>0.64349999999999996</v>
      </c>
      <c r="BY45" s="14">
        <v>599</v>
      </c>
      <c r="BZ45" s="14">
        <v>671</v>
      </c>
      <c r="CA45" s="14">
        <v>696</v>
      </c>
      <c r="CB45" s="14">
        <v>568</v>
      </c>
      <c r="CC45" s="14">
        <f t="shared" si="15"/>
        <v>0.63349999999999995</v>
      </c>
      <c r="CD45" s="14">
        <v>626</v>
      </c>
      <c r="CE45" s="14">
        <v>554</v>
      </c>
      <c r="CF45" s="14">
        <v>617</v>
      </c>
      <c r="CG45" s="14">
        <v>605</v>
      </c>
      <c r="CH45" s="14">
        <f t="shared" si="16"/>
        <v>0.60050000000000003</v>
      </c>
      <c r="CI45" s="14">
        <v>679</v>
      </c>
      <c r="CJ45" s="14">
        <v>569</v>
      </c>
      <c r="CK45" s="14">
        <v>595</v>
      </c>
      <c r="CL45" s="14">
        <v>588</v>
      </c>
      <c r="CM45" s="14">
        <f t="shared" si="17"/>
        <v>0.60775000000000001</v>
      </c>
      <c r="CN45" s="14">
        <v>587</v>
      </c>
      <c r="CO45" s="14">
        <v>617</v>
      </c>
      <c r="CP45" s="14">
        <v>657</v>
      </c>
      <c r="CQ45" s="14">
        <v>616</v>
      </c>
      <c r="CR45" s="14">
        <f t="shared" si="18"/>
        <v>0.61924999999999997</v>
      </c>
      <c r="CS45" s="14">
        <v>613</v>
      </c>
      <c r="CT45" s="14">
        <v>610</v>
      </c>
      <c r="CU45" s="14">
        <v>587</v>
      </c>
      <c r="CV45" s="14">
        <v>616</v>
      </c>
      <c r="CW45" s="14">
        <f t="shared" si="19"/>
        <v>0.60650000000000004</v>
      </c>
      <c r="CX45" s="14">
        <v>679</v>
      </c>
      <c r="CY45" s="14">
        <v>691</v>
      </c>
      <c r="CZ45" s="14">
        <v>565</v>
      </c>
      <c r="DA45" s="14">
        <v>606</v>
      </c>
      <c r="DB45" s="14">
        <f t="shared" si="20"/>
        <v>0.63524999999999998</v>
      </c>
      <c r="DC45" s="14">
        <v>523</v>
      </c>
      <c r="DD45" s="14">
        <v>590</v>
      </c>
      <c r="DE45" s="14">
        <v>699</v>
      </c>
      <c r="DF45" s="14">
        <v>571</v>
      </c>
      <c r="DG45" s="14">
        <f t="shared" si="21"/>
        <v>0.59575</v>
      </c>
      <c r="DH45" s="14">
        <v>558</v>
      </c>
      <c r="DI45" s="14">
        <v>403</v>
      </c>
      <c r="DJ45" s="14">
        <v>446</v>
      </c>
      <c r="DK45" s="14">
        <v>427</v>
      </c>
      <c r="DL45" s="14">
        <f t="shared" si="22"/>
        <v>0.45850000000000002</v>
      </c>
      <c r="DM45" s="14">
        <v>317</v>
      </c>
      <c r="DN45" s="14">
        <v>418</v>
      </c>
      <c r="DO45" s="14">
        <v>452</v>
      </c>
      <c r="DP45" s="14">
        <v>191</v>
      </c>
      <c r="DQ45" s="14">
        <f t="shared" si="23"/>
        <v>0.34449999999999997</v>
      </c>
    </row>
    <row r="46" spans="1:121" x14ac:dyDescent="0.25">
      <c r="A46" s="14">
        <v>118</v>
      </c>
      <c r="B46" s="14">
        <v>658</v>
      </c>
      <c r="C46" s="14">
        <v>631</v>
      </c>
      <c r="D46" s="14">
        <v>626</v>
      </c>
      <c r="E46" s="14">
        <v>594</v>
      </c>
      <c r="F46" s="14">
        <f t="shared" si="0"/>
        <v>0.62724999999999997</v>
      </c>
      <c r="G46" s="14">
        <v>571</v>
      </c>
      <c r="H46" s="14">
        <v>582</v>
      </c>
      <c r="I46" s="14">
        <v>570</v>
      </c>
      <c r="J46" s="14">
        <v>608</v>
      </c>
      <c r="K46" s="14">
        <f t="shared" si="1"/>
        <v>0.58274999999999999</v>
      </c>
      <c r="L46" s="14">
        <v>589</v>
      </c>
      <c r="M46" s="14">
        <v>603</v>
      </c>
      <c r="N46" s="14">
        <v>609</v>
      </c>
      <c r="O46" s="14">
        <v>596</v>
      </c>
      <c r="P46" s="14">
        <f t="shared" si="2"/>
        <v>0.59924999999999995</v>
      </c>
      <c r="Q46" s="14">
        <v>609</v>
      </c>
      <c r="R46" s="14">
        <v>617</v>
      </c>
      <c r="S46" s="14">
        <v>590</v>
      </c>
      <c r="T46" s="14">
        <v>588</v>
      </c>
      <c r="U46" s="14">
        <f t="shared" si="3"/>
        <v>0.60099999999999998</v>
      </c>
      <c r="V46" s="14">
        <v>601</v>
      </c>
      <c r="W46" s="14">
        <v>584</v>
      </c>
      <c r="X46" s="14">
        <v>607</v>
      </c>
      <c r="Y46" s="14">
        <v>591</v>
      </c>
      <c r="Z46" s="14">
        <f t="shared" si="4"/>
        <v>0.59575</v>
      </c>
      <c r="AA46" s="14">
        <v>605</v>
      </c>
      <c r="AB46" s="14">
        <v>599</v>
      </c>
      <c r="AC46" s="14">
        <v>599</v>
      </c>
      <c r="AD46" s="14">
        <v>564</v>
      </c>
      <c r="AE46" s="14">
        <f t="shared" si="5"/>
        <v>0.59175</v>
      </c>
      <c r="AF46" s="14">
        <v>665</v>
      </c>
      <c r="AG46" s="14">
        <v>630</v>
      </c>
      <c r="AH46" s="14">
        <v>727</v>
      </c>
      <c r="AI46" s="14">
        <v>719</v>
      </c>
      <c r="AJ46" s="14">
        <f t="shared" si="6"/>
        <v>0.68525000000000003</v>
      </c>
      <c r="AK46" s="14">
        <v>614</v>
      </c>
      <c r="AL46" s="14">
        <v>640</v>
      </c>
      <c r="AM46" s="14">
        <v>673</v>
      </c>
      <c r="AN46" s="14">
        <v>658</v>
      </c>
      <c r="AO46" s="14">
        <f t="shared" si="7"/>
        <v>0.64624999999999999</v>
      </c>
      <c r="AP46" s="14">
        <v>593</v>
      </c>
      <c r="AQ46" s="14">
        <v>590</v>
      </c>
      <c r="AR46" s="14">
        <v>616</v>
      </c>
      <c r="AS46" s="14">
        <v>616</v>
      </c>
      <c r="AT46" s="14">
        <f t="shared" si="8"/>
        <v>0.60375000000000001</v>
      </c>
      <c r="AU46" s="14">
        <v>624</v>
      </c>
      <c r="AV46" s="14">
        <v>605</v>
      </c>
      <c r="AW46" s="14">
        <v>608</v>
      </c>
      <c r="AX46" s="14">
        <v>626</v>
      </c>
      <c r="AY46" s="14">
        <f t="shared" si="9"/>
        <v>0.61575000000000002</v>
      </c>
      <c r="AZ46" s="14">
        <v>589</v>
      </c>
      <c r="BA46" s="14">
        <v>581</v>
      </c>
      <c r="BB46" s="14">
        <v>618</v>
      </c>
      <c r="BC46" s="14">
        <v>630</v>
      </c>
      <c r="BD46" s="14">
        <f t="shared" si="10"/>
        <v>0.60450000000000004</v>
      </c>
      <c r="BE46" s="14">
        <v>591</v>
      </c>
      <c r="BF46" s="14">
        <v>656</v>
      </c>
      <c r="BG46" s="14">
        <v>614</v>
      </c>
      <c r="BH46" s="14">
        <v>640</v>
      </c>
      <c r="BI46" s="14">
        <f t="shared" si="11"/>
        <v>0.62524999999999997</v>
      </c>
      <c r="BJ46" s="14">
        <v>608</v>
      </c>
      <c r="BK46" s="14">
        <v>668</v>
      </c>
      <c r="BL46" s="14">
        <v>703</v>
      </c>
      <c r="BM46" s="14">
        <v>591</v>
      </c>
      <c r="BN46" s="14">
        <f t="shared" si="12"/>
        <v>0.64249999999999996</v>
      </c>
      <c r="BO46" s="14">
        <v>577</v>
      </c>
      <c r="BP46" s="14">
        <v>627</v>
      </c>
      <c r="BQ46" s="14">
        <v>660</v>
      </c>
      <c r="BR46" s="14">
        <v>688</v>
      </c>
      <c r="BS46" s="14">
        <f t="shared" si="13"/>
        <v>0.63800000000000001</v>
      </c>
      <c r="BT46" s="14">
        <v>642</v>
      </c>
      <c r="BU46" s="14">
        <v>580</v>
      </c>
      <c r="BV46" s="14">
        <v>648</v>
      </c>
      <c r="BW46" s="14">
        <v>655</v>
      </c>
      <c r="BX46" s="14">
        <f t="shared" si="14"/>
        <v>0.63124999999999998</v>
      </c>
      <c r="BY46" s="14">
        <v>686</v>
      </c>
      <c r="BZ46" s="14">
        <v>576</v>
      </c>
      <c r="CA46" s="14">
        <v>617</v>
      </c>
      <c r="CB46" s="14">
        <v>602</v>
      </c>
      <c r="CC46" s="14">
        <f t="shared" si="15"/>
        <v>0.62024999999999997</v>
      </c>
      <c r="CD46" s="14">
        <v>526</v>
      </c>
      <c r="CE46" s="14">
        <v>604</v>
      </c>
      <c r="CF46" s="14">
        <v>704</v>
      </c>
      <c r="CG46" s="14">
        <v>595</v>
      </c>
      <c r="CH46" s="14">
        <f t="shared" si="16"/>
        <v>0.60724999999999996</v>
      </c>
      <c r="CI46" s="14">
        <v>629</v>
      </c>
      <c r="CJ46" s="14">
        <v>563</v>
      </c>
      <c r="CK46" s="14">
        <v>590</v>
      </c>
      <c r="CL46" s="14">
        <v>513</v>
      </c>
      <c r="CM46" s="14">
        <f t="shared" si="17"/>
        <v>0.57374999999999998</v>
      </c>
      <c r="CN46" s="14">
        <v>618</v>
      </c>
      <c r="CO46" s="14">
        <v>582</v>
      </c>
      <c r="CP46" s="14">
        <v>564</v>
      </c>
      <c r="CQ46" s="14">
        <v>573</v>
      </c>
      <c r="CR46" s="14">
        <f t="shared" si="18"/>
        <v>0.58425000000000005</v>
      </c>
      <c r="CS46" s="14">
        <v>568</v>
      </c>
      <c r="CT46" s="14">
        <v>566</v>
      </c>
      <c r="CU46" s="14">
        <v>651</v>
      </c>
      <c r="CV46" s="14">
        <v>560</v>
      </c>
      <c r="CW46" s="14">
        <f t="shared" si="19"/>
        <v>0.58625000000000005</v>
      </c>
      <c r="CX46" s="14">
        <v>652</v>
      </c>
      <c r="CY46" s="14">
        <v>524</v>
      </c>
      <c r="CZ46" s="14">
        <v>545</v>
      </c>
      <c r="DA46" s="14">
        <v>547</v>
      </c>
      <c r="DB46" s="14">
        <f t="shared" si="20"/>
        <v>0.56699999999999995</v>
      </c>
      <c r="DC46" s="14">
        <v>471</v>
      </c>
      <c r="DD46" s="14">
        <v>443</v>
      </c>
      <c r="DE46" s="14">
        <v>615</v>
      </c>
      <c r="DF46" s="14">
        <v>437</v>
      </c>
      <c r="DG46" s="14">
        <f t="shared" si="21"/>
        <v>0.49149999999999999</v>
      </c>
      <c r="DH46" s="14">
        <v>439</v>
      </c>
      <c r="DI46" s="14">
        <v>267</v>
      </c>
      <c r="DJ46" s="14">
        <v>414</v>
      </c>
      <c r="DK46" s="14">
        <v>418</v>
      </c>
      <c r="DL46" s="14">
        <f t="shared" si="22"/>
        <v>0.38450000000000001</v>
      </c>
      <c r="DM46" s="14">
        <v>266</v>
      </c>
      <c r="DN46" s="14">
        <v>232</v>
      </c>
      <c r="DO46" s="14">
        <v>278</v>
      </c>
      <c r="DP46" s="14">
        <v>149</v>
      </c>
      <c r="DQ46" s="14">
        <f t="shared" si="23"/>
        <v>0.23125000000000001</v>
      </c>
    </row>
    <row r="47" spans="1:121" x14ac:dyDescent="0.25">
      <c r="A47" s="14">
        <v>119</v>
      </c>
      <c r="B47" s="14">
        <v>637</v>
      </c>
      <c r="C47" s="14">
        <v>594</v>
      </c>
      <c r="D47" s="14">
        <v>601</v>
      </c>
      <c r="E47" s="14">
        <v>605</v>
      </c>
      <c r="F47" s="14">
        <f t="shared" si="0"/>
        <v>0.60924999999999996</v>
      </c>
      <c r="G47" s="14">
        <v>572</v>
      </c>
      <c r="H47" s="14">
        <v>620</v>
      </c>
      <c r="I47" s="14">
        <v>575</v>
      </c>
      <c r="J47" s="14">
        <v>635</v>
      </c>
      <c r="K47" s="14">
        <f t="shared" si="1"/>
        <v>0.60050000000000003</v>
      </c>
      <c r="L47" s="14">
        <v>601</v>
      </c>
      <c r="M47" s="14">
        <v>608</v>
      </c>
      <c r="N47" s="14">
        <v>594</v>
      </c>
      <c r="O47" s="14">
        <v>590</v>
      </c>
      <c r="P47" s="14">
        <f t="shared" si="2"/>
        <v>0.59824999999999995</v>
      </c>
      <c r="Q47" s="14">
        <v>607</v>
      </c>
      <c r="R47" s="14">
        <v>609</v>
      </c>
      <c r="S47" s="14">
        <v>596</v>
      </c>
      <c r="T47" s="14">
        <v>590</v>
      </c>
      <c r="U47" s="14">
        <f t="shared" si="3"/>
        <v>0.60050000000000003</v>
      </c>
      <c r="V47" s="14">
        <v>635</v>
      </c>
      <c r="W47" s="14">
        <v>602</v>
      </c>
      <c r="X47" s="14">
        <v>607</v>
      </c>
      <c r="Y47" s="14">
        <v>605</v>
      </c>
      <c r="Z47" s="14">
        <f t="shared" si="4"/>
        <v>0.61224999999999996</v>
      </c>
      <c r="AA47" s="14">
        <v>607</v>
      </c>
      <c r="AB47" s="14">
        <v>588</v>
      </c>
      <c r="AC47" s="14">
        <v>604</v>
      </c>
      <c r="AD47" s="14">
        <v>606</v>
      </c>
      <c r="AE47" s="14">
        <f t="shared" si="5"/>
        <v>0.60124999999999995</v>
      </c>
      <c r="AF47" s="14">
        <v>639</v>
      </c>
      <c r="AG47" s="14">
        <v>666</v>
      </c>
      <c r="AH47" s="14">
        <v>610</v>
      </c>
      <c r="AI47" s="14">
        <v>625</v>
      </c>
      <c r="AJ47" s="14">
        <f t="shared" si="6"/>
        <v>0.63500000000000001</v>
      </c>
      <c r="AK47" s="14">
        <v>601</v>
      </c>
      <c r="AL47" s="14">
        <v>628</v>
      </c>
      <c r="AM47" s="14">
        <v>632</v>
      </c>
      <c r="AN47" s="14">
        <v>600</v>
      </c>
      <c r="AO47" s="14">
        <f t="shared" si="7"/>
        <v>0.61524999999999996</v>
      </c>
      <c r="AP47" s="14">
        <v>597</v>
      </c>
      <c r="AQ47" s="14">
        <v>614</v>
      </c>
      <c r="AR47" s="14">
        <v>610</v>
      </c>
      <c r="AS47" s="14">
        <v>611</v>
      </c>
      <c r="AT47" s="14">
        <f t="shared" si="8"/>
        <v>0.60799999999999998</v>
      </c>
      <c r="AU47" s="14">
        <v>609</v>
      </c>
      <c r="AV47" s="14">
        <v>588</v>
      </c>
      <c r="AW47" s="14">
        <v>592</v>
      </c>
      <c r="AX47" s="14">
        <v>619</v>
      </c>
      <c r="AY47" s="14">
        <f t="shared" si="9"/>
        <v>0.60199999999999998</v>
      </c>
      <c r="AZ47" s="14">
        <v>593</v>
      </c>
      <c r="BA47" s="14">
        <v>646</v>
      </c>
      <c r="BB47" s="14">
        <v>599</v>
      </c>
      <c r="BC47" s="14">
        <v>603</v>
      </c>
      <c r="BD47" s="14">
        <f t="shared" si="10"/>
        <v>0.61024999999999996</v>
      </c>
      <c r="BE47" s="14">
        <v>616</v>
      </c>
      <c r="BF47" s="14">
        <v>616</v>
      </c>
      <c r="BG47" s="14">
        <v>574</v>
      </c>
      <c r="BH47" s="14">
        <v>635</v>
      </c>
      <c r="BI47" s="14">
        <f t="shared" si="11"/>
        <v>0.61024999999999996</v>
      </c>
      <c r="BJ47" s="14">
        <v>601</v>
      </c>
      <c r="BK47" s="14">
        <v>612</v>
      </c>
      <c r="BL47" s="14">
        <v>601</v>
      </c>
      <c r="BM47" s="14">
        <v>661</v>
      </c>
      <c r="BN47" s="14">
        <f t="shared" si="12"/>
        <v>0.61875000000000002</v>
      </c>
      <c r="BO47" s="14">
        <v>565</v>
      </c>
      <c r="BP47" s="14">
        <v>654</v>
      </c>
      <c r="BQ47" s="14">
        <v>619</v>
      </c>
      <c r="BR47" s="14">
        <v>609</v>
      </c>
      <c r="BS47" s="14">
        <f t="shared" si="13"/>
        <v>0.61175000000000002</v>
      </c>
      <c r="BT47" s="14">
        <v>611</v>
      </c>
      <c r="BU47" s="14">
        <v>620</v>
      </c>
      <c r="BV47" s="14">
        <v>616</v>
      </c>
      <c r="BW47" s="14">
        <v>657</v>
      </c>
      <c r="BX47" s="14">
        <f t="shared" si="14"/>
        <v>0.626</v>
      </c>
      <c r="BY47" s="14">
        <v>617</v>
      </c>
      <c r="BZ47" s="14">
        <v>611</v>
      </c>
      <c r="CA47" s="14">
        <v>599</v>
      </c>
      <c r="CB47" s="14">
        <v>656</v>
      </c>
      <c r="CC47" s="14">
        <f t="shared" si="15"/>
        <v>0.62075000000000002</v>
      </c>
      <c r="CD47" s="14">
        <v>589</v>
      </c>
      <c r="CE47" s="14">
        <v>635</v>
      </c>
      <c r="CF47" s="14">
        <v>590</v>
      </c>
      <c r="CG47" s="14">
        <v>620</v>
      </c>
      <c r="CH47" s="14">
        <f t="shared" si="16"/>
        <v>0.60850000000000004</v>
      </c>
      <c r="CI47" s="14">
        <v>617</v>
      </c>
      <c r="CJ47" s="14">
        <v>581</v>
      </c>
      <c r="CK47" s="14">
        <v>599</v>
      </c>
      <c r="CL47" s="14">
        <v>609</v>
      </c>
      <c r="CM47" s="14">
        <f t="shared" si="17"/>
        <v>0.60150000000000003</v>
      </c>
      <c r="CN47" s="14">
        <v>589</v>
      </c>
      <c r="CO47" s="14">
        <v>607</v>
      </c>
      <c r="CP47" s="14">
        <v>604</v>
      </c>
      <c r="CQ47" s="14">
        <v>592</v>
      </c>
      <c r="CR47" s="14">
        <f t="shared" si="18"/>
        <v>0.59799999999999998</v>
      </c>
      <c r="CS47" s="14">
        <v>605</v>
      </c>
      <c r="CT47" s="14">
        <v>579</v>
      </c>
      <c r="CU47" s="14">
        <v>584</v>
      </c>
      <c r="CV47" s="14">
        <v>603</v>
      </c>
      <c r="CW47" s="14">
        <f t="shared" si="19"/>
        <v>0.59275</v>
      </c>
      <c r="CX47" s="14">
        <v>647</v>
      </c>
      <c r="CY47" s="14">
        <v>589</v>
      </c>
      <c r="CZ47" s="14">
        <v>604</v>
      </c>
      <c r="DA47" s="14">
        <v>624</v>
      </c>
      <c r="DB47" s="14">
        <f t="shared" si="20"/>
        <v>0.61599999999999999</v>
      </c>
      <c r="DC47" s="14">
        <v>561</v>
      </c>
      <c r="DD47" s="14">
        <v>515</v>
      </c>
      <c r="DE47" s="14">
        <v>524</v>
      </c>
      <c r="DF47" s="14">
        <v>568</v>
      </c>
      <c r="DG47" s="14">
        <f t="shared" si="21"/>
        <v>0.54200000000000004</v>
      </c>
      <c r="DH47" s="14">
        <v>528</v>
      </c>
      <c r="DI47" s="14">
        <v>367</v>
      </c>
      <c r="DJ47" s="14">
        <v>404</v>
      </c>
      <c r="DK47" s="14">
        <v>352</v>
      </c>
      <c r="DL47" s="14">
        <f t="shared" si="22"/>
        <v>0.41275000000000001</v>
      </c>
      <c r="DM47" s="14">
        <v>189</v>
      </c>
      <c r="DN47" s="14">
        <v>203</v>
      </c>
      <c r="DO47" s="14">
        <v>218</v>
      </c>
      <c r="DP47" s="14">
        <v>136</v>
      </c>
      <c r="DQ47" s="14">
        <f t="shared" si="23"/>
        <v>0.1865</v>
      </c>
    </row>
    <row r="48" spans="1:121" x14ac:dyDescent="0.25">
      <c r="A48" s="14">
        <v>120</v>
      </c>
      <c r="B48" s="14">
        <v>630</v>
      </c>
      <c r="C48" s="14">
        <v>594</v>
      </c>
      <c r="D48" s="14">
        <v>620</v>
      </c>
      <c r="E48" s="14">
        <v>606</v>
      </c>
      <c r="F48" s="14">
        <f t="shared" si="0"/>
        <v>0.61250000000000004</v>
      </c>
      <c r="G48" s="14">
        <v>554</v>
      </c>
      <c r="H48" s="14">
        <v>631</v>
      </c>
      <c r="I48" s="14">
        <v>670</v>
      </c>
      <c r="J48" s="14">
        <v>630</v>
      </c>
      <c r="K48" s="14">
        <f t="shared" si="1"/>
        <v>0.62124999999999997</v>
      </c>
      <c r="L48" s="14">
        <v>608</v>
      </c>
      <c r="M48" s="14">
        <v>587</v>
      </c>
      <c r="N48" s="14">
        <v>596</v>
      </c>
      <c r="O48" s="14">
        <v>584</v>
      </c>
      <c r="P48" s="14">
        <f t="shared" si="2"/>
        <v>0.59375</v>
      </c>
      <c r="Q48" s="14">
        <v>586</v>
      </c>
      <c r="R48" s="14">
        <v>598</v>
      </c>
      <c r="S48" s="14">
        <v>595</v>
      </c>
      <c r="T48" s="14">
        <v>615</v>
      </c>
      <c r="U48" s="14">
        <f t="shared" si="3"/>
        <v>0.59850000000000003</v>
      </c>
      <c r="V48" s="14">
        <v>609</v>
      </c>
      <c r="W48" s="14">
        <v>609</v>
      </c>
      <c r="X48" s="14">
        <v>602</v>
      </c>
      <c r="Y48" s="14">
        <v>621</v>
      </c>
      <c r="Z48" s="14">
        <f t="shared" si="4"/>
        <v>0.61024999999999996</v>
      </c>
      <c r="AA48" s="14">
        <v>582</v>
      </c>
      <c r="AB48" s="14">
        <v>624</v>
      </c>
      <c r="AC48" s="14">
        <v>599</v>
      </c>
      <c r="AD48" s="14">
        <v>620</v>
      </c>
      <c r="AE48" s="14">
        <f t="shared" si="5"/>
        <v>0.60624999999999996</v>
      </c>
      <c r="AF48" s="14">
        <v>697</v>
      </c>
      <c r="AG48" s="14">
        <v>612</v>
      </c>
      <c r="AH48" s="14">
        <v>621</v>
      </c>
      <c r="AI48" s="14">
        <v>671</v>
      </c>
      <c r="AJ48" s="14">
        <f t="shared" si="6"/>
        <v>0.65024999999999999</v>
      </c>
      <c r="AK48" s="14">
        <v>645</v>
      </c>
      <c r="AL48" s="14">
        <v>643</v>
      </c>
      <c r="AM48" s="14">
        <v>596</v>
      </c>
      <c r="AN48" s="14">
        <v>599</v>
      </c>
      <c r="AO48" s="14">
        <f t="shared" si="7"/>
        <v>0.62075000000000002</v>
      </c>
      <c r="AP48" s="14">
        <v>626</v>
      </c>
      <c r="AQ48" s="14">
        <v>604</v>
      </c>
      <c r="AR48" s="14">
        <v>612</v>
      </c>
      <c r="AS48" s="14">
        <v>610</v>
      </c>
      <c r="AT48" s="14">
        <f t="shared" si="8"/>
        <v>0.61299999999999999</v>
      </c>
      <c r="AU48" s="14">
        <v>620</v>
      </c>
      <c r="AV48" s="14">
        <v>621</v>
      </c>
      <c r="AW48" s="14">
        <v>616</v>
      </c>
      <c r="AX48" s="14">
        <v>626</v>
      </c>
      <c r="AY48" s="14">
        <f t="shared" si="9"/>
        <v>0.62075000000000002</v>
      </c>
      <c r="AZ48" s="14">
        <v>617</v>
      </c>
      <c r="BA48" s="14">
        <v>631</v>
      </c>
      <c r="BB48" s="14">
        <v>600</v>
      </c>
      <c r="BC48" s="14">
        <v>623</v>
      </c>
      <c r="BD48" s="14">
        <f t="shared" si="10"/>
        <v>0.61775000000000002</v>
      </c>
      <c r="BE48" s="14">
        <v>614</v>
      </c>
      <c r="BF48" s="14">
        <v>633</v>
      </c>
      <c r="BG48" s="14">
        <v>661</v>
      </c>
      <c r="BH48" s="14">
        <v>722</v>
      </c>
      <c r="BI48" s="14">
        <f t="shared" si="11"/>
        <v>0.65749999999999997</v>
      </c>
      <c r="BJ48" s="14">
        <v>648</v>
      </c>
      <c r="BK48" s="14">
        <v>599</v>
      </c>
      <c r="BL48" s="14">
        <v>677</v>
      </c>
      <c r="BM48" s="14">
        <v>647</v>
      </c>
      <c r="BN48" s="14">
        <f t="shared" si="12"/>
        <v>0.64275000000000004</v>
      </c>
      <c r="BO48" s="14">
        <v>604</v>
      </c>
      <c r="BP48" s="14">
        <v>664</v>
      </c>
      <c r="BQ48" s="14">
        <v>614</v>
      </c>
      <c r="BR48" s="14">
        <v>552</v>
      </c>
      <c r="BS48" s="14">
        <f t="shared" si="13"/>
        <v>0.60850000000000004</v>
      </c>
      <c r="BT48" s="14">
        <v>662</v>
      </c>
      <c r="BU48" s="14">
        <v>659</v>
      </c>
      <c r="BV48" s="14">
        <v>613</v>
      </c>
      <c r="BW48" s="14">
        <v>598</v>
      </c>
      <c r="BX48" s="14">
        <f t="shared" si="14"/>
        <v>0.63300000000000001</v>
      </c>
      <c r="BY48" s="14">
        <v>616</v>
      </c>
      <c r="BZ48" s="14">
        <v>663</v>
      </c>
      <c r="CA48" s="14">
        <v>714</v>
      </c>
      <c r="CB48" s="14">
        <v>628</v>
      </c>
      <c r="CC48" s="14">
        <f t="shared" si="15"/>
        <v>0.65525</v>
      </c>
      <c r="CD48" s="14">
        <v>705</v>
      </c>
      <c r="CE48" s="14">
        <v>518</v>
      </c>
      <c r="CF48" s="14">
        <v>597</v>
      </c>
      <c r="CG48" s="14">
        <v>595</v>
      </c>
      <c r="CH48" s="14">
        <f t="shared" si="16"/>
        <v>0.60375000000000001</v>
      </c>
      <c r="CI48" s="14">
        <v>588</v>
      </c>
      <c r="CJ48" s="14">
        <v>641</v>
      </c>
      <c r="CK48" s="14">
        <v>604</v>
      </c>
      <c r="CL48" s="14">
        <v>545</v>
      </c>
      <c r="CM48" s="14">
        <f t="shared" si="17"/>
        <v>0.59450000000000003</v>
      </c>
      <c r="CN48" s="14">
        <v>645</v>
      </c>
      <c r="CO48" s="14">
        <v>561</v>
      </c>
      <c r="CP48" s="14">
        <v>607</v>
      </c>
      <c r="CQ48" s="14">
        <v>592</v>
      </c>
      <c r="CR48" s="14">
        <f t="shared" si="18"/>
        <v>0.60124999999999995</v>
      </c>
      <c r="CS48" s="14">
        <v>585</v>
      </c>
      <c r="CT48" s="14">
        <v>607</v>
      </c>
      <c r="CU48" s="14">
        <v>583</v>
      </c>
      <c r="CV48" s="14">
        <v>555</v>
      </c>
      <c r="CW48" s="14">
        <f t="shared" si="19"/>
        <v>0.58250000000000002</v>
      </c>
      <c r="CX48" s="14">
        <v>582</v>
      </c>
      <c r="CY48" s="14">
        <v>607</v>
      </c>
      <c r="CZ48" s="14">
        <v>585</v>
      </c>
      <c r="DA48" s="14">
        <v>607</v>
      </c>
      <c r="DB48" s="14">
        <f t="shared" si="20"/>
        <v>0.59524999999999995</v>
      </c>
      <c r="DC48" s="14">
        <v>503</v>
      </c>
      <c r="DD48" s="14">
        <v>580</v>
      </c>
      <c r="DE48" s="14">
        <v>571</v>
      </c>
      <c r="DF48" s="14">
        <v>596</v>
      </c>
      <c r="DG48" s="14">
        <f t="shared" si="21"/>
        <v>0.5625</v>
      </c>
      <c r="DH48" s="14">
        <v>319</v>
      </c>
      <c r="DI48" s="14">
        <v>397</v>
      </c>
      <c r="DJ48" s="14">
        <v>427</v>
      </c>
      <c r="DK48" s="14">
        <v>445</v>
      </c>
      <c r="DL48" s="14">
        <f t="shared" si="22"/>
        <v>0.39700000000000002</v>
      </c>
      <c r="DM48" s="14">
        <v>117</v>
      </c>
      <c r="DN48" s="14">
        <v>222</v>
      </c>
      <c r="DO48" s="14">
        <v>239</v>
      </c>
      <c r="DP48" s="14">
        <v>236</v>
      </c>
      <c r="DQ48" s="14">
        <f t="shared" si="23"/>
        <v>0.20349999999999999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workbookViewId="0">
      <selection activeCell="C48" sqref="C48"/>
    </sheetView>
  </sheetViews>
  <sheetFormatPr defaultRowHeight="15.75" x14ac:dyDescent="0.25"/>
  <cols>
    <col min="1" max="1" width="12.375" style="6" bestFit="1" customWidth="1"/>
    <col min="2" max="2" width="12" style="6" bestFit="1" customWidth="1"/>
    <col min="3" max="7" width="12.375" style="6" bestFit="1" customWidth="1"/>
    <col min="8" max="10" width="12" style="6" bestFit="1" customWidth="1"/>
    <col min="11" max="14" width="12.375" style="6" bestFit="1" customWidth="1"/>
    <col min="15" max="19" width="12" style="6" bestFit="1" customWidth="1"/>
    <col min="20" max="21" width="12.375" style="6" bestFit="1" customWidth="1"/>
    <col min="22" max="23" width="12" style="6" bestFit="1" customWidth="1"/>
    <col min="24" max="24" width="12.375" style="6" bestFit="1" customWidth="1"/>
    <col min="25" max="25" width="12" style="6" bestFit="1" customWidth="1"/>
    <col min="26" max="26" width="12.375" style="6" bestFit="1" customWidth="1"/>
    <col min="27" max="27" width="12" style="6" bestFit="1" customWidth="1"/>
    <col min="28" max="28" width="12.375" style="6" bestFit="1" customWidth="1"/>
    <col min="29" max="29" width="12" style="6" bestFit="1" customWidth="1"/>
    <col min="30" max="32" width="12.375" style="6" bestFit="1" customWidth="1"/>
    <col min="33" max="33" width="12" style="6" bestFit="1" customWidth="1"/>
    <col min="34" max="34" width="12.375" style="6" bestFit="1" customWidth="1"/>
    <col min="35" max="37" width="12" style="6" bestFit="1" customWidth="1"/>
  </cols>
  <sheetData>
    <row r="1" spans="1:37" x14ac:dyDescent="0.25">
      <c r="B1" s="10" t="s">
        <v>210</v>
      </c>
      <c r="C1" s="10" t="s">
        <v>222</v>
      </c>
      <c r="D1" s="10" t="s">
        <v>223</v>
      </c>
      <c r="E1" s="10" t="s">
        <v>224</v>
      </c>
      <c r="F1" s="10" t="s">
        <v>225</v>
      </c>
      <c r="G1" s="10" t="s">
        <v>226</v>
      </c>
      <c r="H1" s="10" t="s">
        <v>227</v>
      </c>
      <c r="I1" s="10" t="s">
        <v>228</v>
      </c>
      <c r="J1" s="10" t="s">
        <v>229</v>
      </c>
      <c r="K1" s="10" t="s">
        <v>211</v>
      </c>
      <c r="L1" s="10" t="s">
        <v>212</v>
      </c>
      <c r="M1" s="10" t="s">
        <v>213</v>
      </c>
      <c r="N1" s="10" t="s">
        <v>214</v>
      </c>
      <c r="O1" s="10" t="s">
        <v>215</v>
      </c>
      <c r="P1" s="10" t="s">
        <v>216</v>
      </c>
      <c r="Q1" s="10" t="s">
        <v>217</v>
      </c>
      <c r="R1" s="10" t="s">
        <v>218</v>
      </c>
      <c r="S1" s="10" t="s">
        <v>219</v>
      </c>
      <c r="T1" s="10" t="s">
        <v>220</v>
      </c>
      <c r="U1" s="10" t="s">
        <v>230</v>
      </c>
      <c r="V1" s="10" t="s">
        <v>231</v>
      </c>
      <c r="W1" s="10" t="s">
        <v>232</v>
      </c>
      <c r="X1" s="10" t="s">
        <v>221</v>
      </c>
      <c r="Y1" s="10" t="s">
        <v>233</v>
      </c>
      <c r="Z1" s="10" t="s">
        <v>198</v>
      </c>
      <c r="AA1" s="10" t="s">
        <v>199</v>
      </c>
      <c r="AB1" s="10" t="s">
        <v>200</v>
      </c>
      <c r="AC1" s="10" t="s">
        <v>201</v>
      </c>
      <c r="AD1" s="10" t="s">
        <v>202</v>
      </c>
      <c r="AE1" s="10" t="s">
        <v>203</v>
      </c>
      <c r="AF1" s="10" t="s">
        <v>204</v>
      </c>
      <c r="AG1" s="10" t="s">
        <v>205</v>
      </c>
      <c r="AH1" s="10" t="s">
        <v>206</v>
      </c>
      <c r="AI1" s="10" t="s">
        <v>207</v>
      </c>
      <c r="AJ1" s="10" t="s">
        <v>208</v>
      </c>
      <c r="AK1" s="10" t="s">
        <v>209</v>
      </c>
    </row>
    <row r="2" spans="1:37" x14ac:dyDescent="0.25">
      <c r="A2" s="10" t="s">
        <v>210</v>
      </c>
    </row>
    <row r="3" spans="1:37" x14ac:dyDescent="0.25">
      <c r="A3" s="10" t="s">
        <v>222</v>
      </c>
      <c r="B3" s="6">
        <v>100</v>
      </c>
    </row>
    <row r="4" spans="1:37" x14ac:dyDescent="0.25">
      <c r="A4" s="10" t="s">
        <v>223</v>
      </c>
      <c r="B4" s="6">
        <v>100</v>
      </c>
      <c r="C4" s="6">
        <v>100</v>
      </c>
    </row>
    <row r="5" spans="1:37" x14ac:dyDescent="0.25">
      <c r="A5" s="10" t="s">
        <v>224</v>
      </c>
      <c r="B5" s="6">
        <v>100</v>
      </c>
      <c r="C5" s="6">
        <v>100</v>
      </c>
      <c r="D5" s="6">
        <v>100</v>
      </c>
    </row>
    <row r="6" spans="1:37" x14ac:dyDescent="0.25">
      <c r="A6" s="10" t="s">
        <v>225</v>
      </c>
      <c r="B6" s="6">
        <v>100</v>
      </c>
      <c r="C6" s="6">
        <v>100</v>
      </c>
      <c r="D6" s="6">
        <v>100</v>
      </c>
      <c r="E6" s="6">
        <v>100</v>
      </c>
    </row>
    <row r="7" spans="1:37" x14ac:dyDescent="0.25">
      <c r="A7" s="10" t="s">
        <v>226</v>
      </c>
      <c r="B7" s="6">
        <v>100</v>
      </c>
      <c r="C7" s="6">
        <v>100</v>
      </c>
      <c r="D7" s="6">
        <v>100</v>
      </c>
      <c r="E7" s="6">
        <v>100</v>
      </c>
      <c r="F7" s="6">
        <v>100</v>
      </c>
    </row>
    <row r="8" spans="1:37" x14ac:dyDescent="0.25">
      <c r="A8" s="10" t="s">
        <v>227</v>
      </c>
      <c r="B8" s="6">
        <v>50</v>
      </c>
      <c r="C8" s="6">
        <v>50</v>
      </c>
      <c r="D8" s="6">
        <v>50</v>
      </c>
      <c r="E8" s="6">
        <v>50</v>
      </c>
      <c r="F8" s="6">
        <v>50</v>
      </c>
      <c r="G8" s="6">
        <v>50</v>
      </c>
    </row>
    <row r="9" spans="1:37" x14ac:dyDescent="0.25">
      <c r="A9" s="10" t="s">
        <v>228</v>
      </c>
      <c r="B9" s="6">
        <v>50</v>
      </c>
      <c r="C9" s="6">
        <v>50</v>
      </c>
      <c r="D9" s="6">
        <v>50</v>
      </c>
      <c r="E9" s="6">
        <v>50</v>
      </c>
      <c r="F9" s="6">
        <v>50</v>
      </c>
      <c r="G9" s="6">
        <v>50</v>
      </c>
      <c r="H9" s="6">
        <v>20</v>
      </c>
    </row>
    <row r="10" spans="1:37" x14ac:dyDescent="0.25">
      <c r="A10" s="10" t="s">
        <v>229</v>
      </c>
      <c r="B10" s="6">
        <v>66.666666666666671</v>
      </c>
      <c r="C10" s="6">
        <v>66.666666666666671</v>
      </c>
      <c r="D10" s="6">
        <v>66.666666666666671</v>
      </c>
      <c r="E10" s="6">
        <v>66.666666666666671</v>
      </c>
      <c r="F10" s="6">
        <v>66.666666666666671</v>
      </c>
      <c r="G10" s="6">
        <v>66.666666666666671</v>
      </c>
      <c r="H10" s="6">
        <v>66.666666666666671</v>
      </c>
      <c r="I10" s="6">
        <v>25</v>
      </c>
    </row>
    <row r="11" spans="1:37" x14ac:dyDescent="0.25">
      <c r="A11" s="10" t="s">
        <v>211</v>
      </c>
      <c r="B11" s="6">
        <v>33.333333333333336</v>
      </c>
      <c r="C11" s="6">
        <v>33.333333333333336</v>
      </c>
      <c r="D11" s="6">
        <v>33.333333333333336</v>
      </c>
      <c r="E11" s="6">
        <v>33.333333333333336</v>
      </c>
      <c r="F11" s="6">
        <v>33.333333333333336</v>
      </c>
      <c r="G11" s="6">
        <v>33.333333333333336</v>
      </c>
      <c r="H11" s="6">
        <v>60</v>
      </c>
      <c r="I11" s="6">
        <v>33.333333333333336</v>
      </c>
      <c r="J11" s="6">
        <v>40</v>
      </c>
    </row>
    <row r="12" spans="1:37" x14ac:dyDescent="0.25">
      <c r="A12" s="10" t="s">
        <v>212</v>
      </c>
      <c r="B12" s="6">
        <v>33.333333333333336</v>
      </c>
      <c r="C12" s="6">
        <v>33.333333333333336</v>
      </c>
      <c r="D12" s="6">
        <v>33.333333333333336</v>
      </c>
      <c r="E12" s="6">
        <v>33.333333333333336</v>
      </c>
      <c r="F12" s="6">
        <v>33.333333333333336</v>
      </c>
      <c r="G12" s="6">
        <v>33.333333333333336</v>
      </c>
      <c r="H12" s="6">
        <v>60</v>
      </c>
      <c r="I12" s="6">
        <v>33.333333333333336</v>
      </c>
      <c r="J12" s="6">
        <v>40</v>
      </c>
      <c r="K12" s="6">
        <v>100</v>
      </c>
    </row>
    <row r="13" spans="1:37" x14ac:dyDescent="0.25">
      <c r="A13" s="10" t="s">
        <v>213</v>
      </c>
      <c r="B13" s="6">
        <v>33.333333333333336</v>
      </c>
      <c r="C13" s="6">
        <v>33.333333333333336</v>
      </c>
      <c r="D13" s="6">
        <v>33.333333333333336</v>
      </c>
      <c r="E13" s="6">
        <v>33.333333333333336</v>
      </c>
      <c r="F13" s="6">
        <v>33.333333333333336</v>
      </c>
      <c r="G13" s="6">
        <v>33.333333333333336</v>
      </c>
      <c r="H13" s="6">
        <v>60</v>
      </c>
      <c r="I13" s="6">
        <v>33.333333333333336</v>
      </c>
      <c r="J13" s="6">
        <v>40</v>
      </c>
      <c r="K13" s="6">
        <v>100</v>
      </c>
      <c r="L13" s="6">
        <v>100</v>
      </c>
    </row>
    <row r="14" spans="1:37" x14ac:dyDescent="0.25">
      <c r="A14" s="10" t="s">
        <v>214</v>
      </c>
      <c r="B14" s="6">
        <v>60</v>
      </c>
      <c r="C14" s="6">
        <v>60</v>
      </c>
      <c r="D14" s="6">
        <v>60</v>
      </c>
      <c r="E14" s="6">
        <v>60</v>
      </c>
      <c r="F14" s="6">
        <v>60</v>
      </c>
      <c r="G14" s="6">
        <v>60</v>
      </c>
      <c r="H14" s="6">
        <v>33.333333333333336</v>
      </c>
      <c r="I14" s="6">
        <v>60</v>
      </c>
      <c r="J14" s="6">
        <v>40</v>
      </c>
      <c r="K14" s="6">
        <v>66.666666666666671</v>
      </c>
      <c r="L14" s="6">
        <v>66.666666666666671</v>
      </c>
      <c r="M14" s="6">
        <v>66.666666666666671</v>
      </c>
    </row>
    <row r="15" spans="1:37" x14ac:dyDescent="0.25">
      <c r="A15" s="10" t="s">
        <v>215</v>
      </c>
      <c r="B15" s="6">
        <v>33.333333333333336</v>
      </c>
      <c r="C15" s="6">
        <v>33.333333333333336</v>
      </c>
      <c r="D15" s="6">
        <v>33.333333333333336</v>
      </c>
      <c r="E15" s="6">
        <v>33.333333333333336</v>
      </c>
      <c r="F15" s="6">
        <v>33.333333333333336</v>
      </c>
      <c r="G15" s="6">
        <v>33.333333333333336</v>
      </c>
      <c r="H15" s="6">
        <v>60</v>
      </c>
      <c r="I15" s="6">
        <v>33.333333333333336</v>
      </c>
      <c r="J15" s="6">
        <v>40</v>
      </c>
      <c r="K15" s="6">
        <v>100</v>
      </c>
      <c r="L15" s="6">
        <v>100</v>
      </c>
      <c r="M15" s="6">
        <v>100</v>
      </c>
      <c r="N15" s="6">
        <v>66.666666666666671</v>
      </c>
    </row>
    <row r="16" spans="1:37" x14ac:dyDescent="0.25">
      <c r="A16" s="10" t="s">
        <v>216</v>
      </c>
      <c r="B16" s="6">
        <v>33.333333333333336</v>
      </c>
      <c r="C16" s="6">
        <v>33.333333333333336</v>
      </c>
      <c r="D16" s="6">
        <v>33.333333333333336</v>
      </c>
      <c r="E16" s="6">
        <v>33.333333333333336</v>
      </c>
      <c r="F16" s="6">
        <v>33.333333333333336</v>
      </c>
      <c r="G16" s="6">
        <v>33.333333333333336</v>
      </c>
      <c r="H16" s="6">
        <v>60</v>
      </c>
      <c r="I16" s="6">
        <v>33.333333333333336</v>
      </c>
      <c r="J16" s="6">
        <v>40</v>
      </c>
      <c r="K16" s="6">
        <v>100</v>
      </c>
      <c r="L16" s="6">
        <v>100</v>
      </c>
      <c r="M16" s="6">
        <v>100</v>
      </c>
      <c r="N16" s="6">
        <v>66.666666666666671</v>
      </c>
      <c r="O16" s="6">
        <v>100</v>
      </c>
    </row>
    <row r="17" spans="1:31" x14ac:dyDescent="0.25">
      <c r="A17" s="10" t="s">
        <v>217</v>
      </c>
      <c r="B17" s="6">
        <v>60</v>
      </c>
      <c r="C17" s="6">
        <v>60</v>
      </c>
      <c r="D17" s="6">
        <v>60</v>
      </c>
      <c r="E17" s="6">
        <v>60</v>
      </c>
      <c r="F17" s="6">
        <v>60</v>
      </c>
      <c r="G17" s="6">
        <v>60</v>
      </c>
      <c r="H17" s="6">
        <v>33.333333333333336</v>
      </c>
      <c r="I17" s="6">
        <v>60</v>
      </c>
      <c r="J17" s="6">
        <v>40</v>
      </c>
      <c r="K17" s="6">
        <v>66.666666666666671</v>
      </c>
      <c r="L17" s="6">
        <v>66.666666666666671</v>
      </c>
      <c r="M17" s="6">
        <v>66.666666666666671</v>
      </c>
      <c r="N17" s="6">
        <v>100</v>
      </c>
      <c r="O17" s="6">
        <v>66.666666666666671</v>
      </c>
      <c r="P17" s="6">
        <v>66.666666666666671</v>
      </c>
    </row>
    <row r="18" spans="1:31" x14ac:dyDescent="0.25">
      <c r="A18" s="10" t="s">
        <v>218</v>
      </c>
      <c r="B18" s="6">
        <v>33.333333333333336</v>
      </c>
      <c r="C18" s="6">
        <v>33.333333333333336</v>
      </c>
      <c r="D18" s="6">
        <v>33.333333333333336</v>
      </c>
      <c r="E18" s="6">
        <v>33.333333333333336</v>
      </c>
      <c r="F18" s="6">
        <v>33.333333333333336</v>
      </c>
      <c r="G18" s="6">
        <v>33.333333333333336</v>
      </c>
      <c r="H18" s="6">
        <v>60</v>
      </c>
      <c r="I18" s="6">
        <v>33.333333333333336</v>
      </c>
      <c r="J18" s="6">
        <v>40</v>
      </c>
      <c r="K18" s="6">
        <v>100</v>
      </c>
      <c r="L18" s="6">
        <v>100</v>
      </c>
      <c r="M18" s="6">
        <v>100</v>
      </c>
      <c r="N18" s="6">
        <v>66.666666666666671</v>
      </c>
      <c r="O18" s="6">
        <v>100</v>
      </c>
      <c r="P18" s="6">
        <v>100</v>
      </c>
      <c r="Q18" s="6">
        <v>66.666666666666671</v>
      </c>
    </row>
    <row r="19" spans="1:31" x14ac:dyDescent="0.25">
      <c r="A19" s="10" t="s">
        <v>219</v>
      </c>
      <c r="B19" s="6">
        <v>33.333333333333336</v>
      </c>
      <c r="C19" s="6">
        <v>33.333333333333336</v>
      </c>
      <c r="D19" s="6">
        <v>33.333333333333336</v>
      </c>
      <c r="E19" s="6">
        <v>33.333333333333336</v>
      </c>
      <c r="F19" s="6">
        <v>33.333333333333336</v>
      </c>
      <c r="G19" s="6">
        <v>33.333333333333336</v>
      </c>
      <c r="H19" s="6">
        <v>60</v>
      </c>
      <c r="I19" s="6">
        <v>33.333333333333336</v>
      </c>
      <c r="J19" s="6">
        <v>40</v>
      </c>
      <c r="K19" s="6">
        <v>100</v>
      </c>
      <c r="L19" s="6">
        <v>100</v>
      </c>
      <c r="M19" s="6">
        <v>100</v>
      </c>
      <c r="N19" s="6">
        <v>66.666666666666671</v>
      </c>
      <c r="O19" s="6">
        <v>100</v>
      </c>
      <c r="P19" s="6">
        <v>100</v>
      </c>
      <c r="Q19" s="6">
        <v>66.666666666666671</v>
      </c>
      <c r="R19" s="6">
        <v>100</v>
      </c>
    </row>
    <row r="20" spans="1:31" x14ac:dyDescent="0.25">
      <c r="A20" s="10" t="s">
        <v>220</v>
      </c>
      <c r="B20" s="6">
        <v>50</v>
      </c>
      <c r="C20" s="6">
        <v>50</v>
      </c>
      <c r="D20" s="6">
        <v>50</v>
      </c>
      <c r="E20" s="6">
        <v>50</v>
      </c>
      <c r="F20" s="6">
        <v>50</v>
      </c>
      <c r="G20" s="6">
        <v>50</v>
      </c>
      <c r="H20" s="6">
        <v>50</v>
      </c>
      <c r="I20" s="6">
        <v>50</v>
      </c>
      <c r="J20" s="6">
        <v>33.333333333333336</v>
      </c>
      <c r="K20" s="6">
        <v>83.333333333333329</v>
      </c>
      <c r="L20" s="6">
        <v>83.333333333333329</v>
      </c>
      <c r="M20" s="6">
        <v>83.333333333333329</v>
      </c>
      <c r="N20" s="6">
        <v>83.333333333333329</v>
      </c>
      <c r="O20" s="6">
        <v>83.333333333333329</v>
      </c>
      <c r="P20" s="6">
        <v>83.333333333333329</v>
      </c>
      <c r="Q20" s="6">
        <v>83.333333333333329</v>
      </c>
      <c r="R20" s="6">
        <v>83.333333333333329</v>
      </c>
      <c r="S20" s="6">
        <v>83.333333333333329</v>
      </c>
    </row>
    <row r="21" spans="1:31" x14ac:dyDescent="0.25">
      <c r="A21" s="10" t="s">
        <v>230</v>
      </c>
      <c r="B21" s="6">
        <v>75</v>
      </c>
      <c r="C21" s="6">
        <v>75</v>
      </c>
      <c r="D21" s="6">
        <v>75</v>
      </c>
      <c r="E21" s="6">
        <v>75</v>
      </c>
      <c r="F21" s="6">
        <v>75</v>
      </c>
      <c r="G21" s="6">
        <v>75</v>
      </c>
      <c r="H21" s="6">
        <v>40</v>
      </c>
      <c r="I21" s="6">
        <v>40</v>
      </c>
      <c r="J21" s="6">
        <v>50</v>
      </c>
      <c r="K21" s="6">
        <v>50</v>
      </c>
      <c r="L21" s="6">
        <v>50</v>
      </c>
      <c r="M21" s="6">
        <v>50</v>
      </c>
      <c r="N21" s="6">
        <v>80</v>
      </c>
      <c r="O21" s="6">
        <v>50</v>
      </c>
      <c r="P21" s="6">
        <v>50</v>
      </c>
      <c r="Q21" s="6">
        <v>80</v>
      </c>
      <c r="R21" s="6">
        <v>50</v>
      </c>
      <c r="S21" s="6">
        <v>50</v>
      </c>
      <c r="T21" s="6">
        <v>66.666666666666671</v>
      </c>
    </row>
    <row r="22" spans="1:31" x14ac:dyDescent="0.25">
      <c r="A22" s="10" t="s">
        <v>231</v>
      </c>
      <c r="B22" s="6">
        <v>75</v>
      </c>
      <c r="C22" s="6">
        <v>75</v>
      </c>
      <c r="D22" s="6">
        <v>75</v>
      </c>
      <c r="E22" s="6">
        <v>75</v>
      </c>
      <c r="F22" s="6">
        <v>75</v>
      </c>
      <c r="G22" s="6">
        <v>75</v>
      </c>
      <c r="H22" s="6">
        <v>40</v>
      </c>
      <c r="I22" s="6">
        <v>40</v>
      </c>
      <c r="J22" s="6">
        <v>50</v>
      </c>
      <c r="K22" s="6">
        <v>50</v>
      </c>
      <c r="L22" s="6">
        <v>50</v>
      </c>
      <c r="M22" s="6">
        <v>50</v>
      </c>
      <c r="N22" s="6">
        <v>80</v>
      </c>
      <c r="O22" s="6">
        <v>50</v>
      </c>
      <c r="P22" s="6">
        <v>50</v>
      </c>
      <c r="Q22" s="6">
        <v>80</v>
      </c>
      <c r="R22" s="6">
        <v>50</v>
      </c>
      <c r="S22" s="6">
        <v>50</v>
      </c>
      <c r="T22" s="6">
        <v>66.666666666666671</v>
      </c>
      <c r="U22" s="6">
        <v>100</v>
      </c>
    </row>
    <row r="23" spans="1:31" x14ac:dyDescent="0.25">
      <c r="A23" s="10" t="s">
        <v>232</v>
      </c>
      <c r="B23" s="6">
        <v>75</v>
      </c>
      <c r="C23" s="6">
        <v>75</v>
      </c>
      <c r="D23" s="6">
        <v>75</v>
      </c>
      <c r="E23" s="6">
        <v>75</v>
      </c>
      <c r="F23" s="6">
        <v>75</v>
      </c>
      <c r="G23" s="6">
        <v>75</v>
      </c>
      <c r="H23" s="6">
        <v>40</v>
      </c>
      <c r="I23" s="6">
        <v>40</v>
      </c>
      <c r="J23" s="6">
        <v>50</v>
      </c>
      <c r="K23" s="6">
        <v>50</v>
      </c>
      <c r="L23" s="6">
        <v>50</v>
      </c>
      <c r="M23" s="6">
        <v>50</v>
      </c>
      <c r="N23" s="6">
        <v>80</v>
      </c>
      <c r="O23" s="6">
        <v>50</v>
      </c>
      <c r="P23" s="6">
        <v>50</v>
      </c>
      <c r="Q23" s="6">
        <v>80</v>
      </c>
      <c r="R23" s="6">
        <v>50</v>
      </c>
      <c r="S23" s="6">
        <v>50</v>
      </c>
      <c r="T23" s="6">
        <v>66.666666666666671</v>
      </c>
      <c r="U23" s="6">
        <v>100</v>
      </c>
      <c r="V23" s="6">
        <v>100</v>
      </c>
    </row>
    <row r="24" spans="1:31" x14ac:dyDescent="0.25">
      <c r="A24" s="10" t="s">
        <v>221</v>
      </c>
      <c r="B24" s="6">
        <v>50</v>
      </c>
      <c r="C24" s="6">
        <v>50</v>
      </c>
      <c r="D24" s="6">
        <v>50</v>
      </c>
      <c r="E24" s="6">
        <v>50</v>
      </c>
      <c r="F24" s="6">
        <v>50</v>
      </c>
      <c r="G24" s="6">
        <v>50</v>
      </c>
      <c r="H24" s="6">
        <v>50</v>
      </c>
      <c r="I24" s="6">
        <v>20</v>
      </c>
      <c r="J24" s="6">
        <v>66.666666666666671</v>
      </c>
      <c r="K24" s="6">
        <v>33.333333333333336</v>
      </c>
      <c r="L24" s="6">
        <v>33.333333333333336</v>
      </c>
      <c r="M24" s="6">
        <v>33.333333333333336</v>
      </c>
      <c r="N24" s="6">
        <v>33.333333333333336</v>
      </c>
      <c r="O24" s="6">
        <v>33.333333333333336</v>
      </c>
      <c r="P24" s="6">
        <v>33.333333333333336</v>
      </c>
      <c r="Q24" s="6">
        <v>33.333333333333336</v>
      </c>
      <c r="R24" s="6">
        <v>33.333333333333336</v>
      </c>
      <c r="S24" s="6">
        <v>33.333333333333336</v>
      </c>
      <c r="T24" s="6">
        <v>28.571428571428573</v>
      </c>
      <c r="U24" s="6">
        <v>40</v>
      </c>
      <c r="V24" s="6">
        <v>40</v>
      </c>
      <c r="W24" s="6">
        <v>40</v>
      </c>
    </row>
    <row r="25" spans="1:31" x14ac:dyDescent="0.25">
      <c r="A25" s="10" t="s">
        <v>233</v>
      </c>
      <c r="B25" s="6">
        <v>25</v>
      </c>
      <c r="C25" s="6">
        <v>25</v>
      </c>
      <c r="D25" s="6">
        <v>25</v>
      </c>
      <c r="E25" s="6">
        <v>25</v>
      </c>
      <c r="F25" s="6">
        <v>25</v>
      </c>
      <c r="G25" s="6">
        <v>25</v>
      </c>
      <c r="H25" s="6">
        <v>25</v>
      </c>
      <c r="I25" s="6">
        <v>25</v>
      </c>
      <c r="J25" s="6">
        <v>33.333333333333336</v>
      </c>
      <c r="K25" s="6">
        <v>40</v>
      </c>
      <c r="L25" s="6">
        <v>40</v>
      </c>
      <c r="M25" s="6">
        <v>40</v>
      </c>
      <c r="N25" s="6">
        <v>40</v>
      </c>
      <c r="O25" s="6">
        <v>40</v>
      </c>
      <c r="P25" s="6">
        <v>40</v>
      </c>
      <c r="Q25" s="6">
        <v>40</v>
      </c>
      <c r="R25" s="6">
        <v>40</v>
      </c>
      <c r="S25" s="6">
        <v>40</v>
      </c>
      <c r="T25" s="6">
        <v>33.333333333333336</v>
      </c>
      <c r="U25" s="6">
        <v>50</v>
      </c>
      <c r="V25" s="6">
        <v>50</v>
      </c>
      <c r="W25" s="6">
        <v>50</v>
      </c>
      <c r="X25" s="6">
        <v>25</v>
      </c>
    </row>
    <row r="26" spans="1:31" x14ac:dyDescent="0.25">
      <c r="A26" s="10" t="s">
        <v>198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20</v>
      </c>
      <c r="Y26" s="6">
        <v>0</v>
      </c>
    </row>
    <row r="27" spans="1:31" x14ac:dyDescent="0.25">
      <c r="A27" s="10" t="s">
        <v>199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16.666666666666668</v>
      </c>
      <c r="Y27" s="6">
        <v>0</v>
      </c>
      <c r="Z27" s="6">
        <v>75</v>
      </c>
    </row>
    <row r="28" spans="1:31" x14ac:dyDescent="0.25">
      <c r="A28" s="10" t="s">
        <v>200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14.285714285714286</v>
      </c>
      <c r="Y28" s="6">
        <v>0</v>
      </c>
      <c r="Z28" s="6">
        <v>60</v>
      </c>
      <c r="AA28" s="6">
        <v>80</v>
      </c>
    </row>
    <row r="29" spans="1:31" x14ac:dyDescent="0.25">
      <c r="A29" s="10" t="s">
        <v>201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14.285714285714286</v>
      </c>
      <c r="Y29" s="6">
        <v>0</v>
      </c>
      <c r="Z29" s="6">
        <v>60</v>
      </c>
      <c r="AA29" s="6">
        <v>50</v>
      </c>
      <c r="AB29" s="6">
        <v>66.666666666666671</v>
      </c>
    </row>
    <row r="30" spans="1:31" x14ac:dyDescent="0.25">
      <c r="A30" s="10" t="s">
        <v>202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16.666666666666668</v>
      </c>
      <c r="Y30" s="6">
        <v>0</v>
      </c>
      <c r="Z30" s="6">
        <v>75</v>
      </c>
      <c r="AA30" s="6">
        <v>60</v>
      </c>
      <c r="AB30" s="6">
        <v>80</v>
      </c>
      <c r="AC30" s="6">
        <v>80</v>
      </c>
    </row>
    <row r="31" spans="1:31" x14ac:dyDescent="0.25">
      <c r="A31" s="10" t="s">
        <v>203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16.666666666666668</v>
      </c>
      <c r="Y31" s="6">
        <v>0</v>
      </c>
      <c r="Z31" s="6">
        <v>75</v>
      </c>
      <c r="AA31" s="6">
        <v>60</v>
      </c>
      <c r="AB31" s="6">
        <v>50</v>
      </c>
      <c r="AC31" s="6">
        <v>50</v>
      </c>
      <c r="AD31" s="6">
        <v>60</v>
      </c>
    </row>
    <row r="32" spans="1:31" x14ac:dyDescent="0.25">
      <c r="A32" s="10" t="s">
        <v>204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14.285714285714286</v>
      </c>
      <c r="Y32" s="6">
        <v>0</v>
      </c>
      <c r="Z32" s="6">
        <v>60</v>
      </c>
      <c r="AA32" s="6">
        <v>50</v>
      </c>
      <c r="AB32" s="6">
        <v>66.666666666666671</v>
      </c>
      <c r="AC32" s="6">
        <v>66.666666666666671</v>
      </c>
      <c r="AD32" s="6">
        <v>80</v>
      </c>
      <c r="AE32" s="6">
        <v>50</v>
      </c>
    </row>
    <row r="33" spans="1:37" x14ac:dyDescent="0.25">
      <c r="A33" s="10" t="s">
        <v>205</v>
      </c>
      <c r="B33" s="6">
        <v>25</v>
      </c>
      <c r="C33" s="6">
        <v>25</v>
      </c>
      <c r="D33" s="6">
        <v>25</v>
      </c>
      <c r="E33" s="6">
        <v>25</v>
      </c>
      <c r="F33" s="6">
        <v>25</v>
      </c>
      <c r="G33" s="6">
        <v>25</v>
      </c>
      <c r="H33" s="6">
        <v>11.111111111111111</v>
      </c>
      <c r="I33" s="6">
        <v>25</v>
      </c>
      <c r="J33" s="6">
        <v>12.5</v>
      </c>
      <c r="K33" s="6">
        <v>9.0909090909090917</v>
      </c>
      <c r="L33" s="6">
        <v>9.0909090909090917</v>
      </c>
      <c r="M33" s="6">
        <v>9.0909090909090917</v>
      </c>
      <c r="N33" s="6">
        <v>20</v>
      </c>
      <c r="O33" s="6">
        <v>9.0909090909090917</v>
      </c>
      <c r="P33" s="6">
        <v>9.0909090909090917</v>
      </c>
      <c r="Q33" s="6">
        <v>20</v>
      </c>
      <c r="R33" s="6">
        <v>9.0909090909090917</v>
      </c>
      <c r="S33" s="6">
        <v>9.0909090909090917</v>
      </c>
      <c r="T33" s="6">
        <v>18.181818181818183</v>
      </c>
      <c r="U33" s="6">
        <v>22.222222222222221</v>
      </c>
      <c r="V33" s="6">
        <v>22.222222222222221</v>
      </c>
      <c r="W33" s="6">
        <v>22.222222222222221</v>
      </c>
      <c r="X33" s="6">
        <v>25</v>
      </c>
      <c r="Y33" s="6">
        <v>12.5</v>
      </c>
      <c r="Z33" s="6">
        <v>42.857142857142854</v>
      </c>
      <c r="AA33" s="6">
        <v>57.142857142857146</v>
      </c>
      <c r="AB33" s="6">
        <v>71.428571428571431</v>
      </c>
      <c r="AC33" s="6">
        <v>50</v>
      </c>
      <c r="AD33" s="6">
        <v>57.142857142857146</v>
      </c>
      <c r="AE33" s="6">
        <v>37.5</v>
      </c>
      <c r="AF33" s="6">
        <v>50</v>
      </c>
    </row>
    <row r="34" spans="1:37" x14ac:dyDescent="0.25">
      <c r="A34" s="10" t="s">
        <v>206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11.111111111111111</v>
      </c>
      <c r="Y34" s="6">
        <v>0</v>
      </c>
      <c r="Z34" s="6">
        <v>42.857142857142854</v>
      </c>
      <c r="AA34" s="6">
        <v>57.142857142857146</v>
      </c>
      <c r="AB34" s="6">
        <v>71.428571428571431</v>
      </c>
      <c r="AC34" s="6">
        <v>50</v>
      </c>
      <c r="AD34" s="6">
        <v>57.142857142857146</v>
      </c>
      <c r="AE34" s="6">
        <v>37.5</v>
      </c>
      <c r="AF34" s="6">
        <v>71.428571428571431</v>
      </c>
      <c r="AG34" s="6">
        <v>55.555555555555557</v>
      </c>
    </row>
    <row r="35" spans="1:37" x14ac:dyDescent="0.25">
      <c r="A35" s="10" t="s">
        <v>207</v>
      </c>
      <c r="B35" s="6">
        <v>9.0909090909090917</v>
      </c>
      <c r="C35" s="6">
        <v>9.0909090909090917</v>
      </c>
      <c r="D35" s="6">
        <v>9.0909090909090917</v>
      </c>
      <c r="E35" s="6">
        <v>9.0909090909090917</v>
      </c>
      <c r="F35" s="6">
        <v>9.0909090909090917</v>
      </c>
      <c r="G35" s="6">
        <v>9.0909090909090917</v>
      </c>
      <c r="H35" s="6">
        <v>0</v>
      </c>
      <c r="I35" s="6">
        <v>9.0909090909090917</v>
      </c>
      <c r="J35" s="6">
        <v>0</v>
      </c>
      <c r="K35" s="6">
        <v>0</v>
      </c>
      <c r="L35" s="6">
        <v>0</v>
      </c>
      <c r="M35" s="6">
        <v>0</v>
      </c>
      <c r="N35" s="6">
        <v>7.6923076923076925</v>
      </c>
      <c r="O35" s="6">
        <v>0</v>
      </c>
      <c r="P35" s="6">
        <v>0</v>
      </c>
      <c r="Q35" s="6">
        <v>7.6923076923076925</v>
      </c>
      <c r="R35" s="6">
        <v>0</v>
      </c>
      <c r="S35" s="6">
        <v>0</v>
      </c>
      <c r="T35" s="6">
        <v>7.1428571428571432</v>
      </c>
      <c r="U35" s="6">
        <v>8.3333333333333339</v>
      </c>
      <c r="V35" s="6">
        <v>8.3333333333333339</v>
      </c>
      <c r="W35" s="6">
        <v>8.3333333333333339</v>
      </c>
      <c r="X35" s="6">
        <v>9.0909090909090917</v>
      </c>
      <c r="Y35" s="6">
        <v>0</v>
      </c>
      <c r="Z35" s="6">
        <v>33.333333333333336</v>
      </c>
      <c r="AA35" s="6">
        <v>44.444444444444443</v>
      </c>
      <c r="AB35" s="6">
        <v>55.555555555555557</v>
      </c>
      <c r="AC35" s="6">
        <v>40</v>
      </c>
      <c r="AD35" s="6">
        <v>44.444444444444443</v>
      </c>
      <c r="AE35" s="6">
        <v>30</v>
      </c>
      <c r="AF35" s="6">
        <v>55.555555555555557</v>
      </c>
      <c r="AG35" s="6">
        <v>60</v>
      </c>
      <c r="AH35" s="6">
        <v>77.777777777777771</v>
      </c>
    </row>
    <row r="36" spans="1:37" x14ac:dyDescent="0.25">
      <c r="A36" s="10" t="s">
        <v>208</v>
      </c>
      <c r="B36" s="6">
        <v>10</v>
      </c>
      <c r="C36" s="6">
        <v>10</v>
      </c>
      <c r="D36" s="6">
        <v>10</v>
      </c>
      <c r="E36" s="6">
        <v>10</v>
      </c>
      <c r="F36" s="6">
        <v>10</v>
      </c>
      <c r="G36" s="6">
        <v>10</v>
      </c>
      <c r="H36" s="6">
        <v>0</v>
      </c>
      <c r="I36" s="6">
        <v>10</v>
      </c>
      <c r="J36" s="6">
        <v>0</v>
      </c>
      <c r="K36" s="6">
        <v>0</v>
      </c>
      <c r="L36" s="6">
        <v>0</v>
      </c>
      <c r="M36" s="6">
        <v>0</v>
      </c>
      <c r="N36" s="6">
        <v>8.3333333333333339</v>
      </c>
      <c r="O36" s="6">
        <v>0</v>
      </c>
      <c r="P36" s="6">
        <v>0</v>
      </c>
      <c r="Q36" s="6">
        <v>8.3333333333333339</v>
      </c>
      <c r="R36" s="6">
        <v>0</v>
      </c>
      <c r="S36" s="6">
        <v>0</v>
      </c>
      <c r="T36" s="6">
        <v>7.6923076923076925</v>
      </c>
      <c r="U36" s="6">
        <v>9.0909090909090917</v>
      </c>
      <c r="V36" s="6">
        <v>9.0909090909090917</v>
      </c>
      <c r="W36" s="6">
        <v>9.0909090909090917</v>
      </c>
      <c r="X36" s="6">
        <v>10</v>
      </c>
      <c r="Y36" s="6">
        <v>0</v>
      </c>
      <c r="Z36" s="6">
        <v>37.5</v>
      </c>
      <c r="AA36" s="6">
        <v>50</v>
      </c>
      <c r="AB36" s="6">
        <v>44.444444444444443</v>
      </c>
      <c r="AC36" s="6">
        <v>44.444444444444443</v>
      </c>
      <c r="AD36" s="6">
        <v>33.333333333333336</v>
      </c>
      <c r="AE36" s="6">
        <v>33.333333333333336</v>
      </c>
      <c r="AF36" s="6">
        <v>30</v>
      </c>
      <c r="AG36" s="6">
        <v>50</v>
      </c>
      <c r="AH36" s="6">
        <v>50</v>
      </c>
      <c r="AI36" s="6">
        <v>54.545454545454547</v>
      </c>
    </row>
    <row r="37" spans="1:37" x14ac:dyDescent="0.25">
      <c r="A37" s="10" t="s">
        <v>209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14.285714285714286</v>
      </c>
      <c r="Y37" s="6">
        <v>0</v>
      </c>
      <c r="Z37" s="6">
        <v>60</v>
      </c>
      <c r="AA37" s="6">
        <v>50</v>
      </c>
      <c r="AB37" s="6">
        <v>42.857142857142854</v>
      </c>
      <c r="AC37" s="6">
        <v>42.857142857142854</v>
      </c>
      <c r="AD37" s="6">
        <v>50</v>
      </c>
      <c r="AE37" s="6">
        <v>50</v>
      </c>
      <c r="AF37" s="6">
        <v>66.666666666666671</v>
      </c>
      <c r="AG37" s="6">
        <v>33.333333333333336</v>
      </c>
      <c r="AH37" s="6">
        <v>71.428571428571431</v>
      </c>
      <c r="AI37" s="6">
        <v>55.555555555555557</v>
      </c>
      <c r="AJ37" s="6">
        <v>44.444444444444443</v>
      </c>
    </row>
    <row r="39" spans="1:37" x14ac:dyDescent="0.25">
      <c r="A39" s="6" t="s">
        <v>194</v>
      </c>
      <c r="B39" s="6">
        <v>2</v>
      </c>
      <c r="C39" s="6">
        <v>3</v>
      </c>
      <c r="D39" s="6">
        <v>3</v>
      </c>
      <c r="E39" s="6">
        <v>3</v>
      </c>
      <c r="F39" s="6">
        <v>3</v>
      </c>
      <c r="G39" s="6">
        <v>3</v>
      </c>
      <c r="H39" s="6">
        <v>3</v>
      </c>
      <c r="I39" s="6">
        <v>3</v>
      </c>
      <c r="J39" s="6">
        <v>3</v>
      </c>
      <c r="K39" s="6">
        <v>2</v>
      </c>
      <c r="L39" s="6">
        <v>2</v>
      </c>
      <c r="M39" s="6">
        <v>2</v>
      </c>
      <c r="N39" s="6">
        <v>2</v>
      </c>
      <c r="O39" s="6">
        <v>2</v>
      </c>
      <c r="P39" s="6">
        <v>2</v>
      </c>
      <c r="Q39" s="6">
        <v>2</v>
      </c>
      <c r="R39" s="6">
        <v>2</v>
      </c>
      <c r="S39" s="6">
        <v>2</v>
      </c>
      <c r="T39" s="6">
        <v>2</v>
      </c>
      <c r="U39" s="6">
        <v>3</v>
      </c>
      <c r="V39" s="6">
        <v>3</v>
      </c>
      <c r="W39" s="6">
        <v>3</v>
      </c>
      <c r="X39" s="6">
        <v>2</v>
      </c>
      <c r="Y39" s="6">
        <v>3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1</v>
      </c>
      <c r="AH39" s="6">
        <v>1</v>
      </c>
      <c r="AI39" s="6">
        <v>1</v>
      </c>
      <c r="AJ39" s="6">
        <v>1</v>
      </c>
      <c r="AK39" s="6">
        <v>1</v>
      </c>
    </row>
    <row r="40" spans="1:37" x14ac:dyDescent="0.25">
      <c r="A40" s="6" t="s">
        <v>167</v>
      </c>
      <c r="B40" s="10" t="s">
        <v>191</v>
      </c>
      <c r="C40" s="10" t="s">
        <v>192</v>
      </c>
      <c r="D40" s="10" t="s">
        <v>192</v>
      </c>
      <c r="E40" s="10" t="s">
        <v>192</v>
      </c>
      <c r="F40" s="10" t="s">
        <v>192</v>
      </c>
      <c r="G40" s="10" t="s">
        <v>192</v>
      </c>
      <c r="H40" s="10" t="s">
        <v>191</v>
      </c>
      <c r="I40" s="10" t="s">
        <v>191</v>
      </c>
      <c r="J40" s="10" t="s">
        <v>191</v>
      </c>
      <c r="K40" s="10" t="s">
        <v>192</v>
      </c>
      <c r="L40" s="10" t="s">
        <v>192</v>
      </c>
      <c r="M40" s="10" t="s">
        <v>192</v>
      </c>
      <c r="N40" s="10" t="s">
        <v>192</v>
      </c>
      <c r="O40" s="10" t="s">
        <v>191</v>
      </c>
      <c r="P40" s="10" t="s">
        <v>191</v>
      </c>
      <c r="Q40" s="10" t="s">
        <v>191</v>
      </c>
      <c r="R40" s="10" t="s">
        <v>191</v>
      </c>
      <c r="S40" s="10" t="s">
        <v>191</v>
      </c>
      <c r="T40" s="10" t="s">
        <v>192</v>
      </c>
      <c r="U40" s="10" t="s">
        <v>192</v>
      </c>
      <c r="V40" s="10" t="s">
        <v>191</v>
      </c>
      <c r="W40" s="10" t="s">
        <v>191</v>
      </c>
      <c r="X40" s="10" t="s">
        <v>192</v>
      </c>
      <c r="Y40" s="10" t="s">
        <v>191</v>
      </c>
      <c r="Z40" s="10" t="s">
        <v>192</v>
      </c>
      <c r="AA40" s="10" t="s">
        <v>191</v>
      </c>
      <c r="AB40" s="10" t="s">
        <v>192</v>
      </c>
      <c r="AC40" s="10" t="s">
        <v>191</v>
      </c>
      <c r="AD40" s="10" t="s">
        <v>192</v>
      </c>
      <c r="AE40" s="10" t="s">
        <v>192</v>
      </c>
      <c r="AF40" s="10" t="s">
        <v>192</v>
      </c>
      <c r="AG40" s="10" t="s">
        <v>191</v>
      </c>
      <c r="AH40" s="10" t="s">
        <v>192</v>
      </c>
      <c r="AI40" s="10" t="s">
        <v>191</v>
      </c>
      <c r="AJ40" s="10" t="s">
        <v>191</v>
      </c>
      <c r="AK40" s="10" t="s">
        <v>191</v>
      </c>
    </row>
    <row r="41" spans="1:37" x14ac:dyDescent="0.25">
      <c r="A41" s="6" t="s">
        <v>1</v>
      </c>
      <c r="B41" s="6">
        <v>1</v>
      </c>
      <c r="C41" s="6">
        <v>1</v>
      </c>
      <c r="D41" s="6">
        <v>1</v>
      </c>
      <c r="E41" s="6">
        <v>1</v>
      </c>
      <c r="F41" s="6">
        <v>3</v>
      </c>
      <c r="G41" s="6">
        <v>3</v>
      </c>
      <c r="H41" s="6">
        <v>1</v>
      </c>
      <c r="I41" s="6">
        <v>3</v>
      </c>
      <c r="J41" s="6">
        <v>3</v>
      </c>
      <c r="K41" s="6">
        <v>1</v>
      </c>
      <c r="L41" s="6">
        <v>3</v>
      </c>
      <c r="M41" s="6">
        <v>3</v>
      </c>
      <c r="N41" s="6">
        <v>3</v>
      </c>
      <c r="O41" s="6">
        <v>1</v>
      </c>
      <c r="P41" s="6">
        <v>1</v>
      </c>
      <c r="Q41" s="6">
        <v>3</v>
      </c>
      <c r="R41" s="6">
        <v>3</v>
      </c>
      <c r="S41" s="6">
        <v>3</v>
      </c>
      <c r="T41" s="6">
        <v>1</v>
      </c>
      <c r="U41" s="6">
        <v>3</v>
      </c>
      <c r="V41" s="6">
        <v>1</v>
      </c>
      <c r="W41" s="6">
        <v>1</v>
      </c>
      <c r="X41" s="6">
        <v>1</v>
      </c>
      <c r="Y41" s="6">
        <v>3</v>
      </c>
      <c r="Z41" s="6">
        <v>1</v>
      </c>
      <c r="AA41" s="6">
        <v>3</v>
      </c>
      <c r="AB41" s="6">
        <v>3</v>
      </c>
      <c r="AC41" s="6">
        <v>1</v>
      </c>
      <c r="AD41" s="6">
        <v>3</v>
      </c>
      <c r="AE41" s="6">
        <v>3</v>
      </c>
      <c r="AF41" s="6">
        <v>1</v>
      </c>
      <c r="AG41" s="6">
        <v>3</v>
      </c>
      <c r="AH41" s="6">
        <v>1</v>
      </c>
      <c r="AI41" s="6">
        <v>1</v>
      </c>
      <c r="AJ41" s="6">
        <v>3</v>
      </c>
      <c r="AK41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Ramet ID</vt:lpstr>
      <vt:lpstr>SGR</vt:lpstr>
      <vt:lpstr>Luminosity</vt:lpstr>
      <vt:lpstr>Necrosis</vt:lpstr>
      <vt:lpstr>Calibration Surface</vt:lpstr>
      <vt:lpstr>Cell density</vt:lpstr>
      <vt:lpstr>Chlorophyll a</vt:lpstr>
      <vt:lpstr>PAM EQY</vt:lpstr>
      <vt:lpstr>Jaccard</vt:lpstr>
    </vt:vector>
  </TitlesOfParts>
  <Company>University of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 Tilstra</dc:creator>
  <cp:lastModifiedBy>Arjen Tilstra</cp:lastModifiedBy>
  <dcterms:created xsi:type="dcterms:W3CDTF">2013-06-12T16:10:11Z</dcterms:created>
  <dcterms:modified xsi:type="dcterms:W3CDTF">2017-05-31T22:01:42Z</dcterms:modified>
</cp:coreProperties>
</file>