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224"/>
  <workbookPr/>
  <mc:AlternateContent xmlns:mc="http://schemas.openxmlformats.org/markup-compatibility/2006">
    <mc:Choice Requires="x15">
      <x15ac:absPath xmlns:x15ac="http://schemas.microsoft.com/office/spreadsheetml/2010/11/ac" url="/Users/yoonseongpark/Desktop/Desktops/User/Andy/MS4_typeI/Submisison1/"/>
    </mc:Choice>
  </mc:AlternateContent>
  <bookViews>
    <workbookView xWindow="760" yWindow="460" windowWidth="27480" windowHeight="16440" activeTab="4"/>
  </bookViews>
  <sheets>
    <sheet name="Figure2" sheetId="1" r:id="rId1"/>
    <sheet name="Figure3" sheetId="2" r:id="rId2"/>
    <sheet name="Figure5A" sheetId="3" r:id="rId3"/>
    <sheet name="Figure5B" sheetId="7" r:id="rId4"/>
    <sheet name="Figure6" sheetId="6" r:id="rId5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7" l="1"/>
  <c r="H10" i="7"/>
  <c r="I9" i="7"/>
  <c r="H9" i="7"/>
  <c r="H13" i="7"/>
  <c r="I6" i="7"/>
  <c r="H6" i="7"/>
  <c r="J6" i="7"/>
  <c r="J5" i="7"/>
  <c r="J4" i="7"/>
  <c r="D27" i="7"/>
  <c r="D14" i="7"/>
  <c r="C10" i="6"/>
  <c r="D10" i="6"/>
  <c r="E10" i="6"/>
  <c r="C14" i="6"/>
  <c r="D14" i="6"/>
  <c r="E14" i="6"/>
</calcChain>
</file>

<file path=xl/sharedStrings.xml><?xml version="1.0" encoding="utf-8"?>
<sst xmlns="http://schemas.openxmlformats.org/spreadsheetml/2006/main" count="81" uniqueCount="31">
  <si>
    <t>Fluorescence</t>
  </si>
  <si>
    <t>No Fluorescence</t>
  </si>
  <si>
    <t>Hank's</t>
  </si>
  <si>
    <t>Ouabain</t>
  </si>
  <si>
    <t>Hanks</t>
  </si>
  <si>
    <t>Ouabain (100µM)</t>
  </si>
  <si>
    <t>Pre-Ingestion source</t>
  </si>
  <si>
    <t>O/O</t>
  </si>
  <si>
    <t>O/X</t>
  </si>
  <si>
    <t>X/O</t>
  </si>
  <si>
    <t>X/X</t>
  </si>
  <si>
    <t>Chi-Test</t>
  </si>
  <si>
    <t>Hank</t>
  </si>
  <si>
    <t>signal</t>
  </si>
  <si>
    <t>no-signal</t>
  </si>
  <si>
    <t>p-value</t>
  </si>
  <si>
    <t>total ticks</t>
  </si>
  <si>
    <t>Rh123 ingested volume (uL)</t>
  </si>
  <si>
    <t>Confocal (fluorescence)</t>
  </si>
  <si>
    <t>SG (O: signal, X: No signal)</t>
  </si>
  <si>
    <t>µL Consumed / 30 min</t>
  </si>
  <si>
    <t>% SG w/ Rh123 type-I acini</t>
  </si>
  <si>
    <t>Rep1</t>
  </si>
  <si>
    <t>Rep2</t>
  </si>
  <si>
    <t>Rep3</t>
  </si>
  <si>
    <t>Rep4</t>
  </si>
  <si>
    <t>Rep5</t>
  </si>
  <si>
    <t>No attraction</t>
  </si>
  <si>
    <t>Attracted &amp; Stayed</t>
  </si>
  <si>
    <t>Drink water</t>
  </si>
  <si>
    <t xml:space="preserve">Percentage of each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</si>
</sst>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16" fontId="1" fillId="0" borderId="0" xfId="1" applyNumberFormat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/>
    <xf numFmtId="0" fontId="0" fillId="2" borderId="1" xfId="0" applyFill="1" applyBorder="1"/>
    <xf numFmtId="0" fontId="2" fillId="0" borderId="2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0" xfId="0" applyFill="1" applyBorder="1"/>
    <xf numFmtId="0" fontId="0" fillId="2" borderId="9" xfId="0" applyFill="1" applyBorder="1"/>
    <xf numFmtId="0" fontId="0" fillId="2" borderId="11" xfId="0" applyNumberFormat="1" applyFill="1" applyBorder="1"/>
    <xf numFmtId="0" fontId="0" fillId="0" borderId="0" xfId="0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workbookViewId="0">
      <selection activeCell="F12" sqref="F12"/>
    </sheetView>
  </sheetViews>
  <sheetFormatPr baseColWidth="10" defaultColWidth="8.83203125" defaultRowHeight="15" x14ac:dyDescent="0.2"/>
  <cols>
    <col min="2" max="2" width="12.6640625" bestFit="1" customWidth="1"/>
    <col min="3" max="3" width="15.83203125" bestFit="1" customWidth="1"/>
  </cols>
  <sheetData>
    <row r="1" spans="2:3" x14ac:dyDescent="0.2">
      <c r="B1" s="26" t="s">
        <v>20</v>
      </c>
      <c r="C1" s="26"/>
    </row>
    <row r="2" spans="2:3" x14ac:dyDescent="0.2">
      <c r="B2" t="s">
        <v>0</v>
      </c>
      <c r="C2" t="s">
        <v>1</v>
      </c>
    </row>
    <row r="3" spans="2:3" x14ac:dyDescent="0.2">
      <c r="B3">
        <v>0.06</v>
      </c>
      <c r="C3">
        <v>0.08</v>
      </c>
    </row>
    <row r="4" spans="2:3" x14ac:dyDescent="0.2">
      <c r="B4">
        <v>0.14000000000000001</v>
      </c>
      <c r="C4">
        <v>0.12</v>
      </c>
    </row>
    <row r="5" spans="2:3" x14ac:dyDescent="0.2">
      <c r="B5">
        <v>0.17199999999999999</v>
      </c>
      <c r="C5">
        <v>9.1999999999999998E-2</v>
      </c>
    </row>
    <row r="6" spans="2:3" x14ac:dyDescent="0.2">
      <c r="B6">
        <v>0.112</v>
      </c>
      <c r="C6">
        <v>0.124</v>
      </c>
    </row>
    <row r="7" spans="2:3" x14ac:dyDescent="0.2">
      <c r="B7">
        <v>0.108</v>
      </c>
      <c r="C7">
        <v>8.7999999999999995E-2</v>
      </c>
    </row>
    <row r="8" spans="2:3" x14ac:dyDescent="0.2">
      <c r="B8">
        <v>0.22800000000000001</v>
      </c>
      <c r="C8">
        <v>0.104</v>
      </c>
    </row>
    <row r="9" spans="2:3" x14ac:dyDescent="0.2">
      <c r="B9">
        <v>0.16</v>
      </c>
      <c r="C9">
        <v>0.08</v>
      </c>
    </row>
    <row r="10" spans="2:3" x14ac:dyDescent="0.2">
      <c r="B10">
        <v>0.20399999999999999</v>
      </c>
      <c r="C10">
        <v>5.1999999999999998E-2</v>
      </c>
    </row>
    <row r="11" spans="2:3" x14ac:dyDescent="0.2">
      <c r="B11">
        <v>0.34399999999999997</v>
      </c>
      <c r="C11">
        <v>0.14799999999999999</v>
      </c>
    </row>
    <row r="12" spans="2:3" x14ac:dyDescent="0.2">
      <c r="B12">
        <v>0.36</v>
      </c>
    </row>
    <row r="13" spans="2:3" x14ac:dyDescent="0.2">
      <c r="B13">
        <v>0.27200000000000002</v>
      </c>
    </row>
    <row r="14" spans="2:3" x14ac:dyDescent="0.2">
      <c r="B14">
        <v>0.4</v>
      </c>
    </row>
    <row r="15" spans="2:3" x14ac:dyDescent="0.2">
      <c r="B15">
        <v>0.24</v>
      </c>
    </row>
    <row r="16" spans="2:3" x14ac:dyDescent="0.2">
      <c r="B16">
        <v>0.44800000000000001</v>
      </c>
    </row>
    <row r="17" spans="2:2" x14ac:dyDescent="0.2">
      <c r="B17">
        <v>0.13200000000000001</v>
      </c>
    </row>
    <row r="18" spans="2:2" x14ac:dyDescent="0.2">
      <c r="B18">
        <v>0.38</v>
      </c>
    </row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D41" sqref="D41"/>
    </sheetView>
  </sheetViews>
  <sheetFormatPr baseColWidth="10" defaultColWidth="8.83203125" defaultRowHeight="15" x14ac:dyDescent="0.2"/>
  <cols>
    <col min="2" max="2" width="9.5" customWidth="1"/>
    <col min="3" max="3" width="12" customWidth="1"/>
  </cols>
  <sheetData>
    <row r="1" spans="2:3" x14ac:dyDescent="0.2">
      <c r="B1" s="26" t="s">
        <v>20</v>
      </c>
      <c r="C1" s="26"/>
    </row>
    <row r="2" spans="2:3" x14ac:dyDescent="0.2">
      <c r="B2" t="s">
        <v>2</v>
      </c>
      <c r="C2" t="s">
        <v>3</v>
      </c>
    </row>
    <row r="3" spans="2:3" x14ac:dyDescent="0.2">
      <c r="B3">
        <v>0.4</v>
      </c>
      <c r="C3">
        <v>8.7999999999999995E-2</v>
      </c>
    </row>
    <row r="4" spans="2:3" x14ac:dyDescent="0.2">
      <c r="B4">
        <v>0.24</v>
      </c>
      <c r="C4">
        <v>0.104</v>
      </c>
    </row>
    <row r="5" spans="2:3" x14ac:dyDescent="0.2">
      <c r="B5">
        <v>0.44800000000000001</v>
      </c>
      <c r="C5">
        <v>0.08</v>
      </c>
    </row>
    <row r="6" spans="2:3" x14ac:dyDescent="0.2">
      <c r="B6">
        <v>0.13200000000000001</v>
      </c>
      <c r="C6">
        <v>5.1999999999999998E-2</v>
      </c>
    </row>
    <row r="7" spans="2:3" x14ac:dyDescent="0.2">
      <c r="B7">
        <v>0.38</v>
      </c>
      <c r="C7">
        <v>0.14799999999999999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workbookViewId="0">
      <selection activeCell="F10" sqref="F10"/>
    </sheetView>
  </sheetViews>
  <sheetFormatPr baseColWidth="10" defaultColWidth="8.83203125" defaultRowHeight="15" x14ac:dyDescent="0.2"/>
  <cols>
    <col min="3" max="3" width="16.33203125" bestFit="1" customWidth="1"/>
  </cols>
  <sheetData>
    <row r="1" spans="2:3" x14ac:dyDescent="0.2">
      <c r="B1" s="26" t="s">
        <v>20</v>
      </c>
      <c r="C1" s="26"/>
    </row>
    <row r="2" spans="2:3" x14ac:dyDescent="0.2">
      <c r="B2" t="s">
        <v>4</v>
      </c>
      <c r="C2" t="s">
        <v>5</v>
      </c>
    </row>
    <row r="3" spans="2:3" x14ac:dyDescent="0.2">
      <c r="B3">
        <v>0.38</v>
      </c>
      <c r="C3">
        <v>0.35199999999999998</v>
      </c>
    </row>
    <row r="4" spans="2:3" x14ac:dyDescent="0.2">
      <c r="B4">
        <v>0.19600000000000001</v>
      </c>
      <c r="C4">
        <v>0.14399999999999999</v>
      </c>
    </row>
    <row r="5" spans="2:3" x14ac:dyDescent="0.2">
      <c r="B5">
        <v>0.34399999999999997</v>
      </c>
      <c r="C5">
        <v>0.23599999999999999</v>
      </c>
    </row>
    <row r="6" spans="2:3" x14ac:dyDescent="0.2">
      <c r="B6">
        <v>0.40799999999999997</v>
      </c>
      <c r="C6">
        <v>0.23200000000000001</v>
      </c>
    </row>
    <row r="7" spans="2:3" x14ac:dyDescent="0.2">
      <c r="B7">
        <v>0.18</v>
      </c>
      <c r="C7">
        <v>0.12</v>
      </c>
    </row>
    <row r="8" spans="2:3" x14ac:dyDescent="0.2">
      <c r="B8">
        <v>0.376</v>
      </c>
      <c r="C8">
        <v>0.104</v>
      </c>
    </row>
    <row r="9" spans="2:3" x14ac:dyDescent="0.2">
      <c r="B9">
        <v>0.316</v>
      </c>
      <c r="C9">
        <v>0.16400000000000001</v>
      </c>
    </row>
    <row r="10" spans="2:3" x14ac:dyDescent="0.2">
      <c r="B10">
        <v>0.17599999999999999</v>
      </c>
      <c r="C10">
        <v>0.14000000000000001</v>
      </c>
    </row>
    <row r="11" spans="2:3" x14ac:dyDescent="0.2">
      <c r="B11">
        <v>0.192</v>
      </c>
      <c r="C11">
        <v>0.108</v>
      </c>
    </row>
    <row r="12" spans="2:3" x14ac:dyDescent="0.2">
      <c r="B12">
        <v>0.23599999999999999</v>
      </c>
      <c r="C12">
        <v>0.16800000000000001</v>
      </c>
    </row>
    <row r="13" spans="2:3" x14ac:dyDescent="0.2">
      <c r="B13">
        <v>0.16400000000000001</v>
      </c>
      <c r="C13">
        <v>0.22</v>
      </c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40" sqref="C40"/>
    </sheetView>
  </sheetViews>
  <sheetFormatPr baseColWidth="10" defaultColWidth="8.83203125" defaultRowHeight="15" x14ac:dyDescent="0.2"/>
  <cols>
    <col min="2" max="2" width="19.5" bestFit="1" customWidth="1"/>
    <col min="3" max="3" width="27.83203125" customWidth="1"/>
    <col min="4" max="4" width="24.5" bestFit="1" customWidth="1"/>
  </cols>
  <sheetData>
    <row r="1" spans="1:10" x14ac:dyDescent="0.2">
      <c r="A1" s="3"/>
      <c r="B1" s="4"/>
      <c r="C1" s="4"/>
      <c r="D1" s="15" t="s">
        <v>18</v>
      </c>
    </row>
    <row r="2" spans="1:10" ht="16" thickBot="1" x14ac:dyDescent="0.25">
      <c r="A2" s="10"/>
      <c r="B2" s="11" t="s">
        <v>6</v>
      </c>
      <c r="C2" s="12" t="s">
        <v>17</v>
      </c>
      <c r="D2" s="13" t="s">
        <v>19</v>
      </c>
    </row>
    <row r="3" spans="1:10" ht="17" thickTop="1" x14ac:dyDescent="0.2">
      <c r="A3" s="5">
        <v>1</v>
      </c>
      <c r="B3" s="6" t="s">
        <v>4</v>
      </c>
      <c r="C3" s="6">
        <v>0.38</v>
      </c>
      <c r="D3" s="14" t="s">
        <v>7</v>
      </c>
      <c r="F3" s="18" t="s">
        <v>11</v>
      </c>
      <c r="G3" s="20"/>
      <c r="H3" s="20" t="s">
        <v>12</v>
      </c>
      <c r="I3" s="20" t="s">
        <v>3</v>
      </c>
      <c r="J3" s="21"/>
    </row>
    <row r="4" spans="1:10" x14ac:dyDescent="0.2">
      <c r="A4" s="5">
        <v>2</v>
      </c>
      <c r="B4" s="6" t="s">
        <v>4</v>
      </c>
      <c r="C4" s="6">
        <v>0.19600000000000001</v>
      </c>
      <c r="D4" s="14" t="s">
        <v>7</v>
      </c>
      <c r="F4" s="5"/>
      <c r="G4" s="19" t="s">
        <v>13</v>
      </c>
      <c r="H4" s="19">
        <v>19</v>
      </c>
      <c r="I4" s="19">
        <v>10</v>
      </c>
      <c r="J4" s="22">
        <f>H4+I4</f>
        <v>29</v>
      </c>
    </row>
    <row r="5" spans="1:10" x14ac:dyDescent="0.2">
      <c r="A5" s="5">
        <v>3</v>
      </c>
      <c r="B5" s="6" t="s">
        <v>4</v>
      </c>
      <c r="C5" s="6">
        <v>0.34399999999999997</v>
      </c>
      <c r="D5" s="14" t="s">
        <v>7</v>
      </c>
      <c r="F5" s="5"/>
      <c r="G5" s="19" t="s">
        <v>14</v>
      </c>
      <c r="H5" s="19">
        <v>3</v>
      </c>
      <c r="I5" s="19">
        <v>12</v>
      </c>
      <c r="J5" s="22">
        <f>H5+I5</f>
        <v>15</v>
      </c>
    </row>
    <row r="6" spans="1:10" x14ac:dyDescent="0.2">
      <c r="A6" s="5">
        <v>4</v>
      </c>
      <c r="B6" s="6" t="s">
        <v>4</v>
      </c>
      <c r="C6" s="6">
        <v>0.40799999999999997</v>
      </c>
      <c r="D6" s="14" t="s">
        <v>7</v>
      </c>
      <c r="F6" s="5"/>
      <c r="G6" s="19"/>
      <c r="H6" s="19">
        <f>H4+H5</f>
        <v>22</v>
      </c>
      <c r="I6" s="19">
        <f>I4+I5</f>
        <v>22</v>
      </c>
      <c r="J6" s="22">
        <f>H6+I6</f>
        <v>44</v>
      </c>
    </row>
    <row r="7" spans="1:10" x14ac:dyDescent="0.2">
      <c r="A7" s="5">
        <v>5</v>
      </c>
      <c r="B7" s="6" t="s">
        <v>4</v>
      </c>
      <c r="C7" s="6">
        <v>0.18</v>
      </c>
      <c r="D7" s="14" t="s">
        <v>8</v>
      </c>
      <c r="F7" s="5"/>
      <c r="G7" s="6"/>
      <c r="H7" s="6"/>
      <c r="I7" s="6"/>
      <c r="J7" s="7"/>
    </row>
    <row r="8" spans="1:10" x14ac:dyDescent="0.2">
      <c r="A8" s="5">
        <v>6</v>
      </c>
      <c r="B8" s="6" t="s">
        <v>4</v>
      </c>
      <c r="C8" s="6">
        <v>0.376</v>
      </c>
      <c r="D8" s="14" t="s">
        <v>7</v>
      </c>
      <c r="F8" s="5"/>
      <c r="G8" s="19"/>
      <c r="H8" s="19" t="s">
        <v>12</v>
      </c>
      <c r="I8" s="19" t="s">
        <v>3</v>
      </c>
      <c r="J8" s="22"/>
    </row>
    <row r="9" spans="1:10" x14ac:dyDescent="0.2">
      <c r="A9" s="5">
        <v>7</v>
      </c>
      <c r="B9" s="6" t="s">
        <v>4</v>
      </c>
      <c r="C9" s="6">
        <v>0.316</v>
      </c>
      <c r="D9" s="14" t="s">
        <v>7</v>
      </c>
      <c r="F9" s="5"/>
      <c r="G9" s="19" t="s">
        <v>13</v>
      </c>
      <c r="H9" s="19">
        <f>H11*J9/J11</f>
        <v>14.5</v>
      </c>
      <c r="I9" s="19">
        <f>I11*J9/J11</f>
        <v>14.5</v>
      </c>
      <c r="J9" s="22">
        <v>29</v>
      </c>
    </row>
    <row r="10" spans="1:10" x14ac:dyDescent="0.2">
      <c r="A10" s="5">
        <v>8</v>
      </c>
      <c r="B10" s="6" t="s">
        <v>4</v>
      </c>
      <c r="C10" s="6">
        <v>0.17600000000000002</v>
      </c>
      <c r="D10" s="14" t="s">
        <v>7</v>
      </c>
      <c r="F10" s="5"/>
      <c r="G10" s="19" t="s">
        <v>14</v>
      </c>
      <c r="H10" s="19">
        <f>H11*J10/J11</f>
        <v>7.5</v>
      </c>
      <c r="I10" s="19">
        <f>I11*J10/J11</f>
        <v>7.5</v>
      </c>
      <c r="J10" s="22">
        <v>15</v>
      </c>
    </row>
    <row r="11" spans="1:10" x14ac:dyDescent="0.2">
      <c r="A11" s="5">
        <v>9</v>
      </c>
      <c r="B11" s="6" t="s">
        <v>4</v>
      </c>
      <c r="C11" s="6">
        <v>0.19199999999999998</v>
      </c>
      <c r="D11" s="14" t="s">
        <v>8</v>
      </c>
      <c r="F11" s="5"/>
      <c r="G11" s="19"/>
      <c r="H11" s="19">
        <v>22</v>
      </c>
      <c r="I11" s="19">
        <v>22</v>
      </c>
      <c r="J11" s="22">
        <v>44</v>
      </c>
    </row>
    <row r="12" spans="1:10" x14ac:dyDescent="0.2">
      <c r="A12" s="5">
        <v>10</v>
      </c>
      <c r="B12" s="6" t="s">
        <v>4</v>
      </c>
      <c r="C12" s="6">
        <v>0.23600000000000002</v>
      </c>
      <c r="D12" s="14" t="s">
        <v>7</v>
      </c>
      <c r="F12" s="5"/>
      <c r="G12" s="6"/>
      <c r="H12" s="6"/>
      <c r="I12" s="6"/>
      <c r="J12" s="7"/>
    </row>
    <row r="13" spans="1:10" ht="16" thickBot="1" x14ac:dyDescent="0.25">
      <c r="A13" s="5">
        <v>11</v>
      </c>
      <c r="B13" s="6" t="s">
        <v>4</v>
      </c>
      <c r="C13" s="6">
        <v>0.16399999999999998</v>
      </c>
      <c r="D13" s="14" t="s">
        <v>9</v>
      </c>
      <c r="F13" s="8"/>
      <c r="G13" s="17" t="s">
        <v>15</v>
      </c>
      <c r="H13" s="17">
        <f>CHITEST(H4:I5,H9:I10)</f>
        <v>4.204992920791825E-3</v>
      </c>
      <c r="I13" s="9"/>
      <c r="J13" s="16"/>
    </row>
    <row r="14" spans="1:10" x14ac:dyDescent="0.2">
      <c r="A14" s="5"/>
      <c r="B14" s="6"/>
      <c r="C14" s="23" t="s">
        <v>21</v>
      </c>
      <c r="D14" s="24">
        <f>19/22</f>
        <v>0.86363636363636365</v>
      </c>
    </row>
    <row r="15" spans="1:10" x14ac:dyDescent="0.2">
      <c r="A15" s="5"/>
      <c r="B15" s="6"/>
      <c r="C15" s="6"/>
      <c r="D15" s="7"/>
    </row>
    <row r="16" spans="1:10" x14ac:dyDescent="0.2">
      <c r="A16" s="5">
        <v>1</v>
      </c>
      <c r="B16" s="6" t="s">
        <v>5</v>
      </c>
      <c r="C16" s="6">
        <v>0.35200000000000004</v>
      </c>
      <c r="D16" s="14" t="s">
        <v>7</v>
      </c>
    </row>
    <row r="17" spans="1:4" x14ac:dyDescent="0.2">
      <c r="A17" s="5">
        <v>2</v>
      </c>
      <c r="B17" s="6" t="s">
        <v>5</v>
      </c>
      <c r="C17" s="6">
        <v>0.14399999999999999</v>
      </c>
      <c r="D17" s="14" t="s">
        <v>10</v>
      </c>
    </row>
    <row r="18" spans="1:4" x14ac:dyDescent="0.2">
      <c r="A18" s="5">
        <v>3</v>
      </c>
      <c r="B18" s="6" t="s">
        <v>5</v>
      </c>
      <c r="C18" s="6">
        <v>0.23600000000000002</v>
      </c>
      <c r="D18" s="14" t="s">
        <v>10</v>
      </c>
    </row>
    <row r="19" spans="1:4" x14ac:dyDescent="0.2">
      <c r="A19" s="5">
        <v>4</v>
      </c>
      <c r="B19" s="6" t="s">
        <v>5</v>
      </c>
      <c r="C19" s="6">
        <v>0.23199999999999998</v>
      </c>
      <c r="D19" s="14" t="s">
        <v>7</v>
      </c>
    </row>
    <row r="20" spans="1:4" x14ac:dyDescent="0.2">
      <c r="A20" s="5">
        <v>5</v>
      </c>
      <c r="B20" s="6" t="s">
        <v>5</v>
      </c>
      <c r="C20" s="6">
        <v>0.12</v>
      </c>
      <c r="D20" s="14" t="s">
        <v>10</v>
      </c>
    </row>
    <row r="21" spans="1:4" x14ac:dyDescent="0.2">
      <c r="A21" s="5">
        <v>6</v>
      </c>
      <c r="B21" s="6" t="s">
        <v>5</v>
      </c>
      <c r="C21" s="6">
        <v>0.10400000000000001</v>
      </c>
      <c r="D21" s="14" t="s">
        <v>10</v>
      </c>
    </row>
    <row r="22" spans="1:4" x14ac:dyDescent="0.2">
      <c r="A22" s="5">
        <v>7</v>
      </c>
      <c r="B22" s="6" t="s">
        <v>5</v>
      </c>
      <c r="C22" s="6">
        <v>0.16399999999999998</v>
      </c>
      <c r="D22" s="14" t="s">
        <v>8</v>
      </c>
    </row>
    <row r="23" spans="1:4" x14ac:dyDescent="0.2">
      <c r="A23" s="5">
        <v>8</v>
      </c>
      <c r="B23" s="6" t="s">
        <v>5</v>
      </c>
      <c r="C23" s="6">
        <v>0.13999999999999999</v>
      </c>
      <c r="D23" s="14" t="s">
        <v>7</v>
      </c>
    </row>
    <row r="24" spans="1:4" x14ac:dyDescent="0.2">
      <c r="A24" s="5">
        <v>9</v>
      </c>
      <c r="B24" s="6" t="s">
        <v>5</v>
      </c>
      <c r="C24" s="6">
        <v>0.10800000000000001</v>
      </c>
      <c r="D24" s="14" t="s">
        <v>7</v>
      </c>
    </row>
    <row r="25" spans="1:4" x14ac:dyDescent="0.2">
      <c r="A25" s="5">
        <v>10</v>
      </c>
      <c r="B25" s="6" t="s">
        <v>5</v>
      </c>
      <c r="C25" s="6">
        <v>0.16799999999999998</v>
      </c>
      <c r="D25" s="14" t="s">
        <v>8</v>
      </c>
    </row>
    <row r="26" spans="1:4" x14ac:dyDescent="0.2">
      <c r="A26" s="5">
        <v>11</v>
      </c>
      <c r="B26" s="6" t="s">
        <v>5</v>
      </c>
      <c r="C26" s="6">
        <v>0.21999999999999997</v>
      </c>
      <c r="D26" s="14" t="s">
        <v>10</v>
      </c>
    </row>
    <row r="27" spans="1:4" ht="16" thickBot="1" x14ac:dyDescent="0.25">
      <c r="A27" s="8"/>
      <c r="B27" s="9"/>
      <c r="C27" s="17" t="s">
        <v>21</v>
      </c>
      <c r="D27" s="25">
        <f>10/22</f>
        <v>0.45454545454545453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tabSelected="1" workbookViewId="0">
      <selection activeCell="N28" sqref="N28"/>
    </sheetView>
  </sheetViews>
  <sheetFormatPr baseColWidth="10" defaultColWidth="12.5" defaultRowHeight="16" x14ac:dyDescent="0.2"/>
  <cols>
    <col min="1" max="2" width="12.5" style="1"/>
    <col min="3" max="3" width="18.6640625" style="1" bestFit="1" customWidth="1"/>
    <col min="4" max="5" width="13.6640625" style="1" bestFit="1" customWidth="1"/>
    <col min="6" max="16384" width="12.5" style="1"/>
  </cols>
  <sheetData>
    <row r="3" spans="2:5" x14ac:dyDescent="0.2">
      <c r="B3" s="27"/>
      <c r="C3" s="27"/>
      <c r="D3" s="27"/>
      <c r="E3" s="27"/>
    </row>
    <row r="4" spans="2:5" x14ac:dyDescent="0.2">
      <c r="C4" s="1" t="s">
        <v>28</v>
      </c>
      <c r="D4" s="1" t="s">
        <v>29</v>
      </c>
      <c r="E4" s="1" t="s">
        <v>16</v>
      </c>
    </row>
    <row r="5" spans="2:5" x14ac:dyDescent="0.2">
      <c r="B5" s="1" t="s">
        <v>22</v>
      </c>
      <c r="C5" s="1">
        <v>1</v>
      </c>
      <c r="D5" s="1">
        <v>2</v>
      </c>
      <c r="E5" s="1">
        <v>9</v>
      </c>
    </row>
    <row r="6" spans="2:5" x14ac:dyDescent="0.2">
      <c r="B6" s="2" t="s">
        <v>23</v>
      </c>
      <c r="C6" s="1">
        <v>1</v>
      </c>
      <c r="D6" s="1">
        <v>0</v>
      </c>
      <c r="E6" s="1">
        <v>8</v>
      </c>
    </row>
    <row r="7" spans="2:5" x14ac:dyDescent="0.2">
      <c r="B7" s="1" t="s">
        <v>24</v>
      </c>
      <c r="C7" s="1">
        <v>3</v>
      </c>
      <c r="D7" s="1">
        <v>0</v>
      </c>
      <c r="E7" s="1">
        <v>8</v>
      </c>
    </row>
    <row r="8" spans="2:5" x14ac:dyDescent="0.2">
      <c r="B8" s="2" t="s">
        <v>25</v>
      </c>
      <c r="C8" s="1">
        <v>2</v>
      </c>
      <c r="D8" s="1">
        <v>0</v>
      </c>
      <c r="E8" s="1">
        <v>8</v>
      </c>
    </row>
    <row r="9" spans="2:5" x14ac:dyDescent="0.2">
      <c r="B9" s="1" t="s">
        <v>26</v>
      </c>
      <c r="C9" s="1">
        <v>3</v>
      </c>
      <c r="D9" s="1">
        <v>0</v>
      </c>
      <c r="E9" s="1">
        <v>10</v>
      </c>
    </row>
    <row r="10" spans="2:5" x14ac:dyDescent="0.2">
      <c r="C10" s="1">
        <f>SUM(C5:C9)</f>
        <v>10</v>
      </c>
      <c r="D10" s="1">
        <f>SUM(D5:D9)</f>
        <v>2</v>
      </c>
      <c r="E10" s="1">
        <f>SUM(E5:E9)</f>
        <v>43</v>
      </c>
    </row>
    <row r="12" spans="2:5" x14ac:dyDescent="0.2">
      <c r="C12" s="27" t="s">
        <v>30</v>
      </c>
      <c r="D12" s="27"/>
      <c r="E12" s="27"/>
    </row>
    <row r="13" spans="2:5" x14ac:dyDescent="0.2">
      <c r="C13" s="1" t="s">
        <v>28</v>
      </c>
      <c r="D13" s="1" t="s">
        <v>29</v>
      </c>
      <c r="E13" s="1" t="s">
        <v>27</v>
      </c>
    </row>
    <row r="14" spans="2:5" x14ac:dyDescent="0.2">
      <c r="C14" s="1">
        <f>C10/E10</f>
        <v>0.23255813953488372</v>
      </c>
      <c r="D14" s="1">
        <f>D10/E10</f>
        <v>4.6511627906976744E-2</v>
      </c>
      <c r="E14" s="1">
        <f>(E10-D10-C10)/E10</f>
        <v>0.72093023255813948</v>
      </c>
    </row>
  </sheetData>
  <mergeCells count="2">
    <mergeCell ref="B3:E3"/>
    <mergeCell ref="C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Figure2</vt:lpstr>
      <vt:lpstr>Figure3</vt:lpstr>
      <vt:lpstr>Figure5A</vt:lpstr>
      <vt:lpstr>Figure5B</vt:lpstr>
      <vt:lpstr>Figure6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Microsoft Office User</cp:lastModifiedBy>
  <dcterms:created xsi:type="dcterms:W3CDTF">2017-06-27T18:34:21Z</dcterms:created>
  <dcterms:modified xsi:type="dcterms:W3CDTF">2017-06-27T19:03:29Z</dcterms:modified>
</cp:coreProperties>
</file>