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40" activeTab="0"/>
  </bookViews>
  <sheets>
    <sheet name="Cheetah Metapopulation" sheetId="1" r:id="rId1"/>
  </sheets>
  <definedNames>
    <definedName name="Event_type">#REF!</definedName>
  </definedNames>
  <calcPr fullCalcOnLoad="1"/>
</workbook>
</file>

<file path=xl/sharedStrings.xml><?xml version="1.0" encoding="utf-8"?>
<sst xmlns="http://schemas.openxmlformats.org/spreadsheetml/2006/main" count="225" uniqueCount="95">
  <si>
    <t>Cluster</t>
  </si>
  <si>
    <t xml:space="preserve">Reserve </t>
  </si>
  <si>
    <t>Biome</t>
  </si>
  <si>
    <t>Tenure</t>
  </si>
  <si>
    <t>Reasons for reintroduction</t>
  </si>
  <si>
    <t>Male (single)</t>
  </si>
  <si>
    <t>Female</t>
  </si>
  <si>
    <t>Subadult (male)</t>
  </si>
  <si>
    <t>Subadult (female)</t>
  </si>
  <si>
    <t>Subadult (?)</t>
  </si>
  <si>
    <t>Cubs</t>
  </si>
  <si>
    <t>?</t>
  </si>
  <si>
    <t>Mokolo and Ka’ingo PGRs</t>
  </si>
  <si>
    <t>Savannah</t>
  </si>
  <si>
    <t>Private</t>
  </si>
  <si>
    <t>Ecological</t>
  </si>
  <si>
    <t>Entabeni PGR</t>
  </si>
  <si>
    <t>Ecotourism</t>
  </si>
  <si>
    <t>Shambala PGR</t>
  </si>
  <si>
    <t>Welgevonden PGR</t>
  </si>
  <si>
    <t>Rewilding</t>
  </si>
  <si>
    <t>Witwater PGR</t>
  </si>
  <si>
    <t>Thaba Tholo Game Farm</t>
  </si>
  <si>
    <t>Free roamers always present</t>
  </si>
  <si>
    <t>Mabula PGR</t>
  </si>
  <si>
    <t>Marakele NP &amp; Pty</t>
  </si>
  <si>
    <t>State</t>
  </si>
  <si>
    <t>Pilansberg NP</t>
  </si>
  <si>
    <t>Madikwe Nature Reserve</t>
  </si>
  <si>
    <t>Dinokeng Game Reserve</t>
  </si>
  <si>
    <t>Private/State</t>
  </si>
  <si>
    <t>Rietvlei Nature Reserve</t>
  </si>
  <si>
    <t>Grassland</t>
  </si>
  <si>
    <t>Meletse PGR</t>
  </si>
  <si>
    <t>Madikwe Conservancy</t>
  </si>
  <si>
    <t>Conservation/Private Leisure</t>
  </si>
  <si>
    <t>Blue Canyon Conservancy</t>
  </si>
  <si>
    <t>Promote flight safety</t>
  </si>
  <si>
    <t>Kapama PGR</t>
  </si>
  <si>
    <t>Karongwe PGR</t>
  </si>
  <si>
    <t>Louis Trichart AFB</t>
  </si>
  <si>
    <t>Makutsi PGR</t>
  </si>
  <si>
    <t>Nkomazi PGR</t>
  </si>
  <si>
    <t>Grasslands</t>
  </si>
  <si>
    <t>Pidwa Wilderness and Makalali PGR</t>
  </si>
  <si>
    <t>Free roamers always present but more for ecological reasons</t>
  </si>
  <si>
    <t>SanWild Wildlife Sanctuary</t>
  </si>
  <si>
    <t>Selati</t>
  </si>
  <si>
    <t>AmaKhosi PGR</t>
  </si>
  <si>
    <t>Mkuze Falls PGR</t>
  </si>
  <si>
    <t>Zimanga PGR</t>
  </si>
  <si>
    <t>uMhkuze Game Reserve</t>
  </si>
  <si>
    <t>Ecological &amp; Ecotourism</t>
  </si>
  <si>
    <t>Nambiti PGR</t>
  </si>
  <si>
    <t>Phinda PGR</t>
  </si>
  <si>
    <t>Thanda PGR</t>
  </si>
  <si>
    <t>Zulu Nyala PGR</t>
  </si>
  <si>
    <t>Zululand Rhino PGR</t>
  </si>
  <si>
    <t>Hluhluwe-Imfolozi Game Reserve</t>
  </si>
  <si>
    <t>Amakhala PGR</t>
  </si>
  <si>
    <t>Thicket</t>
  </si>
  <si>
    <t>Gondwana PGR</t>
  </si>
  <si>
    <t>Fynbos</t>
  </si>
  <si>
    <t>Hopewell PGR</t>
  </si>
  <si>
    <t>Kwandwe PGR</t>
  </si>
  <si>
    <t>Mount Camdeboo PGR</t>
  </si>
  <si>
    <t>Nama Karoo</t>
  </si>
  <si>
    <t>Samara PGR</t>
  </si>
  <si>
    <t>Sanbona PGR</t>
  </si>
  <si>
    <t>Succulent Karoo</t>
  </si>
  <si>
    <t>Shamwari PGR</t>
  </si>
  <si>
    <t>Lalibela PGR</t>
  </si>
  <si>
    <t>Phumba PGR</t>
  </si>
  <si>
    <t>Mountain Zebra NP</t>
  </si>
  <si>
    <t>Addo NP</t>
  </si>
  <si>
    <t xml:space="preserve">Garden Route Game Lodge </t>
  </si>
  <si>
    <t>Glen Lyon PGR</t>
  </si>
  <si>
    <t xml:space="preserve">Private leisure  </t>
  </si>
  <si>
    <t>Khamab PGR</t>
  </si>
  <si>
    <t>Tswalu PGR</t>
  </si>
  <si>
    <t>Conservation</t>
  </si>
  <si>
    <t>Loahu Valley Reserve</t>
  </si>
  <si>
    <t>Inside current free roamer range (Yes = 1, No = 0)</t>
  </si>
  <si>
    <t>Cheetah both sexes</t>
  </si>
  <si>
    <t>Total population April 2016</t>
  </si>
  <si>
    <t>Males (coalition)</t>
  </si>
  <si>
    <t>Waterberg (15)</t>
  </si>
  <si>
    <t>Lowveld (9)</t>
  </si>
  <si>
    <t>KwaZulu-Natal (10)</t>
  </si>
  <si>
    <t>Eastern Cape (13)</t>
  </si>
  <si>
    <t>Kalahari (4)</t>
  </si>
  <si>
    <t>TOTAL</t>
  </si>
  <si>
    <t>Density per 100 km2</t>
  </si>
  <si>
    <t>Size (km2)</t>
  </si>
  <si>
    <t>Total area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</si>
</sst>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C09]dd\ mmmm\ yyyy;@"/>
    <numFmt numFmtId="173" formatCode="0.00000"/>
    <numFmt numFmtId="174" formatCode="0.000"/>
    <numFmt numFmtId="175" formatCode="0.00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72" fontId="0" fillId="0" borderId="0">
      <alignment/>
      <protection/>
    </xf>
    <xf numFmtId="0" fontId="3" fillId="32" borderId="7" applyNumberFormat="0" applyFont="0" applyAlignment="0" applyProtection="0"/>
    <xf numFmtId="0" fontId="36" fillId="27" borderId="8" applyNumberFormat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172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55" applyNumberFormat="1" applyFont="1" applyFill="1" applyAlignment="1">
      <alignment horizontal="left"/>
      <protection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 vertical="top"/>
    </xf>
    <xf numFmtId="0" fontId="5" fillId="0" borderId="0" xfId="55" applyNumberFormat="1" applyFont="1" applyFill="1">
      <alignment/>
      <protection/>
    </xf>
    <xf numFmtId="0" fontId="5" fillId="0" borderId="0" xfId="55" applyNumberFormat="1" applyFont="1" applyFill="1" applyAlignment="1">
      <alignment horizontal="left" vertical="top"/>
      <protection/>
    </xf>
    <xf numFmtId="0" fontId="5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center" vertical="top"/>
    </xf>
    <xf numFmtId="172" fontId="0" fillId="0" borderId="0" xfId="0" applyAlignment="1">
      <alignment horizontal="left" vertical="top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horizontal="left" vertical="top"/>
    </xf>
    <xf numFmtId="2" fontId="5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G59" sqref="G59"/>
    </sheetView>
  </sheetViews>
  <sheetFormatPr defaultColWidth="8.7109375" defaultRowHeight="12.75"/>
  <cols>
    <col min="1" max="1" width="14.8515625" style="24" customWidth="1"/>
    <col min="2" max="2" width="27.00390625" style="28" customWidth="1"/>
    <col min="3" max="3" width="13.28125" style="24" customWidth="1"/>
    <col min="4" max="4" width="44.00390625" style="10" customWidth="1"/>
    <col min="5" max="5" width="10.8515625" style="50" customWidth="1"/>
    <col min="6" max="6" width="10.28125" style="10" customWidth="1"/>
    <col min="7" max="7" width="24.421875" style="10" customWidth="1"/>
    <col min="8" max="8" width="18.7109375" style="4" customWidth="1"/>
    <col min="9" max="9" width="12.28125" style="4" customWidth="1"/>
    <col min="10" max="10" width="15.7109375" style="4" customWidth="1"/>
    <col min="11" max="11" width="7.57421875" style="4" customWidth="1"/>
    <col min="12" max="12" width="14.8515625" style="4" customWidth="1"/>
    <col min="13" max="13" width="17.00390625" style="4" customWidth="1"/>
    <col min="14" max="14" width="11.421875" style="4" customWidth="1"/>
    <col min="15" max="15" width="5.28125" style="4" customWidth="1"/>
    <col min="16" max="16" width="4.00390625" style="4" customWidth="1"/>
    <col min="17" max="17" width="26.00390625" style="25" customWidth="1"/>
    <col min="18" max="18" width="19.57421875" style="35" customWidth="1"/>
  </cols>
  <sheetData>
    <row r="1" spans="1:18" s="4" customFormat="1" ht="15">
      <c r="A1" s="2" t="s">
        <v>0</v>
      </c>
      <c r="B1" s="33" t="s">
        <v>1</v>
      </c>
      <c r="C1" s="2" t="s">
        <v>2</v>
      </c>
      <c r="D1" s="2" t="s">
        <v>82</v>
      </c>
      <c r="E1" s="40" t="s">
        <v>93</v>
      </c>
      <c r="F1" s="1" t="s">
        <v>3</v>
      </c>
      <c r="G1" s="2" t="s">
        <v>4</v>
      </c>
      <c r="H1" s="2" t="s">
        <v>83</v>
      </c>
      <c r="I1" s="1" t="s">
        <v>5</v>
      </c>
      <c r="J1" s="1" t="s">
        <v>85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3" t="s">
        <v>84</v>
      </c>
      <c r="R1" s="39" t="s">
        <v>92</v>
      </c>
    </row>
    <row r="2" spans="1:18" ht="12.75" customHeight="1">
      <c r="A2" s="9" t="s">
        <v>86</v>
      </c>
      <c r="B2" s="6" t="s">
        <v>12</v>
      </c>
      <c r="C2" s="9" t="s">
        <v>13</v>
      </c>
      <c r="D2" s="7">
        <v>1</v>
      </c>
      <c r="E2" s="41">
        <v>157</v>
      </c>
      <c r="F2" s="5" t="s">
        <v>14</v>
      </c>
      <c r="G2" s="5" t="s">
        <v>15</v>
      </c>
      <c r="H2" s="4">
        <v>0</v>
      </c>
      <c r="I2" s="4">
        <v>1</v>
      </c>
      <c r="Q2" s="8">
        <f>SUM(I2:P2)</f>
        <v>1</v>
      </c>
      <c r="R2" s="36">
        <v>0.6369</v>
      </c>
    </row>
    <row r="3" spans="1:18" ht="12.75" customHeight="1">
      <c r="A3" s="9"/>
      <c r="B3" s="6" t="s">
        <v>16</v>
      </c>
      <c r="C3" s="9" t="s">
        <v>13</v>
      </c>
      <c r="D3" s="7">
        <v>0</v>
      </c>
      <c r="E3" s="41">
        <v>63.5</v>
      </c>
      <c r="F3" s="5" t="s">
        <v>14</v>
      </c>
      <c r="G3" s="5" t="s">
        <v>17</v>
      </c>
      <c r="H3" s="4">
        <v>0</v>
      </c>
      <c r="J3" s="4">
        <v>2</v>
      </c>
      <c r="Q3" s="8">
        <f aca="true" t="shared" si="0" ref="Q3:Q15">SUM(I3:P3)</f>
        <v>2</v>
      </c>
      <c r="R3" s="36">
        <v>3.1496</v>
      </c>
    </row>
    <row r="4" spans="1:18" ht="12.75" customHeight="1">
      <c r="A4" s="9"/>
      <c r="B4" s="6" t="s">
        <v>18</v>
      </c>
      <c r="C4" s="9" t="s">
        <v>13</v>
      </c>
      <c r="D4" s="7">
        <v>1</v>
      </c>
      <c r="E4" s="42">
        <v>100</v>
      </c>
      <c r="F4" s="5" t="s">
        <v>14</v>
      </c>
      <c r="G4" s="5" t="s">
        <v>17</v>
      </c>
      <c r="H4" s="4">
        <v>0</v>
      </c>
      <c r="I4" s="4">
        <v>1</v>
      </c>
      <c r="Q4" s="8">
        <f t="shared" si="0"/>
        <v>1</v>
      </c>
      <c r="R4" s="36">
        <v>1</v>
      </c>
    </row>
    <row r="5" spans="1:18" ht="12.75" customHeight="1">
      <c r="A5" s="9"/>
      <c r="B5" s="6" t="s">
        <v>19</v>
      </c>
      <c r="C5" s="9" t="s">
        <v>13</v>
      </c>
      <c r="D5" s="7">
        <v>1</v>
      </c>
      <c r="E5" s="42">
        <v>336.5</v>
      </c>
      <c r="F5" s="5" t="s">
        <v>14</v>
      </c>
      <c r="G5" s="5" t="s">
        <v>17</v>
      </c>
      <c r="H5" s="4">
        <v>1</v>
      </c>
      <c r="I5" s="4">
        <v>1</v>
      </c>
      <c r="J5" s="4">
        <v>2</v>
      </c>
      <c r="K5" s="4">
        <v>4</v>
      </c>
      <c r="O5" s="4">
        <v>1</v>
      </c>
      <c r="Q5" s="8">
        <f t="shared" si="0"/>
        <v>8</v>
      </c>
      <c r="R5" s="36">
        <v>2.3774</v>
      </c>
    </row>
    <row r="6" spans="1:18" ht="12.75" customHeight="1">
      <c r="A6" s="9"/>
      <c r="B6" s="6" t="s">
        <v>21</v>
      </c>
      <c r="C6" s="9" t="s">
        <v>13</v>
      </c>
      <c r="D6" s="7">
        <v>1</v>
      </c>
      <c r="E6" s="42">
        <v>65</v>
      </c>
      <c r="F6" s="5" t="s">
        <v>14</v>
      </c>
      <c r="G6" s="5" t="s">
        <v>17</v>
      </c>
      <c r="H6" s="4">
        <v>0</v>
      </c>
      <c r="J6" s="4">
        <v>2</v>
      </c>
      <c r="L6" s="4">
        <v>2</v>
      </c>
      <c r="Q6" s="8">
        <f t="shared" si="0"/>
        <v>4</v>
      </c>
      <c r="R6" s="36">
        <v>6.1538</v>
      </c>
    </row>
    <row r="7" spans="1:18" ht="12.75" customHeight="1">
      <c r="A7" s="9"/>
      <c r="B7" s="6" t="s">
        <v>22</v>
      </c>
      <c r="C7" s="9" t="s">
        <v>13</v>
      </c>
      <c r="D7" s="7">
        <v>1</v>
      </c>
      <c r="E7" s="42">
        <v>300</v>
      </c>
      <c r="F7" s="5" t="s">
        <v>14</v>
      </c>
      <c r="G7" s="5" t="s">
        <v>23</v>
      </c>
      <c r="H7" s="4">
        <v>1</v>
      </c>
      <c r="O7" s="4">
        <v>4</v>
      </c>
      <c r="P7" s="4">
        <v>12</v>
      </c>
      <c r="Q7" s="8">
        <f t="shared" si="0"/>
        <v>16</v>
      </c>
      <c r="R7" s="36">
        <v>5.3333</v>
      </c>
    </row>
    <row r="8" spans="1:18" ht="12.75" customHeight="1">
      <c r="A8" s="9"/>
      <c r="B8" s="12" t="s">
        <v>24</v>
      </c>
      <c r="C8" s="9" t="s">
        <v>13</v>
      </c>
      <c r="D8" s="7">
        <v>0</v>
      </c>
      <c r="E8" s="42">
        <v>120</v>
      </c>
      <c r="F8" s="5" t="s">
        <v>14</v>
      </c>
      <c r="G8" s="5" t="s">
        <v>17</v>
      </c>
      <c r="H8" s="4">
        <v>1</v>
      </c>
      <c r="J8" s="4">
        <v>1</v>
      </c>
      <c r="K8" s="4">
        <v>1</v>
      </c>
      <c r="O8" s="4">
        <v>2</v>
      </c>
      <c r="Q8" s="8">
        <f t="shared" si="0"/>
        <v>4</v>
      </c>
      <c r="R8" s="36">
        <v>3.3333</v>
      </c>
    </row>
    <row r="9" spans="1:18" ht="12.75" customHeight="1">
      <c r="A9" s="9"/>
      <c r="B9" s="12" t="s">
        <v>25</v>
      </c>
      <c r="C9" s="9" t="s">
        <v>13</v>
      </c>
      <c r="D9" s="7">
        <v>1</v>
      </c>
      <c r="E9" s="42">
        <v>900</v>
      </c>
      <c r="F9" s="5" t="s">
        <v>26</v>
      </c>
      <c r="G9" s="5" t="s">
        <v>23</v>
      </c>
      <c r="H9" s="4">
        <v>0</v>
      </c>
      <c r="J9" s="4">
        <v>1</v>
      </c>
      <c r="Q9" s="8">
        <f t="shared" si="0"/>
        <v>1</v>
      </c>
      <c r="R9" s="36">
        <v>0.1111</v>
      </c>
    </row>
    <row r="10" spans="1:18" s="16" customFormat="1" ht="12.75" customHeight="1">
      <c r="A10" s="11"/>
      <c r="B10" s="13" t="s">
        <v>27</v>
      </c>
      <c r="C10" s="11" t="s">
        <v>13</v>
      </c>
      <c r="D10" s="14">
        <v>0</v>
      </c>
      <c r="E10" s="43">
        <v>572</v>
      </c>
      <c r="F10" s="11" t="s">
        <v>26</v>
      </c>
      <c r="G10" s="5" t="s">
        <v>17</v>
      </c>
      <c r="H10" s="15">
        <v>1</v>
      </c>
      <c r="I10" s="15"/>
      <c r="J10" s="15">
        <v>2</v>
      </c>
      <c r="K10" s="15">
        <v>1</v>
      </c>
      <c r="L10" s="15"/>
      <c r="M10" s="15"/>
      <c r="N10" s="15"/>
      <c r="O10" s="15">
        <v>3</v>
      </c>
      <c r="P10" s="15"/>
      <c r="Q10" s="8">
        <f t="shared" si="0"/>
        <v>6</v>
      </c>
      <c r="R10" s="37">
        <v>1.049</v>
      </c>
    </row>
    <row r="11" spans="1:18" ht="12.75" customHeight="1">
      <c r="A11" s="9"/>
      <c r="B11" s="12" t="s">
        <v>28</v>
      </c>
      <c r="C11" s="9" t="s">
        <v>13</v>
      </c>
      <c r="D11" s="7">
        <v>1</v>
      </c>
      <c r="E11" s="42">
        <v>750</v>
      </c>
      <c r="F11" s="5" t="s">
        <v>26</v>
      </c>
      <c r="G11" s="5" t="s">
        <v>17</v>
      </c>
      <c r="H11" s="4">
        <v>0</v>
      </c>
      <c r="I11" s="4">
        <v>1</v>
      </c>
      <c r="J11" s="4">
        <v>4</v>
      </c>
      <c r="Q11" s="8">
        <f t="shared" si="0"/>
        <v>5</v>
      </c>
      <c r="R11" s="36">
        <v>0.6667</v>
      </c>
    </row>
    <row r="12" spans="1:18" ht="12.75" customHeight="1">
      <c r="A12" s="9"/>
      <c r="B12" s="12" t="s">
        <v>29</v>
      </c>
      <c r="C12" s="9" t="s">
        <v>13</v>
      </c>
      <c r="D12" s="7">
        <v>0</v>
      </c>
      <c r="E12" s="42">
        <v>185</v>
      </c>
      <c r="F12" s="5" t="s">
        <v>30</v>
      </c>
      <c r="G12" s="5" t="s">
        <v>17</v>
      </c>
      <c r="H12" s="4">
        <v>1</v>
      </c>
      <c r="J12" s="4">
        <v>2</v>
      </c>
      <c r="K12" s="4">
        <v>1</v>
      </c>
      <c r="Q12" s="8">
        <f t="shared" si="0"/>
        <v>3</v>
      </c>
      <c r="R12" s="36">
        <v>1.6216</v>
      </c>
    </row>
    <row r="13" spans="1:18" ht="12.75" customHeight="1">
      <c r="A13" s="9"/>
      <c r="B13" s="12" t="s">
        <v>31</v>
      </c>
      <c r="C13" s="9" t="s">
        <v>32</v>
      </c>
      <c r="D13" s="7">
        <v>0</v>
      </c>
      <c r="E13" s="42">
        <v>36</v>
      </c>
      <c r="F13" s="5" t="s">
        <v>26</v>
      </c>
      <c r="G13" s="5" t="s">
        <v>15</v>
      </c>
      <c r="H13" s="4">
        <v>1</v>
      </c>
      <c r="I13" s="4">
        <v>1</v>
      </c>
      <c r="L13" s="4">
        <v>1</v>
      </c>
      <c r="M13" s="4">
        <v>3</v>
      </c>
      <c r="Q13" s="8">
        <f t="shared" si="0"/>
        <v>5</v>
      </c>
      <c r="R13" s="36">
        <v>13.8889</v>
      </c>
    </row>
    <row r="14" spans="1:18" ht="12.75" customHeight="1">
      <c r="A14" s="9"/>
      <c r="B14" s="12" t="s">
        <v>33</v>
      </c>
      <c r="C14" s="9" t="s">
        <v>13</v>
      </c>
      <c r="D14" s="7">
        <v>0</v>
      </c>
      <c r="E14" s="44">
        <v>130</v>
      </c>
      <c r="F14" s="5" t="s">
        <v>14</v>
      </c>
      <c r="G14" s="5" t="s">
        <v>15</v>
      </c>
      <c r="H14" s="4">
        <v>1</v>
      </c>
      <c r="I14" s="4">
        <v>1</v>
      </c>
      <c r="K14" s="4">
        <v>1</v>
      </c>
      <c r="O14" s="4">
        <v>3</v>
      </c>
      <c r="Q14" s="8">
        <f t="shared" si="0"/>
        <v>5</v>
      </c>
      <c r="R14" s="36">
        <v>3.8462</v>
      </c>
    </row>
    <row r="15" spans="1:18" ht="12.75" customHeight="1">
      <c r="A15" s="9"/>
      <c r="B15" s="12" t="s">
        <v>34</v>
      </c>
      <c r="C15" s="9" t="s">
        <v>13</v>
      </c>
      <c r="D15" s="7">
        <v>1</v>
      </c>
      <c r="E15" s="44">
        <v>89</v>
      </c>
      <c r="F15" s="5" t="s">
        <v>14</v>
      </c>
      <c r="G15" s="5" t="s">
        <v>35</v>
      </c>
      <c r="H15" s="4">
        <v>1</v>
      </c>
      <c r="I15" s="4">
        <v>2</v>
      </c>
      <c r="K15" s="4">
        <v>1</v>
      </c>
      <c r="Q15" s="8">
        <f t="shared" si="0"/>
        <v>3</v>
      </c>
      <c r="R15" s="36">
        <v>3.3708</v>
      </c>
    </row>
    <row r="16" spans="1:18" ht="12.75" customHeight="1">
      <c r="A16" s="9"/>
      <c r="B16" s="17"/>
      <c r="C16" s="9"/>
      <c r="D16" s="18"/>
      <c r="E16" s="45">
        <f>SUM(E2:E15)</f>
        <v>3804</v>
      </c>
      <c r="F16" s="5"/>
      <c r="G16" s="5"/>
      <c r="H16" s="19"/>
      <c r="I16" s="19">
        <f aca="true" t="shared" si="1" ref="I16:Q16">SUM(I2:I15)</f>
        <v>8</v>
      </c>
      <c r="J16" s="19">
        <f t="shared" si="1"/>
        <v>16</v>
      </c>
      <c r="K16" s="19">
        <f t="shared" si="1"/>
        <v>9</v>
      </c>
      <c r="L16" s="19">
        <f t="shared" si="1"/>
        <v>3</v>
      </c>
      <c r="M16" s="19">
        <f t="shared" si="1"/>
        <v>3</v>
      </c>
      <c r="N16" s="19">
        <f t="shared" si="1"/>
        <v>0</v>
      </c>
      <c r="O16" s="19">
        <f t="shared" si="1"/>
        <v>13</v>
      </c>
      <c r="P16" s="19">
        <f t="shared" si="1"/>
        <v>12</v>
      </c>
      <c r="Q16" s="19">
        <f t="shared" si="1"/>
        <v>64</v>
      </c>
      <c r="R16" s="36"/>
    </row>
    <row r="17" spans="1:18" ht="12.75" customHeight="1">
      <c r="A17" s="9" t="s">
        <v>87</v>
      </c>
      <c r="B17" s="6" t="s">
        <v>36</v>
      </c>
      <c r="C17" s="9" t="s">
        <v>13</v>
      </c>
      <c r="D17" s="7">
        <v>1</v>
      </c>
      <c r="E17" s="42">
        <v>160</v>
      </c>
      <c r="F17" s="5" t="s">
        <v>14</v>
      </c>
      <c r="G17" s="17" t="s">
        <v>17</v>
      </c>
      <c r="H17" s="4">
        <v>1</v>
      </c>
      <c r="J17" s="4">
        <v>2</v>
      </c>
      <c r="K17" s="4">
        <v>2</v>
      </c>
      <c r="P17" s="4">
        <v>5</v>
      </c>
      <c r="Q17" s="21">
        <f>SUM(I17:P17)</f>
        <v>9</v>
      </c>
      <c r="R17" s="36">
        <v>5.625</v>
      </c>
    </row>
    <row r="18" spans="1:18" ht="12.75" customHeight="1">
      <c r="A18" s="9"/>
      <c r="B18" s="12" t="s">
        <v>38</v>
      </c>
      <c r="C18" s="9" t="s">
        <v>13</v>
      </c>
      <c r="D18" s="7">
        <v>1</v>
      </c>
      <c r="E18" s="42">
        <v>170</v>
      </c>
      <c r="F18" s="5" t="s">
        <v>14</v>
      </c>
      <c r="G18" s="17" t="s">
        <v>23</v>
      </c>
      <c r="H18" s="4">
        <v>1</v>
      </c>
      <c r="I18" s="4">
        <v>1</v>
      </c>
      <c r="K18" s="4">
        <v>2</v>
      </c>
      <c r="Q18" s="21">
        <f aca="true" t="shared" si="2" ref="Q18:Q25">SUM(I18:P18)</f>
        <v>3</v>
      </c>
      <c r="R18" s="36">
        <v>1.7647</v>
      </c>
    </row>
    <row r="19" spans="1:18" ht="12.75" customHeight="1">
      <c r="A19" s="9"/>
      <c r="B19" s="12" t="s">
        <v>39</v>
      </c>
      <c r="C19" s="9" t="s">
        <v>13</v>
      </c>
      <c r="D19" s="7">
        <v>1</v>
      </c>
      <c r="E19" s="42">
        <v>80</v>
      </c>
      <c r="F19" s="5" t="s">
        <v>14</v>
      </c>
      <c r="G19" s="17" t="s">
        <v>17</v>
      </c>
      <c r="H19" s="4">
        <v>1</v>
      </c>
      <c r="I19" s="4">
        <v>1</v>
      </c>
      <c r="K19" s="4">
        <v>1</v>
      </c>
      <c r="O19" s="4">
        <v>2</v>
      </c>
      <c r="Q19" s="21">
        <f>SUM(I19:P19)</f>
        <v>4</v>
      </c>
      <c r="R19" s="36">
        <v>5</v>
      </c>
    </row>
    <row r="20" spans="1:18" ht="12.75" customHeight="1">
      <c r="A20" s="9"/>
      <c r="B20" s="12" t="s">
        <v>40</v>
      </c>
      <c r="C20" s="9" t="s">
        <v>13</v>
      </c>
      <c r="D20" s="7">
        <v>0</v>
      </c>
      <c r="E20" s="42">
        <v>26</v>
      </c>
      <c r="F20" s="5" t="s">
        <v>26</v>
      </c>
      <c r="G20" s="17" t="s">
        <v>37</v>
      </c>
      <c r="H20" s="4">
        <v>0</v>
      </c>
      <c r="I20" s="4">
        <v>1</v>
      </c>
      <c r="J20" s="4">
        <v>2</v>
      </c>
      <c r="Q20" s="21">
        <f>SUM(I20:P20)</f>
        <v>3</v>
      </c>
      <c r="R20" s="36">
        <v>11.5385</v>
      </c>
    </row>
    <row r="21" spans="1:18" ht="12.75" customHeight="1">
      <c r="A21" s="9"/>
      <c r="B21" s="12" t="s">
        <v>41</v>
      </c>
      <c r="C21" s="9" t="s">
        <v>13</v>
      </c>
      <c r="D21" s="7">
        <v>1</v>
      </c>
      <c r="E21" s="42">
        <v>19</v>
      </c>
      <c r="F21" s="5" t="s">
        <v>14</v>
      </c>
      <c r="G21" s="17" t="s">
        <v>17</v>
      </c>
      <c r="H21" s="4">
        <v>1</v>
      </c>
      <c r="I21" s="4">
        <v>1</v>
      </c>
      <c r="K21" s="4">
        <v>1</v>
      </c>
      <c r="Q21" s="21">
        <f t="shared" si="2"/>
        <v>2</v>
      </c>
      <c r="R21" s="36">
        <v>10.5263</v>
      </c>
    </row>
    <row r="22" spans="1:18" ht="12.75" customHeight="1">
      <c r="A22" s="9"/>
      <c r="B22" s="12" t="s">
        <v>42</v>
      </c>
      <c r="C22" s="9" t="s">
        <v>43</v>
      </c>
      <c r="D22" s="7">
        <v>0</v>
      </c>
      <c r="E22" s="42">
        <v>120</v>
      </c>
      <c r="F22" s="5" t="s">
        <v>14</v>
      </c>
      <c r="G22" s="17" t="s">
        <v>17</v>
      </c>
      <c r="H22" s="4">
        <v>0</v>
      </c>
      <c r="I22" s="4">
        <v>1</v>
      </c>
      <c r="J22" s="4">
        <v>2</v>
      </c>
      <c r="Q22" s="21">
        <f t="shared" si="2"/>
        <v>3</v>
      </c>
      <c r="R22" s="36">
        <v>2.5</v>
      </c>
    </row>
    <row r="23" spans="1:18" ht="12.75" customHeight="1">
      <c r="A23" s="9"/>
      <c r="B23" s="12" t="s">
        <v>44</v>
      </c>
      <c r="C23" s="9" t="s">
        <v>13</v>
      </c>
      <c r="D23" s="7">
        <v>1</v>
      </c>
      <c r="E23" s="42">
        <v>250</v>
      </c>
      <c r="F23" s="5" t="s">
        <v>14</v>
      </c>
      <c r="G23" s="17" t="s">
        <v>45</v>
      </c>
      <c r="H23" s="4">
        <v>1</v>
      </c>
      <c r="J23" s="4">
        <v>5</v>
      </c>
      <c r="K23" s="4">
        <v>2</v>
      </c>
      <c r="Q23" s="21">
        <f t="shared" si="2"/>
        <v>7</v>
      </c>
      <c r="R23" s="36">
        <v>2.8</v>
      </c>
    </row>
    <row r="24" spans="1:18" ht="12.75" customHeight="1">
      <c r="A24" s="9"/>
      <c r="B24" s="12" t="s">
        <v>46</v>
      </c>
      <c r="C24" s="9" t="s">
        <v>13</v>
      </c>
      <c r="D24" s="7">
        <v>1</v>
      </c>
      <c r="E24" s="42">
        <v>60</v>
      </c>
      <c r="F24" s="5" t="s">
        <v>14</v>
      </c>
      <c r="G24" s="17" t="s">
        <v>20</v>
      </c>
      <c r="H24" s="4">
        <v>1</v>
      </c>
      <c r="J24" s="4">
        <v>2</v>
      </c>
      <c r="K24" s="4">
        <v>2</v>
      </c>
      <c r="Q24" s="21">
        <f t="shared" si="2"/>
        <v>4</v>
      </c>
      <c r="R24" s="36">
        <v>6.6667</v>
      </c>
    </row>
    <row r="25" spans="1:18" ht="12.75" customHeight="1">
      <c r="A25" s="9"/>
      <c r="B25" s="12" t="s">
        <v>47</v>
      </c>
      <c r="C25" s="9" t="s">
        <v>13</v>
      </c>
      <c r="D25" s="7">
        <v>1</v>
      </c>
      <c r="E25" s="42">
        <v>270</v>
      </c>
      <c r="F25" s="5" t="s">
        <v>14</v>
      </c>
      <c r="G25" s="17" t="s">
        <v>17</v>
      </c>
      <c r="H25" s="4">
        <v>0</v>
      </c>
      <c r="I25" s="4">
        <v>2</v>
      </c>
      <c r="Q25" s="21">
        <f t="shared" si="2"/>
        <v>2</v>
      </c>
      <c r="R25" s="36">
        <v>0.7407</v>
      </c>
    </row>
    <row r="26" spans="1:18" ht="12.75" customHeight="1">
      <c r="A26" s="9"/>
      <c r="B26" s="17"/>
      <c r="C26" s="9"/>
      <c r="D26" s="18"/>
      <c r="E26" s="45">
        <f>SUM(E17:E25)</f>
        <v>1155</v>
      </c>
      <c r="F26" s="5"/>
      <c r="G26" s="5"/>
      <c r="H26" s="19"/>
      <c r="I26" s="19">
        <f aca="true" t="shared" si="3" ref="I26:Q26">SUM(I17:I25)</f>
        <v>7</v>
      </c>
      <c r="J26" s="19">
        <f t="shared" si="3"/>
        <v>13</v>
      </c>
      <c r="K26" s="19">
        <f t="shared" si="3"/>
        <v>10</v>
      </c>
      <c r="L26" s="19">
        <f t="shared" si="3"/>
        <v>0</v>
      </c>
      <c r="M26" s="19">
        <f t="shared" si="3"/>
        <v>0</v>
      </c>
      <c r="N26" s="19">
        <f t="shared" si="3"/>
        <v>0</v>
      </c>
      <c r="O26" s="19">
        <f t="shared" si="3"/>
        <v>2</v>
      </c>
      <c r="P26" s="19">
        <f t="shared" si="3"/>
        <v>5</v>
      </c>
      <c r="Q26" s="22">
        <f t="shared" si="3"/>
        <v>37</v>
      </c>
      <c r="R26" s="36"/>
    </row>
    <row r="27" spans="1:18" ht="12.75" customHeight="1">
      <c r="A27" s="9" t="s">
        <v>88</v>
      </c>
      <c r="B27" s="6" t="s">
        <v>48</v>
      </c>
      <c r="C27" s="9" t="s">
        <v>13</v>
      </c>
      <c r="D27" s="7">
        <v>0</v>
      </c>
      <c r="E27" s="46">
        <v>125</v>
      </c>
      <c r="F27" s="5" t="s">
        <v>14</v>
      </c>
      <c r="G27" s="9" t="s">
        <v>17</v>
      </c>
      <c r="H27" s="4">
        <v>0</v>
      </c>
      <c r="J27" s="4">
        <v>2</v>
      </c>
      <c r="Q27" s="8">
        <f>SUM(I27:P27)</f>
        <v>2</v>
      </c>
      <c r="R27" s="36">
        <v>1.6</v>
      </c>
    </row>
    <row r="28" spans="1:18" ht="12.75" customHeight="1">
      <c r="A28" s="9"/>
      <c r="B28" s="6" t="s">
        <v>49</v>
      </c>
      <c r="C28" s="9" t="s">
        <v>13</v>
      </c>
      <c r="D28" s="7">
        <v>0</v>
      </c>
      <c r="E28" s="46">
        <v>125</v>
      </c>
      <c r="F28" s="5" t="s">
        <v>14</v>
      </c>
      <c r="G28" s="9" t="s">
        <v>17</v>
      </c>
      <c r="H28" s="4">
        <v>1</v>
      </c>
      <c r="J28" s="4">
        <v>2</v>
      </c>
      <c r="K28" s="4">
        <v>1</v>
      </c>
      <c r="O28" s="4">
        <v>2</v>
      </c>
      <c r="Q28" s="8">
        <f aca="true" t="shared" si="4" ref="Q28:Q35">SUM(I28:P28)</f>
        <v>5</v>
      </c>
      <c r="R28" s="36">
        <v>4</v>
      </c>
    </row>
    <row r="29" spans="1:18" ht="12.75" customHeight="1">
      <c r="A29" s="9"/>
      <c r="B29" s="6" t="s">
        <v>50</v>
      </c>
      <c r="C29" s="9" t="s">
        <v>13</v>
      </c>
      <c r="D29" s="7">
        <v>0</v>
      </c>
      <c r="E29" s="46">
        <v>78.57</v>
      </c>
      <c r="F29" s="5" t="s">
        <v>14</v>
      </c>
      <c r="G29" s="9" t="s">
        <v>15</v>
      </c>
      <c r="H29" s="4">
        <v>1</v>
      </c>
      <c r="I29" s="4">
        <v>2</v>
      </c>
      <c r="K29" s="4">
        <v>1</v>
      </c>
      <c r="Q29" s="8">
        <f t="shared" si="4"/>
        <v>3</v>
      </c>
      <c r="R29" s="36">
        <v>3.8183</v>
      </c>
    </row>
    <row r="30" spans="1:18" ht="12.75" customHeight="1">
      <c r="A30" s="9"/>
      <c r="B30" s="6" t="s">
        <v>51</v>
      </c>
      <c r="C30" s="9" t="s">
        <v>13</v>
      </c>
      <c r="D30" s="7">
        <v>0</v>
      </c>
      <c r="E30" s="46">
        <v>400</v>
      </c>
      <c r="F30" s="5" t="s">
        <v>26</v>
      </c>
      <c r="G30" s="9" t="s">
        <v>52</v>
      </c>
      <c r="H30" s="7">
        <v>1</v>
      </c>
      <c r="I30" s="7">
        <v>1</v>
      </c>
      <c r="J30" s="7">
        <v>2</v>
      </c>
      <c r="K30" s="7">
        <v>3</v>
      </c>
      <c r="L30" s="7"/>
      <c r="M30" s="7"/>
      <c r="N30" s="7"/>
      <c r="O30" s="7">
        <v>8</v>
      </c>
      <c r="P30" s="7"/>
      <c r="Q30" s="8">
        <f t="shared" si="4"/>
        <v>14</v>
      </c>
      <c r="R30" s="36">
        <v>3.5</v>
      </c>
    </row>
    <row r="31" spans="1:18" ht="12.75" customHeight="1">
      <c r="A31" s="9"/>
      <c r="B31" s="6" t="s">
        <v>53</v>
      </c>
      <c r="C31" s="9" t="s">
        <v>13</v>
      </c>
      <c r="D31" s="7">
        <v>0</v>
      </c>
      <c r="E31" s="46">
        <v>100</v>
      </c>
      <c r="F31" s="5" t="s">
        <v>14</v>
      </c>
      <c r="G31" s="9" t="s">
        <v>17</v>
      </c>
      <c r="H31" s="7">
        <v>0</v>
      </c>
      <c r="I31" s="7">
        <v>1</v>
      </c>
      <c r="J31" s="7"/>
      <c r="K31" s="7"/>
      <c r="L31" s="7"/>
      <c r="M31" s="7"/>
      <c r="N31" s="7"/>
      <c r="O31" s="7"/>
      <c r="P31" s="7"/>
      <c r="Q31" s="8">
        <f t="shared" si="4"/>
        <v>1</v>
      </c>
      <c r="R31" s="36">
        <v>1</v>
      </c>
    </row>
    <row r="32" spans="1:18" ht="12.75" customHeight="1">
      <c r="A32" s="9"/>
      <c r="B32" s="6" t="s">
        <v>54</v>
      </c>
      <c r="C32" s="9" t="s">
        <v>13</v>
      </c>
      <c r="D32" s="7">
        <v>0</v>
      </c>
      <c r="E32" s="46">
        <v>235</v>
      </c>
      <c r="F32" s="5" t="s">
        <v>14</v>
      </c>
      <c r="G32" s="9" t="s">
        <v>17</v>
      </c>
      <c r="H32" s="7">
        <v>1</v>
      </c>
      <c r="I32" s="7"/>
      <c r="J32" s="7">
        <v>4</v>
      </c>
      <c r="K32" s="7">
        <v>5</v>
      </c>
      <c r="L32" s="7">
        <v>4</v>
      </c>
      <c r="M32" s="7">
        <v>7</v>
      </c>
      <c r="N32" s="7"/>
      <c r="O32" s="7">
        <v>12</v>
      </c>
      <c r="P32" s="7"/>
      <c r="Q32" s="8">
        <f>SUM(I32:P32)</f>
        <v>32</v>
      </c>
      <c r="R32" s="36">
        <v>13.617</v>
      </c>
    </row>
    <row r="33" spans="1:18" ht="12.75" customHeight="1">
      <c r="A33" s="9"/>
      <c r="B33" s="6" t="s">
        <v>55</v>
      </c>
      <c r="C33" s="9" t="s">
        <v>13</v>
      </c>
      <c r="D33" s="7">
        <v>0</v>
      </c>
      <c r="E33" s="46">
        <v>155</v>
      </c>
      <c r="F33" s="5" t="s">
        <v>14</v>
      </c>
      <c r="G33" s="9" t="s">
        <v>17</v>
      </c>
      <c r="H33" s="7">
        <v>1</v>
      </c>
      <c r="I33" s="7">
        <v>1</v>
      </c>
      <c r="J33" s="7">
        <v>2</v>
      </c>
      <c r="K33" s="7">
        <v>1</v>
      </c>
      <c r="L33" s="7"/>
      <c r="M33" s="7"/>
      <c r="N33" s="7"/>
      <c r="O33" s="7"/>
      <c r="P33" s="7"/>
      <c r="Q33" s="8">
        <f>SUM(I33:P33)</f>
        <v>4</v>
      </c>
      <c r="R33" s="36">
        <v>2.5806</v>
      </c>
    </row>
    <row r="34" spans="1:18" ht="12.75" customHeight="1">
      <c r="A34" s="9"/>
      <c r="B34" s="6" t="s">
        <v>56</v>
      </c>
      <c r="C34" s="9" t="s">
        <v>13</v>
      </c>
      <c r="D34" s="7">
        <v>0</v>
      </c>
      <c r="E34" s="46">
        <v>20</v>
      </c>
      <c r="F34" s="5" t="s">
        <v>14</v>
      </c>
      <c r="G34" s="9" t="s">
        <v>17</v>
      </c>
      <c r="H34" s="7">
        <v>0</v>
      </c>
      <c r="I34" s="7">
        <v>1</v>
      </c>
      <c r="J34" s="7"/>
      <c r="K34" s="7"/>
      <c r="L34" s="7"/>
      <c r="M34" s="7"/>
      <c r="N34" s="7"/>
      <c r="O34" s="7"/>
      <c r="P34" s="7"/>
      <c r="Q34" s="8">
        <f>SUM(I34:P34)</f>
        <v>1</v>
      </c>
      <c r="R34" s="36">
        <v>5</v>
      </c>
    </row>
    <row r="35" spans="1:18" ht="12.75" customHeight="1">
      <c r="A35" s="9"/>
      <c r="B35" s="6" t="s">
        <v>57</v>
      </c>
      <c r="C35" s="9" t="s">
        <v>13</v>
      </c>
      <c r="D35" s="7">
        <v>0</v>
      </c>
      <c r="E35" s="46">
        <v>220</v>
      </c>
      <c r="F35" s="5" t="s">
        <v>14</v>
      </c>
      <c r="G35" s="9" t="s">
        <v>52</v>
      </c>
      <c r="H35" s="7">
        <v>1</v>
      </c>
      <c r="I35" s="7">
        <v>4</v>
      </c>
      <c r="J35" s="7"/>
      <c r="K35" s="7">
        <v>5</v>
      </c>
      <c r="L35" s="7">
        <v>2</v>
      </c>
      <c r="M35" s="7">
        <v>2</v>
      </c>
      <c r="N35" s="7"/>
      <c r="O35" s="7"/>
      <c r="P35" s="7">
        <v>1</v>
      </c>
      <c r="Q35" s="8">
        <f t="shared" si="4"/>
        <v>14</v>
      </c>
      <c r="R35" s="36">
        <v>6.3636</v>
      </c>
    </row>
    <row r="36" spans="1:18" ht="12.75" customHeight="1">
      <c r="A36" s="9"/>
      <c r="B36" s="6" t="s">
        <v>58</v>
      </c>
      <c r="C36" s="9" t="s">
        <v>13</v>
      </c>
      <c r="D36" s="7">
        <v>0</v>
      </c>
      <c r="E36" s="46">
        <v>960</v>
      </c>
      <c r="F36" s="5" t="s">
        <v>26</v>
      </c>
      <c r="G36" s="5" t="s">
        <v>52</v>
      </c>
      <c r="H36" s="7">
        <v>1</v>
      </c>
      <c r="I36" s="7"/>
      <c r="J36" s="7">
        <v>2</v>
      </c>
      <c r="K36" s="7">
        <v>7</v>
      </c>
      <c r="L36" s="7"/>
      <c r="M36" s="7"/>
      <c r="N36" s="7"/>
      <c r="O36" s="7">
        <v>7</v>
      </c>
      <c r="P36" s="7"/>
      <c r="Q36" s="8">
        <f>SUM(I36:P36)</f>
        <v>16</v>
      </c>
      <c r="R36" s="36">
        <v>1.6667</v>
      </c>
    </row>
    <row r="37" spans="1:18" ht="12.75" customHeight="1">
      <c r="A37" s="9"/>
      <c r="B37" s="17"/>
      <c r="C37" s="9"/>
      <c r="D37" s="18"/>
      <c r="E37" s="45">
        <f>SUM(E27:E36)</f>
        <v>2418.5699999999997</v>
      </c>
      <c r="F37" s="5"/>
      <c r="G37" s="5"/>
      <c r="H37" s="18"/>
      <c r="I37" s="18">
        <f>SUM(I27:I36)</f>
        <v>10</v>
      </c>
      <c r="J37" s="18">
        <f aca="true" t="shared" si="5" ref="J37:P37">SUM(J27:J36)</f>
        <v>14</v>
      </c>
      <c r="K37" s="18">
        <f t="shared" si="5"/>
        <v>23</v>
      </c>
      <c r="L37" s="18">
        <f t="shared" si="5"/>
        <v>6</v>
      </c>
      <c r="M37" s="18">
        <f t="shared" si="5"/>
        <v>9</v>
      </c>
      <c r="N37" s="18">
        <f t="shared" si="5"/>
        <v>0</v>
      </c>
      <c r="O37" s="18">
        <f t="shared" si="5"/>
        <v>29</v>
      </c>
      <c r="P37" s="18">
        <f t="shared" si="5"/>
        <v>1</v>
      </c>
      <c r="Q37" s="20">
        <f>SUM(Q27:Q36)</f>
        <v>92</v>
      </c>
      <c r="R37" s="36"/>
    </row>
    <row r="38" spans="1:18" ht="12.75" customHeight="1">
      <c r="A38" s="9" t="s">
        <v>89</v>
      </c>
      <c r="B38" s="12" t="s">
        <v>59</v>
      </c>
      <c r="C38" s="9" t="s">
        <v>60</v>
      </c>
      <c r="D38" s="7">
        <v>0</v>
      </c>
      <c r="E38" s="41">
        <v>57</v>
      </c>
      <c r="F38" s="5" t="s">
        <v>14</v>
      </c>
      <c r="G38" s="17" t="s">
        <v>17</v>
      </c>
      <c r="H38" s="7">
        <v>1</v>
      </c>
      <c r="I38" s="7">
        <v>1</v>
      </c>
      <c r="J38" s="7"/>
      <c r="K38" s="7">
        <v>1</v>
      </c>
      <c r="L38" s="7">
        <v>3</v>
      </c>
      <c r="M38" s="7">
        <v>1</v>
      </c>
      <c r="N38" s="7"/>
      <c r="O38" s="7"/>
      <c r="P38" s="7"/>
      <c r="Q38" s="21">
        <f>SUM(I38:P38)</f>
        <v>6</v>
      </c>
      <c r="R38" s="36">
        <v>10.5263</v>
      </c>
    </row>
    <row r="39" spans="1:18" ht="12.75" customHeight="1">
      <c r="A39" s="9"/>
      <c r="B39" s="12" t="s">
        <v>61</v>
      </c>
      <c r="C39" s="9" t="s">
        <v>62</v>
      </c>
      <c r="D39" s="7">
        <v>0</v>
      </c>
      <c r="E39" s="41">
        <v>102.52</v>
      </c>
      <c r="F39" s="5" t="s">
        <v>14</v>
      </c>
      <c r="G39" s="17" t="s">
        <v>17</v>
      </c>
      <c r="H39" s="7">
        <v>0</v>
      </c>
      <c r="I39" s="7"/>
      <c r="J39" s="7">
        <v>1</v>
      </c>
      <c r="K39" s="7"/>
      <c r="L39" s="7"/>
      <c r="M39" s="7"/>
      <c r="N39" s="7"/>
      <c r="O39" s="7"/>
      <c r="P39" s="7"/>
      <c r="Q39" s="21">
        <f>SUM(I39:P39)</f>
        <v>1</v>
      </c>
      <c r="R39" s="36">
        <v>0.9754</v>
      </c>
    </row>
    <row r="40" spans="1:18" ht="12.75" customHeight="1">
      <c r="A40" s="9"/>
      <c r="B40" s="12" t="s">
        <v>63</v>
      </c>
      <c r="C40" s="9" t="s">
        <v>60</v>
      </c>
      <c r="D40" s="7">
        <v>0</v>
      </c>
      <c r="E40" s="41">
        <v>55</v>
      </c>
      <c r="F40" s="5" t="s">
        <v>14</v>
      </c>
      <c r="G40" s="17" t="s">
        <v>17</v>
      </c>
      <c r="H40" s="7">
        <v>1</v>
      </c>
      <c r="I40" s="7">
        <v>1</v>
      </c>
      <c r="J40" s="7"/>
      <c r="K40" s="7">
        <v>1</v>
      </c>
      <c r="L40" s="7">
        <v>1</v>
      </c>
      <c r="M40" s="7"/>
      <c r="N40" s="7"/>
      <c r="O40" s="7"/>
      <c r="P40" s="7"/>
      <c r="Q40" s="21">
        <f>SUM(I40:P40)</f>
        <v>3</v>
      </c>
      <c r="R40" s="36">
        <v>5.4545</v>
      </c>
    </row>
    <row r="41" spans="1:18" ht="12.75" customHeight="1">
      <c r="A41" s="9"/>
      <c r="B41" s="12" t="s">
        <v>64</v>
      </c>
      <c r="C41" s="9" t="s">
        <v>60</v>
      </c>
      <c r="D41" s="7">
        <v>0</v>
      </c>
      <c r="E41" s="41">
        <v>176</v>
      </c>
      <c r="F41" s="5" t="s">
        <v>14</v>
      </c>
      <c r="G41" s="17" t="s">
        <v>17</v>
      </c>
      <c r="H41" s="7">
        <v>1</v>
      </c>
      <c r="I41" s="7">
        <v>2</v>
      </c>
      <c r="J41" s="7">
        <v>2</v>
      </c>
      <c r="K41" s="7">
        <v>2</v>
      </c>
      <c r="L41" s="7"/>
      <c r="M41" s="7"/>
      <c r="N41" s="7">
        <v>1</v>
      </c>
      <c r="O41" s="7"/>
      <c r="P41" s="7">
        <v>4</v>
      </c>
      <c r="Q41" s="21">
        <f aca="true" t="shared" si="6" ref="Q41:Q50">SUM(I41:P41)</f>
        <v>11</v>
      </c>
      <c r="R41" s="36">
        <v>6.25</v>
      </c>
    </row>
    <row r="42" spans="1:18" ht="12.75" customHeight="1">
      <c r="A42" s="9"/>
      <c r="B42" s="12" t="s">
        <v>65</v>
      </c>
      <c r="C42" s="9" t="s">
        <v>66</v>
      </c>
      <c r="D42" s="7">
        <v>0</v>
      </c>
      <c r="E42" s="41">
        <v>45</v>
      </c>
      <c r="F42" s="5" t="s">
        <v>14</v>
      </c>
      <c r="G42" s="17" t="s">
        <v>17</v>
      </c>
      <c r="H42" s="7">
        <v>1</v>
      </c>
      <c r="I42" s="7">
        <v>1</v>
      </c>
      <c r="J42" s="7"/>
      <c r="K42" s="7">
        <v>1</v>
      </c>
      <c r="L42" s="7"/>
      <c r="M42" s="7"/>
      <c r="N42" s="7"/>
      <c r="O42" s="7">
        <v>3</v>
      </c>
      <c r="P42" s="7"/>
      <c r="Q42" s="21">
        <f t="shared" si="6"/>
        <v>5</v>
      </c>
      <c r="R42" s="36">
        <v>11.1111</v>
      </c>
    </row>
    <row r="43" spans="1:18" ht="12.75" customHeight="1">
      <c r="A43" s="9"/>
      <c r="B43" s="12" t="s">
        <v>67</v>
      </c>
      <c r="C43" s="9" t="s">
        <v>66</v>
      </c>
      <c r="D43" s="7">
        <v>0</v>
      </c>
      <c r="E43" s="41">
        <v>120</v>
      </c>
      <c r="F43" s="5" t="s">
        <v>14</v>
      </c>
      <c r="G43" s="17" t="s">
        <v>17</v>
      </c>
      <c r="H43" s="7">
        <v>1</v>
      </c>
      <c r="I43" s="7">
        <v>2</v>
      </c>
      <c r="J43" s="7"/>
      <c r="K43" s="7">
        <v>2</v>
      </c>
      <c r="L43" s="7"/>
      <c r="M43" s="7"/>
      <c r="N43" s="7"/>
      <c r="O43" s="7"/>
      <c r="P43" s="7">
        <v>3</v>
      </c>
      <c r="Q43" s="21">
        <f t="shared" si="6"/>
        <v>7</v>
      </c>
      <c r="R43" s="36">
        <v>5.8333</v>
      </c>
    </row>
    <row r="44" spans="1:18" ht="12.75" customHeight="1">
      <c r="A44" s="9"/>
      <c r="B44" s="12" t="s">
        <v>68</v>
      </c>
      <c r="C44" s="9" t="s">
        <v>69</v>
      </c>
      <c r="D44" s="7">
        <v>0</v>
      </c>
      <c r="E44" s="41">
        <v>540</v>
      </c>
      <c r="F44" s="5" t="s">
        <v>14</v>
      </c>
      <c r="G44" s="17" t="s">
        <v>17</v>
      </c>
      <c r="H44" s="7">
        <v>1</v>
      </c>
      <c r="I44" s="7"/>
      <c r="J44" s="7">
        <v>2</v>
      </c>
      <c r="K44" s="7">
        <v>2</v>
      </c>
      <c r="L44" s="7"/>
      <c r="M44" s="7"/>
      <c r="N44" s="7"/>
      <c r="O44" s="7">
        <v>3</v>
      </c>
      <c r="P44" s="7"/>
      <c r="Q44" s="21">
        <f t="shared" si="6"/>
        <v>7</v>
      </c>
      <c r="R44" s="36">
        <v>1.2963</v>
      </c>
    </row>
    <row r="45" spans="1:18" ht="12.75" customHeight="1">
      <c r="A45" s="9"/>
      <c r="B45" s="12" t="s">
        <v>70</v>
      </c>
      <c r="C45" s="9" t="s">
        <v>60</v>
      </c>
      <c r="D45" s="7">
        <v>0</v>
      </c>
      <c r="E45" s="41">
        <v>47</v>
      </c>
      <c r="F45" s="5" t="s">
        <v>14</v>
      </c>
      <c r="G45" s="17" t="s">
        <v>17</v>
      </c>
      <c r="H45" s="7">
        <v>1</v>
      </c>
      <c r="I45" s="7"/>
      <c r="J45" s="7">
        <v>2</v>
      </c>
      <c r="K45" s="7">
        <v>1</v>
      </c>
      <c r="L45" s="7"/>
      <c r="M45" s="7"/>
      <c r="N45" s="7"/>
      <c r="O45" s="7">
        <v>3</v>
      </c>
      <c r="P45" s="7"/>
      <c r="Q45" s="21">
        <f t="shared" si="6"/>
        <v>6</v>
      </c>
      <c r="R45" s="36">
        <v>12.766</v>
      </c>
    </row>
    <row r="46" spans="1:18" ht="12.75" customHeight="1">
      <c r="A46" s="9"/>
      <c r="B46" s="12" t="s">
        <v>71</v>
      </c>
      <c r="C46" s="9" t="s">
        <v>60</v>
      </c>
      <c r="D46" s="7">
        <v>0</v>
      </c>
      <c r="E46" s="41">
        <v>75</v>
      </c>
      <c r="F46" s="5" t="s">
        <v>14</v>
      </c>
      <c r="G46" s="17" t="s">
        <v>17</v>
      </c>
      <c r="H46" s="7">
        <v>1</v>
      </c>
      <c r="I46" s="7">
        <v>1</v>
      </c>
      <c r="J46" s="7"/>
      <c r="K46" s="7">
        <v>1</v>
      </c>
      <c r="L46" s="7"/>
      <c r="M46" s="7"/>
      <c r="N46" s="7"/>
      <c r="O46" s="7"/>
      <c r="P46" s="7"/>
      <c r="Q46" s="21">
        <f t="shared" si="6"/>
        <v>2</v>
      </c>
      <c r="R46" s="36">
        <v>2.6667</v>
      </c>
    </row>
    <row r="47" spans="1:18" ht="12.75" customHeight="1">
      <c r="A47" s="9"/>
      <c r="B47" s="12" t="s">
        <v>72</v>
      </c>
      <c r="C47" s="9" t="s">
        <v>60</v>
      </c>
      <c r="D47" s="7">
        <v>0</v>
      </c>
      <c r="E47" s="41">
        <v>20</v>
      </c>
      <c r="F47" s="5" t="s">
        <v>14</v>
      </c>
      <c r="G47" s="17" t="s">
        <v>17</v>
      </c>
      <c r="H47" s="7">
        <v>0</v>
      </c>
      <c r="I47" s="7"/>
      <c r="J47" s="7">
        <v>3</v>
      </c>
      <c r="K47" s="7"/>
      <c r="L47" s="7"/>
      <c r="M47" s="7"/>
      <c r="N47" s="7"/>
      <c r="O47" s="7"/>
      <c r="P47" s="7"/>
      <c r="Q47" s="21">
        <f t="shared" si="6"/>
        <v>3</v>
      </c>
      <c r="R47" s="36">
        <v>15</v>
      </c>
    </row>
    <row r="48" spans="1:18" ht="12.75" customHeight="1">
      <c r="A48" s="9"/>
      <c r="B48" s="12" t="s">
        <v>73</v>
      </c>
      <c r="C48" s="9" t="s">
        <v>43</v>
      </c>
      <c r="D48" s="7">
        <v>0</v>
      </c>
      <c r="E48" s="41">
        <v>240</v>
      </c>
      <c r="F48" s="5" t="s">
        <v>26</v>
      </c>
      <c r="G48" s="17" t="s">
        <v>52</v>
      </c>
      <c r="H48" s="7">
        <v>1</v>
      </c>
      <c r="I48" s="7"/>
      <c r="J48" s="7"/>
      <c r="K48" s="7">
        <v>3</v>
      </c>
      <c r="L48" s="7">
        <v>2</v>
      </c>
      <c r="M48" s="7">
        <v>1</v>
      </c>
      <c r="N48" s="7"/>
      <c r="O48" s="7">
        <v>12</v>
      </c>
      <c r="P48" s="7"/>
      <c r="Q48" s="21">
        <f t="shared" si="6"/>
        <v>18</v>
      </c>
      <c r="R48" s="36">
        <v>7.5</v>
      </c>
    </row>
    <row r="49" spans="1:18" ht="12.75" customHeight="1">
      <c r="A49" s="9"/>
      <c r="B49" s="12" t="s">
        <v>74</v>
      </c>
      <c r="C49" s="9" t="s">
        <v>66</v>
      </c>
      <c r="D49" s="7">
        <v>0</v>
      </c>
      <c r="E49" s="41">
        <v>160</v>
      </c>
      <c r="F49" s="5" t="s">
        <v>26</v>
      </c>
      <c r="G49" s="17" t="s">
        <v>17</v>
      </c>
      <c r="H49" s="7">
        <v>0</v>
      </c>
      <c r="I49" s="7"/>
      <c r="J49" s="7">
        <v>3</v>
      </c>
      <c r="K49" s="7"/>
      <c r="L49" s="7"/>
      <c r="M49" s="7"/>
      <c r="N49" s="7"/>
      <c r="O49" s="7"/>
      <c r="P49" s="7"/>
      <c r="Q49" s="21">
        <f t="shared" si="6"/>
        <v>3</v>
      </c>
      <c r="R49" s="36">
        <v>1.875</v>
      </c>
    </row>
    <row r="50" spans="1:18" ht="12.75" customHeight="1">
      <c r="A50" s="9"/>
      <c r="B50" s="12" t="s">
        <v>75</v>
      </c>
      <c r="C50" s="9" t="s">
        <v>62</v>
      </c>
      <c r="D50" s="7">
        <v>0</v>
      </c>
      <c r="E50" s="41">
        <v>20</v>
      </c>
      <c r="F50" s="5" t="s">
        <v>14</v>
      </c>
      <c r="G50" s="17" t="s">
        <v>17</v>
      </c>
      <c r="H50" s="7">
        <v>1</v>
      </c>
      <c r="I50" s="7">
        <v>1</v>
      </c>
      <c r="J50" s="7"/>
      <c r="K50" s="7">
        <v>1</v>
      </c>
      <c r="L50" s="7"/>
      <c r="M50" s="7"/>
      <c r="N50" s="7"/>
      <c r="O50" s="7"/>
      <c r="P50" s="7"/>
      <c r="Q50" s="21">
        <f t="shared" si="6"/>
        <v>2</v>
      </c>
      <c r="R50" s="36">
        <v>10</v>
      </c>
    </row>
    <row r="51" spans="1:18" ht="12.75" customHeight="1">
      <c r="A51" s="9"/>
      <c r="B51" s="17"/>
      <c r="C51" s="9"/>
      <c r="D51" s="18"/>
      <c r="E51" s="45">
        <f>SUM(E38:E50)</f>
        <v>1657.52</v>
      </c>
      <c r="F51" s="5"/>
      <c r="G51" s="5"/>
      <c r="H51" s="18"/>
      <c r="I51" s="18">
        <f>SUM(I38:I50)</f>
        <v>9</v>
      </c>
      <c r="J51" s="18">
        <f aca="true" t="shared" si="7" ref="J51:P51">SUM(J38:J50)</f>
        <v>13</v>
      </c>
      <c r="K51" s="18">
        <f t="shared" si="7"/>
        <v>15</v>
      </c>
      <c r="L51" s="18">
        <f t="shared" si="7"/>
        <v>6</v>
      </c>
      <c r="M51" s="18">
        <f t="shared" si="7"/>
        <v>2</v>
      </c>
      <c r="N51" s="18">
        <f t="shared" si="7"/>
        <v>1</v>
      </c>
      <c r="O51" s="18">
        <f t="shared" si="7"/>
        <v>21</v>
      </c>
      <c r="P51" s="18">
        <f t="shared" si="7"/>
        <v>7</v>
      </c>
      <c r="Q51" s="20">
        <f>SUM(Q38:Q50)</f>
        <v>74</v>
      </c>
      <c r="R51" s="36"/>
    </row>
    <row r="52" spans="1:18" ht="12.75" customHeight="1">
      <c r="A52" s="9" t="s">
        <v>90</v>
      </c>
      <c r="B52" s="12" t="s">
        <v>76</v>
      </c>
      <c r="C52" s="9" t="s">
        <v>13</v>
      </c>
      <c r="D52" s="7">
        <v>1</v>
      </c>
      <c r="E52" s="47">
        <v>660</v>
      </c>
      <c r="F52" s="5" t="s">
        <v>14</v>
      </c>
      <c r="G52" s="5" t="s">
        <v>77</v>
      </c>
      <c r="H52" s="7">
        <v>0</v>
      </c>
      <c r="I52" s="7">
        <v>3</v>
      </c>
      <c r="J52" s="7"/>
      <c r="K52" s="7"/>
      <c r="L52" s="7"/>
      <c r="M52" s="7"/>
      <c r="N52" s="7"/>
      <c r="O52" s="7"/>
      <c r="P52" s="7"/>
      <c r="Q52" s="8">
        <f>SUM(I52:P52)</f>
        <v>3</v>
      </c>
      <c r="R52" s="36">
        <v>0.4545</v>
      </c>
    </row>
    <row r="53" spans="1:18" ht="12.75" customHeight="1">
      <c r="A53" s="9"/>
      <c r="B53" s="12" t="s">
        <v>78</v>
      </c>
      <c r="C53" s="9" t="s">
        <v>13</v>
      </c>
      <c r="D53" s="7">
        <v>1</v>
      </c>
      <c r="E53" s="47">
        <v>940</v>
      </c>
      <c r="F53" s="5" t="s">
        <v>14</v>
      </c>
      <c r="G53" s="5" t="s">
        <v>23</v>
      </c>
      <c r="H53" s="7">
        <v>1</v>
      </c>
      <c r="I53" s="7"/>
      <c r="J53" s="7"/>
      <c r="K53" s="7"/>
      <c r="L53" s="7"/>
      <c r="M53" s="7"/>
      <c r="N53" s="7"/>
      <c r="O53" s="7"/>
      <c r="P53" s="7">
        <v>30</v>
      </c>
      <c r="Q53" s="8">
        <f>SUM(I53:P53)</f>
        <v>30</v>
      </c>
      <c r="R53" s="36">
        <v>3.1915</v>
      </c>
    </row>
    <row r="54" spans="1:18" ht="12.75" customHeight="1">
      <c r="A54" s="9"/>
      <c r="B54" s="12" t="s">
        <v>79</v>
      </c>
      <c r="C54" s="9" t="s">
        <v>13</v>
      </c>
      <c r="D54" s="7">
        <v>1</v>
      </c>
      <c r="E54" s="47">
        <v>1000</v>
      </c>
      <c r="F54" s="5" t="s">
        <v>14</v>
      </c>
      <c r="G54" s="5" t="s">
        <v>80</v>
      </c>
      <c r="H54" s="7">
        <v>1</v>
      </c>
      <c r="I54" s="7">
        <v>1</v>
      </c>
      <c r="J54" s="7">
        <v>4</v>
      </c>
      <c r="K54" s="7">
        <v>3</v>
      </c>
      <c r="L54" s="7"/>
      <c r="M54" s="7"/>
      <c r="N54" s="7">
        <v>3</v>
      </c>
      <c r="O54" s="7">
        <v>3</v>
      </c>
      <c r="P54" s="7">
        <v>6</v>
      </c>
      <c r="Q54" s="8">
        <f>SUM(I54:P54)</f>
        <v>20</v>
      </c>
      <c r="R54" s="36">
        <v>2</v>
      </c>
    </row>
    <row r="55" spans="1:18" ht="12.75" customHeight="1">
      <c r="A55" s="9"/>
      <c r="B55" s="12" t="s">
        <v>81</v>
      </c>
      <c r="C55" s="9" t="s">
        <v>32</v>
      </c>
      <c r="D55" s="7">
        <v>0</v>
      </c>
      <c r="E55" s="47">
        <v>86</v>
      </c>
      <c r="F55" s="5" t="s">
        <v>14</v>
      </c>
      <c r="G55" s="5" t="s">
        <v>80</v>
      </c>
      <c r="H55" s="7">
        <v>0</v>
      </c>
      <c r="I55" s="7"/>
      <c r="J55" s="7">
        <v>2</v>
      </c>
      <c r="K55" s="7"/>
      <c r="L55" s="7"/>
      <c r="M55" s="7"/>
      <c r="N55" s="7"/>
      <c r="O55" s="7"/>
      <c r="P55" s="7"/>
      <c r="Q55" s="8">
        <f>SUM(I55:P55)</f>
        <v>2</v>
      </c>
      <c r="R55" s="36">
        <v>2.3256</v>
      </c>
    </row>
    <row r="56" spans="1:18" ht="12.75" customHeight="1">
      <c r="A56" s="9"/>
      <c r="B56" s="17"/>
      <c r="C56" s="9"/>
      <c r="D56" s="18"/>
      <c r="E56" s="45">
        <f>SUM(E52:E55)</f>
        <v>2686</v>
      </c>
      <c r="F56" s="5"/>
      <c r="G56" s="5"/>
      <c r="H56" s="18"/>
      <c r="I56" s="18">
        <f>SUM(I52:I55)</f>
        <v>4</v>
      </c>
      <c r="J56" s="18">
        <f aca="true" t="shared" si="8" ref="J56:P56">SUM(J52:J55)</f>
        <v>6</v>
      </c>
      <c r="K56" s="18">
        <f t="shared" si="8"/>
        <v>3</v>
      </c>
      <c r="L56" s="18">
        <f t="shared" si="8"/>
        <v>0</v>
      </c>
      <c r="M56" s="18">
        <f t="shared" si="8"/>
        <v>0</v>
      </c>
      <c r="N56" s="18">
        <f t="shared" si="8"/>
        <v>3</v>
      </c>
      <c r="O56" s="18">
        <f t="shared" si="8"/>
        <v>3</v>
      </c>
      <c r="P56" s="18">
        <f t="shared" si="8"/>
        <v>36</v>
      </c>
      <c r="Q56" s="20">
        <f>SUM(Q52:Q55)</f>
        <v>55</v>
      </c>
      <c r="R56" s="38"/>
    </row>
    <row r="57" spans="1:18" ht="12.75" customHeight="1">
      <c r="A57" s="9"/>
      <c r="B57" s="17"/>
      <c r="C57" s="9"/>
      <c r="D57" s="34" t="s">
        <v>94</v>
      </c>
      <c r="E57" s="45">
        <v>11730.49</v>
      </c>
      <c r="F57" s="5"/>
      <c r="G57" s="5"/>
      <c r="H57" s="18" t="s">
        <v>91</v>
      </c>
      <c r="I57" s="18">
        <f aca="true" t="shared" si="9" ref="I57:Q57">SUM(I56,I51,I37,I26,I16)</f>
        <v>38</v>
      </c>
      <c r="J57" s="18">
        <f t="shared" si="9"/>
        <v>62</v>
      </c>
      <c r="K57" s="18">
        <f t="shared" si="9"/>
        <v>60</v>
      </c>
      <c r="L57" s="18">
        <f t="shared" si="9"/>
        <v>15</v>
      </c>
      <c r="M57" s="18">
        <f t="shared" si="9"/>
        <v>14</v>
      </c>
      <c r="N57" s="18">
        <f t="shared" si="9"/>
        <v>4</v>
      </c>
      <c r="O57" s="18">
        <f t="shared" si="9"/>
        <v>68</v>
      </c>
      <c r="P57" s="18">
        <f t="shared" si="9"/>
        <v>61</v>
      </c>
      <c r="Q57" s="20">
        <f t="shared" si="9"/>
        <v>322</v>
      </c>
      <c r="R57" s="38"/>
    </row>
    <row r="58" spans="1:16" ht="12.75">
      <c r="A58" s="32"/>
      <c r="B58" s="17"/>
      <c r="C58" s="32"/>
      <c r="E58" s="48"/>
      <c r="F58" s="23"/>
      <c r="G58" s="23"/>
      <c r="H58" s="19"/>
      <c r="I58" s="26"/>
      <c r="J58" s="26"/>
      <c r="K58" s="26"/>
      <c r="L58" s="26"/>
      <c r="M58" s="26"/>
      <c r="N58" s="26"/>
      <c r="O58" s="26"/>
      <c r="P58" s="26"/>
    </row>
    <row r="59" spans="1:17" ht="12.75">
      <c r="A59" s="32"/>
      <c r="B59" s="17"/>
      <c r="C59" s="32"/>
      <c r="D59" s="5"/>
      <c r="E59" s="49"/>
      <c r="F59" s="23"/>
      <c r="G59" s="23"/>
      <c r="H59" s="26"/>
      <c r="I59" s="26"/>
      <c r="J59" s="26"/>
      <c r="K59" s="26"/>
      <c r="L59" s="26"/>
      <c r="M59" s="26"/>
      <c r="N59" s="26"/>
      <c r="O59" s="26"/>
      <c r="P59" s="26"/>
      <c r="Q59" s="27"/>
    </row>
    <row r="60" spans="1:16" ht="12.75">
      <c r="A60" s="32"/>
      <c r="C60" s="32"/>
      <c r="D60" s="5"/>
      <c r="E60" s="48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75">
      <c r="A61" s="32"/>
      <c r="B61" s="29"/>
      <c r="C61" s="32"/>
      <c r="D61" s="5"/>
      <c r="E61" s="48"/>
      <c r="H61" s="26"/>
      <c r="I61" s="26"/>
      <c r="J61" s="26"/>
      <c r="K61" s="26"/>
      <c r="L61" s="26"/>
      <c r="M61" s="26"/>
      <c r="N61" s="26"/>
      <c r="O61" s="26"/>
      <c r="P61" s="26"/>
    </row>
    <row r="62" spans="1:17" ht="12.75">
      <c r="A62" s="32"/>
      <c r="B62" s="29"/>
      <c r="C62" s="32"/>
      <c r="D62" s="5"/>
      <c r="E62" s="48"/>
      <c r="Q62" s="30"/>
    </row>
    <row r="63" spans="1:17" ht="12.75">
      <c r="A63" s="32"/>
      <c r="C63" s="32"/>
      <c r="D63" s="23"/>
      <c r="Q63" s="30"/>
    </row>
    <row r="64" spans="1:16" ht="12.75">
      <c r="A64" s="32"/>
      <c r="C64" s="32"/>
      <c r="F64" s="23"/>
      <c r="G64" s="23"/>
      <c r="H64" s="26"/>
      <c r="I64" s="26"/>
      <c r="J64" s="26"/>
      <c r="K64" s="26"/>
      <c r="L64" s="26"/>
      <c r="M64" s="26"/>
      <c r="N64" s="26"/>
      <c r="O64" s="26"/>
      <c r="P64" s="26"/>
    </row>
    <row r="65" spans="1:17" ht="12.75">
      <c r="A65" s="32"/>
      <c r="C65" s="32"/>
      <c r="D65" s="23"/>
      <c r="F65" s="23"/>
      <c r="G65" s="23"/>
      <c r="H65" s="26"/>
      <c r="I65" s="26"/>
      <c r="J65" s="26"/>
      <c r="K65" s="26"/>
      <c r="L65" s="26"/>
      <c r="M65" s="26"/>
      <c r="N65" s="26"/>
      <c r="O65" s="26"/>
      <c r="P65" s="26"/>
      <c r="Q65" s="30"/>
    </row>
    <row r="66" spans="1:17" ht="12.75">
      <c r="A66" s="32"/>
      <c r="C66" s="32"/>
      <c r="D66" s="23"/>
      <c r="F66" s="23"/>
      <c r="G66" s="23"/>
      <c r="H66" s="26"/>
      <c r="I66" s="26"/>
      <c r="J66" s="26"/>
      <c r="K66" s="26"/>
      <c r="L66" s="26"/>
      <c r="M66" s="26"/>
      <c r="N66" s="26"/>
      <c r="O66" s="26"/>
      <c r="P66" s="26"/>
      <c r="Q66" s="30"/>
    </row>
    <row r="67" spans="1:17" ht="12.75">
      <c r="A67" s="32"/>
      <c r="C67" s="32"/>
      <c r="D67" s="23"/>
      <c r="F67" s="23"/>
      <c r="G67" s="23"/>
      <c r="H67" s="26"/>
      <c r="I67" s="26"/>
      <c r="J67" s="26"/>
      <c r="K67" s="26"/>
      <c r="L67" s="26"/>
      <c r="M67" s="26"/>
      <c r="N67" s="26"/>
      <c r="O67" s="26"/>
      <c r="P67" s="26"/>
      <c r="Q67" s="30"/>
    </row>
    <row r="68" spans="1:17" ht="12.75">
      <c r="A68" s="32"/>
      <c r="C68" s="32"/>
      <c r="D68" s="23"/>
      <c r="F68" s="23"/>
      <c r="G68" s="23"/>
      <c r="H68" s="26"/>
      <c r="I68" s="26"/>
      <c r="J68" s="26"/>
      <c r="K68" s="26"/>
      <c r="L68" s="26"/>
      <c r="M68" s="26"/>
      <c r="N68" s="26"/>
      <c r="O68" s="26"/>
      <c r="P68" s="26"/>
      <c r="Q68" s="30"/>
    </row>
    <row r="69" spans="1:17" ht="12.75">
      <c r="A69" s="32"/>
      <c r="D69" s="23"/>
      <c r="F69" s="23"/>
      <c r="G69" s="23"/>
      <c r="H69" s="26"/>
      <c r="I69" s="26"/>
      <c r="J69" s="26"/>
      <c r="K69" s="26"/>
      <c r="L69" s="26"/>
      <c r="M69" s="26"/>
      <c r="N69" s="26"/>
      <c r="O69" s="26"/>
      <c r="P69" s="26"/>
      <c r="Q69" s="30"/>
    </row>
    <row r="70" spans="1:17" ht="12.75">
      <c r="A70" s="32"/>
      <c r="B70" s="29"/>
      <c r="C70" s="32"/>
      <c r="D70" s="23"/>
      <c r="E70" s="48"/>
      <c r="F70" s="23"/>
      <c r="G70" s="23"/>
      <c r="H70" s="26"/>
      <c r="I70" s="26"/>
      <c r="J70" s="26"/>
      <c r="K70" s="26"/>
      <c r="L70" s="26"/>
      <c r="M70" s="26"/>
      <c r="N70" s="26"/>
      <c r="O70" s="26"/>
      <c r="P70" s="26"/>
      <c r="Q70" s="30"/>
    </row>
    <row r="71" spans="1:17" ht="12.75">
      <c r="A71" s="32"/>
      <c r="B71" s="29"/>
      <c r="C71" s="32"/>
      <c r="D71" s="23"/>
      <c r="F71" s="23"/>
      <c r="G71" s="23"/>
      <c r="H71" s="26"/>
      <c r="I71" s="26"/>
      <c r="J71" s="26"/>
      <c r="K71" s="26"/>
      <c r="L71" s="26"/>
      <c r="M71" s="26"/>
      <c r="N71" s="26"/>
      <c r="O71" s="26"/>
      <c r="P71" s="26"/>
      <c r="Q71" s="30"/>
    </row>
    <row r="72" spans="1:17" ht="12.75">
      <c r="A72" s="32"/>
      <c r="B72" s="29"/>
      <c r="C72" s="32"/>
      <c r="D72" s="23"/>
      <c r="F72" s="23"/>
      <c r="G72" s="23"/>
      <c r="H72" s="26"/>
      <c r="I72" s="26"/>
      <c r="J72" s="26"/>
      <c r="K72" s="26"/>
      <c r="L72" s="26"/>
      <c r="M72" s="26"/>
      <c r="N72" s="26"/>
      <c r="O72" s="26"/>
      <c r="P72" s="26"/>
      <c r="Q72" s="30"/>
    </row>
    <row r="73" spans="1:16" ht="12.75">
      <c r="A73" s="32"/>
      <c r="B73" s="29"/>
      <c r="C73" s="32"/>
      <c r="D73" s="23"/>
      <c r="F73" s="23"/>
      <c r="G73" s="23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32"/>
      <c r="B74" s="29"/>
      <c r="C74" s="32"/>
      <c r="D74" s="23"/>
      <c r="F74" s="23"/>
      <c r="G74" s="23"/>
      <c r="H74" s="26"/>
      <c r="I74" s="26"/>
      <c r="J74" s="26"/>
      <c r="K74" s="26"/>
      <c r="L74" s="26"/>
      <c r="M74" s="26"/>
      <c r="N74" s="26"/>
      <c r="O74" s="26"/>
      <c r="P74" s="26"/>
    </row>
    <row r="75" spans="1:16" ht="12.75">
      <c r="A75" s="32"/>
      <c r="B75" s="29"/>
      <c r="C75" s="32"/>
      <c r="D75" s="23"/>
      <c r="F75" s="23"/>
      <c r="G75" s="23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2.75">
      <c r="A76" s="32"/>
      <c r="B76" s="29"/>
      <c r="C76" s="32"/>
      <c r="D76" s="23"/>
      <c r="F76" s="23"/>
      <c r="G76" s="23"/>
      <c r="H76" s="26"/>
      <c r="I76" s="26"/>
      <c r="J76" s="26"/>
      <c r="K76" s="26"/>
      <c r="L76" s="26"/>
      <c r="M76" s="26"/>
      <c r="N76" s="26"/>
      <c r="O76" s="26"/>
      <c r="P76" s="26"/>
    </row>
    <row r="77" spans="1:16" ht="12.75">
      <c r="A77" s="32"/>
      <c r="B77" s="29"/>
      <c r="C77" s="32"/>
      <c r="D77" s="23"/>
      <c r="E77" s="48"/>
      <c r="F77" s="23"/>
      <c r="G77" s="23"/>
      <c r="H77" s="26"/>
      <c r="I77" s="26"/>
      <c r="J77" s="26"/>
      <c r="K77" s="26"/>
      <c r="L77" s="26"/>
      <c r="M77" s="26"/>
      <c r="N77" s="26"/>
      <c r="O77" s="26"/>
      <c r="P77" s="26"/>
    </row>
    <row r="78" spans="1:4" ht="12.75">
      <c r="A78" s="32"/>
      <c r="B78" s="29"/>
      <c r="C78" s="32"/>
      <c r="D78" s="23"/>
    </row>
    <row r="79" spans="1:16" ht="12.75">
      <c r="A79" s="32"/>
      <c r="B79" s="29"/>
      <c r="C79" s="32"/>
      <c r="F79" s="23"/>
      <c r="G79" s="23"/>
      <c r="H79" s="26"/>
      <c r="I79" s="26"/>
      <c r="J79" s="26"/>
      <c r="K79" s="26"/>
      <c r="L79" s="26"/>
      <c r="M79" s="26"/>
      <c r="N79" s="26"/>
      <c r="O79" s="26"/>
      <c r="P79" s="26"/>
    </row>
    <row r="80" spans="1:17" ht="12.75">
      <c r="A80" s="32"/>
      <c r="B80" s="29"/>
      <c r="C80" s="32"/>
      <c r="D80" s="23"/>
      <c r="F80" s="23"/>
      <c r="G80" s="23"/>
      <c r="H80" s="26"/>
      <c r="I80" s="26"/>
      <c r="J80" s="26"/>
      <c r="K80" s="26"/>
      <c r="L80" s="26"/>
      <c r="M80" s="26"/>
      <c r="N80" s="26"/>
      <c r="O80" s="26"/>
      <c r="P80" s="26"/>
      <c r="Q80" s="30"/>
    </row>
    <row r="81" spans="1:17" ht="12.75">
      <c r="A81" s="32"/>
      <c r="B81" s="29"/>
      <c r="C81" s="32"/>
      <c r="D81" s="23"/>
      <c r="F81" s="23"/>
      <c r="G81" s="23"/>
      <c r="H81" s="26"/>
      <c r="I81" s="26"/>
      <c r="J81" s="26"/>
      <c r="K81" s="26"/>
      <c r="L81" s="26"/>
      <c r="M81" s="26"/>
      <c r="N81" s="26"/>
      <c r="O81" s="26"/>
      <c r="P81" s="26"/>
      <c r="Q81" s="30"/>
    </row>
    <row r="82" spans="4:16" ht="12.75">
      <c r="D82" s="23"/>
      <c r="F82" s="23"/>
      <c r="G82" s="23"/>
      <c r="H82" s="26"/>
      <c r="I82" s="26"/>
      <c r="J82" s="26"/>
      <c r="K82" s="26"/>
      <c r="L82" s="26"/>
      <c r="M82" s="26"/>
      <c r="N82" s="26"/>
      <c r="O82" s="26"/>
      <c r="P82" s="26"/>
    </row>
    <row r="83" spans="4:16" ht="12.75">
      <c r="D83" s="23"/>
      <c r="F83" s="23"/>
      <c r="G83" s="23"/>
      <c r="H83" s="26"/>
      <c r="I83" s="26"/>
      <c r="J83" s="26"/>
      <c r="K83" s="26"/>
      <c r="L83" s="26"/>
      <c r="M83" s="26"/>
      <c r="N83" s="26"/>
      <c r="O83" s="26"/>
      <c r="P83" s="26"/>
    </row>
    <row r="84" spans="4:16" ht="12.75">
      <c r="D84" s="24"/>
      <c r="E84" s="48"/>
      <c r="F84" s="23"/>
      <c r="G84" s="23"/>
      <c r="H84" s="26"/>
      <c r="I84" s="26"/>
      <c r="J84" s="26"/>
      <c r="K84" s="26"/>
      <c r="L84" s="26"/>
      <c r="M84" s="26"/>
      <c r="N84" s="26"/>
      <c r="O84" s="26"/>
      <c r="P84" s="26"/>
    </row>
    <row r="85" spans="4:5" ht="12.75">
      <c r="D85" s="24"/>
      <c r="E85" s="48"/>
    </row>
    <row r="86" spans="4:5" ht="12.75">
      <c r="D86" s="24"/>
      <c r="E86" s="48"/>
    </row>
    <row r="87" spans="4:5" ht="12.75">
      <c r="D87" s="24"/>
      <c r="E87" s="48"/>
    </row>
    <row r="91" spans="8:17" ht="12.75">
      <c r="H91" s="31"/>
      <c r="I91" s="25"/>
      <c r="J91" s="25"/>
      <c r="K91" s="25"/>
      <c r="L91" s="25"/>
      <c r="M91" s="25"/>
      <c r="N91" s="25"/>
      <c r="O91" s="25"/>
      <c r="Q91" s="10"/>
    </row>
    <row r="92" spans="8:17" ht="12.75">
      <c r="H92" s="31"/>
      <c r="I92" s="25"/>
      <c r="J92" s="25"/>
      <c r="K92" s="25"/>
      <c r="L92" s="25"/>
      <c r="M92" s="25"/>
      <c r="N92" s="25"/>
      <c r="O92" s="25"/>
      <c r="Q92" s="10"/>
    </row>
    <row r="93" spans="8:17" ht="12.75">
      <c r="H93" s="31"/>
      <c r="I93" s="25"/>
      <c r="J93" s="25"/>
      <c r="K93" s="25"/>
      <c r="L93" s="25"/>
      <c r="M93" s="25"/>
      <c r="N93" s="25"/>
      <c r="O93" s="25"/>
      <c r="Q93" s="10"/>
    </row>
    <row r="94" spans="8:17" ht="12.75">
      <c r="H94" s="31"/>
      <c r="I94" s="25"/>
      <c r="J94" s="25"/>
      <c r="K94" s="25"/>
      <c r="L94" s="25"/>
      <c r="M94" s="25"/>
      <c r="N94" s="25"/>
      <c r="O94" s="25"/>
      <c r="Q94" s="10"/>
    </row>
    <row r="95" spans="8:17" ht="12.75">
      <c r="H95" s="31"/>
      <c r="I95" s="25"/>
      <c r="J95" s="25"/>
      <c r="K95" s="25"/>
      <c r="L95" s="25"/>
      <c r="M95" s="25"/>
      <c r="N95" s="25"/>
      <c r="O95" s="25"/>
      <c r="Q95" s="10"/>
    </row>
    <row r="96" spans="8:17" ht="12.75">
      <c r="H96" s="24"/>
      <c r="P96" s="25"/>
      <c r="Q96" s="10"/>
    </row>
    <row r="97" spans="8:17" ht="12.75">
      <c r="H97" s="24"/>
      <c r="P97" s="15"/>
      <c r="Q97" s="10"/>
    </row>
    <row r="98" ht="12.75">
      <c r="Q98" s="31"/>
    </row>
    <row r="99" ht="12.75">
      <c r="Q99" s="31"/>
    </row>
    <row r="100" spans="8:17" ht="12.75">
      <c r="H100" s="31"/>
      <c r="I100" s="25"/>
      <c r="J100" s="25"/>
      <c r="K100" s="25"/>
      <c r="L100" s="25"/>
      <c r="M100" s="25"/>
      <c r="N100" s="25"/>
      <c r="O100" s="25"/>
      <c r="P100" s="25"/>
      <c r="Q100" s="4"/>
    </row>
    <row r="101" spans="8:17" ht="12.75">
      <c r="H101" s="31"/>
      <c r="I101" s="25"/>
      <c r="J101" s="25"/>
      <c r="K101" s="25"/>
      <c r="L101" s="25"/>
      <c r="M101" s="25"/>
      <c r="N101" s="25"/>
      <c r="O101" s="25"/>
      <c r="P101" s="25"/>
      <c r="Q101" s="4"/>
    </row>
    <row r="102" spans="8:17" ht="12.75">
      <c r="H102" s="31"/>
      <c r="I102" s="25"/>
      <c r="J102" s="25"/>
      <c r="K102" s="25"/>
      <c r="L102" s="25"/>
      <c r="M102" s="25"/>
      <c r="N102" s="25"/>
      <c r="O102" s="25"/>
      <c r="P102" s="25"/>
      <c r="Q102" s="4"/>
    </row>
    <row r="103" spans="8:17" ht="12.75">
      <c r="H103" s="31"/>
      <c r="I103" s="25"/>
      <c r="J103" s="25"/>
      <c r="K103" s="25"/>
      <c r="L103" s="25"/>
      <c r="M103" s="25"/>
      <c r="N103" s="25"/>
      <c r="O103" s="25"/>
      <c r="P103" s="25"/>
      <c r="Q103" s="4"/>
    </row>
    <row r="104" spans="8:17" ht="12.75">
      <c r="H104" s="31"/>
      <c r="I104" s="25"/>
      <c r="J104" s="25"/>
      <c r="K104" s="25"/>
      <c r="L104" s="25"/>
      <c r="M104" s="25"/>
      <c r="N104" s="25"/>
      <c r="O104" s="25"/>
      <c r="P104" s="25"/>
      <c r="Q104" s="4"/>
    </row>
    <row r="105" spans="8:17" ht="12.75">
      <c r="H105" s="24"/>
      <c r="Q10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vincentv</dc:creator>
  <cp:keywords/>
  <dc:description/>
  <cp:lastModifiedBy>Andrew Jacobson</cp:lastModifiedBy>
  <dcterms:created xsi:type="dcterms:W3CDTF">2016-04-04T11:06:21Z</dcterms:created>
  <dcterms:modified xsi:type="dcterms:W3CDTF">2017-01-31T17:46:47Z</dcterms:modified>
  <cp:category/>
  <cp:version/>
  <cp:contentType/>
  <cp:contentStatus/>
</cp:coreProperties>
</file>