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400" yWindow="0" windowWidth="25760" windowHeight="15520"/>
  </bookViews>
  <sheets>
    <sheet name="Data" sheetId="1" r:id="rId1"/>
    <sheet name="Analysis Area" sheetId="5" r:id="rId2"/>
    <sheet name="Mitochondria" sheetId="7" r:id="rId3"/>
    <sheet name="Autophagic Vacuoles" sheetId="10" r:id="rId4"/>
    <sheet name="Intercellular Junctions" sheetId="11" r:id="rId5"/>
  </sheets>
  <definedNames>
    <definedName name="anova">'Analysis Area'!$B$2:$E$7</definedName>
    <definedName name="solver_eng" localSheetId="3" hidden="1">1</definedName>
    <definedName name="solver_lin" localSheetId="3" hidden="1">2</definedName>
    <definedName name="solver_neg" localSheetId="3" hidden="1">1</definedName>
    <definedName name="solver_num" localSheetId="3" hidden="1">0</definedName>
    <definedName name="solver_opt" localSheetId="3" hidden="1">'Autophagic Vacuoles'!$K$28</definedName>
    <definedName name="solver_typ" localSheetId="3" hidden="1">1</definedName>
    <definedName name="solver_val" localSheetId="3" hidden="1">0</definedName>
    <definedName name="solver_ver" localSheetId="3" hidden="1">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" i="11" l="1"/>
  <c r="R14" i="11"/>
  <c r="R14" i="10"/>
  <c r="R13" i="10"/>
  <c r="I65" i="1"/>
  <c r="I66" i="1"/>
  <c r="I67" i="1"/>
  <c r="I68" i="1"/>
  <c r="I69" i="1"/>
  <c r="I70" i="1"/>
  <c r="I71" i="1"/>
  <c r="J65" i="1"/>
  <c r="J66" i="1"/>
  <c r="J67" i="1"/>
  <c r="J68" i="1"/>
  <c r="J69" i="1"/>
  <c r="J70" i="1"/>
  <c r="J71" i="1"/>
  <c r="K65" i="1"/>
  <c r="K66" i="1"/>
  <c r="K67" i="1"/>
  <c r="K68" i="1"/>
  <c r="K69" i="1"/>
  <c r="K70" i="1"/>
  <c r="K71" i="1"/>
  <c r="K57" i="1"/>
  <c r="K58" i="1"/>
  <c r="K59" i="1"/>
  <c r="K60" i="1"/>
  <c r="K61" i="1"/>
  <c r="K62" i="1"/>
  <c r="K63" i="1"/>
  <c r="J57" i="1"/>
  <c r="J58" i="1"/>
  <c r="J59" i="1"/>
  <c r="J60" i="1"/>
  <c r="J61" i="1"/>
  <c r="J62" i="1"/>
  <c r="J63" i="1"/>
  <c r="I57" i="1"/>
  <c r="I58" i="1"/>
  <c r="I59" i="1"/>
  <c r="I60" i="1"/>
  <c r="I61" i="1"/>
  <c r="I62" i="1"/>
  <c r="I63" i="1"/>
  <c r="K49" i="1"/>
  <c r="K50" i="1"/>
  <c r="K51" i="1"/>
  <c r="K52" i="1"/>
  <c r="K53" i="1"/>
  <c r="K54" i="1"/>
  <c r="K55" i="1"/>
  <c r="J49" i="1"/>
  <c r="J50" i="1"/>
  <c r="J51" i="1"/>
  <c r="J52" i="1"/>
  <c r="J53" i="1"/>
  <c r="J54" i="1"/>
  <c r="J55" i="1"/>
  <c r="I49" i="1"/>
  <c r="I50" i="1"/>
  <c r="I51" i="1"/>
  <c r="I52" i="1"/>
  <c r="I53" i="1"/>
  <c r="I54" i="1"/>
  <c r="I55" i="1"/>
  <c r="K41" i="1"/>
  <c r="K42" i="1"/>
  <c r="K43" i="1"/>
  <c r="K44" i="1"/>
  <c r="K45" i="1"/>
  <c r="K46" i="1"/>
  <c r="K47" i="1"/>
  <c r="J41" i="1"/>
  <c r="J42" i="1"/>
  <c r="J43" i="1"/>
  <c r="J44" i="1"/>
  <c r="J45" i="1"/>
  <c r="J46" i="1"/>
  <c r="J47" i="1"/>
  <c r="I41" i="1"/>
  <c r="I42" i="1"/>
  <c r="I43" i="1"/>
  <c r="I44" i="1"/>
  <c r="I45" i="1"/>
  <c r="I46" i="1"/>
  <c r="I47" i="1"/>
  <c r="K30" i="1"/>
  <c r="K31" i="1"/>
  <c r="K32" i="1"/>
  <c r="K33" i="1"/>
  <c r="K34" i="1"/>
  <c r="K35" i="1"/>
  <c r="K36" i="1"/>
  <c r="J30" i="1"/>
  <c r="J31" i="1"/>
  <c r="J32" i="1"/>
  <c r="J33" i="1"/>
  <c r="J34" i="1"/>
  <c r="J35" i="1"/>
  <c r="J36" i="1"/>
  <c r="I30" i="1"/>
  <c r="I31" i="1"/>
  <c r="I32" i="1"/>
  <c r="I33" i="1"/>
  <c r="I34" i="1"/>
  <c r="I35" i="1"/>
  <c r="I36" i="1"/>
  <c r="I22" i="1"/>
  <c r="I23" i="1"/>
  <c r="I24" i="1"/>
  <c r="I25" i="1"/>
  <c r="I26" i="1"/>
  <c r="I27" i="1"/>
  <c r="I28" i="1"/>
  <c r="J22" i="1"/>
  <c r="J23" i="1"/>
  <c r="J24" i="1"/>
  <c r="J25" i="1"/>
  <c r="J26" i="1"/>
  <c r="J27" i="1"/>
  <c r="J28" i="1"/>
  <c r="K22" i="1"/>
  <c r="K23" i="1"/>
  <c r="K24" i="1"/>
  <c r="K25" i="1"/>
  <c r="K26" i="1"/>
  <c r="K27" i="1"/>
  <c r="K28" i="1"/>
  <c r="K14" i="1"/>
  <c r="K15" i="1"/>
  <c r="K16" i="1"/>
  <c r="K17" i="1"/>
  <c r="K18" i="1"/>
  <c r="K19" i="1"/>
  <c r="K20" i="1"/>
  <c r="J14" i="1"/>
  <c r="J15" i="1"/>
  <c r="J16" i="1"/>
  <c r="J17" i="1"/>
  <c r="J18" i="1"/>
  <c r="J19" i="1"/>
  <c r="J20" i="1"/>
  <c r="I14" i="1"/>
  <c r="I15" i="1"/>
  <c r="I16" i="1"/>
  <c r="I17" i="1"/>
  <c r="I18" i="1"/>
  <c r="I19" i="1"/>
  <c r="I20" i="1"/>
  <c r="K6" i="1"/>
  <c r="K7" i="1"/>
  <c r="K8" i="1"/>
  <c r="K9" i="1"/>
  <c r="K10" i="1"/>
  <c r="K11" i="1"/>
  <c r="K12" i="1"/>
  <c r="J6" i="1"/>
  <c r="J7" i="1"/>
  <c r="J8" i="1"/>
  <c r="J9" i="1"/>
  <c r="J10" i="1"/>
  <c r="J11" i="1"/>
  <c r="J12" i="1"/>
  <c r="I6" i="1"/>
  <c r="I7" i="1"/>
  <c r="I8" i="1"/>
  <c r="I9" i="1"/>
  <c r="I10" i="1"/>
  <c r="I11" i="1"/>
  <c r="I12" i="1"/>
  <c r="R14" i="7"/>
  <c r="R13" i="7"/>
  <c r="G63" i="1"/>
  <c r="H63" i="1"/>
  <c r="F63" i="1"/>
  <c r="G71" i="1"/>
  <c r="H71" i="1"/>
  <c r="F71" i="1"/>
  <c r="G47" i="1"/>
  <c r="H47" i="1"/>
  <c r="F47" i="1"/>
  <c r="G55" i="1"/>
  <c r="H55" i="1"/>
  <c r="F55" i="1"/>
  <c r="G36" i="1"/>
  <c r="H36" i="1"/>
  <c r="F36" i="1"/>
  <c r="G28" i="1"/>
  <c r="H28" i="1"/>
  <c r="F28" i="1"/>
  <c r="G20" i="1"/>
  <c r="H20" i="1"/>
  <c r="F20" i="1"/>
  <c r="G12" i="1"/>
  <c r="H12" i="1"/>
  <c r="F12" i="1"/>
  <c r="E63" i="1"/>
  <c r="E71" i="1"/>
  <c r="E47" i="1"/>
  <c r="E55" i="1"/>
  <c r="E20" i="1"/>
  <c r="E28" i="1"/>
  <c r="E36" i="1"/>
  <c r="E12" i="1"/>
</calcChain>
</file>

<file path=xl/sharedStrings.xml><?xml version="1.0" encoding="utf-8"?>
<sst xmlns="http://schemas.openxmlformats.org/spreadsheetml/2006/main" count="301" uniqueCount="55">
  <si>
    <t>Experiment</t>
  </si>
  <si>
    <t>Mitochondria</t>
  </si>
  <si>
    <t>Autophagic Vacuoles</t>
  </si>
  <si>
    <t>Junctions</t>
  </si>
  <si>
    <t># mito/Tissue area</t>
  </si>
  <si>
    <t># AutoVac/Tissue area</t>
  </si>
  <si>
    <t># Junctions/Tissue area</t>
  </si>
  <si>
    <t>Exp 1 - 3D1</t>
  </si>
  <si>
    <t>Exp 1 - 3D2</t>
  </si>
  <si>
    <t>Exp 2 - 3D1</t>
  </si>
  <si>
    <t>Exp 2 - 3D2</t>
  </si>
  <si>
    <t>Exp 1 - MONO1</t>
  </si>
  <si>
    <t>Exp 1 - MONO2</t>
  </si>
  <si>
    <t>Exp 2 - MONO1</t>
  </si>
  <si>
    <t>Exp 2 - MONO2</t>
  </si>
  <si>
    <t>Monolayer</t>
  </si>
  <si>
    <t>Average</t>
  </si>
  <si>
    <t>Anova: Single Factor</t>
  </si>
  <si>
    <t>SUMMARY</t>
  </si>
  <si>
    <t>Groups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</si>
  <si>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</si>
  <si>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</si>
  <si>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</si>
  <si>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</si>
  <si>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</si>
  <si>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</si>
  <si>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</si>
  <si>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</si>
  <si>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</si>
  <si>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</si>
  <si>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</si>
  <si>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</si>
  <si>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</si>
  <si>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</si>
  <si>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Analysis Area</t>
  </si>
  <si>
    <t>Intercellular Junctions</t>
  </si>
  <si>
    <t>Group</t>
  </si>
  <si>
    <t>p-level</t>
  </si>
  <si>
    <t>Mean</t>
  </si>
  <si>
    <t>Sample size</t>
  </si>
  <si>
    <t>Summary</t>
  </si>
  <si>
    <t>Analysis of Variance (One-Way)</t>
  </si>
  <si>
    <t>Scale bars = SD</t>
  </si>
  <si>
    <t>SD</t>
  </si>
  <si>
    <t>Average tissue area sampled</t>
  </si>
  <si>
    <r>
      <t>Average Number of Mitochondria per 100µm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Tissue Area</t>
    </r>
  </si>
  <si>
    <t>Std Dev</t>
  </si>
  <si>
    <t>Hydrogel</t>
  </si>
  <si>
    <t>Counts obtained from Monolayer Cultures</t>
  </si>
  <si>
    <t>Counts obtained from Hydrogel Cultures</t>
  </si>
  <si>
    <r>
      <t># Junctions/100 um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 area</t>
    </r>
  </si>
  <si>
    <r>
      <t>Tissue Area(μm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)</t>
    </r>
  </si>
  <si>
    <r>
      <t># mito/100 um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 area</t>
    </r>
  </si>
  <si>
    <r>
      <t># AutoVac/100 um</t>
    </r>
    <r>
      <rPr>
        <b/>
        <vertAlign val="super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 area</t>
    </r>
  </si>
  <si>
    <r>
      <t>The number of mitochondria, autophagic vacuoles and intercellular junctions present in the TEM images of monolayer and hydrogel cultures were counted. The data were represented as number of structures/100 μm</t>
    </r>
    <r>
      <rPr>
        <vertAlign val="superscript"/>
        <sz val="12"/>
        <color rgb="FF0000FF"/>
        <rFont val="Calibri"/>
        <scheme val="minor"/>
      </rPr>
      <t xml:space="preserve">2 </t>
    </r>
    <r>
      <rPr>
        <sz val="12"/>
        <color rgb="FF0000FF"/>
        <rFont val="Calibri"/>
        <scheme val="minor"/>
      </rPr>
      <t>of tissue area. The statistical analysis was conducted using ANOVA test.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</si>
</sst>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#####"/>
    <numFmt numFmtId="165" formatCode="0.#####E+#0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scheme val="minor"/>
    </font>
    <font>
      <sz val="12"/>
      <name val="Calibri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scheme val="minor"/>
    </font>
    <font>
      <i/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00"/>
      <name val="Arial"/>
      <family val="2"/>
    </font>
    <font>
      <sz val="9"/>
      <color rgb="FF0000FF"/>
      <name val="Arial Narrow"/>
    </font>
    <font>
      <sz val="14"/>
      <color rgb="FF0000FF"/>
      <name val="Calibri"/>
      <scheme val="minor"/>
    </font>
    <font>
      <sz val="12"/>
      <color theme="1"/>
      <name val="Times"/>
    </font>
    <font>
      <sz val="12"/>
      <color rgb="FF0000FF"/>
      <name val="Calibri"/>
      <scheme val="minor"/>
    </font>
    <font>
      <vertAlign val="superscript"/>
      <sz val="12"/>
      <color rgb="FF0000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80808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06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  <xf numFmtId="0" fontId="6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Border="1"/>
    <xf numFmtId="0" fontId="18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22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0" xfId="0" applyFont="1" applyBorder="1"/>
    <xf numFmtId="0" fontId="6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/>
    </xf>
    <xf numFmtId="0" fontId="0" fillId="0" borderId="8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24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7" fillId="0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horizontal="justify" vertical="center"/>
    </xf>
    <xf numFmtId="0" fontId="29" fillId="0" borderId="0" xfId="0" applyFont="1" applyFill="1"/>
  </cellXfs>
  <cellStyles count="10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Area'!$C$31</c:f>
              <c:strCache>
                <c:ptCount val="1"/>
                <c:pt idx="0">
                  <c:v>Average tissue area sampled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'Analysis Area'!$D$32:$D$33</c:f>
                <c:numCache>
                  <c:formatCode>General</c:formatCode>
                  <c:ptCount val="2"/>
                  <c:pt idx="0">
                    <c:v>1.24</c:v>
                  </c:pt>
                  <c:pt idx="1">
                    <c:v>1.93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'Analysis Area'!$B$32:$B$33</c:f>
              <c:strCache>
                <c:ptCount val="2"/>
                <c:pt idx="0">
                  <c:v>Monolayer</c:v>
                </c:pt>
                <c:pt idx="1">
                  <c:v>Hydrogel</c:v>
                </c:pt>
              </c:strCache>
            </c:strRef>
          </c:cat>
          <c:val>
            <c:numRef>
              <c:f>'Analysis Area'!$C$32:$C$33</c:f>
              <c:numCache>
                <c:formatCode>General</c:formatCode>
                <c:ptCount val="2"/>
                <c:pt idx="0">
                  <c:v>130.16</c:v>
                </c:pt>
                <c:pt idx="1">
                  <c:v>131.8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905672"/>
        <c:axId val="1778525752"/>
      </c:barChart>
      <c:catAx>
        <c:axId val="2132905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Culture Type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8525752"/>
        <c:crosses val="autoZero"/>
        <c:auto val="1"/>
        <c:lblAlgn val="ctr"/>
        <c:lblOffset val="100"/>
        <c:noMultiLvlLbl val="0"/>
      </c:catAx>
      <c:valAx>
        <c:axId val="1778525752"/>
        <c:scaling>
          <c:orientation val="minMax"/>
          <c:max val="150.0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Average</a:t>
                </a:r>
                <a:r>
                  <a:rPr lang="en-US" sz="1200" b="0" baseline="0"/>
                  <a:t> Tissue Area Sampled</a:t>
                </a:r>
              </a:p>
            </c:rich>
          </c:tx>
          <c:layout>
            <c:manualLayout>
              <c:xMode val="edge"/>
              <c:yMode val="edge"/>
              <c:x val="0.0175265168719442"/>
              <c:y val="0.3030142408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132905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Mitochondria!$D$32</c:f>
              <c:strCache>
                <c:ptCount val="1"/>
                <c:pt idx="0">
                  <c:v>Average Number of Mitochondria per 100µm2 Tissue Area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Mitochondria!$E$33:$E$34</c:f>
                <c:numCache>
                  <c:formatCode>General</c:formatCode>
                  <c:ptCount val="2"/>
                  <c:pt idx="0">
                    <c:v>1.04</c:v>
                  </c:pt>
                  <c:pt idx="1">
                    <c:v>0.8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Mitochondria!$C$33:$C$34</c:f>
              <c:strCache>
                <c:ptCount val="2"/>
                <c:pt idx="0">
                  <c:v>Monolayer</c:v>
                </c:pt>
                <c:pt idx="1">
                  <c:v>Hydrogel</c:v>
                </c:pt>
              </c:strCache>
            </c:strRef>
          </c:cat>
          <c:val>
            <c:numRef>
              <c:f>Mitochondria!$D$33:$D$34</c:f>
              <c:numCache>
                <c:formatCode>General</c:formatCode>
                <c:ptCount val="2"/>
                <c:pt idx="0">
                  <c:v>4.48</c:v>
                </c:pt>
                <c:pt idx="1">
                  <c:v>10.13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5782936"/>
        <c:axId val="1778545032"/>
      </c:barChart>
      <c:catAx>
        <c:axId val="-2145782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Culture Type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778545032"/>
        <c:crosses val="autoZero"/>
        <c:auto val="1"/>
        <c:lblAlgn val="ctr"/>
        <c:lblOffset val="100"/>
        <c:noMultiLvlLbl val="0"/>
      </c:catAx>
      <c:valAx>
        <c:axId val="1778545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Average</a:t>
                </a:r>
                <a:r>
                  <a:rPr lang="en-US" sz="1200" b="0" baseline="0"/>
                  <a:t> Number of Mitochondria per 100µm</a:t>
                </a:r>
                <a:r>
                  <a:rPr lang="en-US" sz="1200" b="0" baseline="30000"/>
                  <a:t>2 </a:t>
                </a:r>
                <a:r>
                  <a:rPr lang="en-US" sz="1200" b="0" baseline="0"/>
                  <a:t>Tissue Area</a:t>
                </a:r>
                <a:endParaRPr lang="en-US" sz="1200" b="0" baseline="30000"/>
              </a:p>
            </c:rich>
          </c:tx>
          <c:layout>
            <c:manualLayout>
              <c:xMode val="edge"/>
              <c:yMode val="edge"/>
              <c:x val="0.0143016374921639"/>
              <c:y val="0.1032119014168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45782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'Autophagic Vacuoles'!$D$31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'Autophagic Vacuoles'!$E$32:$E$33</c:f>
                <c:numCache>
                  <c:formatCode>General</c:formatCode>
                  <c:ptCount val="2"/>
                  <c:pt idx="0">
                    <c:v>1.25</c:v>
                  </c:pt>
                  <c:pt idx="1">
                    <c:v>1.4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'Autophagic Vacuoles'!$C$32:$C$33</c:f>
              <c:strCache>
                <c:ptCount val="2"/>
                <c:pt idx="0">
                  <c:v>Monolayer</c:v>
                </c:pt>
                <c:pt idx="1">
                  <c:v>Hydrogel</c:v>
                </c:pt>
              </c:strCache>
            </c:strRef>
          </c:cat>
          <c:val>
            <c:numRef>
              <c:f>'Autophagic Vacuoles'!$D$32:$D$33</c:f>
              <c:numCache>
                <c:formatCode>General</c:formatCode>
                <c:ptCount val="2"/>
                <c:pt idx="0">
                  <c:v>3.24</c:v>
                </c:pt>
                <c:pt idx="1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191144"/>
        <c:axId val="-2116579528"/>
      </c:barChart>
      <c:catAx>
        <c:axId val="-2116191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Culture Type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16579528"/>
        <c:crosses val="autoZero"/>
        <c:auto val="1"/>
        <c:lblAlgn val="ctr"/>
        <c:lblOffset val="100"/>
        <c:noMultiLvlLbl val="0"/>
      </c:catAx>
      <c:valAx>
        <c:axId val="-2116579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 i="0" baseline="0">
                    <a:effectLst/>
                  </a:rPr>
                  <a:t>Average Number of Autophagic Vacuoles </a:t>
                </a:r>
              </a:p>
              <a:p>
                <a:pPr>
                  <a:defRPr sz="1200" b="0"/>
                </a:pPr>
                <a:r>
                  <a:rPr lang="en-US" sz="1200" b="0" i="0" baseline="0">
                    <a:effectLst/>
                  </a:rPr>
                  <a:t>per 100µm</a:t>
                </a:r>
                <a:r>
                  <a:rPr lang="en-US" sz="1200" b="0" i="0" baseline="30000">
                    <a:effectLst/>
                  </a:rPr>
                  <a:t>2 </a:t>
                </a:r>
                <a:r>
                  <a:rPr lang="en-US" sz="1200" b="0" i="0" baseline="0">
                    <a:effectLst/>
                  </a:rPr>
                  <a:t>Tissue Area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122866891051755"/>
              <c:y val="0.2169133162990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16191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'Intercellular Junctions'!$D$31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'Intercellular Junctions'!$E$32:$E$33</c:f>
                <c:numCache>
                  <c:formatCode>General</c:formatCode>
                  <c:ptCount val="2"/>
                  <c:pt idx="0">
                    <c:v>0.95</c:v>
                  </c:pt>
                  <c:pt idx="1">
                    <c:v>0.7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'Intercellular Junctions'!$C$32:$C$33</c:f>
              <c:strCache>
                <c:ptCount val="2"/>
                <c:pt idx="0">
                  <c:v>Monolayer</c:v>
                </c:pt>
                <c:pt idx="1">
                  <c:v>Hydrogel</c:v>
                </c:pt>
              </c:strCache>
            </c:strRef>
          </c:cat>
          <c:val>
            <c:numRef>
              <c:f>'Intercellular Junctions'!$D$32:$D$33</c:f>
              <c:numCache>
                <c:formatCode>General</c:formatCode>
                <c:ptCount val="2"/>
                <c:pt idx="0">
                  <c:v>4.395</c:v>
                </c:pt>
                <c:pt idx="1">
                  <c:v>7.9975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6154456"/>
        <c:axId val="-2116445560"/>
      </c:barChart>
      <c:catAx>
        <c:axId val="-2116154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Culture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16445560"/>
        <c:crosses val="autoZero"/>
        <c:auto val="1"/>
        <c:lblAlgn val="ctr"/>
        <c:lblOffset val="100"/>
        <c:noMultiLvlLbl val="0"/>
      </c:catAx>
      <c:valAx>
        <c:axId val="-2116445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 i="0" baseline="0">
                    <a:effectLst/>
                  </a:rPr>
                  <a:t>Average Number of Intercellular Junctions per 100µm</a:t>
                </a:r>
                <a:r>
                  <a:rPr lang="en-US" sz="1200" b="0" i="0" baseline="30000">
                    <a:effectLst/>
                  </a:rPr>
                  <a:t>2 </a:t>
                </a:r>
                <a:r>
                  <a:rPr lang="en-US" sz="1200" b="0" i="0" baseline="0">
                    <a:effectLst/>
                  </a:rPr>
                  <a:t>Tissue Area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0176924935959276"/>
              <c:y val="0.1531951495595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2116154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25399</xdr:colOff>
      <xdr:row>34</xdr:row>
      <xdr:rowOff>57150</xdr:rowOff>
    </xdr:from>
    <xdr:to>
      <xdr:col>9</xdr:col>
      <xdr:colOff>447675</xdr:colOff>
      <xdr:row>57</xdr:row>
      <xdr:rowOff>44795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35</xdr:row>
      <xdr:rowOff>38100</xdr:rowOff>
    </xdr:from>
    <xdr:to>
      <xdr:col>9</xdr:col>
      <xdr:colOff>704851</xdr:colOff>
      <xdr:row>58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825499</xdr:colOff>
      <xdr:row>34</xdr:row>
      <xdr:rowOff>38099</xdr:rowOff>
    </xdr:from>
    <xdr:to>
      <xdr:col>9</xdr:col>
      <xdr:colOff>628650</xdr:colOff>
      <xdr:row>55</xdr:row>
      <xdr:rowOff>171449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25401</xdr:colOff>
      <xdr:row>34</xdr:row>
      <xdr:rowOff>69851</xdr:rowOff>
    </xdr:from>
    <xdr:to>
      <xdr:col>9</xdr:col>
      <xdr:colOff>666750</xdr:colOff>
      <xdr:row>56</xdr:row>
      <xdr:rowOff>47625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activeCell="A2" sqref="A2"/>
    </sheetView>
  </sheetViews>
  <sheetFormatPr baseColWidth="10" defaultColWidth="11" defaultRowHeight="15" x14ac:dyDescent="0"/>
  <cols>
    <col min="1" max="1" width="13" style="82" customWidth="1"/>
    <col min="2" max="2" width="12.33203125" style="82" customWidth="1"/>
    <col min="3" max="3" width="17.1640625" style="82" customWidth="1"/>
    <col min="4" max="4" width="9.33203125" style="82" customWidth="1"/>
    <col min="5" max="5" width="16" style="82" customWidth="1"/>
    <col min="6" max="6" width="17.1640625" style="82" customWidth="1"/>
    <col min="7" max="7" width="19.83203125" style="82" customWidth="1"/>
    <col min="8" max="8" width="21" style="82" customWidth="1"/>
    <col min="9" max="9" width="18.6640625" style="82" customWidth="1"/>
    <col min="10" max="10" width="22.5" style="82" customWidth="1"/>
    <col min="11" max="11" width="22.83203125" style="82" customWidth="1"/>
    <col min="12" max="12" width="13.5" style="82" customWidth="1"/>
    <col min="13" max="13" width="14.1640625" style="82" customWidth="1"/>
    <col min="14" max="14" width="12.6640625" style="82" customWidth="1"/>
    <col min="15" max="15" width="10.6640625" style="82" customWidth="1"/>
    <col min="16" max="16" width="13" style="82" customWidth="1"/>
    <col min="17" max="17" width="13.33203125" style="82" customWidth="1"/>
    <col min="18" max="18" width="14.1640625" style="82" customWidth="1"/>
    <col min="19" max="19" width="19.83203125" style="82" customWidth="1"/>
    <col min="20" max="20" width="14.83203125" style="82" customWidth="1"/>
    <col min="21" max="21" width="14.6640625" style="82" customWidth="1"/>
    <col min="22" max="23" width="11" style="82"/>
    <col min="24" max="24" width="12.1640625" style="82" customWidth="1"/>
    <col min="25" max="25" width="11.5" style="82" customWidth="1"/>
    <col min="26" max="26" width="11" style="82"/>
    <col min="27" max="27" width="12" style="82" customWidth="1"/>
    <col min="28" max="28" width="12.6640625" style="82" customWidth="1"/>
    <col min="29" max="29" width="11.83203125" style="82" customWidth="1"/>
    <col min="30" max="30" width="12.33203125" style="82" customWidth="1"/>
    <col min="31" max="16384" width="11" style="82"/>
  </cols>
  <sheetData>
    <row r="1" spans="1:29">
      <c r="A1" s="118"/>
    </row>
    <row r="2" spans="1:29" ht="16">
      <c r="A2" s="119" t="s">
        <v>54</v>
      </c>
    </row>
    <row r="4" spans="1:29" ht="18">
      <c r="A4" s="110" t="s">
        <v>48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29" ht="16">
      <c r="A5" s="83" t="s">
        <v>0</v>
      </c>
      <c r="B5" s="40" t="s">
        <v>1</v>
      </c>
      <c r="C5" s="40" t="s">
        <v>2</v>
      </c>
      <c r="D5" s="40" t="s">
        <v>3</v>
      </c>
      <c r="E5" s="73" t="s">
        <v>51</v>
      </c>
      <c r="F5" s="73" t="s">
        <v>4</v>
      </c>
      <c r="G5" s="73" t="s">
        <v>5</v>
      </c>
      <c r="H5" s="84" t="s">
        <v>6</v>
      </c>
      <c r="I5" s="80" t="s">
        <v>52</v>
      </c>
      <c r="J5" s="80" t="s">
        <v>53</v>
      </c>
      <c r="K5" s="80" t="s">
        <v>50</v>
      </c>
    </row>
    <row r="6" spans="1:29" ht="15.75" customHeight="1">
      <c r="A6" s="85" t="s">
        <v>11</v>
      </c>
      <c r="B6" s="43">
        <v>5</v>
      </c>
      <c r="C6" s="86">
        <v>5</v>
      </c>
      <c r="D6" s="86">
        <v>4</v>
      </c>
      <c r="E6" s="74">
        <v>119.854</v>
      </c>
      <c r="F6" s="74">
        <v>4.1700000000000001E-2</v>
      </c>
      <c r="G6" s="74">
        <v>4.1700000000000001E-2</v>
      </c>
      <c r="H6" s="87">
        <v>3.3399999999999999E-2</v>
      </c>
      <c r="I6" s="42">
        <f>F6*100</f>
        <v>4.17</v>
      </c>
      <c r="J6" s="42">
        <f>G6*100</f>
        <v>4.17</v>
      </c>
      <c r="K6" s="42">
        <f>H6*100</f>
        <v>3.34</v>
      </c>
      <c r="L6" s="88"/>
    </row>
    <row r="7" spans="1:29" ht="14.25" customHeight="1">
      <c r="A7" s="85"/>
      <c r="B7" s="78">
        <v>4</v>
      </c>
      <c r="C7" s="78">
        <v>6</v>
      </c>
      <c r="D7" s="78">
        <v>2</v>
      </c>
      <c r="E7" s="75">
        <v>130.18100000000001</v>
      </c>
      <c r="F7" s="75">
        <v>3.0700000000000002E-2</v>
      </c>
      <c r="G7" s="75">
        <v>4.6100000000000002E-2</v>
      </c>
      <c r="H7" s="89">
        <v>1.54E-2</v>
      </c>
      <c r="I7" s="42">
        <f t="shared" ref="I7:I11" si="0">F7*100</f>
        <v>3.0700000000000003</v>
      </c>
      <c r="J7" s="42">
        <f t="shared" ref="J7:J11" si="1">G7*100</f>
        <v>4.6100000000000003</v>
      </c>
      <c r="K7" s="42">
        <f t="shared" ref="K7:K11" si="2">H7*100</f>
        <v>1.54</v>
      </c>
      <c r="L7" s="88"/>
    </row>
    <row r="8" spans="1:29" ht="14.25" customHeight="1">
      <c r="A8" s="85"/>
      <c r="B8" s="78">
        <v>5</v>
      </c>
      <c r="C8" s="78">
        <v>8</v>
      </c>
      <c r="D8" s="78">
        <v>13</v>
      </c>
      <c r="E8" s="76">
        <v>133.40199999999999</v>
      </c>
      <c r="F8" s="75">
        <v>3.7499999999999999E-2</v>
      </c>
      <c r="G8" s="75">
        <v>0.06</v>
      </c>
      <c r="H8" s="89">
        <v>9.74E-2</v>
      </c>
      <c r="I8" s="42">
        <f t="shared" si="0"/>
        <v>3.75</v>
      </c>
      <c r="J8" s="42">
        <f t="shared" si="1"/>
        <v>6</v>
      </c>
      <c r="K8" s="42">
        <f t="shared" si="2"/>
        <v>9.74</v>
      </c>
      <c r="L8" s="88"/>
    </row>
    <row r="9" spans="1:29" ht="15" customHeight="1">
      <c r="A9" s="85"/>
      <c r="B9" s="77">
        <v>15</v>
      </c>
      <c r="C9" s="38">
        <v>7</v>
      </c>
      <c r="D9" s="77">
        <v>9</v>
      </c>
      <c r="E9" s="77">
        <v>133.40199999999999</v>
      </c>
      <c r="F9" s="77">
        <v>0.1124</v>
      </c>
      <c r="G9" s="77">
        <v>5.2499999999999998E-2</v>
      </c>
      <c r="H9" s="90">
        <v>6.7500000000000004E-2</v>
      </c>
      <c r="I9" s="42">
        <f t="shared" si="0"/>
        <v>11.24</v>
      </c>
      <c r="J9" s="42">
        <f t="shared" si="1"/>
        <v>5.25</v>
      </c>
      <c r="K9" s="42">
        <f t="shared" si="2"/>
        <v>6.75</v>
      </c>
      <c r="L9" s="88"/>
    </row>
    <row r="10" spans="1:29" ht="16" customHeight="1">
      <c r="A10" s="85"/>
      <c r="B10" s="76">
        <v>5</v>
      </c>
      <c r="C10" s="76">
        <v>5</v>
      </c>
      <c r="D10" s="76">
        <v>4</v>
      </c>
      <c r="E10" s="76">
        <v>133.40199999999999</v>
      </c>
      <c r="F10" s="76">
        <v>3.7499999999999999E-2</v>
      </c>
      <c r="G10" s="76">
        <v>3.7499999999999999E-2</v>
      </c>
      <c r="H10" s="91">
        <v>0.03</v>
      </c>
      <c r="I10" s="42">
        <f t="shared" si="0"/>
        <v>3.75</v>
      </c>
      <c r="J10" s="42">
        <f t="shared" si="1"/>
        <v>3.75</v>
      </c>
      <c r="K10" s="42">
        <f t="shared" si="2"/>
        <v>3</v>
      </c>
      <c r="L10" s="88"/>
    </row>
    <row r="11" spans="1:29" ht="15" customHeight="1">
      <c r="A11" s="85"/>
      <c r="B11" s="76">
        <v>8</v>
      </c>
      <c r="C11" s="76">
        <v>6</v>
      </c>
      <c r="D11" s="76">
        <v>6</v>
      </c>
      <c r="E11" s="76">
        <v>133.40199999999999</v>
      </c>
      <c r="F11" s="76">
        <v>0.06</v>
      </c>
      <c r="G11" s="76">
        <v>4.4999999999999998E-2</v>
      </c>
      <c r="H11" s="91">
        <v>4.4999999999999998E-2</v>
      </c>
      <c r="I11" s="42">
        <f t="shared" si="0"/>
        <v>6</v>
      </c>
      <c r="J11" s="42">
        <f t="shared" si="1"/>
        <v>4.5</v>
      </c>
      <c r="K11" s="42">
        <f t="shared" si="2"/>
        <v>4.5</v>
      </c>
      <c r="L11" s="88"/>
    </row>
    <row r="12" spans="1:29" ht="16" customHeight="1">
      <c r="A12" s="85"/>
      <c r="B12" s="78"/>
      <c r="C12" s="78"/>
      <c r="D12" s="39" t="s">
        <v>16</v>
      </c>
      <c r="E12" s="39">
        <f t="shared" ref="E12:K12" si="3">AVERAGE(E6:E11)</f>
        <v>130.60716666666667</v>
      </c>
      <c r="F12" s="39">
        <f t="shared" si="3"/>
        <v>5.3299999999999993E-2</v>
      </c>
      <c r="G12" s="39">
        <f t="shared" si="3"/>
        <v>4.7133333333333333E-2</v>
      </c>
      <c r="H12" s="92">
        <f t="shared" si="3"/>
        <v>4.8116666666666669E-2</v>
      </c>
      <c r="I12" s="39">
        <f t="shared" si="3"/>
        <v>5.33</v>
      </c>
      <c r="J12" s="39">
        <f t="shared" si="3"/>
        <v>4.7133333333333338</v>
      </c>
      <c r="K12" s="39">
        <f t="shared" si="3"/>
        <v>4.8116666666666665</v>
      </c>
      <c r="L12" s="23"/>
    </row>
    <row r="13" spans="1:29" ht="16" customHeight="1">
      <c r="A13" s="85"/>
      <c r="B13" s="42"/>
      <c r="C13" s="42"/>
      <c r="D13" s="42"/>
      <c r="E13" s="75"/>
      <c r="F13" s="75"/>
      <c r="G13" s="75"/>
      <c r="H13" s="89"/>
      <c r="I13" s="42"/>
      <c r="J13" s="78"/>
      <c r="K13" s="78"/>
      <c r="L13" s="23"/>
      <c r="V13" s="28"/>
    </row>
    <row r="14" spans="1:29">
      <c r="A14" s="85" t="s">
        <v>12</v>
      </c>
      <c r="B14" s="42">
        <v>5</v>
      </c>
      <c r="C14" s="42">
        <v>2</v>
      </c>
      <c r="D14" s="42">
        <v>5</v>
      </c>
      <c r="E14" s="78">
        <v>120.82299999999999</v>
      </c>
      <c r="F14" s="78">
        <v>4.1399999999999999E-2</v>
      </c>
      <c r="G14" s="78">
        <v>1.66E-2</v>
      </c>
      <c r="H14" s="93">
        <v>4.1399999999999999E-2</v>
      </c>
      <c r="I14" s="42">
        <f>F14*100</f>
        <v>4.1399999999999997</v>
      </c>
      <c r="J14" s="42">
        <f t="shared" ref="J14:K19" si="4">G14*100</f>
        <v>1.66</v>
      </c>
      <c r="K14" s="42">
        <f t="shared" si="4"/>
        <v>4.1399999999999997</v>
      </c>
      <c r="L14" s="5"/>
      <c r="V14" s="8"/>
    </row>
    <row r="15" spans="1:29">
      <c r="A15" s="85"/>
      <c r="B15" s="77">
        <v>3</v>
      </c>
      <c r="C15" s="38">
        <v>1</v>
      </c>
      <c r="D15" s="77">
        <v>13</v>
      </c>
      <c r="E15" s="77">
        <v>129.429</v>
      </c>
      <c r="F15" s="77">
        <v>2.3199999999999998E-2</v>
      </c>
      <c r="G15" s="77">
        <v>7.7000000000000002E-3</v>
      </c>
      <c r="H15" s="90">
        <v>0.1004</v>
      </c>
      <c r="I15" s="42">
        <f t="shared" ref="I15:I19" si="5">F15*100</f>
        <v>2.3199999999999998</v>
      </c>
      <c r="J15" s="42">
        <f t="shared" si="4"/>
        <v>0.77</v>
      </c>
      <c r="K15" s="42">
        <f t="shared" si="4"/>
        <v>10.040000000000001</v>
      </c>
      <c r="L15" s="23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>
      <c r="A16" s="85"/>
      <c r="B16" s="79">
        <v>0</v>
      </c>
      <c r="C16" s="79">
        <v>6</v>
      </c>
      <c r="D16" s="79">
        <v>3</v>
      </c>
      <c r="E16" s="79">
        <v>133.40199999999999</v>
      </c>
      <c r="F16" s="79">
        <v>0</v>
      </c>
      <c r="G16" s="76">
        <v>4.4999999999999998E-2</v>
      </c>
      <c r="H16" s="79">
        <v>2.2499999999999999E-2</v>
      </c>
      <c r="I16" s="42">
        <f t="shared" si="5"/>
        <v>0</v>
      </c>
      <c r="J16" s="42">
        <f t="shared" si="4"/>
        <v>4.5</v>
      </c>
      <c r="K16" s="42">
        <f t="shared" si="4"/>
        <v>2.25</v>
      </c>
      <c r="L16" s="23"/>
      <c r="Q16" s="28"/>
      <c r="R16" s="94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>
      <c r="A17" s="85"/>
      <c r="B17" s="78">
        <v>7</v>
      </c>
      <c r="C17" s="78">
        <v>1</v>
      </c>
      <c r="D17" s="78">
        <v>4</v>
      </c>
      <c r="E17" s="78">
        <v>129.87700000000001</v>
      </c>
      <c r="F17" s="78">
        <v>5.3900000000000003E-2</v>
      </c>
      <c r="G17" s="78">
        <v>7.7000000000000002E-3</v>
      </c>
      <c r="H17" s="93">
        <v>3.0800000000000001E-2</v>
      </c>
      <c r="I17" s="42">
        <f t="shared" si="5"/>
        <v>5.3900000000000006</v>
      </c>
      <c r="J17" s="42">
        <f t="shared" si="4"/>
        <v>0.77</v>
      </c>
      <c r="K17" s="42">
        <f t="shared" si="4"/>
        <v>3.08</v>
      </c>
      <c r="N17" s="23"/>
      <c r="O17" s="23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>
      <c r="A18" s="85"/>
      <c r="B18" s="76">
        <v>9</v>
      </c>
      <c r="C18" s="76">
        <v>3</v>
      </c>
      <c r="D18" s="76">
        <v>11</v>
      </c>
      <c r="E18" s="76">
        <v>133.40199999999999</v>
      </c>
      <c r="F18" s="76">
        <v>6.7500000000000004E-2</v>
      </c>
      <c r="G18" s="76">
        <v>2.2499999999999999E-2</v>
      </c>
      <c r="H18" s="91">
        <v>8.2500000000000004E-2</v>
      </c>
      <c r="I18" s="42">
        <f t="shared" si="5"/>
        <v>6.75</v>
      </c>
      <c r="J18" s="42">
        <f t="shared" si="4"/>
        <v>2.25</v>
      </c>
      <c r="K18" s="42">
        <f t="shared" si="4"/>
        <v>8.25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>
      <c r="A19" s="85"/>
      <c r="B19" s="78">
        <v>8</v>
      </c>
      <c r="C19" s="78">
        <v>1</v>
      </c>
      <c r="D19" s="78">
        <v>4</v>
      </c>
      <c r="E19" s="76">
        <v>133.40199999999999</v>
      </c>
      <c r="F19" s="78">
        <v>0.06</v>
      </c>
      <c r="G19" s="78">
        <v>7.4999999999999997E-3</v>
      </c>
      <c r="H19" s="93">
        <v>0.03</v>
      </c>
      <c r="I19" s="42">
        <f t="shared" si="5"/>
        <v>6</v>
      </c>
      <c r="J19" s="42">
        <f t="shared" si="4"/>
        <v>0.75</v>
      </c>
      <c r="K19" s="42">
        <f t="shared" si="4"/>
        <v>3</v>
      </c>
      <c r="N19" s="23"/>
      <c r="O19" s="23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>
      <c r="A20" s="85"/>
      <c r="B20" s="78"/>
      <c r="C20" s="78"/>
      <c r="D20" s="39" t="s">
        <v>16</v>
      </c>
      <c r="E20" s="39">
        <f t="shared" ref="E20:K20" si="6">AVERAGE(E14:E19)</f>
        <v>130.05583333333334</v>
      </c>
      <c r="F20" s="39">
        <f t="shared" si="6"/>
        <v>4.1000000000000002E-2</v>
      </c>
      <c r="G20" s="39">
        <f t="shared" si="6"/>
        <v>1.7833333333333336E-2</v>
      </c>
      <c r="H20" s="92">
        <f t="shared" si="6"/>
        <v>5.1266666666666662E-2</v>
      </c>
      <c r="I20" s="39">
        <f t="shared" si="6"/>
        <v>4.1000000000000005</v>
      </c>
      <c r="J20" s="81">
        <f t="shared" si="6"/>
        <v>1.7833333333333332</v>
      </c>
      <c r="K20" s="81">
        <f t="shared" si="6"/>
        <v>5.126666666666666</v>
      </c>
      <c r="P20" s="7"/>
      <c r="R20" s="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>
      <c r="A21" s="85"/>
      <c r="B21" s="78"/>
      <c r="C21" s="78"/>
      <c r="D21" s="78"/>
      <c r="E21" s="75"/>
      <c r="F21" s="75"/>
      <c r="G21" s="75"/>
      <c r="H21" s="89"/>
      <c r="I21" s="42"/>
      <c r="J21" s="42"/>
      <c r="K21" s="42"/>
      <c r="P21" s="8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85" t="s">
        <v>13</v>
      </c>
      <c r="B22" s="78">
        <v>8</v>
      </c>
      <c r="C22" s="78">
        <v>4</v>
      </c>
      <c r="D22" s="78">
        <v>1</v>
      </c>
      <c r="E22" s="78">
        <v>133.40199999999999</v>
      </c>
      <c r="F22" s="78">
        <v>0.06</v>
      </c>
      <c r="G22" s="78">
        <v>0.03</v>
      </c>
      <c r="H22" s="93">
        <v>7.4999999999999997E-3</v>
      </c>
      <c r="I22" s="42">
        <f>F22*100</f>
        <v>6</v>
      </c>
      <c r="J22" s="42">
        <f t="shared" ref="J22:K27" si="7">G22*100</f>
        <v>3</v>
      </c>
      <c r="K22" s="42">
        <f t="shared" si="7"/>
        <v>0.75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85"/>
      <c r="B23" s="74">
        <v>9</v>
      </c>
      <c r="C23" s="74">
        <v>3</v>
      </c>
      <c r="D23" s="74">
        <v>13</v>
      </c>
      <c r="E23" s="74">
        <v>133.40199999999999</v>
      </c>
      <c r="F23" s="74">
        <v>6.7500000000000004E-2</v>
      </c>
      <c r="G23" s="74">
        <v>2.2499999999999999E-2</v>
      </c>
      <c r="H23" s="87">
        <v>9.74E-2</v>
      </c>
      <c r="I23" s="42">
        <f t="shared" ref="I23:I27" si="8">F23*100</f>
        <v>6.75</v>
      </c>
      <c r="J23" s="42">
        <f t="shared" si="7"/>
        <v>2.25</v>
      </c>
      <c r="K23" s="42">
        <f t="shared" si="7"/>
        <v>9.74</v>
      </c>
      <c r="L23" s="8"/>
    </row>
    <row r="24" spans="1:29">
      <c r="A24" s="85"/>
      <c r="B24" s="78">
        <v>0</v>
      </c>
      <c r="C24" s="78">
        <v>6</v>
      </c>
      <c r="D24" s="78">
        <v>3</v>
      </c>
      <c r="E24" s="78">
        <v>115.595</v>
      </c>
      <c r="F24" s="78">
        <v>0</v>
      </c>
      <c r="G24" s="78">
        <v>5.1900000000000002E-2</v>
      </c>
      <c r="H24" s="93">
        <v>2.5999999999999999E-2</v>
      </c>
      <c r="I24" s="42">
        <f t="shared" si="8"/>
        <v>0</v>
      </c>
      <c r="J24" s="42">
        <f t="shared" si="7"/>
        <v>5.19</v>
      </c>
      <c r="K24" s="42">
        <f t="shared" si="7"/>
        <v>2.6</v>
      </c>
      <c r="L24" s="8"/>
      <c r="M24" s="22"/>
      <c r="N24" s="22"/>
      <c r="O24" s="22"/>
      <c r="P24" s="22"/>
      <c r="Q24" s="22"/>
      <c r="R24" s="22"/>
    </row>
    <row r="25" spans="1:29">
      <c r="A25" s="85"/>
      <c r="B25" s="74">
        <v>11</v>
      </c>
      <c r="C25" s="74">
        <v>4</v>
      </c>
      <c r="D25" s="74">
        <v>9</v>
      </c>
      <c r="E25" s="74">
        <v>133.40199999999999</v>
      </c>
      <c r="F25" s="74">
        <v>8.2500000000000004E-2</v>
      </c>
      <c r="G25" s="74">
        <v>0.03</v>
      </c>
      <c r="H25" s="87">
        <v>6.7500000000000004E-2</v>
      </c>
      <c r="I25" s="42">
        <f t="shared" si="8"/>
        <v>8.25</v>
      </c>
      <c r="J25" s="42">
        <f t="shared" si="7"/>
        <v>3</v>
      </c>
      <c r="K25" s="42">
        <f t="shared" si="7"/>
        <v>6.75</v>
      </c>
      <c r="L25" s="8"/>
      <c r="M25" s="23"/>
      <c r="N25" s="23"/>
      <c r="O25" s="23"/>
      <c r="P25" s="23"/>
      <c r="Q25" s="23"/>
      <c r="R25" s="23"/>
    </row>
    <row r="26" spans="1:29">
      <c r="A26" s="85"/>
      <c r="B26" s="43">
        <v>5</v>
      </c>
      <c r="C26" s="43">
        <v>4</v>
      </c>
      <c r="D26" s="43">
        <v>6</v>
      </c>
      <c r="E26" s="78">
        <v>121.843</v>
      </c>
      <c r="F26" s="78">
        <v>4.1000000000000002E-2</v>
      </c>
      <c r="G26" s="78">
        <v>3.2800000000000003E-2</v>
      </c>
      <c r="H26" s="93">
        <v>4.9200000000000001E-2</v>
      </c>
      <c r="I26" s="42">
        <f t="shared" si="8"/>
        <v>4.1000000000000005</v>
      </c>
      <c r="J26" s="42">
        <f t="shared" si="7"/>
        <v>3.2800000000000002</v>
      </c>
      <c r="K26" s="42">
        <f t="shared" si="7"/>
        <v>4.92</v>
      </c>
      <c r="L26" s="7"/>
    </row>
    <row r="27" spans="1:29">
      <c r="A27" s="85"/>
      <c r="B27" s="76">
        <v>9</v>
      </c>
      <c r="C27" s="76">
        <v>0</v>
      </c>
      <c r="D27" s="76">
        <v>4</v>
      </c>
      <c r="E27" s="76">
        <v>133.40199999999999</v>
      </c>
      <c r="F27" s="76">
        <v>6.7500000000000004E-2</v>
      </c>
      <c r="G27" s="76">
        <v>0</v>
      </c>
      <c r="H27" s="91">
        <v>0.03</v>
      </c>
      <c r="I27" s="42">
        <f t="shared" si="8"/>
        <v>6.75</v>
      </c>
      <c r="J27" s="42">
        <f t="shared" si="7"/>
        <v>0</v>
      </c>
      <c r="K27" s="42">
        <f t="shared" si="7"/>
        <v>3</v>
      </c>
      <c r="L27" s="7"/>
    </row>
    <row r="28" spans="1:29">
      <c r="A28" s="85"/>
      <c r="B28" s="78"/>
      <c r="C28" s="78"/>
      <c r="D28" s="39" t="s">
        <v>16</v>
      </c>
      <c r="E28" s="39">
        <f t="shared" ref="E28:K28" si="9">AVERAGE(E22:E27)</f>
        <v>128.50766666666664</v>
      </c>
      <c r="F28" s="39">
        <f t="shared" si="9"/>
        <v>5.3083333333333337E-2</v>
      </c>
      <c r="G28" s="39">
        <f t="shared" si="9"/>
        <v>2.7866666666666665E-2</v>
      </c>
      <c r="H28" s="92">
        <f t="shared" si="9"/>
        <v>4.6266666666666657E-2</v>
      </c>
      <c r="I28" s="39">
        <f t="shared" si="9"/>
        <v>5.3083333333333336</v>
      </c>
      <c r="J28" s="39">
        <f t="shared" si="9"/>
        <v>2.7866666666666671</v>
      </c>
      <c r="K28" s="39">
        <f t="shared" si="9"/>
        <v>4.626666666666666</v>
      </c>
    </row>
    <row r="29" spans="1:29">
      <c r="A29" s="85"/>
      <c r="B29" s="78"/>
      <c r="C29" s="78"/>
      <c r="D29" s="78"/>
      <c r="E29" s="78"/>
      <c r="F29" s="42"/>
      <c r="G29" s="42"/>
      <c r="H29" s="95"/>
      <c r="I29" s="42"/>
      <c r="J29" s="42"/>
      <c r="K29" s="42"/>
    </row>
    <row r="30" spans="1:29">
      <c r="A30" s="85" t="s">
        <v>14</v>
      </c>
      <c r="B30" s="76">
        <v>2</v>
      </c>
      <c r="C30" s="76">
        <v>9</v>
      </c>
      <c r="D30" s="76">
        <v>6</v>
      </c>
      <c r="E30" s="76">
        <v>133.40199999999999</v>
      </c>
      <c r="F30" s="76">
        <v>1.4999999999999999E-2</v>
      </c>
      <c r="G30" s="76">
        <v>6.7500000000000004E-2</v>
      </c>
      <c r="H30" s="91">
        <v>4.4999999999999998E-2</v>
      </c>
      <c r="I30" s="42">
        <f>F30*100</f>
        <v>1.5</v>
      </c>
      <c r="J30" s="42">
        <f t="shared" ref="J30:K35" si="10">G30*100</f>
        <v>6.75</v>
      </c>
      <c r="K30" s="42">
        <f t="shared" si="10"/>
        <v>4.5</v>
      </c>
    </row>
    <row r="31" spans="1:29">
      <c r="A31" s="85"/>
      <c r="B31" s="76">
        <v>1</v>
      </c>
      <c r="C31" s="76">
        <v>2</v>
      </c>
      <c r="D31" s="76">
        <v>3</v>
      </c>
      <c r="E31" s="76">
        <v>133.40199999999999</v>
      </c>
      <c r="F31" s="76">
        <v>7.4999999999999997E-3</v>
      </c>
      <c r="G31" s="76">
        <v>1.4999999999999999E-2</v>
      </c>
      <c r="H31" s="91">
        <v>2.2499999999999999E-2</v>
      </c>
      <c r="I31" s="42">
        <f t="shared" ref="I31:I35" si="11">F31*100</f>
        <v>0.75</v>
      </c>
      <c r="J31" s="42">
        <f t="shared" si="10"/>
        <v>1.5</v>
      </c>
      <c r="K31" s="42">
        <f t="shared" si="10"/>
        <v>2.25</v>
      </c>
    </row>
    <row r="32" spans="1:29">
      <c r="A32" s="85"/>
      <c r="B32" s="76">
        <v>1</v>
      </c>
      <c r="C32" s="76">
        <v>5</v>
      </c>
      <c r="D32" s="76">
        <v>6</v>
      </c>
      <c r="E32" s="76">
        <v>133.40199999999999</v>
      </c>
      <c r="F32" s="76">
        <v>7.4999999999999997E-3</v>
      </c>
      <c r="G32" s="76">
        <v>3.7499999999999999E-2</v>
      </c>
      <c r="H32" s="91">
        <v>4.4999999999999998E-2</v>
      </c>
      <c r="I32" s="42">
        <f t="shared" si="11"/>
        <v>0.75</v>
      </c>
      <c r="J32" s="42">
        <f t="shared" si="10"/>
        <v>3.75</v>
      </c>
      <c r="K32" s="42">
        <f t="shared" si="10"/>
        <v>4.5</v>
      </c>
      <c r="L32" s="23"/>
      <c r="M32" s="23"/>
      <c r="N32" s="23"/>
      <c r="O32" s="23"/>
      <c r="P32" s="23"/>
      <c r="Q32" s="23"/>
      <c r="R32" s="23"/>
    </row>
    <row r="33" spans="1:12">
      <c r="A33" s="85"/>
      <c r="B33" s="78">
        <v>9</v>
      </c>
      <c r="C33" s="78">
        <v>2</v>
      </c>
      <c r="D33" s="78">
        <v>1</v>
      </c>
      <c r="E33" s="78">
        <v>126.85899999999999</v>
      </c>
      <c r="F33" s="78">
        <v>7.0900000000000005E-2</v>
      </c>
      <c r="G33" s="78">
        <v>1.5800000000000002E-2</v>
      </c>
      <c r="H33" s="93">
        <v>7.9000000000000008E-3</v>
      </c>
      <c r="I33" s="42">
        <f t="shared" si="11"/>
        <v>7.0900000000000007</v>
      </c>
      <c r="J33" s="42">
        <f t="shared" si="10"/>
        <v>1.58</v>
      </c>
      <c r="K33" s="42">
        <f t="shared" si="10"/>
        <v>0.79</v>
      </c>
    </row>
    <row r="34" spans="1:12">
      <c r="A34" s="85"/>
      <c r="B34" s="78">
        <v>0</v>
      </c>
      <c r="C34" s="78">
        <v>6</v>
      </c>
      <c r="D34" s="78">
        <v>1</v>
      </c>
      <c r="E34" s="75">
        <v>128.27099999999999</v>
      </c>
      <c r="F34" s="75">
        <v>0</v>
      </c>
      <c r="G34" s="75">
        <v>4.6800000000000001E-2</v>
      </c>
      <c r="H34" s="89">
        <v>7.7999999999999996E-3</v>
      </c>
      <c r="I34" s="42">
        <f t="shared" si="11"/>
        <v>0</v>
      </c>
      <c r="J34" s="42">
        <f t="shared" si="10"/>
        <v>4.68</v>
      </c>
      <c r="K34" s="42">
        <f t="shared" si="10"/>
        <v>0.77999999999999992</v>
      </c>
    </row>
    <row r="35" spans="1:12">
      <c r="A35" s="85"/>
      <c r="B35" s="77">
        <v>12</v>
      </c>
      <c r="C35" s="38">
        <v>5</v>
      </c>
      <c r="D35" s="77">
        <v>7</v>
      </c>
      <c r="E35" s="77">
        <v>133.40199999999999</v>
      </c>
      <c r="F35" s="77">
        <v>0.09</v>
      </c>
      <c r="G35" s="77">
        <v>3.7499999999999999E-2</v>
      </c>
      <c r="H35" s="90">
        <v>5.2499999999999998E-2</v>
      </c>
      <c r="I35" s="42">
        <f t="shared" si="11"/>
        <v>9</v>
      </c>
      <c r="J35" s="42">
        <f t="shared" si="10"/>
        <v>3.75</v>
      </c>
      <c r="K35" s="42">
        <f t="shared" si="10"/>
        <v>5.25</v>
      </c>
    </row>
    <row r="36" spans="1:12">
      <c r="A36" s="38"/>
      <c r="B36" s="78"/>
      <c r="C36" s="78"/>
      <c r="D36" s="39" t="s">
        <v>16</v>
      </c>
      <c r="E36" s="39">
        <f t="shared" ref="E36:K36" si="12">AVERAGE(E30:E35)</f>
        <v>131.4563333333333</v>
      </c>
      <c r="F36" s="39">
        <f t="shared" si="12"/>
        <v>3.1816666666666667E-2</v>
      </c>
      <c r="G36" s="39">
        <f t="shared" si="12"/>
        <v>3.6683333333333339E-2</v>
      </c>
      <c r="H36" s="92">
        <f t="shared" si="12"/>
        <v>3.0116666666666667E-2</v>
      </c>
      <c r="I36" s="39">
        <f t="shared" si="12"/>
        <v>3.1816666666666666</v>
      </c>
      <c r="J36" s="39">
        <f t="shared" si="12"/>
        <v>3.668333333333333</v>
      </c>
      <c r="K36" s="39">
        <f t="shared" si="12"/>
        <v>3.0116666666666667</v>
      </c>
    </row>
    <row r="37" spans="1:12">
      <c r="A37" s="96"/>
      <c r="B37" s="96"/>
      <c r="C37" s="96"/>
      <c r="D37" s="96"/>
      <c r="E37" s="96"/>
      <c r="F37" s="96"/>
      <c r="G37" s="96"/>
      <c r="H37" s="96"/>
      <c r="I37" s="96"/>
      <c r="J37" s="97"/>
      <c r="K37" s="97"/>
    </row>
    <row r="38" spans="1:12">
      <c r="A38" s="96"/>
      <c r="B38" s="96"/>
      <c r="C38" s="96"/>
      <c r="D38" s="96"/>
      <c r="E38" s="96"/>
      <c r="F38" s="96"/>
      <c r="G38" s="96"/>
      <c r="H38" s="96"/>
      <c r="I38" s="96"/>
      <c r="J38" s="97"/>
      <c r="K38" s="97"/>
    </row>
    <row r="39" spans="1:12" ht="20" customHeight="1">
      <c r="A39" s="113" t="s">
        <v>49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5"/>
    </row>
    <row r="40" spans="1:12" ht="15" customHeight="1">
      <c r="A40" s="83" t="s">
        <v>0</v>
      </c>
      <c r="B40" s="40" t="s">
        <v>1</v>
      </c>
      <c r="C40" s="40" t="s">
        <v>2</v>
      </c>
      <c r="D40" s="40" t="s">
        <v>3</v>
      </c>
      <c r="E40" s="73" t="s">
        <v>51</v>
      </c>
      <c r="F40" s="73" t="s">
        <v>4</v>
      </c>
      <c r="G40" s="73" t="s">
        <v>5</v>
      </c>
      <c r="H40" s="73" t="s">
        <v>6</v>
      </c>
      <c r="I40" s="80" t="s">
        <v>52</v>
      </c>
      <c r="J40" s="80" t="s">
        <v>53</v>
      </c>
      <c r="K40" s="80" t="s">
        <v>50</v>
      </c>
      <c r="L40" s="94"/>
    </row>
    <row r="41" spans="1:12" ht="16" customHeight="1">
      <c r="A41" s="85" t="s">
        <v>7</v>
      </c>
      <c r="B41" s="77">
        <v>19</v>
      </c>
      <c r="C41" s="38">
        <v>5</v>
      </c>
      <c r="D41" s="77">
        <v>6</v>
      </c>
      <c r="E41" s="77">
        <v>133.40199999999999</v>
      </c>
      <c r="F41" s="77">
        <v>0.14269999999999999</v>
      </c>
      <c r="G41" s="77">
        <v>3.7499999999999999E-2</v>
      </c>
      <c r="H41" s="77">
        <v>4.4999999999999998E-2</v>
      </c>
      <c r="I41" s="42">
        <f t="shared" ref="I41:I46" si="13">F41*100</f>
        <v>14.27</v>
      </c>
      <c r="J41" s="42">
        <f t="shared" ref="J41:J46" si="14">G41*100</f>
        <v>3.75</v>
      </c>
      <c r="K41" s="42">
        <f t="shared" ref="K41:K46" si="15">H41*100</f>
        <v>4.5</v>
      </c>
      <c r="L41" s="94"/>
    </row>
    <row r="42" spans="1:12" ht="15.75" customHeight="1">
      <c r="A42" s="85"/>
      <c r="B42" s="98">
        <v>15</v>
      </c>
      <c r="C42" s="98">
        <v>5</v>
      </c>
      <c r="D42" s="98">
        <v>10</v>
      </c>
      <c r="E42" s="98">
        <v>118.9</v>
      </c>
      <c r="F42" s="98">
        <v>0.12620000000000001</v>
      </c>
      <c r="G42" s="98">
        <v>4.2099999999999999E-2</v>
      </c>
      <c r="H42" s="98">
        <v>8.4099999999999994E-2</v>
      </c>
      <c r="I42" s="42">
        <f t="shared" si="13"/>
        <v>12.620000000000001</v>
      </c>
      <c r="J42" s="42">
        <f t="shared" si="14"/>
        <v>4.21</v>
      </c>
      <c r="K42" s="42">
        <f t="shared" si="15"/>
        <v>8.41</v>
      </c>
      <c r="L42" s="94"/>
    </row>
    <row r="43" spans="1:12" ht="15" customHeight="1">
      <c r="A43" s="85"/>
      <c r="B43" s="99">
        <v>26</v>
      </c>
      <c r="C43" s="41">
        <v>10</v>
      </c>
      <c r="D43" s="99">
        <v>14</v>
      </c>
      <c r="E43" s="77">
        <v>133.40199999999999</v>
      </c>
      <c r="F43" s="77">
        <v>0.19489999999999999</v>
      </c>
      <c r="G43" s="77">
        <v>7.4999999999999997E-2</v>
      </c>
      <c r="H43" s="77">
        <v>0.10489999999999999</v>
      </c>
      <c r="I43" s="42">
        <f t="shared" si="13"/>
        <v>19.489999999999998</v>
      </c>
      <c r="J43" s="42">
        <f t="shared" si="14"/>
        <v>7.5</v>
      </c>
      <c r="K43" s="42">
        <f t="shared" si="15"/>
        <v>10.489999999999998</v>
      </c>
      <c r="L43" s="94"/>
    </row>
    <row r="44" spans="1:12" ht="15" customHeight="1">
      <c r="A44" s="85"/>
      <c r="B44" s="77">
        <v>7</v>
      </c>
      <c r="C44" s="38">
        <v>8</v>
      </c>
      <c r="D44" s="77">
        <v>8</v>
      </c>
      <c r="E44" s="77">
        <v>133.40199999999999</v>
      </c>
      <c r="F44" s="77">
        <v>5.2499999999999998E-2</v>
      </c>
      <c r="G44" s="77">
        <v>0.06</v>
      </c>
      <c r="H44" s="77">
        <v>0.06</v>
      </c>
      <c r="I44" s="42">
        <f t="shared" si="13"/>
        <v>5.25</v>
      </c>
      <c r="J44" s="42">
        <f t="shared" si="14"/>
        <v>6</v>
      </c>
      <c r="K44" s="42">
        <f t="shared" si="15"/>
        <v>6</v>
      </c>
      <c r="L44" s="94"/>
    </row>
    <row r="45" spans="1:12" ht="14" customHeight="1">
      <c r="A45" s="85"/>
      <c r="B45" s="77">
        <v>9</v>
      </c>
      <c r="C45" s="38">
        <v>7</v>
      </c>
      <c r="D45" s="77">
        <v>14</v>
      </c>
      <c r="E45" s="77">
        <v>133.40199999999999</v>
      </c>
      <c r="F45" s="77">
        <v>6.7500000000000004E-2</v>
      </c>
      <c r="G45" s="77">
        <v>5.2499999999999998E-2</v>
      </c>
      <c r="H45" s="77">
        <v>0.10489999999999999</v>
      </c>
      <c r="I45" s="42">
        <f t="shared" si="13"/>
        <v>6.75</v>
      </c>
      <c r="J45" s="42">
        <f t="shared" si="14"/>
        <v>5.25</v>
      </c>
      <c r="K45" s="42">
        <f t="shared" si="15"/>
        <v>10.489999999999998</v>
      </c>
      <c r="L45" s="94"/>
    </row>
    <row r="46" spans="1:12" ht="15" customHeight="1">
      <c r="A46" s="85"/>
      <c r="B46" s="77">
        <v>12</v>
      </c>
      <c r="C46" s="38">
        <v>12</v>
      </c>
      <c r="D46" s="77">
        <v>5</v>
      </c>
      <c r="E46" s="77">
        <v>133.40199999999999</v>
      </c>
      <c r="F46" s="77">
        <v>0.09</v>
      </c>
      <c r="G46" s="77">
        <v>0.09</v>
      </c>
      <c r="H46" s="77">
        <v>3.7499999999999999E-2</v>
      </c>
      <c r="I46" s="42">
        <f t="shared" si="13"/>
        <v>9</v>
      </c>
      <c r="J46" s="42">
        <f t="shared" si="14"/>
        <v>9</v>
      </c>
      <c r="K46" s="42">
        <f t="shared" si="15"/>
        <v>3.75</v>
      </c>
      <c r="L46" s="94"/>
    </row>
    <row r="47" spans="1:12" ht="15" customHeight="1">
      <c r="A47" s="85"/>
      <c r="B47" s="77"/>
      <c r="C47" s="42"/>
      <c r="D47" s="100" t="s">
        <v>16</v>
      </c>
      <c r="E47" s="40">
        <f t="shared" ref="E47:K47" si="16">AVERAGE(E41:E46)</f>
        <v>130.98500000000001</v>
      </c>
      <c r="F47" s="40">
        <f t="shared" si="16"/>
        <v>0.1123</v>
      </c>
      <c r="G47" s="40">
        <f t="shared" si="16"/>
        <v>5.9516666666666662E-2</v>
      </c>
      <c r="H47" s="40">
        <f t="shared" si="16"/>
        <v>7.273333333333333E-2</v>
      </c>
      <c r="I47" s="39">
        <f t="shared" si="16"/>
        <v>11.229999999999999</v>
      </c>
      <c r="J47" s="39">
        <f t="shared" si="16"/>
        <v>5.9516666666666671</v>
      </c>
      <c r="K47" s="39">
        <f t="shared" si="16"/>
        <v>7.2733333333333334</v>
      </c>
      <c r="L47" s="94"/>
    </row>
    <row r="48" spans="1:12">
      <c r="A48" s="85"/>
      <c r="B48" s="77"/>
      <c r="C48" s="42"/>
      <c r="D48" s="77"/>
      <c r="E48" s="77"/>
      <c r="F48" s="77"/>
      <c r="G48" s="77"/>
      <c r="H48" s="77"/>
      <c r="I48" s="42"/>
      <c r="J48" s="78"/>
      <c r="K48" s="78"/>
      <c r="L48" s="94"/>
    </row>
    <row r="49" spans="1:23">
      <c r="A49" s="85" t="s">
        <v>8</v>
      </c>
      <c r="B49" s="77">
        <v>17</v>
      </c>
      <c r="C49" s="38">
        <v>3</v>
      </c>
      <c r="D49" s="77">
        <v>12</v>
      </c>
      <c r="E49" s="77">
        <v>133.40199999999999</v>
      </c>
      <c r="F49" s="77">
        <v>0.12740000000000001</v>
      </c>
      <c r="G49" s="77">
        <v>2.2499999999999999E-2</v>
      </c>
      <c r="H49" s="77">
        <v>0.09</v>
      </c>
      <c r="I49" s="42">
        <f t="shared" ref="I49:I54" si="17">F49*100</f>
        <v>12.740000000000002</v>
      </c>
      <c r="J49" s="42">
        <f t="shared" ref="J49:J54" si="18">G49*100</f>
        <v>2.25</v>
      </c>
      <c r="K49" s="42">
        <f t="shared" ref="K49:K54" si="19">H49*100</f>
        <v>9</v>
      </c>
      <c r="L49" s="94"/>
    </row>
    <row r="50" spans="1:23">
      <c r="A50" s="85"/>
      <c r="B50" s="77">
        <v>6</v>
      </c>
      <c r="C50" s="38">
        <v>15</v>
      </c>
      <c r="D50" s="77">
        <v>8</v>
      </c>
      <c r="E50" s="77">
        <v>133.40199999999999</v>
      </c>
      <c r="F50" s="77">
        <v>4.4999999999999998E-2</v>
      </c>
      <c r="G50" s="77">
        <v>0.1124</v>
      </c>
      <c r="H50" s="77">
        <v>0.06</v>
      </c>
      <c r="I50" s="42">
        <f t="shared" si="17"/>
        <v>4.5</v>
      </c>
      <c r="J50" s="42">
        <f t="shared" si="18"/>
        <v>11.24</v>
      </c>
      <c r="K50" s="42">
        <f t="shared" si="19"/>
        <v>6</v>
      </c>
      <c r="L50" s="94"/>
      <c r="Q50" s="94"/>
      <c r="R50" s="101"/>
      <c r="S50" s="101"/>
      <c r="T50" s="101"/>
      <c r="U50" s="101"/>
      <c r="V50" s="101"/>
      <c r="W50" s="101"/>
    </row>
    <row r="51" spans="1:23">
      <c r="A51" s="85"/>
      <c r="B51" s="77">
        <v>18</v>
      </c>
      <c r="C51" s="38">
        <v>11</v>
      </c>
      <c r="D51" s="77">
        <v>9</v>
      </c>
      <c r="E51" s="77">
        <v>133.40199999999999</v>
      </c>
      <c r="F51" s="77">
        <v>0.13489999999999999</v>
      </c>
      <c r="G51" s="77">
        <v>8.2500000000000004E-2</v>
      </c>
      <c r="H51" s="77">
        <v>6.7500000000000004E-2</v>
      </c>
      <c r="I51" s="42">
        <f t="shared" si="17"/>
        <v>13.489999999999998</v>
      </c>
      <c r="J51" s="42">
        <f t="shared" si="18"/>
        <v>8.25</v>
      </c>
      <c r="K51" s="42">
        <f t="shared" si="19"/>
        <v>6.75</v>
      </c>
      <c r="L51" s="94"/>
      <c r="P51" s="94"/>
      <c r="Q51" s="102"/>
      <c r="R51" s="102"/>
      <c r="S51" s="102"/>
      <c r="T51" s="102"/>
      <c r="U51" s="102"/>
      <c r="V51" s="102"/>
      <c r="W51" s="7"/>
    </row>
    <row r="52" spans="1:23">
      <c r="A52" s="85"/>
      <c r="B52" s="103">
        <v>11</v>
      </c>
      <c r="C52" s="43">
        <v>15</v>
      </c>
      <c r="D52" s="103">
        <v>10</v>
      </c>
      <c r="E52" s="77">
        <v>133.40199999999999</v>
      </c>
      <c r="F52" s="77">
        <v>8.2500000000000004E-2</v>
      </c>
      <c r="G52" s="77">
        <v>0.1124</v>
      </c>
      <c r="H52" s="77">
        <v>7.4999999999999997E-2</v>
      </c>
      <c r="I52" s="42">
        <f t="shared" si="17"/>
        <v>8.25</v>
      </c>
      <c r="J52" s="42">
        <f t="shared" si="18"/>
        <v>11.24</v>
      </c>
      <c r="K52" s="42">
        <f t="shared" si="19"/>
        <v>7.5</v>
      </c>
      <c r="L52" s="22"/>
      <c r="P52" s="94"/>
      <c r="Q52" s="104"/>
      <c r="R52" s="105"/>
      <c r="S52" s="105"/>
      <c r="T52" s="104"/>
      <c r="U52" s="105"/>
      <c r="V52" s="105"/>
      <c r="W52" s="28"/>
    </row>
    <row r="53" spans="1:23">
      <c r="A53" s="85"/>
      <c r="B53" s="77">
        <v>8</v>
      </c>
      <c r="C53" s="38">
        <v>9</v>
      </c>
      <c r="D53" s="77">
        <v>5</v>
      </c>
      <c r="E53" s="77">
        <v>133.40199999999999</v>
      </c>
      <c r="F53" s="77">
        <v>0.06</v>
      </c>
      <c r="G53" s="77">
        <v>6.7500000000000004E-2</v>
      </c>
      <c r="H53" s="77">
        <v>3.7499999999999999E-2</v>
      </c>
      <c r="I53" s="42">
        <f t="shared" si="17"/>
        <v>6</v>
      </c>
      <c r="J53" s="42">
        <f t="shared" si="18"/>
        <v>6.75</v>
      </c>
      <c r="K53" s="42">
        <f t="shared" si="19"/>
        <v>3.75</v>
      </c>
      <c r="L53" s="22"/>
      <c r="P53" s="8"/>
      <c r="Q53" s="104"/>
      <c r="R53" s="8"/>
      <c r="S53" s="8"/>
      <c r="T53" s="8"/>
      <c r="U53" s="106"/>
      <c r="V53" s="104"/>
      <c r="W53" s="28"/>
    </row>
    <row r="54" spans="1:23">
      <c r="A54" s="85"/>
      <c r="B54" s="77">
        <v>20</v>
      </c>
      <c r="C54" s="38">
        <v>7</v>
      </c>
      <c r="D54" s="77">
        <v>17</v>
      </c>
      <c r="E54" s="77">
        <v>133.40199999999999</v>
      </c>
      <c r="F54" s="77">
        <v>0.14990000000000001</v>
      </c>
      <c r="G54" s="77">
        <v>5.2499999999999998E-2</v>
      </c>
      <c r="H54" s="77">
        <v>0.12740000000000001</v>
      </c>
      <c r="I54" s="42">
        <f t="shared" si="17"/>
        <v>14.99</v>
      </c>
      <c r="J54" s="42">
        <f t="shared" si="18"/>
        <v>5.25</v>
      </c>
      <c r="K54" s="42">
        <f t="shared" si="19"/>
        <v>12.740000000000002</v>
      </c>
      <c r="L54" s="22"/>
      <c r="P54" s="8"/>
      <c r="Q54" s="104"/>
      <c r="R54" s="8"/>
      <c r="S54" s="8"/>
      <c r="T54" s="8"/>
      <c r="U54" s="104"/>
      <c r="V54" s="104"/>
      <c r="W54" s="28"/>
    </row>
    <row r="55" spans="1:23">
      <c r="A55" s="85"/>
      <c r="B55" s="77"/>
      <c r="C55" s="42"/>
      <c r="D55" s="100" t="s">
        <v>16</v>
      </c>
      <c r="E55" s="40">
        <f t="shared" ref="E55:K55" si="20">AVERAGE(E49:E54)</f>
        <v>133.40200000000002</v>
      </c>
      <c r="F55" s="40">
        <f t="shared" si="20"/>
        <v>9.9949999999999997E-2</v>
      </c>
      <c r="G55" s="40">
        <f t="shared" si="20"/>
        <v>7.4966666666666668E-2</v>
      </c>
      <c r="H55" s="40">
        <f t="shared" si="20"/>
        <v>7.6233333333333334E-2</v>
      </c>
      <c r="I55" s="39">
        <f t="shared" si="20"/>
        <v>9.995000000000001</v>
      </c>
      <c r="J55" s="42">
        <f t="shared" si="20"/>
        <v>7.496666666666667</v>
      </c>
      <c r="K55" s="42">
        <f t="shared" si="20"/>
        <v>7.623333333333334</v>
      </c>
      <c r="P55" s="105"/>
      <c r="Q55" s="104"/>
      <c r="R55" s="8"/>
      <c r="S55" s="8"/>
      <c r="T55" s="8"/>
      <c r="U55" s="104"/>
      <c r="V55" s="104"/>
      <c r="W55" s="28"/>
    </row>
    <row r="56" spans="1:23">
      <c r="A56" s="85"/>
      <c r="B56" s="77"/>
      <c r="C56" s="42"/>
      <c r="D56" s="77"/>
      <c r="E56" s="77"/>
      <c r="F56" s="77"/>
      <c r="G56" s="77"/>
      <c r="H56" s="77"/>
      <c r="I56" s="42"/>
      <c r="J56" s="42"/>
      <c r="K56" s="42"/>
      <c r="P56" s="8"/>
      <c r="Q56" s="104"/>
      <c r="R56" s="105"/>
      <c r="S56" s="105"/>
      <c r="T56" s="105"/>
      <c r="U56" s="104"/>
      <c r="V56" s="104"/>
    </row>
    <row r="57" spans="1:23">
      <c r="A57" s="85" t="s">
        <v>9</v>
      </c>
      <c r="B57" s="77">
        <v>6</v>
      </c>
      <c r="C57" s="38">
        <v>17</v>
      </c>
      <c r="D57" s="77">
        <v>2</v>
      </c>
      <c r="E57" s="77">
        <v>133.40199999999999</v>
      </c>
      <c r="F57" s="77">
        <v>4.4999999999999998E-2</v>
      </c>
      <c r="G57" s="77">
        <v>0.12740000000000001</v>
      </c>
      <c r="H57" s="77">
        <v>1.4999999999999999E-2</v>
      </c>
      <c r="I57" s="42">
        <f t="shared" ref="I57:I62" si="21">F57*100</f>
        <v>4.5</v>
      </c>
      <c r="J57" s="42">
        <f t="shared" ref="J57:J62" si="22">G57*100</f>
        <v>12.740000000000002</v>
      </c>
      <c r="K57" s="42">
        <f t="shared" ref="K57:K62" si="23">H57*100</f>
        <v>1.5</v>
      </c>
    </row>
    <row r="58" spans="1:23">
      <c r="A58" s="85"/>
      <c r="B58" s="77">
        <v>18</v>
      </c>
      <c r="C58" s="38">
        <v>9</v>
      </c>
      <c r="D58" s="77">
        <v>14</v>
      </c>
      <c r="E58" s="77">
        <v>133.40199999999999</v>
      </c>
      <c r="F58" s="77">
        <v>0.13489999999999999</v>
      </c>
      <c r="G58" s="77">
        <v>6.7500000000000004E-2</v>
      </c>
      <c r="H58" s="77">
        <v>0.10489999999999999</v>
      </c>
      <c r="I58" s="42">
        <f t="shared" si="21"/>
        <v>13.489999999999998</v>
      </c>
      <c r="J58" s="42">
        <f t="shared" si="22"/>
        <v>6.75</v>
      </c>
      <c r="K58" s="42">
        <f t="shared" si="23"/>
        <v>10.489999999999998</v>
      </c>
    </row>
    <row r="59" spans="1:23">
      <c r="A59" s="85"/>
      <c r="B59" s="77">
        <v>15</v>
      </c>
      <c r="C59" s="38">
        <v>10</v>
      </c>
      <c r="D59" s="77">
        <v>6</v>
      </c>
      <c r="E59" s="77">
        <v>133.155</v>
      </c>
      <c r="F59" s="77">
        <v>0.11269999999999999</v>
      </c>
      <c r="G59" s="77">
        <v>7.4999999999999997E-2</v>
      </c>
      <c r="H59" s="77">
        <v>4.5100000000000001E-2</v>
      </c>
      <c r="I59" s="42">
        <f t="shared" si="21"/>
        <v>11.27</v>
      </c>
      <c r="J59" s="42">
        <f t="shared" si="22"/>
        <v>7.5</v>
      </c>
      <c r="K59" s="42">
        <f t="shared" si="23"/>
        <v>4.51</v>
      </c>
    </row>
    <row r="60" spans="1:23">
      <c r="A60" s="85"/>
      <c r="B60" s="103">
        <v>16</v>
      </c>
      <c r="C60" s="43">
        <v>14</v>
      </c>
      <c r="D60" s="103">
        <v>13</v>
      </c>
      <c r="E60" s="77">
        <v>133.40199999999999</v>
      </c>
      <c r="F60" s="77">
        <v>0.11990000000000001</v>
      </c>
      <c r="G60" s="77">
        <v>0.10489999999999999</v>
      </c>
      <c r="H60" s="77">
        <v>9.74E-2</v>
      </c>
      <c r="I60" s="42">
        <f t="shared" si="21"/>
        <v>11.99</v>
      </c>
      <c r="J60" s="42">
        <f t="shared" si="22"/>
        <v>10.489999999999998</v>
      </c>
      <c r="K60" s="42">
        <f t="shared" si="23"/>
        <v>9.74</v>
      </c>
    </row>
    <row r="61" spans="1:23">
      <c r="A61" s="85"/>
      <c r="B61" s="77">
        <v>7</v>
      </c>
      <c r="C61" s="38">
        <v>8</v>
      </c>
      <c r="D61" s="77">
        <v>16</v>
      </c>
      <c r="E61" s="77">
        <v>133.40199999999999</v>
      </c>
      <c r="F61" s="77">
        <v>5.2499999999999998E-2</v>
      </c>
      <c r="G61" s="77">
        <v>0.06</v>
      </c>
      <c r="H61" s="77">
        <v>0.11990000000000001</v>
      </c>
      <c r="I61" s="42">
        <f t="shared" si="21"/>
        <v>5.25</v>
      </c>
      <c r="J61" s="42">
        <f t="shared" si="22"/>
        <v>6</v>
      </c>
      <c r="K61" s="42">
        <f t="shared" si="23"/>
        <v>11.99</v>
      </c>
    </row>
    <row r="62" spans="1:23">
      <c r="A62" s="85"/>
      <c r="B62" s="77">
        <v>18</v>
      </c>
      <c r="C62" s="38">
        <v>12</v>
      </c>
      <c r="D62" s="77">
        <v>20</v>
      </c>
      <c r="E62" s="77">
        <v>133.40199999999999</v>
      </c>
      <c r="F62" s="77">
        <v>0.13489999999999999</v>
      </c>
      <c r="G62" s="77">
        <v>0.09</v>
      </c>
      <c r="H62" s="77">
        <v>0.14990000000000001</v>
      </c>
      <c r="I62" s="42">
        <f t="shared" si="21"/>
        <v>13.489999999999998</v>
      </c>
      <c r="J62" s="42">
        <f t="shared" si="22"/>
        <v>9</v>
      </c>
      <c r="K62" s="42">
        <f t="shared" si="23"/>
        <v>14.99</v>
      </c>
    </row>
    <row r="63" spans="1:23">
      <c r="A63" s="42"/>
      <c r="B63" s="42"/>
      <c r="C63" s="42"/>
      <c r="D63" s="39" t="s">
        <v>16</v>
      </c>
      <c r="E63" s="81">
        <f t="shared" ref="E63:K63" si="24">AVERAGE(E57:E62)</f>
        <v>133.36083333333332</v>
      </c>
      <c r="F63" s="81">
        <f t="shared" si="24"/>
        <v>9.9983333333333327E-2</v>
      </c>
      <c r="G63" s="81">
        <f t="shared" si="24"/>
        <v>8.7466666666666679E-2</v>
      </c>
      <c r="H63" s="81">
        <f t="shared" si="24"/>
        <v>8.8700000000000001E-2</v>
      </c>
      <c r="I63" s="39">
        <f t="shared" si="24"/>
        <v>9.9983333333333331</v>
      </c>
      <c r="J63" s="39">
        <f t="shared" si="24"/>
        <v>8.7466666666666679</v>
      </c>
      <c r="K63" s="39">
        <f t="shared" si="24"/>
        <v>8.870000000000001</v>
      </c>
    </row>
    <row r="64" spans="1:23">
      <c r="A64" s="85"/>
      <c r="B64" s="77"/>
      <c r="C64" s="42"/>
      <c r="D64" s="77"/>
      <c r="E64" s="77"/>
      <c r="F64" s="77"/>
      <c r="G64" s="77"/>
      <c r="H64" s="77"/>
      <c r="I64" s="42"/>
      <c r="J64" s="42"/>
      <c r="K64" s="42"/>
    </row>
    <row r="65" spans="1:11">
      <c r="A65" s="85" t="s">
        <v>10</v>
      </c>
      <c r="B65" s="103">
        <v>10</v>
      </c>
      <c r="C65" s="43">
        <v>9</v>
      </c>
      <c r="D65" s="103">
        <v>11</v>
      </c>
      <c r="E65" s="77">
        <v>126.544</v>
      </c>
      <c r="F65" s="77">
        <v>7.9000000000000001E-2</v>
      </c>
      <c r="G65" s="77">
        <v>7.1099999999999997E-2</v>
      </c>
      <c r="H65" s="77">
        <v>8.6900000000000005E-2</v>
      </c>
      <c r="I65" s="42">
        <f t="shared" ref="I65:I70" si="25">F65*100</f>
        <v>7.9</v>
      </c>
      <c r="J65" s="42">
        <f t="shared" ref="J65:J70" si="26">G65*100</f>
        <v>7.1099999999999994</v>
      </c>
      <c r="K65" s="42">
        <f t="shared" ref="K65:K70" si="27">H65*100</f>
        <v>8.6900000000000013</v>
      </c>
    </row>
    <row r="66" spans="1:11">
      <c r="A66" s="85"/>
      <c r="B66" s="77">
        <v>12</v>
      </c>
      <c r="C66" s="38">
        <v>8</v>
      </c>
      <c r="D66" s="77">
        <v>13</v>
      </c>
      <c r="E66" s="77">
        <v>133.40199999999999</v>
      </c>
      <c r="F66" s="77">
        <v>0.09</v>
      </c>
      <c r="G66" s="77">
        <v>0.06</v>
      </c>
      <c r="H66" s="77">
        <v>9.74E-2</v>
      </c>
      <c r="I66" s="42">
        <f t="shared" si="25"/>
        <v>9</v>
      </c>
      <c r="J66" s="42">
        <f t="shared" si="26"/>
        <v>6</v>
      </c>
      <c r="K66" s="42">
        <f t="shared" si="27"/>
        <v>9.74</v>
      </c>
    </row>
    <row r="67" spans="1:11">
      <c r="A67" s="85"/>
      <c r="B67" s="77">
        <v>7</v>
      </c>
      <c r="C67" s="38">
        <v>9</v>
      </c>
      <c r="D67" s="77">
        <v>17</v>
      </c>
      <c r="E67" s="77">
        <v>133.40199999999999</v>
      </c>
      <c r="F67" s="77">
        <v>5.2499999999999998E-2</v>
      </c>
      <c r="G67" s="77">
        <v>6.7500000000000004E-2</v>
      </c>
      <c r="H67" s="77">
        <v>0.12740000000000001</v>
      </c>
      <c r="I67" s="42">
        <f t="shared" si="25"/>
        <v>5.25</v>
      </c>
      <c r="J67" s="42">
        <f t="shared" si="26"/>
        <v>6.75</v>
      </c>
      <c r="K67" s="42">
        <f t="shared" si="27"/>
        <v>12.740000000000002</v>
      </c>
    </row>
    <row r="68" spans="1:11">
      <c r="A68" s="85"/>
      <c r="B68" s="77">
        <v>20</v>
      </c>
      <c r="C68" s="38">
        <v>5</v>
      </c>
      <c r="D68" s="77">
        <v>2</v>
      </c>
      <c r="E68" s="77">
        <v>116.59399999999999</v>
      </c>
      <c r="F68" s="77">
        <v>0.17150000000000001</v>
      </c>
      <c r="G68" s="77">
        <v>4.2900000000000001E-2</v>
      </c>
      <c r="H68" s="77">
        <v>1.72E-2</v>
      </c>
      <c r="I68" s="42">
        <f t="shared" si="25"/>
        <v>17.150000000000002</v>
      </c>
      <c r="J68" s="42">
        <f t="shared" si="26"/>
        <v>4.29</v>
      </c>
      <c r="K68" s="42">
        <f t="shared" si="27"/>
        <v>1.72</v>
      </c>
    </row>
    <row r="69" spans="1:11">
      <c r="A69" s="85"/>
      <c r="B69" s="77">
        <v>16</v>
      </c>
      <c r="C69" s="38">
        <v>9</v>
      </c>
      <c r="D69" s="77">
        <v>13</v>
      </c>
      <c r="E69" s="77">
        <v>133.40199999999999</v>
      </c>
      <c r="F69" s="77">
        <v>0.11990000000000001</v>
      </c>
      <c r="G69" s="77">
        <v>6.7500000000000004E-2</v>
      </c>
      <c r="H69" s="77">
        <v>9.74E-2</v>
      </c>
      <c r="I69" s="42">
        <f t="shared" si="25"/>
        <v>11.99</v>
      </c>
      <c r="J69" s="42">
        <f t="shared" si="26"/>
        <v>6.75</v>
      </c>
      <c r="K69" s="42">
        <f t="shared" si="27"/>
        <v>9.74</v>
      </c>
    </row>
    <row r="70" spans="1:11">
      <c r="A70" s="85"/>
      <c r="B70" s="77">
        <v>6</v>
      </c>
      <c r="C70" s="38">
        <v>5</v>
      </c>
      <c r="D70" s="77">
        <v>9</v>
      </c>
      <c r="E70" s="77">
        <v>133.40199999999999</v>
      </c>
      <c r="F70" s="77">
        <v>4.4999999999999998E-2</v>
      </c>
      <c r="G70" s="77">
        <v>3.7499999999999999E-2</v>
      </c>
      <c r="H70" s="77">
        <v>6.7500000000000004E-2</v>
      </c>
      <c r="I70" s="42">
        <f t="shared" si="25"/>
        <v>4.5</v>
      </c>
      <c r="J70" s="42">
        <f t="shared" si="26"/>
        <v>3.75</v>
      </c>
      <c r="K70" s="42">
        <f t="shared" si="27"/>
        <v>6.75</v>
      </c>
    </row>
    <row r="71" spans="1:11">
      <c r="A71" s="85"/>
      <c r="B71" s="77"/>
      <c r="C71" s="42"/>
      <c r="D71" s="100" t="s">
        <v>16</v>
      </c>
      <c r="E71" s="107">
        <f t="shared" ref="E71:K71" si="28">AVERAGE(E65:E70)</f>
        <v>129.45766666666665</v>
      </c>
      <c r="F71" s="108">
        <f t="shared" si="28"/>
        <v>9.2983333333333348E-2</v>
      </c>
      <c r="G71" s="108">
        <f t="shared" si="28"/>
        <v>5.7749999999999996E-2</v>
      </c>
      <c r="H71" s="108">
        <f t="shared" si="28"/>
        <v>8.2299999999999998E-2</v>
      </c>
      <c r="I71" s="39">
        <f t="shared" si="28"/>
        <v>9.2983333333333338</v>
      </c>
      <c r="J71" s="39">
        <f t="shared" si="28"/>
        <v>5.7749999999999995</v>
      </c>
      <c r="K71" s="39">
        <f t="shared" si="28"/>
        <v>8.23</v>
      </c>
    </row>
    <row r="72" spans="1:11">
      <c r="E72" s="5"/>
      <c r="F72" s="5"/>
      <c r="G72" s="5"/>
      <c r="H72" s="5"/>
    </row>
  </sheetData>
  <mergeCells count="2">
    <mergeCell ref="A4:K4"/>
    <mergeCell ref="A39:K39"/>
  </mergeCells>
  <phoneticPr fontId="1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selection activeCell="M30" sqref="M30"/>
    </sheetView>
  </sheetViews>
  <sheetFormatPr baseColWidth="10" defaultColWidth="11.1640625" defaultRowHeight="15" x14ac:dyDescent="0"/>
  <cols>
    <col min="1" max="1" width="11.83203125" customWidth="1"/>
    <col min="3" max="3" width="13.33203125" customWidth="1"/>
    <col min="9" max="9" width="11.83203125" customWidth="1"/>
    <col min="12" max="12" width="11.6640625" customWidth="1"/>
  </cols>
  <sheetData>
    <row r="1" spans="1:18">
      <c r="A1" t="s">
        <v>34</v>
      </c>
      <c r="B1" s="37" t="s">
        <v>15</v>
      </c>
      <c r="C1" s="37" t="s">
        <v>15</v>
      </c>
      <c r="D1" s="37" t="s">
        <v>15</v>
      </c>
      <c r="E1" s="37" t="s">
        <v>15</v>
      </c>
      <c r="F1" s="37" t="s">
        <v>47</v>
      </c>
      <c r="G1" s="37" t="s">
        <v>47</v>
      </c>
      <c r="H1" s="37" t="s">
        <v>47</v>
      </c>
      <c r="I1" s="37" t="s">
        <v>47</v>
      </c>
      <c r="K1" s="28" t="s">
        <v>16</v>
      </c>
      <c r="L1" s="12" t="s">
        <v>15</v>
      </c>
      <c r="M1" s="30" t="s">
        <v>47</v>
      </c>
    </row>
    <row r="2" spans="1:18">
      <c r="B2" s="35">
        <v>119.854</v>
      </c>
      <c r="C2" s="46">
        <v>120.82299999999999</v>
      </c>
      <c r="D2" s="46">
        <v>133.40199999999999</v>
      </c>
      <c r="E2" s="47">
        <v>133.40199999999999</v>
      </c>
      <c r="F2" s="35">
        <v>133.40199999999999</v>
      </c>
      <c r="G2" s="35">
        <v>133.40199999999999</v>
      </c>
      <c r="H2" s="35">
        <v>133.40199999999999</v>
      </c>
      <c r="I2" s="35">
        <v>126.544</v>
      </c>
      <c r="L2" s="32">
        <v>128.51</v>
      </c>
      <c r="M2" s="33">
        <v>129.46</v>
      </c>
    </row>
    <row r="3" spans="1:18">
      <c r="B3" s="48">
        <v>130.18100000000001</v>
      </c>
      <c r="C3" s="35">
        <v>129.429</v>
      </c>
      <c r="D3" s="35">
        <v>133.40199999999999</v>
      </c>
      <c r="E3" s="47">
        <v>133.40199999999999</v>
      </c>
      <c r="F3" s="6">
        <v>118.9</v>
      </c>
      <c r="G3" s="35">
        <v>133.40199999999999</v>
      </c>
      <c r="H3" s="35">
        <v>133.40199999999999</v>
      </c>
      <c r="I3" s="35">
        <v>133.40199999999999</v>
      </c>
      <c r="L3" s="32">
        <v>130.06</v>
      </c>
      <c r="M3" s="33">
        <v>130.99</v>
      </c>
    </row>
    <row r="4" spans="1:18">
      <c r="B4" s="47">
        <v>133.40199999999999</v>
      </c>
      <c r="C4" s="47">
        <v>133.40199999999999</v>
      </c>
      <c r="D4" s="46">
        <v>115.595</v>
      </c>
      <c r="E4" s="47">
        <v>133.40199999999999</v>
      </c>
      <c r="F4" s="35">
        <v>133.40199999999999</v>
      </c>
      <c r="G4" s="35">
        <v>133.40199999999999</v>
      </c>
      <c r="H4" s="35">
        <v>133.155</v>
      </c>
      <c r="I4" s="35">
        <v>133.40199999999999</v>
      </c>
      <c r="L4" s="32">
        <v>130.61000000000001</v>
      </c>
      <c r="M4" s="33">
        <v>133.36000000000001</v>
      </c>
    </row>
    <row r="5" spans="1:18">
      <c r="B5" s="35">
        <v>133.40199999999999</v>
      </c>
      <c r="C5" s="46">
        <v>129.87700000000001</v>
      </c>
      <c r="D5" s="35">
        <v>133.40199999999999</v>
      </c>
      <c r="E5" s="46">
        <v>126.85899999999999</v>
      </c>
      <c r="F5" s="35">
        <v>133.40199999999999</v>
      </c>
      <c r="G5" s="35">
        <v>133.40199999999999</v>
      </c>
      <c r="H5" s="35">
        <v>133.40199999999999</v>
      </c>
      <c r="I5" s="35">
        <v>116.59399999999999</v>
      </c>
      <c r="L5" s="32">
        <v>131.46</v>
      </c>
      <c r="M5" s="33">
        <v>133.4</v>
      </c>
    </row>
    <row r="6" spans="1:18">
      <c r="B6" s="47">
        <v>133.40199999999999</v>
      </c>
      <c r="C6" s="47">
        <v>133.40199999999999</v>
      </c>
      <c r="D6" s="46">
        <v>121.843</v>
      </c>
      <c r="E6" s="48">
        <v>128.27099999999999</v>
      </c>
      <c r="F6" s="35">
        <v>133.40199999999999</v>
      </c>
      <c r="G6" s="35">
        <v>133.40199999999999</v>
      </c>
      <c r="H6" s="35">
        <v>133.40199999999999</v>
      </c>
      <c r="I6" s="35">
        <v>133.40199999999999</v>
      </c>
      <c r="L6" s="16"/>
    </row>
    <row r="7" spans="1:18">
      <c r="B7" s="47">
        <v>133.40199999999999</v>
      </c>
      <c r="C7" s="47">
        <v>133.40199999999999</v>
      </c>
      <c r="D7" s="47">
        <v>133.40199999999999</v>
      </c>
      <c r="E7" s="35">
        <v>133.40199999999999</v>
      </c>
      <c r="F7" s="35">
        <v>133.40199999999999</v>
      </c>
      <c r="G7" s="35">
        <v>133.40199999999999</v>
      </c>
      <c r="H7" s="35">
        <v>133.40199999999999</v>
      </c>
      <c r="I7" s="35">
        <v>133.40199999999999</v>
      </c>
      <c r="L7" s="16"/>
    </row>
    <row r="8" spans="1:18">
      <c r="L8" s="16"/>
    </row>
    <row r="9" spans="1:18">
      <c r="L9" s="17"/>
    </row>
    <row r="10" spans="1:18" ht="16" thickBot="1">
      <c r="B10" s="116" t="s">
        <v>41</v>
      </c>
      <c r="C10" s="116"/>
      <c r="D10" s="116"/>
      <c r="E10" s="116"/>
      <c r="F10" s="116"/>
      <c r="G10" s="117"/>
      <c r="H10" s="117"/>
      <c r="L10" s="116" t="s">
        <v>41</v>
      </c>
      <c r="M10" s="116"/>
      <c r="N10" s="116"/>
      <c r="O10" s="116"/>
      <c r="P10" s="116"/>
      <c r="Q10" s="116"/>
      <c r="R10" s="117"/>
    </row>
    <row r="11" spans="1:18">
      <c r="A11" s="22"/>
      <c r="B11" s="24"/>
      <c r="C11" s="24"/>
      <c r="D11" s="24"/>
      <c r="E11" s="24"/>
      <c r="F11" s="24"/>
      <c r="G11" s="51"/>
      <c r="H11" s="51"/>
      <c r="I11" s="9"/>
      <c r="J11" s="9"/>
      <c r="K11" s="9"/>
      <c r="L11" s="24"/>
      <c r="M11" s="24"/>
      <c r="N11" s="24"/>
      <c r="O11" s="24"/>
      <c r="P11" s="24"/>
      <c r="Q11" s="24"/>
      <c r="R11" s="51"/>
    </row>
    <row r="12" spans="1:18" ht="16" thickBot="1">
      <c r="A12" s="23"/>
      <c r="B12" s="25" t="s">
        <v>40</v>
      </c>
      <c r="C12" s="26"/>
      <c r="D12" s="26"/>
      <c r="E12" s="26"/>
      <c r="F12" s="26"/>
      <c r="G12" s="51"/>
      <c r="H12" s="51"/>
      <c r="I12" s="9"/>
      <c r="J12" s="9"/>
      <c r="K12" s="9"/>
      <c r="L12" s="25" t="s">
        <v>40</v>
      </c>
      <c r="M12" s="26"/>
      <c r="N12" s="26"/>
      <c r="O12" s="26"/>
      <c r="P12" s="26"/>
      <c r="Q12" s="26"/>
      <c r="R12" s="51"/>
    </row>
    <row r="13" spans="1:18" ht="16" thickTop="1">
      <c r="A13" s="22"/>
      <c r="B13" s="50" t="s">
        <v>19</v>
      </c>
      <c r="C13" s="27" t="s">
        <v>39</v>
      </c>
      <c r="D13" s="27" t="s">
        <v>21</v>
      </c>
      <c r="E13" s="27" t="s">
        <v>38</v>
      </c>
      <c r="F13" s="27" t="s">
        <v>22</v>
      </c>
      <c r="G13" s="52"/>
      <c r="H13" s="52"/>
      <c r="I13" s="9"/>
      <c r="J13" s="9"/>
      <c r="K13" s="9"/>
      <c r="L13" s="27" t="s">
        <v>19</v>
      </c>
      <c r="M13" s="27" t="s">
        <v>39</v>
      </c>
      <c r="N13" s="27" t="s">
        <v>21</v>
      </c>
      <c r="O13" s="27" t="s">
        <v>38</v>
      </c>
      <c r="P13" s="27" t="s">
        <v>22</v>
      </c>
      <c r="Q13" s="45" t="s">
        <v>46</v>
      </c>
      <c r="R13" s="52"/>
    </row>
    <row r="14" spans="1:18">
      <c r="A14" s="22"/>
      <c r="B14" s="66" t="s">
        <v>15</v>
      </c>
      <c r="C14" s="58">
        <v>6</v>
      </c>
      <c r="D14" s="59">
        <v>783.64300000000003</v>
      </c>
      <c r="E14" s="59">
        <v>130.60717</v>
      </c>
      <c r="F14" s="59">
        <v>29.41132</v>
      </c>
      <c r="G14" s="51"/>
      <c r="H14" s="51"/>
      <c r="I14" s="9"/>
      <c r="J14" s="9"/>
      <c r="K14" s="9"/>
      <c r="L14" s="57" t="s">
        <v>15</v>
      </c>
      <c r="M14" s="58">
        <v>4</v>
      </c>
      <c r="N14" s="59">
        <v>520.62699999999995</v>
      </c>
      <c r="O14" s="59">
        <v>130.15674999999999</v>
      </c>
      <c r="P14" s="59">
        <v>1.54043</v>
      </c>
      <c r="Q14" s="58">
        <v>1.2411409012141479</v>
      </c>
      <c r="R14" s="51"/>
    </row>
    <row r="15" spans="1:18" ht="16" thickBot="1">
      <c r="A15" s="22"/>
      <c r="B15" s="44" t="s">
        <v>15</v>
      </c>
      <c r="C15" s="58">
        <v>6</v>
      </c>
      <c r="D15" s="59">
        <v>780.33500000000004</v>
      </c>
      <c r="E15" s="59">
        <v>130.05582999999999</v>
      </c>
      <c r="F15" s="59">
        <v>23.852119999999999</v>
      </c>
      <c r="G15" s="51"/>
      <c r="H15" s="51"/>
      <c r="I15" s="3"/>
      <c r="J15" s="3"/>
      <c r="K15" s="3"/>
      <c r="L15" s="60" t="s">
        <v>47</v>
      </c>
      <c r="M15" s="61">
        <v>4</v>
      </c>
      <c r="N15" s="62">
        <v>527.20550000000003</v>
      </c>
      <c r="O15" s="62">
        <v>131.80137999999999</v>
      </c>
      <c r="P15" s="62">
        <v>3.7176999999999998</v>
      </c>
      <c r="Q15" s="61">
        <v>1.9281327208381365</v>
      </c>
      <c r="R15" s="51"/>
    </row>
    <row r="16" spans="1:18" ht="16" thickTop="1">
      <c r="A16" s="22"/>
      <c r="B16" s="44" t="s">
        <v>15</v>
      </c>
      <c r="C16" s="58">
        <v>6</v>
      </c>
      <c r="D16" s="59">
        <v>771.04600000000005</v>
      </c>
      <c r="E16" s="59">
        <v>128.50766999999999</v>
      </c>
      <c r="F16" s="59">
        <v>61.394550000000002</v>
      </c>
      <c r="G16" s="51"/>
      <c r="H16" s="51"/>
      <c r="I16" s="3"/>
      <c r="J16" s="3"/>
      <c r="K16" s="3"/>
      <c r="L16" s="24"/>
      <c r="M16" s="24"/>
      <c r="N16" s="24"/>
      <c r="O16" s="24"/>
      <c r="P16" s="24"/>
      <c r="Q16" s="24"/>
      <c r="R16" s="24"/>
    </row>
    <row r="17" spans="1:18" ht="16" thickBot="1">
      <c r="A17" s="22"/>
      <c r="B17" s="44" t="s">
        <v>15</v>
      </c>
      <c r="C17" s="58">
        <v>6</v>
      </c>
      <c r="D17" s="59">
        <v>788.73800000000006</v>
      </c>
      <c r="E17" s="59">
        <v>131.45633000000001</v>
      </c>
      <c r="F17" s="59">
        <v>9.2848600000000001</v>
      </c>
      <c r="G17" s="51"/>
      <c r="H17" s="51"/>
      <c r="I17" s="11"/>
      <c r="J17" s="3"/>
      <c r="K17" s="3"/>
      <c r="L17" s="25" t="s">
        <v>23</v>
      </c>
      <c r="M17" s="26"/>
      <c r="N17" s="26"/>
      <c r="O17" s="26"/>
      <c r="P17" s="26"/>
      <c r="Q17" s="26"/>
      <c r="R17" s="26"/>
    </row>
    <row r="18" spans="1:18" ht="16" thickTop="1">
      <c r="A18" s="22"/>
      <c r="B18" s="44" t="s">
        <v>47</v>
      </c>
      <c r="C18" s="58">
        <v>6</v>
      </c>
      <c r="D18" s="59">
        <v>785.91</v>
      </c>
      <c r="E18" s="59">
        <v>130.98500000000001</v>
      </c>
      <c r="F18" s="59">
        <v>35.05133</v>
      </c>
      <c r="G18" s="51"/>
      <c r="H18" s="51"/>
      <c r="I18" s="9"/>
      <c r="J18" s="3"/>
      <c r="K18" s="3"/>
      <c r="L18" s="27" t="s">
        <v>24</v>
      </c>
      <c r="M18" s="27" t="s">
        <v>25</v>
      </c>
      <c r="N18" s="27" t="s">
        <v>26</v>
      </c>
      <c r="O18" s="27" t="s">
        <v>27</v>
      </c>
      <c r="P18" s="27" t="s">
        <v>28</v>
      </c>
      <c r="Q18" s="27" t="s">
        <v>37</v>
      </c>
      <c r="R18" s="27" t="s">
        <v>30</v>
      </c>
    </row>
    <row r="19" spans="1:18">
      <c r="A19" s="22"/>
      <c r="B19" s="44" t="s">
        <v>47</v>
      </c>
      <c r="C19" s="58">
        <v>6</v>
      </c>
      <c r="D19" s="59">
        <v>800.41200000000003</v>
      </c>
      <c r="E19" s="59">
        <v>133.40199999999999</v>
      </c>
      <c r="F19" s="59">
        <v>0</v>
      </c>
      <c r="G19" s="51"/>
      <c r="H19" s="51"/>
      <c r="I19" s="9"/>
      <c r="J19" s="3"/>
      <c r="K19" s="3"/>
      <c r="L19" s="58" t="s">
        <v>31</v>
      </c>
      <c r="M19" s="59">
        <v>5.4095800000000001</v>
      </c>
      <c r="N19" s="58">
        <v>1</v>
      </c>
      <c r="O19" s="59">
        <v>5.4095800000000001</v>
      </c>
      <c r="P19" s="59">
        <v>2.0576099999999999</v>
      </c>
      <c r="Q19" s="63">
        <v>0.20144999999999999</v>
      </c>
      <c r="R19" s="59">
        <v>5.9873799999999999</v>
      </c>
    </row>
    <row r="20" spans="1:18">
      <c r="A20" s="22"/>
      <c r="B20" s="44" t="s">
        <v>47</v>
      </c>
      <c r="C20" s="58">
        <v>6</v>
      </c>
      <c r="D20" s="59">
        <v>800.16499999999996</v>
      </c>
      <c r="E20" s="59">
        <v>133.36082999999999</v>
      </c>
      <c r="F20" s="59">
        <v>1.017E-2</v>
      </c>
      <c r="G20" s="51"/>
      <c r="H20" s="51"/>
      <c r="I20" s="9"/>
      <c r="J20" s="3"/>
      <c r="K20" s="3"/>
      <c r="L20" s="58" t="s">
        <v>32</v>
      </c>
      <c r="M20" s="59">
        <v>15.774380000000001</v>
      </c>
      <c r="N20" s="58">
        <v>6</v>
      </c>
      <c r="O20" s="59">
        <v>2.62906</v>
      </c>
      <c r="P20" s="58"/>
      <c r="Q20" s="58"/>
      <c r="R20" s="58"/>
    </row>
    <row r="21" spans="1:18" ht="16" thickBot="1">
      <c r="A21" s="22"/>
      <c r="B21" s="67" t="s">
        <v>47</v>
      </c>
      <c r="C21" s="61">
        <v>6</v>
      </c>
      <c r="D21" s="62">
        <v>776.74599999999998</v>
      </c>
      <c r="E21" s="62">
        <v>129.45767000000001</v>
      </c>
      <c r="F21" s="62">
        <v>47.238889999999998</v>
      </c>
      <c r="G21" s="51"/>
      <c r="H21" s="51"/>
      <c r="I21" s="9"/>
      <c r="J21" s="3"/>
      <c r="K21" s="3"/>
      <c r="L21" s="58"/>
      <c r="M21" s="58"/>
      <c r="N21" s="58"/>
      <c r="O21" s="58"/>
      <c r="P21" s="58"/>
      <c r="Q21" s="58"/>
      <c r="R21" s="58"/>
    </row>
    <row r="22" spans="1:18" ht="17" thickTop="1" thickBot="1">
      <c r="A22" s="22"/>
      <c r="B22" s="24"/>
      <c r="C22" s="24"/>
      <c r="D22" s="24"/>
      <c r="E22" s="24"/>
      <c r="F22" s="24"/>
      <c r="G22" s="24"/>
      <c r="H22" s="24"/>
      <c r="I22" s="9"/>
      <c r="J22" s="3"/>
      <c r="K22" s="3"/>
      <c r="L22" s="64" t="s">
        <v>33</v>
      </c>
      <c r="M22" s="62">
        <v>21.183959999999999</v>
      </c>
      <c r="N22" s="61">
        <v>7</v>
      </c>
      <c r="O22" s="61"/>
      <c r="P22" s="61"/>
      <c r="Q22" s="61"/>
      <c r="R22" s="61"/>
    </row>
    <row r="23" spans="1:18" ht="17" thickTop="1" thickBot="1">
      <c r="A23" s="18"/>
      <c r="B23" s="25" t="s">
        <v>23</v>
      </c>
      <c r="C23" s="26"/>
      <c r="D23" s="26"/>
      <c r="E23" s="26"/>
      <c r="F23" s="26"/>
      <c r="G23" s="26"/>
      <c r="H23" s="26"/>
      <c r="I23" s="9"/>
      <c r="J23" s="3"/>
      <c r="K23" s="3"/>
    </row>
    <row r="24" spans="1:18" ht="16" thickTop="1">
      <c r="A24" s="5"/>
      <c r="B24" s="27" t="s">
        <v>24</v>
      </c>
      <c r="C24" s="27" t="s">
        <v>25</v>
      </c>
      <c r="D24" s="27" t="s">
        <v>26</v>
      </c>
      <c r="E24" s="27" t="s">
        <v>27</v>
      </c>
      <c r="F24" s="27" t="s">
        <v>28</v>
      </c>
      <c r="G24" s="27" t="s">
        <v>37</v>
      </c>
      <c r="H24" s="27" t="s">
        <v>30</v>
      </c>
      <c r="I24" s="9"/>
      <c r="J24" s="3"/>
      <c r="K24" s="3"/>
    </row>
    <row r="25" spans="1:18">
      <c r="A25" s="19"/>
      <c r="B25" s="58" t="s">
        <v>31</v>
      </c>
      <c r="C25" s="59">
        <v>127.10629</v>
      </c>
      <c r="D25" s="58">
        <v>7</v>
      </c>
      <c r="E25" s="59">
        <v>18.15804</v>
      </c>
      <c r="F25" s="59">
        <v>0.70433999999999997</v>
      </c>
      <c r="G25" s="59">
        <v>0.66825999999999997</v>
      </c>
      <c r="H25" s="59">
        <v>2.2490199999999998</v>
      </c>
      <c r="I25" s="9"/>
      <c r="J25" s="3"/>
      <c r="K25" s="3"/>
      <c r="L25" s="18"/>
    </row>
    <row r="26" spans="1:18">
      <c r="A26" s="5"/>
      <c r="B26" s="58" t="s">
        <v>32</v>
      </c>
      <c r="C26" s="59">
        <v>1031.2161699999999</v>
      </c>
      <c r="D26" s="58">
        <v>40</v>
      </c>
      <c r="E26" s="59">
        <v>25.7804</v>
      </c>
      <c r="F26" s="58"/>
      <c r="G26" s="58"/>
      <c r="H26" s="58"/>
      <c r="I26" s="3"/>
      <c r="J26" s="3"/>
      <c r="K26" s="3"/>
      <c r="L26" s="109"/>
      <c r="M26" s="109"/>
      <c r="N26" s="109"/>
      <c r="O26" s="109"/>
    </row>
    <row r="27" spans="1:18">
      <c r="A27" s="5"/>
      <c r="B27" s="58"/>
      <c r="C27" s="58"/>
      <c r="D27" s="58"/>
      <c r="E27" s="58"/>
      <c r="F27" s="58"/>
      <c r="G27" s="58"/>
      <c r="H27" s="58"/>
      <c r="I27" s="3"/>
      <c r="J27" s="3"/>
      <c r="K27" s="3"/>
      <c r="L27" s="109"/>
      <c r="M27" s="109"/>
      <c r="N27" s="109"/>
      <c r="O27" s="109"/>
    </row>
    <row r="28" spans="1:18" ht="16" thickBot="1">
      <c r="A28" s="5"/>
      <c r="B28" s="64" t="s">
        <v>33</v>
      </c>
      <c r="C28" s="62">
        <v>1158.3224700000001</v>
      </c>
      <c r="D28" s="61">
        <v>47</v>
      </c>
      <c r="E28" s="61"/>
      <c r="F28" s="61"/>
      <c r="G28" s="61"/>
      <c r="H28" s="61"/>
      <c r="I28" s="3"/>
      <c r="J28" s="3"/>
      <c r="K28" s="3"/>
      <c r="L28" s="109"/>
      <c r="M28" s="109"/>
      <c r="N28" s="109"/>
      <c r="O28" s="109"/>
    </row>
    <row r="29" spans="1:18" ht="16" thickTop="1">
      <c r="A29" s="5"/>
      <c r="B29" s="5"/>
      <c r="C29" s="5"/>
      <c r="E29" s="11"/>
      <c r="F29" s="11"/>
      <c r="G29" s="11"/>
      <c r="H29" s="11"/>
      <c r="I29" s="11"/>
      <c r="J29" s="11"/>
      <c r="K29" s="11"/>
    </row>
    <row r="30" spans="1:18">
      <c r="A30" s="20"/>
      <c r="B30" s="20"/>
      <c r="C30" s="5"/>
      <c r="E30" s="9"/>
      <c r="F30" s="9"/>
      <c r="G30" s="9"/>
      <c r="H30" s="9"/>
      <c r="I30" s="9"/>
      <c r="J30" s="9"/>
      <c r="K30" s="9"/>
    </row>
    <row r="31" spans="1:18" ht="30">
      <c r="A31" s="5"/>
      <c r="B31" s="35" t="s">
        <v>19</v>
      </c>
      <c r="C31" s="36" t="s">
        <v>44</v>
      </c>
      <c r="D31" s="4" t="s">
        <v>43</v>
      </c>
      <c r="F31" t="s">
        <v>42</v>
      </c>
      <c r="G31" s="9"/>
      <c r="H31" s="9"/>
      <c r="I31" s="9"/>
      <c r="J31" s="9"/>
      <c r="K31" s="9"/>
    </row>
    <row r="32" spans="1:18">
      <c r="A32" s="22"/>
      <c r="B32" s="35" t="s">
        <v>15</v>
      </c>
      <c r="C32" s="4">
        <v>130.16</v>
      </c>
      <c r="D32" s="4">
        <v>1.24</v>
      </c>
      <c r="G32" s="9"/>
      <c r="H32" s="9"/>
      <c r="I32" s="9"/>
      <c r="J32" s="9"/>
      <c r="K32" s="9"/>
      <c r="L32" s="20"/>
    </row>
    <row r="33" spans="1:13">
      <c r="A33" s="22"/>
      <c r="B33" s="35" t="s">
        <v>47</v>
      </c>
      <c r="C33" s="4">
        <v>131.80000000000001</v>
      </c>
      <c r="D33" s="4">
        <v>1.93</v>
      </c>
      <c r="G33" s="9"/>
      <c r="H33" s="9"/>
      <c r="I33" s="9"/>
      <c r="J33" s="9"/>
      <c r="K33" s="9"/>
      <c r="L33" s="5"/>
    </row>
    <row r="34" spans="1:13">
      <c r="A34" s="22"/>
      <c r="B34" s="22"/>
      <c r="C34" s="20"/>
      <c r="L34" s="5"/>
    </row>
    <row r="35" spans="1:13">
      <c r="A35" s="22"/>
      <c r="B35" s="22"/>
      <c r="C35" s="22"/>
      <c r="L35" s="5"/>
    </row>
    <row r="36" spans="1:13">
      <c r="A36" s="22"/>
      <c r="B36" s="22"/>
      <c r="C36" s="22"/>
      <c r="L36" s="5"/>
    </row>
    <row r="37" spans="1:13">
      <c r="A37" s="22"/>
      <c r="B37" s="22"/>
      <c r="C37" s="22"/>
      <c r="L37" s="5"/>
    </row>
    <row r="38" spans="1:13">
      <c r="A38" s="22"/>
      <c r="B38" s="22"/>
      <c r="C38" s="22"/>
      <c r="L38" s="5"/>
    </row>
    <row r="39" spans="1:13">
      <c r="A39" s="5"/>
      <c r="B39" s="22"/>
      <c r="C39" s="22"/>
      <c r="L39" s="5"/>
    </row>
    <row r="40" spans="1:13">
      <c r="A40" s="5"/>
      <c r="B40" s="22"/>
      <c r="C40" s="22"/>
      <c r="L40" s="20"/>
    </row>
    <row r="41" spans="1:13">
      <c r="A41" s="5"/>
      <c r="B41" s="22"/>
      <c r="C41" s="22"/>
      <c r="L41" s="5"/>
    </row>
    <row r="42" spans="1:13">
      <c r="A42" s="5"/>
      <c r="B42" s="22"/>
      <c r="C42" s="22"/>
      <c r="L42" s="5"/>
    </row>
    <row r="43" spans="1:13">
      <c r="A43" s="5"/>
      <c r="B43" s="22"/>
      <c r="C43" s="22"/>
      <c r="L43" s="5"/>
    </row>
    <row r="44" spans="1:13">
      <c r="A44" s="5"/>
      <c r="B44" s="22"/>
      <c r="C44" s="22"/>
    </row>
    <row r="45" spans="1:13">
      <c r="A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21"/>
      <c r="C46" s="11"/>
      <c r="D46" s="11"/>
      <c r="E46" s="11"/>
      <c r="F46" s="11"/>
      <c r="G46" s="11"/>
      <c r="H46" s="3"/>
      <c r="I46" s="3"/>
      <c r="J46" s="3"/>
      <c r="K46" s="3"/>
      <c r="L46" s="3"/>
      <c r="M46" s="3"/>
    </row>
    <row r="47" spans="1:13">
      <c r="A47" s="5"/>
      <c r="C47" s="9"/>
      <c r="D47" s="9"/>
      <c r="E47" s="9"/>
      <c r="F47" s="9"/>
      <c r="G47" s="9"/>
      <c r="H47" s="3"/>
      <c r="I47" s="3"/>
      <c r="J47" s="3"/>
      <c r="K47" s="3"/>
      <c r="L47" s="5"/>
      <c r="M47" s="3"/>
    </row>
    <row r="48" spans="1:13">
      <c r="A48" s="5"/>
      <c r="C48" s="9"/>
      <c r="D48" s="9"/>
      <c r="E48" s="9"/>
      <c r="F48" s="9"/>
      <c r="G48" s="9"/>
      <c r="H48" s="3"/>
      <c r="I48" s="3"/>
      <c r="J48" s="3"/>
      <c r="K48" s="3"/>
      <c r="L48" s="21"/>
      <c r="M48" s="3"/>
    </row>
    <row r="49" spans="1:13">
      <c r="A49" s="5"/>
      <c r="C49" s="9"/>
      <c r="D49" s="9"/>
      <c r="E49" s="9"/>
      <c r="F49" s="9"/>
      <c r="G49" s="9"/>
      <c r="H49" s="3"/>
      <c r="I49" s="3"/>
      <c r="J49" s="3"/>
      <c r="K49" s="3"/>
      <c r="L49" s="5"/>
      <c r="M49" s="3"/>
    </row>
    <row r="50" spans="1:13">
      <c r="A50" s="5"/>
      <c r="C50" s="9"/>
      <c r="D50" s="9"/>
      <c r="E50" s="9"/>
      <c r="F50" s="9"/>
      <c r="G50" s="9"/>
      <c r="H50" s="3"/>
      <c r="I50" s="3"/>
      <c r="J50" s="3"/>
      <c r="K50" s="3"/>
      <c r="L50" s="5"/>
      <c r="M50" s="3"/>
    </row>
    <row r="51" spans="1:13">
      <c r="A51" s="5"/>
      <c r="C51" s="9"/>
      <c r="D51" s="9"/>
      <c r="E51" s="9"/>
      <c r="F51" s="9"/>
      <c r="G51" s="9"/>
      <c r="H51" s="3"/>
      <c r="I51" s="3"/>
      <c r="J51" s="3"/>
      <c r="K51" s="3"/>
      <c r="L51" s="5"/>
      <c r="M51" s="3"/>
    </row>
    <row r="52" spans="1:13">
      <c r="A52" s="5"/>
      <c r="C52" s="9"/>
      <c r="D52" s="9"/>
      <c r="E52" s="9"/>
      <c r="F52" s="9"/>
      <c r="G52" s="9"/>
      <c r="H52" s="3"/>
      <c r="I52" s="3"/>
      <c r="J52" s="3"/>
      <c r="K52" s="3"/>
      <c r="L52" s="5"/>
      <c r="M52" s="3"/>
    </row>
    <row r="53" spans="1:13">
      <c r="A53" s="5"/>
      <c r="C53" s="9"/>
      <c r="D53" s="9"/>
      <c r="E53" s="9"/>
      <c r="F53" s="9"/>
      <c r="G53" s="9"/>
      <c r="H53" s="3"/>
      <c r="I53" s="3"/>
      <c r="J53" s="3"/>
      <c r="K53" s="3"/>
      <c r="L53" s="5"/>
      <c r="M53" s="3"/>
    </row>
    <row r="54" spans="1:13">
      <c r="A54" s="20"/>
      <c r="C54" s="9"/>
      <c r="D54" s="9"/>
      <c r="E54" s="9"/>
      <c r="F54" s="9"/>
      <c r="G54" s="9"/>
      <c r="H54" s="3"/>
      <c r="I54" s="3"/>
      <c r="J54" s="3"/>
      <c r="K54" s="3"/>
      <c r="L54" s="5"/>
      <c r="M54" s="3"/>
    </row>
    <row r="55" spans="1:13">
      <c r="A55" s="5"/>
      <c r="C55" s="3"/>
      <c r="D55" s="3"/>
      <c r="E55" s="3"/>
      <c r="F55" s="3"/>
      <c r="G55" s="3"/>
      <c r="H55" s="3"/>
      <c r="I55" s="3"/>
      <c r="J55" s="3"/>
      <c r="K55" s="3"/>
      <c r="L55" s="5"/>
      <c r="M55" s="3"/>
    </row>
    <row r="56" spans="1:13">
      <c r="C56" s="3"/>
      <c r="D56" s="3"/>
      <c r="E56" s="3"/>
      <c r="F56" s="3"/>
      <c r="G56" s="3"/>
      <c r="H56" s="3"/>
      <c r="I56" s="3"/>
      <c r="J56" s="3"/>
      <c r="K56" s="3"/>
      <c r="L56" s="20"/>
      <c r="M56" s="3"/>
    </row>
    <row r="57" spans="1:13">
      <c r="C57" s="9"/>
      <c r="D57" s="9"/>
      <c r="E57" s="9"/>
      <c r="F57" s="3"/>
      <c r="G57" s="3"/>
      <c r="H57" s="3"/>
      <c r="I57" s="3"/>
      <c r="J57" s="3"/>
      <c r="K57" s="3"/>
      <c r="L57" s="5"/>
      <c r="M57" s="3"/>
    </row>
    <row r="58" spans="1:13">
      <c r="C58" s="9"/>
      <c r="D58" s="9"/>
      <c r="E58" s="9"/>
      <c r="F58" s="3"/>
      <c r="G58" s="3"/>
      <c r="H58" s="3"/>
      <c r="I58" s="3"/>
      <c r="J58" s="3"/>
      <c r="K58" s="3"/>
      <c r="L58" s="3"/>
      <c r="M58" s="3"/>
    </row>
    <row r="59" spans="1:13">
      <c r="C59" s="9"/>
      <c r="D59" s="9"/>
      <c r="E59" s="9"/>
      <c r="F59" s="3"/>
      <c r="G59" s="3"/>
      <c r="H59" s="3"/>
      <c r="I59" s="3"/>
      <c r="J59" s="3"/>
      <c r="K59" s="3"/>
      <c r="L59" s="3"/>
      <c r="M59" s="3"/>
    </row>
    <row r="60" spans="1:13">
      <c r="C60" s="9"/>
      <c r="D60" s="9"/>
      <c r="E60" s="9"/>
      <c r="F60" s="3"/>
      <c r="G60" s="3"/>
      <c r="H60" s="3"/>
      <c r="I60" s="3"/>
      <c r="J60" s="3"/>
      <c r="K60" s="3"/>
      <c r="L60" s="3"/>
      <c r="M60" s="3"/>
    </row>
    <row r="61" spans="1:13">
      <c r="C61" s="34"/>
      <c r="D61" s="34"/>
      <c r="E61" s="34"/>
      <c r="F61" s="3"/>
      <c r="G61" s="11"/>
      <c r="H61" s="11"/>
      <c r="I61" s="11"/>
      <c r="J61" s="11"/>
      <c r="K61" s="11"/>
      <c r="L61" s="3"/>
      <c r="M61" s="3"/>
    </row>
    <row r="62" spans="1:13">
      <c r="C62" s="3"/>
      <c r="D62" s="3"/>
      <c r="E62" s="3"/>
      <c r="F62" s="3"/>
      <c r="G62" s="9"/>
      <c r="H62" s="9"/>
      <c r="I62" s="9"/>
      <c r="J62" s="9"/>
      <c r="K62" s="9"/>
      <c r="L62" s="3"/>
      <c r="M62" s="3"/>
    </row>
    <row r="63" spans="1:13">
      <c r="C63" s="3"/>
      <c r="D63" s="3"/>
      <c r="E63" s="3"/>
      <c r="F63" s="3"/>
      <c r="G63" s="9"/>
      <c r="H63" s="9"/>
      <c r="I63" s="9"/>
      <c r="J63" s="9"/>
      <c r="K63" s="9"/>
      <c r="L63" s="3"/>
      <c r="M63" s="3"/>
    </row>
    <row r="64" spans="1:13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>
      <c r="C67" s="3"/>
      <c r="D67" s="3"/>
      <c r="E67" s="3"/>
      <c r="F67" s="3"/>
      <c r="G67" s="11"/>
      <c r="H67" s="11"/>
      <c r="I67" s="11"/>
      <c r="J67" s="11"/>
      <c r="K67" s="11"/>
      <c r="L67" s="11"/>
      <c r="M67" s="11"/>
    </row>
    <row r="68" spans="3:13">
      <c r="C68" s="3"/>
      <c r="D68" s="3"/>
      <c r="E68" s="3"/>
      <c r="F68" s="3"/>
      <c r="G68" s="9"/>
      <c r="H68" s="9"/>
      <c r="I68" s="9"/>
      <c r="J68" s="9"/>
      <c r="K68" s="9"/>
      <c r="L68" s="9"/>
      <c r="M68" s="9"/>
    </row>
    <row r="69" spans="3:13">
      <c r="C69" s="3"/>
      <c r="D69" s="3"/>
      <c r="E69" s="3"/>
      <c r="F69" s="3"/>
      <c r="G69" s="9"/>
      <c r="H69" s="9"/>
      <c r="I69" s="9"/>
      <c r="J69" s="9"/>
      <c r="K69" s="9"/>
      <c r="L69" s="9"/>
      <c r="M69" s="9"/>
    </row>
    <row r="70" spans="3:13">
      <c r="C70" s="3"/>
      <c r="D70" s="3"/>
      <c r="E70" s="3"/>
      <c r="F70" s="3"/>
      <c r="G70" s="9"/>
      <c r="H70" s="9"/>
      <c r="I70" s="9"/>
      <c r="J70" s="9"/>
      <c r="K70" s="9"/>
      <c r="L70" s="9"/>
      <c r="M70" s="9"/>
    </row>
    <row r="71" spans="3:13">
      <c r="C71" s="3"/>
      <c r="D71" s="3"/>
      <c r="E71" s="3"/>
      <c r="F71" s="3"/>
      <c r="G71" s="9"/>
      <c r="H71" s="9"/>
      <c r="I71" s="9"/>
      <c r="J71" s="9"/>
      <c r="K71" s="9"/>
      <c r="L71" s="9"/>
      <c r="M71" s="9"/>
    </row>
  </sheetData>
  <mergeCells count="2">
    <mergeCell ref="L10:R10"/>
    <mergeCell ref="B10:H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24" workbookViewId="0">
      <selection activeCell="N31" sqref="N31"/>
    </sheetView>
  </sheetViews>
  <sheetFormatPr baseColWidth="10" defaultColWidth="8.83203125" defaultRowHeight="15" x14ac:dyDescent="0"/>
  <cols>
    <col min="3" max="3" width="10.6640625" customWidth="1"/>
    <col min="4" max="4" width="22.1640625" customWidth="1"/>
    <col min="5" max="5" width="10.33203125" customWidth="1"/>
    <col min="6" max="6" width="10.5" customWidth="1"/>
    <col min="7" max="7" width="10.6640625" customWidth="1"/>
    <col min="8" max="9" width="10.83203125" customWidth="1"/>
    <col min="10" max="10" width="10.5" customWidth="1"/>
    <col min="13" max="13" width="10.33203125" customWidth="1"/>
  </cols>
  <sheetData>
    <row r="1" spans="1:21">
      <c r="A1" s="13" t="s">
        <v>1</v>
      </c>
      <c r="B1" s="13"/>
      <c r="C1" s="4" t="s">
        <v>15</v>
      </c>
      <c r="D1" s="4" t="s">
        <v>15</v>
      </c>
      <c r="E1" s="4" t="s">
        <v>15</v>
      </c>
      <c r="F1" s="4" t="s">
        <v>15</v>
      </c>
      <c r="G1" s="4" t="s">
        <v>47</v>
      </c>
      <c r="H1" s="4" t="s">
        <v>47</v>
      </c>
      <c r="I1" s="4" t="s">
        <v>47</v>
      </c>
      <c r="J1" s="4" t="s">
        <v>47</v>
      </c>
      <c r="L1" s="31" t="s">
        <v>16</v>
      </c>
      <c r="M1" s="4" t="s">
        <v>15</v>
      </c>
      <c r="N1" s="4" t="s">
        <v>47</v>
      </c>
    </row>
    <row r="2" spans="1:21">
      <c r="C2" s="4">
        <v>4.17</v>
      </c>
      <c r="D2" s="4">
        <v>4.1399999999999997</v>
      </c>
      <c r="E2" s="4">
        <v>6</v>
      </c>
      <c r="F2" s="4">
        <v>1.5</v>
      </c>
      <c r="G2" s="4">
        <v>14.27</v>
      </c>
      <c r="H2" s="4">
        <v>12.740000000000002</v>
      </c>
      <c r="I2" s="4">
        <v>4.5</v>
      </c>
      <c r="J2" s="4">
        <v>7.9</v>
      </c>
      <c r="M2" s="49">
        <v>5.33</v>
      </c>
      <c r="N2" s="49">
        <v>11.229999999999999</v>
      </c>
    </row>
    <row r="3" spans="1:21">
      <c r="C3" s="4">
        <v>3.0700000000000003</v>
      </c>
      <c r="D3" s="4">
        <v>2.3199999999999998</v>
      </c>
      <c r="E3" s="4">
        <v>6.75</v>
      </c>
      <c r="F3" s="4">
        <v>0.75</v>
      </c>
      <c r="G3" s="4">
        <v>12.620000000000001</v>
      </c>
      <c r="H3" s="4">
        <v>4.5</v>
      </c>
      <c r="I3" s="4">
        <v>13.489999999999998</v>
      </c>
      <c r="J3" s="4">
        <v>9</v>
      </c>
      <c r="M3" s="49">
        <v>4.1000000000000005</v>
      </c>
      <c r="N3" s="49">
        <v>10</v>
      </c>
    </row>
    <row r="4" spans="1:21">
      <c r="C4" s="4">
        <v>3.75</v>
      </c>
      <c r="D4" s="4">
        <v>0</v>
      </c>
      <c r="E4" s="4">
        <v>0</v>
      </c>
      <c r="F4" s="4">
        <v>0.75</v>
      </c>
      <c r="G4" s="4">
        <v>19.489999999999998</v>
      </c>
      <c r="H4" s="4">
        <v>13.489999999999998</v>
      </c>
      <c r="I4" s="4">
        <v>11.27</v>
      </c>
      <c r="J4" s="4">
        <v>5.25</v>
      </c>
      <c r="M4" s="49">
        <v>5.31</v>
      </c>
      <c r="N4" s="49">
        <v>10</v>
      </c>
    </row>
    <row r="5" spans="1:21">
      <c r="C5" s="4">
        <v>11.24</v>
      </c>
      <c r="D5" s="4">
        <v>5.3900000000000006</v>
      </c>
      <c r="E5" s="4">
        <v>8.25</v>
      </c>
      <c r="F5" s="4">
        <v>7.0900000000000007</v>
      </c>
      <c r="G5" s="4">
        <v>5.25</v>
      </c>
      <c r="H5" s="4">
        <v>8.25</v>
      </c>
      <c r="I5" s="4">
        <v>11.99</v>
      </c>
      <c r="J5" s="4">
        <v>17.150000000000002</v>
      </c>
      <c r="M5" s="49">
        <v>3.18</v>
      </c>
      <c r="N5" s="49">
        <v>9.3000000000000007</v>
      </c>
    </row>
    <row r="6" spans="1:21">
      <c r="C6" s="4">
        <v>3.75</v>
      </c>
      <c r="D6" s="4">
        <v>6.75</v>
      </c>
      <c r="E6" s="4">
        <v>4.1000000000000005</v>
      </c>
      <c r="F6" s="4">
        <v>0</v>
      </c>
      <c r="G6" s="4">
        <v>6.75</v>
      </c>
      <c r="H6" s="4">
        <v>6</v>
      </c>
      <c r="I6" s="4">
        <v>5.25</v>
      </c>
      <c r="J6" s="4">
        <v>11.99</v>
      </c>
    </row>
    <row r="7" spans="1:21">
      <c r="C7" s="4">
        <v>6</v>
      </c>
      <c r="D7" s="4">
        <v>6</v>
      </c>
      <c r="E7" s="4">
        <v>6.75</v>
      </c>
      <c r="F7" s="4">
        <v>9</v>
      </c>
      <c r="G7" s="4">
        <v>9</v>
      </c>
      <c r="H7" s="4">
        <v>14.99</v>
      </c>
      <c r="I7" s="4">
        <v>13.489999999999998</v>
      </c>
      <c r="J7" s="4">
        <v>4.5</v>
      </c>
    </row>
    <row r="9" spans="1:21">
      <c r="C9" t="s">
        <v>17</v>
      </c>
      <c r="M9" t="s">
        <v>17</v>
      </c>
    </row>
    <row r="11" spans="1:21" ht="16" thickBot="1">
      <c r="C11" t="s">
        <v>18</v>
      </c>
      <c r="M11" t="s">
        <v>18</v>
      </c>
      <c r="R11" s="54"/>
    </row>
    <row r="12" spans="1:21">
      <c r="C12" s="53" t="s">
        <v>19</v>
      </c>
      <c r="D12" s="10" t="s">
        <v>20</v>
      </c>
      <c r="E12" s="10" t="s">
        <v>21</v>
      </c>
      <c r="F12" s="10" t="s">
        <v>16</v>
      </c>
      <c r="G12" s="10" t="s">
        <v>22</v>
      </c>
      <c r="M12" s="10" t="s">
        <v>19</v>
      </c>
      <c r="N12" s="10" t="s">
        <v>20</v>
      </c>
      <c r="O12" s="10" t="s">
        <v>21</v>
      </c>
      <c r="P12" s="10" t="s">
        <v>16</v>
      </c>
      <c r="Q12" s="10" t="s">
        <v>22</v>
      </c>
      <c r="R12" s="10" t="s">
        <v>46</v>
      </c>
    </row>
    <row r="13" spans="1:21">
      <c r="C13" s="69" t="s">
        <v>15</v>
      </c>
      <c r="D13" s="28">
        <v>6</v>
      </c>
      <c r="E13" s="28">
        <v>31.98</v>
      </c>
      <c r="F13" s="28">
        <v>5.33</v>
      </c>
      <c r="G13" s="28">
        <v>9.3646000000000011</v>
      </c>
      <c r="M13" s="28" t="s">
        <v>15</v>
      </c>
      <c r="N13" s="28">
        <v>4</v>
      </c>
      <c r="O13" s="28">
        <v>17.920000000000002</v>
      </c>
      <c r="P13" s="28">
        <v>4.4800000000000004</v>
      </c>
      <c r="Q13" s="28">
        <v>1.0795685185185135</v>
      </c>
      <c r="R13" s="14">
        <f>STDEV(M2:M5)</f>
        <v>1.0401602440649897</v>
      </c>
      <c r="T13" s="3"/>
    </row>
    <row r="14" spans="1:21" ht="16" thickBot="1">
      <c r="C14" s="28" t="s">
        <v>15</v>
      </c>
      <c r="D14" s="28">
        <v>6</v>
      </c>
      <c r="E14" s="28">
        <v>24.6</v>
      </c>
      <c r="F14" s="28">
        <v>4.1000000000000005</v>
      </c>
      <c r="G14" s="28">
        <v>6.4553199999999951</v>
      </c>
      <c r="M14" s="70" t="s">
        <v>47</v>
      </c>
      <c r="N14" s="70">
        <v>4</v>
      </c>
      <c r="O14" s="70">
        <v>40.521666666666668</v>
      </c>
      <c r="P14" s="70">
        <v>10.130416666666667</v>
      </c>
      <c r="Q14" s="70">
        <v>0.6457432870370402</v>
      </c>
      <c r="R14" s="71">
        <f>STDEV(N2:N5)</f>
        <v>0.80263628126318753</v>
      </c>
      <c r="T14" s="11"/>
    </row>
    <row r="15" spans="1:21">
      <c r="C15" s="28" t="s">
        <v>15</v>
      </c>
      <c r="D15" s="28">
        <v>6</v>
      </c>
      <c r="E15" s="28">
        <v>31.85</v>
      </c>
      <c r="F15" s="28">
        <v>5.3083333333333336</v>
      </c>
      <c r="G15" s="28">
        <v>8.5854166666666636</v>
      </c>
      <c r="T15" s="3"/>
      <c r="U15" s="3"/>
    </row>
    <row r="16" spans="1:21">
      <c r="C16" s="28" t="s">
        <v>15</v>
      </c>
      <c r="D16" s="28">
        <v>6</v>
      </c>
      <c r="E16" s="28">
        <v>19.09</v>
      </c>
      <c r="F16" s="28">
        <v>3.1816666666666666</v>
      </c>
      <c r="G16" s="28">
        <v>14.78101666666667</v>
      </c>
      <c r="T16" s="9"/>
      <c r="U16" s="9"/>
    </row>
    <row r="17" spans="3:21" ht="16" thickBot="1">
      <c r="C17" s="28" t="s">
        <v>47</v>
      </c>
      <c r="D17" s="28">
        <v>6</v>
      </c>
      <c r="E17" s="28">
        <v>67.38</v>
      </c>
      <c r="F17" s="28">
        <v>11.229999999999999</v>
      </c>
      <c r="G17" s="28">
        <v>28.041000000000007</v>
      </c>
      <c r="M17" t="s">
        <v>23</v>
      </c>
      <c r="T17" s="9"/>
      <c r="U17" s="9"/>
    </row>
    <row r="18" spans="3:21">
      <c r="C18" s="28" t="s">
        <v>47</v>
      </c>
      <c r="D18" s="28">
        <v>6</v>
      </c>
      <c r="E18" s="28">
        <v>59.970000000000006</v>
      </c>
      <c r="F18" s="28">
        <v>9.995000000000001</v>
      </c>
      <c r="G18" s="28">
        <v>18.780030000000011</v>
      </c>
      <c r="M18" s="10" t="s">
        <v>24</v>
      </c>
      <c r="N18" s="10" t="s">
        <v>25</v>
      </c>
      <c r="O18" s="10" t="s">
        <v>26</v>
      </c>
      <c r="P18" s="10" t="s">
        <v>27</v>
      </c>
      <c r="Q18" s="10" t="s">
        <v>28</v>
      </c>
      <c r="R18" s="10" t="s">
        <v>29</v>
      </c>
      <c r="S18" s="10" t="s">
        <v>30</v>
      </c>
      <c r="T18" s="9"/>
      <c r="U18" s="9"/>
    </row>
    <row r="19" spans="3:21">
      <c r="C19" s="28" t="s">
        <v>47</v>
      </c>
      <c r="D19" s="28">
        <v>6</v>
      </c>
      <c r="E19" s="28">
        <v>59.989999999999995</v>
      </c>
      <c r="F19" s="28">
        <v>9.9983333333333331</v>
      </c>
      <c r="G19" s="28">
        <v>16.549136666666662</v>
      </c>
      <c r="M19" s="28" t="s">
        <v>31</v>
      </c>
      <c r="N19" s="28">
        <v>63.854417013888877</v>
      </c>
      <c r="O19" s="28">
        <v>1</v>
      </c>
      <c r="P19" s="28">
        <v>63.854417013888877</v>
      </c>
      <c r="Q19" s="28">
        <v>74.020726929794137</v>
      </c>
      <c r="R19" s="72">
        <v>1.356133997287526E-4</v>
      </c>
      <c r="S19" s="28">
        <v>5.9873775842125969</v>
      </c>
      <c r="T19" s="9"/>
      <c r="U19" s="9"/>
    </row>
    <row r="20" spans="3:21" ht="16" thickBot="1">
      <c r="C20" s="70" t="s">
        <v>47</v>
      </c>
      <c r="D20" s="70">
        <v>6</v>
      </c>
      <c r="E20" s="70">
        <v>55.79</v>
      </c>
      <c r="F20" s="70">
        <v>9.2983333333333338</v>
      </c>
      <c r="G20" s="70">
        <v>22.070216666666671</v>
      </c>
      <c r="M20" s="28" t="s">
        <v>32</v>
      </c>
      <c r="N20" s="28">
        <v>5.1759354166666629</v>
      </c>
      <c r="O20" s="28">
        <v>6</v>
      </c>
      <c r="P20" s="28">
        <v>0.86265590277777715</v>
      </c>
      <c r="Q20" s="28"/>
      <c r="R20" s="28"/>
      <c r="S20" s="28"/>
    </row>
    <row r="21" spans="3:21">
      <c r="M21" s="28"/>
      <c r="N21" s="28"/>
      <c r="O21" s="28"/>
      <c r="P21" s="28"/>
      <c r="Q21" s="28"/>
      <c r="R21" s="28"/>
      <c r="S21" s="28"/>
    </row>
    <row r="22" spans="3:21" ht="16" thickBot="1">
      <c r="M22" s="70" t="s">
        <v>33</v>
      </c>
      <c r="N22" s="70">
        <v>69.030352430555538</v>
      </c>
      <c r="O22" s="70">
        <v>7</v>
      </c>
      <c r="P22" s="70"/>
      <c r="Q22" s="70"/>
      <c r="R22" s="70"/>
      <c r="S22" s="70"/>
    </row>
    <row r="23" spans="3:21" ht="16" thickBot="1">
      <c r="C23" t="s">
        <v>23</v>
      </c>
    </row>
    <row r="24" spans="3:21">
      <c r="C24" s="10" t="s">
        <v>24</v>
      </c>
      <c r="D24" s="10" t="s">
        <v>25</v>
      </c>
      <c r="E24" s="10" t="s">
        <v>26</v>
      </c>
      <c r="F24" s="10" t="s">
        <v>27</v>
      </c>
      <c r="G24" s="10" t="s">
        <v>28</v>
      </c>
      <c r="H24" s="10" t="s">
        <v>29</v>
      </c>
      <c r="I24" s="10" t="s">
        <v>30</v>
      </c>
    </row>
    <row r="25" spans="3:21">
      <c r="C25" s="28" t="s">
        <v>31</v>
      </c>
      <c r="D25" s="28">
        <v>414.18211458333371</v>
      </c>
      <c r="E25" s="28">
        <v>7</v>
      </c>
      <c r="F25" s="28">
        <v>59.168873511904813</v>
      </c>
      <c r="G25" s="28">
        <v>3.7981495845573527</v>
      </c>
      <c r="H25" s="28">
        <v>2.9967778724116481E-3</v>
      </c>
      <c r="I25" s="28">
        <v>2.2490243264043697</v>
      </c>
    </row>
    <row r="26" spans="3:21">
      <c r="C26" s="28" t="s">
        <v>32</v>
      </c>
      <c r="D26" s="28">
        <v>623.13368333333324</v>
      </c>
      <c r="E26" s="28">
        <v>40</v>
      </c>
      <c r="F26" s="28">
        <v>15.578342083333331</v>
      </c>
      <c r="G26" s="28"/>
      <c r="H26" s="28"/>
      <c r="I26" s="28"/>
    </row>
    <row r="27" spans="3:21">
      <c r="C27" s="28"/>
      <c r="D27" s="28"/>
      <c r="E27" s="28"/>
      <c r="F27" s="28"/>
      <c r="G27" s="28"/>
      <c r="H27" s="28"/>
      <c r="I27" s="28"/>
    </row>
    <row r="28" spans="3:21" ht="16" thickBot="1">
      <c r="C28" s="70" t="s">
        <v>33</v>
      </c>
      <c r="D28" s="70">
        <v>1037.315797916667</v>
      </c>
      <c r="E28" s="70">
        <v>47</v>
      </c>
      <c r="F28" s="70"/>
      <c r="G28" s="70"/>
      <c r="H28" s="70"/>
      <c r="I28" s="70"/>
    </row>
    <row r="32" spans="3:21" ht="46.5" customHeight="1">
      <c r="C32" s="4" t="s">
        <v>19</v>
      </c>
      <c r="D32" s="36" t="s">
        <v>45</v>
      </c>
      <c r="E32" s="4" t="s">
        <v>43</v>
      </c>
      <c r="G32" t="s">
        <v>42</v>
      </c>
    </row>
    <row r="33" spans="3:5">
      <c r="C33" s="4" t="s">
        <v>15</v>
      </c>
      <c r="D33" s="4">
        <v>4.4800000000000004</v>
      </c>
      <c r="E33" s="4">
        <v>1.04</v>
      </c>
    </row>
    <row r="34" spans="3:5">
      <c r="C34" s="4" t="s">
        <v>47</v>
      </c>
      <c r="D34" s="4">
        <v>10.130000000000001</v>
      </c>
      <c r="E34" s="4">
        <v>0.8</v>
      </c>
    </row>
  </sheetData>
  <phoneticPr fontId="12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A16" workbookViewId="0">
      <selection activeCell="P30" sqref="P30"/>
    </sheetView>
  </sheetViews>
  <sheetFormatPr baseColWidth="10" defaultColWidth="11" defaultRowHeight="15" x14ac:dyDescent="0"/>
  <cols>
    <col min="1" max="1" width="10.83203125" customWidth="1"/>
  </cols>
  <sheetData>
    <row r="1" spans="1:19">
      <c r="A1" t="s">
        <v>2</v>
      </c>
      <c r="C1" s="37" t="s">
        <v>15</v>
      </c>
      <c r="D1" s="37" t="s">
        <v>15</v>
      </c>
      <c r="E1" s="37" t="s">
        <v>15</v>
      </c>
      <c r="F1" s="37" t="s">
        <v>15</v>
      </c>
      <c r="G1" s="30" t="s">
        <v>47</v>
      </c>
      <c r="H1" s="30" t="s">
        <v>47</v>
      </c>
      <c r="I1" s="30" t="s">
        <v>47</v>
      </c>
      <c r="J1" s="30" t="s">
        <v>47</v>
      </c>
      <c r="L1" s="14" t="s">
        <v>16</v>
      </c>
      <c r="M1" s="12" t="s">
        <v>15</v>
      </c>
      <c r="N1" s="30" t="s">
        <v>47</v>
      </c>
    </row>
    <row r="2" spans="1:19">
      <c r="C2" s="4">
        <v>4.17</v>
      </c>
      <c r="D2" s="4">
        <v>1.66</v>
      </c>
      <c r="E2" s="4">
        <v>3</v>
      </c>
      <c r="F2" s="4">
        <v>6.75</v>
      </c>
      <c r="G2" s="4">
        <v>3.75</v>
      </c>
      <c r="H2" s="4">
        <v>2.25</v>
      </c>
      <c r="I2" s="4">
        <v>12.740000000000002</v>
      </c>
      <c r="J2" s="4">
        <v>7.1099999999999994</v>
      </c>
      <c r="M2" s="12">
        <v>4.71</v>
      </c>
      <c r="N2" s="2">
        <v>5.95</v>
      </c>
    </row>
    <row r="3" spans="1:19">
      <c r="C3" s="4">
        <v>4.6100000000000003</v>
      </c>
      <c r="D3" s="4">
        <v>0.77</v>
      </c>
      <c r="E3" s="4">
        <v>2.25</v>
      </c>
      <c r="F3" s="4">
        <v>1.5</v>
      </c>
      <c r="G3" s="4">
        <v>4.21</v>
      </c>
      <c r="H3" s="4">
        <v>11.24</v>
      </c>
      <c r="I3" s="4">
        <v>6.75</v>
      </c>
      <c r="J3" s="4">
        <v>6</v>
      </c>
      <c r="M3" s="12">
        <v>1.78</v>
      </c>
      <c r="N3" s="2">
        <v>7.5</v>
      </c>
    </row>
    <row r="4" spans="1:19">
      <c r="C4" s="4">
        <v>6</v>
      </c>
      <c r="D4" s="4">
        <v>4.5</v>
      </c>
      <c r="E4" s="4">
        <v>5.19</v>
      </c>
      <c r="F4" s="4">
        <v>3.75</v>
      </c>
      <c r="G4" s="4">
        <v>7.5</v>
      </c>
      <c r="H4" s="4">
        <v>8.25</v>
      </c>
      <c r="I4" s="4">
        <v>7.5</v>
      </c>
      <c r="J4" s="4">
        <v>6.75</v>
      </c>
      <c r="M4" s="29">
        <v>2.79</v>
      </c>
      <c r="N4" s="29">
        <v>8.75</v>
      </c>
    </row>
    <row r="5" spans="1:19">
      <c r="C5" s="4">
        <v>5.25</v>
      </c>
      <c r="D5" s="4">
        <v>0.77</v>
      </c>
      <c r="E5" s="4">
        <v>3</v>
      </c>
      <c r="F5" s="4">
        <v>1.58</v>
      </c>
      <c r="G5" s="4">
        <v>6</v>
      </c>
      <c r="H5" s="4">
        <v>11.24</v>
      </c>
      <c r="I5" s="4">
        <v>10.489999999999998</v>
      </c>
      <c r="J5" s="4">
        <v>4.29</v>
      </c>
      <c r="M5" s="29">
        <v>3.67</v>
      </c>
      <c r="N5" s="29">
        <v>5.78</v>
      </c>
    </row>
    <row r="6" spans="1:19">
      <c r="C6" s="4">
        <v>3.75</v>
      </c>
      <c r="D6" s="4">
        <v>2.25</v>
      </c>
      <c r="E6" s="4">
        <v>3.2800000000000002</v>
      </c>
      <c r="F6" s="4">
        <v>4.68</v>
      </c>
      <c r="G6" s="4">
        <v>5.25</v>
      </c>
      <c r="H6" s="4">
        <v>6.75</v>
      </c>
      <c r="I6" s="4">
        <v>6</v>
      </c>
      <c r="J6" s="4">
        <v>6.75</v>
      </c>
    </row>
    <row r="7" spans="1:19">
      <c r="C7" s="4">
        <v>4.5</v>
      </c>
      <c r="D7" s="4">
        <v>0.75</v>
      </c>
      <c r="E7" s="4">
        <v>0</v>
      </c>
      <c r="F7" s="4">
        <v>3.75</v>
      </c>
      <c r="G7" s="4">
        <v>9</v>
      </c>
      <c r="H7" s="4">
        <v>5.25</v>
      </c>
      <c r="I7" s="4">
        <v>9</v>
      </c>
      <c r="J7" s="4">
        <v>3.75</v>
      </c>
    </row>
    <row r="9" spans="1:19" ht="16" thickBot="1">
      <c r="C9" s="116" t="s">
        <v>41</v>
      </c>
      <c r="D9" s="116"/>
      <c r="E9" s="116"/>
      <c r="F9" s="116"/>
      <c r="G9" s="116"/>
      <c r="H9" s="117"/>
      <c r="I9" s="117"/>
      <c r="M9" s="116" t="s">
        <v>41</v>
      </c>
      <c r="N9" s="116"/>
      <c r="O9" s="116"/>
      <c r="P9" s="116"/>
      <c r="Q9" s="116"/>
      <c r="R9" s="116"/>
      <c r="S9" s="117"/>
    </row>
    <row r="10" spans="1:19">
      <c r="C10" s="24"/>
      <c r="D10" s="24"/>
      <c r="E10" s="24"/>
      <c r="F10" s="24"/>
      <c r="G10" s="24"/>
      <c r="H10" s="51"/>
      <c r="I10" s="51"/>
      <c r="M10" s="24"/>
      <c r="N10" s="24"/>
      <c r="O10" s="24"/>
      <c r="P10" s="24"/>
      <c r="Q10" s="24"/>
      <c r="R10" s="24"/>
      <c r="S10" s="51"/>
    </row>
    <row r="11" spans="1:19" ht="16" thickBot="1">
      <c r="C11" s="25" t="s">
        <v>40</v>
      </c>
      <c r="D11" s="26"/>
      <c r="E11" s="26"/>
      <c r="F11" s="26"/>
      <c r="G11" s="26"/>
      <c r="H11" s="51"/>
      <c r="I11" s="51"/>
      <c r="M11" s="25" t="s">
        <v>40</v>
      </c>
      <c r="N11" s="26"/>
      <c r="O11" s="26"/>
      <c r="P11" s="26"/>
      <c r="Q11" s="26"/>
      <c r="R11" s="26"/>
      <c r="S11" s="51"/>
    </row>
    <row r="12" spans="1:19" ht="16" thickTop="1">
      <c r="C12" s="50" t="s">
        <v>19</v>
      </c>
      <c r="D12" s="27" t="s">
        <v>39</v>
      </c>
      <c r="E12" s="27" t="s">
        <v>21</v>
      </c>
      <c r="F12" s="27" t="s">
        <v>38</v>
      </c>
      <c r="G12" s="27" t="s">
        <v>22</v>
      </c>
      <c r="H12" s="52"/>
      <c r="I12" s="52"/>
      <c r="M12" s="27" t="s">
        <v>19</v>
      </c>
      <c r="N12" s="27" t="s">
        <v>39</v>
      </c>
      <c r="O12" s="27" t="s">
        <v>21</v>
      </c>
      <c r="P12" s="27" t="s">
        <v>38</v>
      </c>
      <c r="Q12" s="27" t="s">
        <v>22</v>
      </c>
      <c r="R12" s="45" t="s">
        <v>46</v>
      </c>
      <c r="S12" s="52"/>
    </row>
    <row r="13" spans="1:19">
      <c r="C13" s="66" t="s">
        <v>15</v>
      </c>
      <c r="D13" s="58">
        <v>6</v>
      </c>
      <c r="E13" s="59">
        <v>28.28</v>
      </c>
      <c r="F13" s="59">
        <v>4.71333</v>
      </c>
      <c r="G13" s="59">
        <v>0.64459</v>
      </c>
      <c r="H13" s="51"/>
      <c r="I13" s="51"/>
      <c r="M13" s="57" t="s">
        <v>15</v>
      </c>
      <c r="N13" s="58">
        <v>4</v>
      </c>
      <c r="O13" s="59">
        <v>12.95</v>
      </c>
      <c r="P13" s="59">
        <v>3.2374999999999998</v>
      </c>
      <c r="Q13" s="59">
        <v>1.55996</v>
      </c>
      <c r="R13" s="58">
        <f>STDEV(M2:M5)</f>
        <v>1.2489829195522779</v>
      </c>
      <c r="S13" s="51"/>
    </row>
    <row r="14" spans="1:19" ht="16" thickBot="1">
      <c r="C14" s="44" t="s">
        <v>15</v>
      </c>
      <c r="D14" s="58">
        <v>6</v>
      </c>
      <c r="E14" s="59">
        <v>10.7</v>
      </c>
      <c r="F14" s="59">
        <v>1.7833300000000001</v>
      </c>
      <c r="G14" s="59">
        <v>2.1469499999999999</v>
      </c>
      <c r="H14" s="51"/>
      <c r="I14" s="51"/>
      <c r="M14" s="60" t="s">
        <v>47</v>
      </c>
      <c r="N14" s="61">
        <v>4</v>
      </c>
      <c r="O14" s="62">
        <v>27.98</v>
      </c>
      <c r="P14" s="62">
        <v>6.9950000000000001</v>
      </c>
      <c r="Q14" s="62">
        <v>1.96777</v>
      </c>
      <c r="R14" s="61">
        <f>STDEV(N2:N5)</f>
        <v>1.4027710670906592</v>
      </c>
      <c r="S14" s="51"/>
    </row>
    <row r="15" spans="1:19" ht="16" thickTop="1">
      <c r="C15" s="44" t="s">
        <v>15</v>
      </c>
      <c r="D15" s="58">
        <v>6</v>
      </c>
      <c r="E15" s="59">
        <v>16.72</v>
      </c>
      <c r="F15" s="59">
        <v>2.78667</v>
      </c>
      <c r="G15" s="59">
        <v>2.8327900000000001</v>
      </c>
      <c r="H15" s="51"/>
      <c r="I15" s="51"/>
      <c r="M15" s="24"/>
      <c r="N15" s="24"/>
      <c r="O15" s="24"/>
      <c r="P15" s="24"/>
      <c r="Q15" s="24"/>
      <c r="R15" s="24"/>
      <c r="S15" s="24"/>
    </row>
    <row r="16" spans="1:19" ht="16" thickBot="1">
      <c r="C16" s="44" t="s">
        <v>15</v>
      </c>
      <c r="D16" s="58">
        <v>6</v>
      </c>
      <c r="E16" s="59">
        <v>22.01</v>
      </c>
      <c r="F16" s="59">
        <v>3.6683300000000001</v>
      </c>
      <c r="G16" s="59">
        <v>3.91926</v>
      </c>
      <c r="H16" s="51"/>
      <c r="I16" s="51"/>
      <c r="M16" s="25" t="s">
        <v>23</v>
      </c>
      <c r="N16" s="26"/>
      <c r="O16" s="26"/>
      <c r="P16" s="26"/>
      <c r="Q16" s="26"/>
      <c r="R16" s="26"/>
      <c r="S16" s="26"/>
    </row>
    <row r="17" spans="3:19" ht="16" thickTop="1">
      <c r="C17" s="44" t="s">
        <v>47</v>
      </c>
      <c r="D17" s="58">
        <v>6</v>
      </c>
      <c r="E17" s="59">
        <v>35.71</v>
      </c>
      <c r="F17" s="59">
        <v>5.95167</v>
      </c>
      <c r="G17" s="59">
        <v>4.01302</v>
      </c>
      <c r="H17" s="51"/>
      <c r="I17" s="51"/>
      <c r="M17" s="27" t="s">
        <v>24</v>
      </c>
      <c r="N17" s="27" t="s">
        <v>25</v>
      </c>
      <c r="O17" s="27" t="s">
        <v>26</v>
      </c>
      <c r="P17" s="27" t="s">
        <v>27</v>
      </c>
      <c r="Q17" s="27" t="s">
        <v>28</v>
      </c>
      <c r="R17" s="27" t="s">
        <v>37</v>
      </c>
      <c r="S17" s="27" t="s">
        <v>30</v>
      </c>
    </row>
    <row r="18" spans="3:19">
      <c r="C18" s="44" t="s">
        <v>47</v>
      </c>
      <c r="D18" s="58">
        <v>6</v>
      </c>
      <c r="E18" s="59">
        <v>44.98</v>
      </c>
      <c r="F18" s="59">
        <v>7.4966699999999999</v>
      </c>
      <c r="G18" s="59">
        <v>12.34503</v>
      </c>
      <c r="H18" s="51"/>
      <c r="I18" s="51"/>
      <c r="M18" s="58" t="s">
        <v>31</v>
      </c>
      <c r="N18" s="59">
        <v>28.23761</v>
      </c>
      <c r="O18" s="58">
        <v>1</v>
      </c>
      <c r="P18" s="59">
        <v>28.23761</v>
      </c>
      <c r="Q18" s="59">
        <v>16.008959999999998</v>
      </c>
      <c r="R18" s="63">
        <v>7.11E-3</v>
      </c>
      <c r="S18" s="59">
        <v>5.9873799999999999</v>
      </c>
    </row>
    <row r="19" spans="3:19">
      <c r="C19" s="44" t="s">
        <v>47</v>
      </c>
      <c r="D19" s="58">
        <v>6</v>
      </c>
      <c r="E19" s="59">
        <v>52.48</v>
      </c>
      <c r="F19" s="59">
        <v>8.7466699999999999</v>
      </c>
      <c r="G19" s="59">
        <v>6.4270300000000002</v>
      </c>
      <c r="H19" s="51"/>
      <c r="I19" s="51"/>
      <c r="M19" s="58" t="s">
        <v>32</v>
      </c>
      <c r="N19" s="59">
        <v>10.58318</v>
      </c>
      <c r="O19" s="58">
        <v>6</v>
      </c>
      <c r="P19" s="59">
        <v>1.76386</v>
      </c>
      <c r="Q19" s="58"/>
      <c r="R19" s="58"/>
      <c r="S19" s="58"/>
    </row>
    <row r="20" spans="3:19" ht="16" thickBot="1">
      <c r="C20" s="67" t="s">
        <v>47</v>
      </c>
      <c r="D20" s="61">
        <v>6</v>
      </c>
      <c r="E20" s="62">
        <v>34.65</v>
      </c>
      <c r="F20" s="62">
        <v>5.7750000000000004</v>
      </c>
      <c r="G20" s="62">
        <v>2.0079899999999999</v>
      </c>
      <c r="H20" s="51"/>
      <c r="I20" s="51"/>
      <c r="M20" s="58"/>
      <c r="N20" s="58"/>
      <c r="O20" s="58"/>
      <c r="P20" s="58"/>
      <c r="Q20" s="58"/>
      <c r="R20" s="58"/>
      <c r="S20" s="58"/>
    </row>
    <row r="21" spans="3:19" ht="17" thickTop="1" thickBot="1">
      <c r="C21" s="24"/>
      <c r="D21" s="24"/>
      <c r="E21" s="24"/>
      <c r="F21" s="24"/>
      <c r="G21" s="24"/>
      <c r="H21" s="24"/>
      <c r="I21" s="24"/>
      <c r="M21" s="64" t="s">
        <v>33</v>
      </c>
      <c r="N21" s="62">
        <v>38.820790000000002</v>
      </c>
      <c r="O21" s="61">
        <v>7</v>
      </c>
      <c r="P21" s="61"/>
      <c r="Q21" s="61"/>
      <c r="R21" s="61"/>
      <c r="S21" s="61"/>
    </row>
    <row r="22" spans="3:19" ht="17" thickTop="1" thickBot="1">
      <c r="C22" s="25" t="s">
        <v>23</v>
      </c>
      <c r="D22" s="26"/>
      <c r="E22" s="26"/>
      <c r="F22" s="26"/>
      <c r="G22" s="26"/>
      <c r="H22" s="26"/>
      <c r="I22" s="26"/>
    </row>
    <row r="23" spans="3:19" ht="16" thickTop="1">
      <c r="C23" s="27" t="s">
        <v>24</v>
      </c>
      <c r="D23" s="27" t="s">
        <v>25</v>
      </c>
      <c r="E23" s="27" t="s">
        <v>26</v>
      </c>
      <c r="F23" s="27" t="s">
        <v>27</v>
      </c>
      <c r="G23" s="27" t="s">
        <v>28</v>
      </c>
      <c r="H23" s="27" t="s">
        <v>37</v>
      </c>
      <c r="I23" s="27" t="s">
        <v>30</v>
      </c>
    </row>
    <row r="24" spans="3:19">
      <c r="C24" s="58" t="s">
        <v>31</v>
      </c>
      <c r="D24" s="59">
        <v>232.63361</v>
      </c>
      <c r="E24" s="58">
        <v>7</v>
      </c>
      <c r="F24" s="59">
        <v>33.233370000000001</v>
      </c>
      <c r="G24" s="59">
        <v>7.7429500000000004</v>
      </c>
      <c r="H24" s="68">
        <v>6.6058200000000001E-6</v>
      </c>
      <c r="I24" s="59">
        <v>2.2490199999999998</v>
      </c>
    </row>
    <row r="25" spans="3:19">
      <c r="C25" s="58" t="s">
        <v>32</v>
      </c>
      <c r="D25" s="59">
        <v>171.68317999999999</v>
      </c>
      <c r="E25" s="58">
        <v>40</v>
      </c>
      <c r="F25" s="59">
        <v>4.2920800000000003</v>
      </c>
      <c r="G25" s="58"/>
      <c r="H25" s="58"/>
      <c r="I25" s="58"/>
    </row>
    <row r="26" spans="3:19">
      <c r="C26" s="58"/>
      <c r="D26" s="58"/>
      <c r="E26" s="58"/>
      <c r="F26" s="58"/>
      <c r="G26" s="58"/>
      <c r="H26" s="58"/>
      <c r="I26" s="58"/>
    </row>
    <row r="27" spans="3:19" ht="16" thickBot="1">
      <c r="C27" s="64" t="s">
        <v>33</v>
      </c>
      <c r="D27" s="62">
        <v>404.3168</v>
      </c>
      <c r="E27" s="61">
        <v>47</v>
      </c>
      <c r="F27" s="61"/>
      <c r="G27" s="61"/>
      <c r="H27" s="61"/>
      <c r="I27" s="61"/>
    </row>
    <row r="28" spans="3:19" ht="16" thickTop="1"/>
    <row r="31" spans="3:19">
      <c r="C31" s="4" t="s">
        <v>36</v>
      </c>
      <c r="D31" s="4" t="s">
        <v>16</v>
      </c>
      <c r="E31" s="4" t="s">
        <v>43</v>
      </c>
      <c r="G31" t="s">
        <v>42</v>
      </c>
    </row>
    <row r="32" spans="3:19">
      <c r="C32" s="4" t="s">
        <v>15</v>
      </c>
      <c r="D32" s="4">
        <v>3.24</v>
      </c>
      <c r="E32" s="4">
        <v>1.25</v>
      </c>
    </row>
    <row r="33" spans="3:5">
      <c r="C33" s="4" t="s">
        <v>47</v>
      </c>
      <c r="D33" s="4">
        <v>7</v>
      </c>
      <c r="E33" s="4">
        <v>1.4</v>
      </c>
    </row>
    <row r="47" spans="3:5" ht="14.25" customHeight="1"/>
  </sheetData>
  <mergeCells count="2">
    <mergeCell ref="M9:S9"/>
    <mergeCell ref="C9:I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J14" sqref="J14"/>
    </sheetView>
  </sheetViews>
  <sheetFormatPr baseColWidth="10" defaultColWidth="11" defaultRowHeight="15" x14ac:dyDescent="0"/>
  <sheetData>
    <row r="1" spans="1:19">
      <c r="A1" t="s">
        <v>35</v>
      </c>
      <c r="C1" s="37" t="s">
        <v>15</v>
      </c>
      <c r="D1" s="37" t="s">
        <v>15</v>
      </c>
      <c r="E1" s="37" t="s">
        <v>15</v>
      </c>
      <c r="F1" s="37" t="s">
        <v>15</v>
      </c>
      <c r="G1" s="37" t="s">
        <v>47</v>
      </c>
      <c r="H1" s="37" t="s">
        <v>47</v>
      </c>
      <c r="I1" s="37" t="s">
        <v>47</v>
      </c>
      <c r="J1" s="37" t="s">
        <v>47</v>
      </c>
      <c r="L1" s="15" t="s">
        <v>16</v>
      </c>
      <c r="M1" s="12" t="s">
        <v>15</v>
      </c>
      <c r="N1" s="30" t="s">
        <v>47</v>
      </c>
    </row>
    <row r="2" spans="1:19">
      <c r="C2" s="4">
        <v>3.34</v>
      </c>
      <c r="D2" s="4">
        <v>4.1399999999999997</v>
      </c>
      <c r="E2" s="4">
        <v>0.75</v>
      </c>
      <c r="F2" s="4">
        <v>4.5</v>
      </c>
      <c r="G2" s="4">
        <v>4.5</v>
      </c>
      <c r="H2" s="4">
        <v>9</v>
      </c>
      <c r="I2" s="4">
        <v>1.5</v>
      </c>
      <c r="J2" s="4">
        <v>8.6900000000000013</v>
      </c>
      <c r="M2" s="1">
        <v>4.8099999999999996</v>
      </c>
      <c r="N2" s="2">
        <v>7.27</v>
      </c>
    </row>
    <row r="3" spans="1:19">
      <c r="C3" s="4">
        <v>1.54</v>
      </c>
      <c r="D3" s="4">
        <v>10.040000000000001</v>
      </c>
      <c r="E3" s="4">
        <v>9.74</v>
      </c>
      <c r="F3" s="4">
        <v>2.25</v>
      </c>
      <c r="G3" s="4">
        <v>8.41</v>
      </c>
      <c r="H3" s="4">
        <v>6</v>
      </c>
      <c r="I3" s="4">
        <v>10.489999999999998</v>
      </c>
      <c r="J3" s="4">
        <v>9.74</v>
      </c>
      <c r="M3" s="1">
        <v>5.13</v>
      </c>
      <c r="N3" s="2">
        <v>7.62</v>
      </c>
    </row>
    <row r="4" spans="1:19">
      <c r="C4" s="4">
        <v>9.74</v>
      </c>
      <c r="D4" s="4">
        <v>2.25</v>
      </c>
      <c r="E4" s="4">
        <v>2.6</v>
      </c>
      <c r="F4" s="4">
        <v>4.5</v>
      </c>
      <c r="G4" s="4">
        <v>10.489999999999998</v>
      </c>
      <c r="H4" s="4">
        <v>6.75</v>
      </c>
      <c r="I4" s="4">
        <v>4.51</v>
      </c>
      <c r="J4" s="4">
        <v>12.740000000000002</v>
      </c>
      <c r="M4" s="1">
        <v>4.63</v>
      </c>
      <c r="N4" s="2">
        <v>8.8699999999999992</v>
      </c>
    </row>
    <row r="5" spans="1:19">
      <c r="C5" s="4">
        <v>6.75</v>
      </c>
      <c r="D5" s="4">
        <v>3.08</v>
      </c>
      <c r="E5" s="4">
        <v>6.75</v>
      </c>
      <c r="F5" s="4">
        <v>0.79</v>
      </c>
      <c r="G5" s="4">
        <v>6</v>
      </c>
      <c r="H5" s="4">
        <v>7.5</v>
      </c>
      <c r="I5" s="4">
        <v>9.74</v>
      </c>
      <c r="J5" s="4">
        <v>1.72</v>
      </c>
      <c r="M5" s="1">
        <v>3.01</v>
      </c>
      <c r="N5" s="2">
        <v>8.23</v>
      </c>
    </row>
    <row r="6" spans="1:19">
      <c r="C6" s="4">
        <v>3</v>
      </c>
      <c r="D6" s="4">
        <v>8.25</v>
      </c>
      <c r="E6" s="4">
        <v>4.92</v>
      </c>
      <c r="F6" s="4">
        <v>0.77999999999999992</v>
      </c>
      <c r="G6" s="4">
        <v>10.489999999999998</v>
      </c>
      <c r="H6" s="4">
        <v>3.75</v>
      </c>
      <c r="I6" s="4">
        <v>11.99</v>
      </c>
      <c r="J6" s="4">
        <v>9.74</v>
      </c>
    </row>
    <row r="7" spans="1:19">
      <c r="C7" s="4">
        <v>4.5</v>
      </c>
      <c r="D7" s="4">
        <v>3</v>
      </c>
      <c r="E7" s="4">
        <v>3</v>
      </c>
      <c r="F7" s="4">
        <v>5.25</v>
      </c>
      <c r="G7" s="4">
        <v>3.75</v>
      </c>
      <c r="H7" s="4">
        <v>12.740000000000002</v>
      </c>
      <c r="I7" s="4">
        <v>14.99</v>
      </c>
      <c r="J7" s="4">
        <v>6.75</v>
      </c>
    </row>
    <row r="10" spans="1:19" ht="16" thickBot="1">
      <c r="C10" s="116" t="s">
        <v>41</v>
      </c>
      <c r="D10" s="116"/>
      <c r="E10" s="116"/>
      <c r="F10" s="116"/>
      <c r="G10" s="116"/>
      <c r="H10" s="117"/>
      <c r="I10" s="117"/>
      <c r="M10" s="116" t="s">
        <v>41</v>
      </c>
      <c r="N10" s="116"/>
      <c r="O10" s="116"/>
      <c r="P10" s="116"/>
      <c r="Q10" s="116"/>
      <c r="R10" s="116"/>
      <c r="S10" s="117"/>
    </row>
    <row r="11" spans="1:19">
      <c r="C11" s="24"/>
      <c r="D11" s="24"/>
      <c r="E11" s="24"/>
      <c r="F11" s="24"/>
      <c r="G11" s="24"/>
      <c r="H11" s="51"/>
      <c r="I11" s="51"/>
      <c r="M11" s="24"/>
      <c r="N11" s="24"/>
      <c r="O11" s="24"/>
      <c r="P11" s="24"/>
      <c r="Q11" s="24"/>
      <c r="R11" s="24"/>
      <c r="S11" s="51"/>
    </row>
    <row r="12" spans="1:19" ht="16" thickBot="1">
      <c r="C12" s="25" t="s">
        <v>40</v>
      </c>
      <c r="D12" s="26"/>
      <c r="E12" s="26"/>
      <c r="F12" s="26"/>
      <c r="G12" s="26"/>
      <c r="H12" s="51"/>
      <c r="I12" s="51"/>
      <c r="M12" s="25" t="s">
        <v>40</v>
      </c>
      <c r="N12" s="26"/>
      <c r="O12" s="26"/>
      <c r="P12" s="26"/>
      <c r="Q12" s="26"/>
      <c r="R12" s="26"/>
      <c r="S12" s="51"/>
    </row>
    <row r="13" spans="1:19" ht="16" thickTop="1">
      <c r="C13" s="50" t="s">
        <v>19</v>
      </c>
      <c r="D13" s="27" t="s">
        <v>39</v>
      </c>
      <c r="E13" s="27" t="s">
        <v>21</v>
      </c>
      <c r="F13" s="27" t="s">
        <v>38</v>
      </c>
      <c r="G13" s="27" t="s">
        <v>22</v>
      </c>
      <c r="H13" s="52"/>
      <c r="I13" s="52"/>
      <c r="M13" s="27" t="s">
        <v>19</v>
      </c>
      <c r="N13" s="27" t="s">
        <v>39</v>
      </c>
      <c r="O13" s="27" t="s">
        <v>21</v>
      </c>
      <c r="P13" s="27" t="s">
        <v>38</v>
      </c>
      <c r="Q13" s="27" t="s">
        <v>22</v>
      </c>
      <c r="R13" s="45" t="s">
        <v>46</v>
      </c>
      <c r="S13" s="52"/>
    </row>
    <row r="14" spans="1:19">
      <c r="C14" s="65" t="s">
        <v>15</v>
      </c>
      <c r="D14" s="58">
        <v>6</v>
      </c>
      <c r="E14" s="59">
        <v>28.87</v>
      </c>
      <c r="F14" s="59">
        <v>4.8116700000000003</v>
      </c>
      <c r="G14" s="59">
        <v>8.8589000000000002</v>
      </c>
      <c r="H14" s="51"/>
      <c r="I14" s="51"/>
      <c r="M14" s="57" t="s">
        <v>15</v>
      </c>
      <c r="N14" s="58">
        <v>4</v>
      </c>
      <c r="O14" s="59">
        <v>17.579999999999998</v>
      </c>
      <c r="P14" s="59">
        <v>4.3949999999999996</v>
      </c>
      <c r="Q14" s="59">
        <v>0.89529999999999998</v>
      </c>
      <c r="R14" s="58">
        <f>STDEV(M2:M5)</f>
        <v>0.94620293806350086</v>
      </c>
      <c r="S14" s="51"/>
    </row>
    <row r="15" spans="1:19" ht="16" thickBot="1">
      <c r="C15" s="55" t="s">
        <v>15</v>
      </c>
      <c r="D15" s="58">
        <v>6</v>
      </c>
      <c r="E15" s="59">
        <v>30.76</v>
      </c>
      <c r="F15" s="59">
        <v>5.1266699999999998</v>
      </c>
      <c r="G15" s="59">
        <v>10.371270000000001</v>
      </c>
      <c r="H15" s="51"/>
      <c r="I15" s="51"/>
      <c r="M15" s="60" t="s">
        <v>47</v>
      </c>
      <c r="N15" s="61">
        <v>4</v>
      </c>
      <c r="O15" s="62">
        <v>31.99</v>
      </c>
      <c r="P15" s="62">
        <v>7.9974999999999996</v>
      </c>
      <c r="Q15" s="62">
        <v>0.49569000000000002</v>
      </c>
      <c r="R15" s="61">
        <f>STDEV(N2:N5)</f>
        <v>0.70405373847929142</v>
      </c>
      <c r="S15" s="51"/>
    </row>
    <row r="16" spans="1:19" ht="16" thickTop="1">
      <c r="C16" s="55" t="s">
        <v>15</v>
      </c>
      <c r="D16" s="58">
        <v>6</v>
      </c>
      <c r="E16" s="59">
        <v>27.76</v>
      </c>
      <c r="F16" s="59">
        <v>4.6266699999999998</v>
      </c>
      <c r="G16" s="59">
        <v>10.50455</v>
      </c>
      <c r="H16" s="51"/>
      <c r="I16" s="51"/>
      <c r="M16" s="24"/>
      <c r="N16" s="24"/>
      <c r="O16" s="24"/>
      <c r="P16" s="24"/>
      <c r="Q16" s="24"/>
      <c r="R16" s="24"/>
      <c r="S16" s="24"/>
    </row>
    <row r="17" spans="3:19" ht="16" thickBot="1">
      <c r="C17" s="55" t="s">
        <v>15</v>
      </c>
      <c r="D17" s="58">
        <v>6</v>
      </c>
      <c r="E17" s="59">
        <v>18.07</v>
      </c>
      <c r="F17" s="59">
        <v>3.0116700000000001</v>
      </c>
      <c r="G17" s="59">
        <v>3.9873400000000001</v>
      </c>
      <c r="H17" s="51"/>
      <c r="I17" s="51"/>
      <c r="M17" s="25" t="s">
        <v>23</v>
      </c>
      <c r="N17" s="26"/>
      <c r="O17" s="26"/>
      <c r="P17" s="26"/>
      <c r="Q17" s="26"/>
      <c r="R17" s="26"/>
      <c r="S17" s="26"/>
    </row>
    <row r="18" spans="3:19" ht="16" thickTop="1">
      <c r="C18" s="55" t="s">
        <v>47</v>
      </c>
      <c r="D18" s="58">
        <v>6</v>
      </c>
      <c r="E18" s="59">
        <v>43.64</v>
      </c>
      <c r="F18" s="59">
        <v>7.2733299999999996</v>
      </c>
      <c r="G18" s="59">
        <v>8.7425099999999993</v>
      </c>
      <c r="H18" s="51"/>
      <c r="I18" s="51"/>
      <c r="M18" s="27" t="s">
        <v>24</v>
      </c>
      <c r="N18" s="27" t="s">
        <v>25</v>
      </c>
      <c r="O18" s="27" t="s">
        <v>26</v>
      </c>
      <c r="P18" s="27" t="s">
        <v>27</v>
      </c>
      <c r="Q18" s="27" t="s">
        <v>28</v>
      </c>
      <c r="R18" s="27" t="s">
        <v>37</v>
      </c>
      <c r="S18" s="27" t="s">
        <v>30</v>
      </c>
    </row>
    <row r="19" spans="3:19">
      <c r="C19" s="55" t="s">
        <v>47</v>
      </c>
      <c r="D19" s="58">
        <v>6</v>
      </c>
      <c r="E19" s="59">
        <v>45.74</v>
      </c>
      <c r="F19" s="59">
        <v>7.6233300000000002</v>
      </c>
      <c r="G19" s="59">
        <v>9.2982700000000005</v>
      </c>
      <c r="H19" s="51"/>
      <c r="I19" s="51"/>
      <c r="M19" s="58" t="s">
        <v>31</v>
      </c>
      <c r="N19" s="59">
        <v>25.956009999999999</v>
      </c>
      <c r="O19" s="58">
        <v>1</v>
      </c>
      <c r="P19" s="59">
        <v>25.956009999999999</v>
      </c>
      <c r="Q19" s="59">
        <v>37.320160000000001</v>
      </c>
      <c r="R19" s="63">
        <v>8.8000000000000003E-4</v>
      </c>
      <c r="S19" s="59">
        <v>5.9873799999999999</v>
      </c>
    </row>
    <row r="20" spans="3:19">
      <c r="C20" s="55" t="s">
        <v>47</v>
      </c>
      <c r="D20" s="58">
        <v>6</v>
      </c>
      <c r="E20" s="59">
        <v>53.22</v>
      </c>
      <c r="F20" s="59">
        <v>8.8699999999999992</v>
      </c>
      <c r="G20" s="59">
        <v>24.779319999999998</v>
      </c>
      <c r="H20" s="51"/>
      <c r="I20" s="51"/>
      <c r="M20" s="58" t="s">
        <v>32</v>
      </c>
      <c r="N20" s="59">
        <v>4.1729799999999999</v>
      </c>
      <c r="O20" s="58">
        <v>6</v>
      </c>
      <c r="P20" s="59">
        <v>0.69550000000000001</v>
      </c>
      <c r="Q20" s="58"/>
      <c r="R20" s="58"/>
      <c r="S20" s="58"/>
    </row>
    <row r="21" spans="3:19" ht="16" thickBot="1">
      <c r="C21" s="56" t="s">
        <v>47</v>
      </c>
      <c r="D21" s="61">
        <v>6</v>
      </c>
      <c r="E21" s="62">
        <v>49.38</v>
      </c>
      <c r="F21" s="62">
        <v>8.23</v>
      </c>
      <c r="G21" s="62">
        <v>13.93648</v>
      </c>
      <c r="H21" s="51"/>
      <c r="I21" s="51"/>
      <c r="M21" s="58"/>
      <c r="N21" s="58"/>
      <c r="O21" s="58"/>
      <c r="P21" s="58"/>
      <c r="Q21" s="58"/>
      <c r="R21" s="58"/>
      <c r="S21" s="58"/>
    </row>
    <row r="22" spans="3:19" ht="17" thickTop="1" thickBot="1">
      <c r="C22" s="24"/>
      <c r="D22" s="24"/>
      <c r="E22" s="24"/>
      <c r="F22" s="24"/>
      <c r="G22" s="24"/>
      <c r="H22" s="24"/>
      <c r="I22" s="24"/>
      <c r="M22" s="64" t="s">
        <v>33</v>
      </c>
      <c r="N22" s="62">
        <v>30.128990000000002</v>
      </c>
      <c r="O22" s="61">
        <v>7</v>
      </c>
      <c r="P22" s="61"/>
      <c r="Q22" s="61"/>
      <c r="R22" s="61"/>
      <c r="S22" s="61"/>
    </row>
    <row r="23" spans="3:19" ht="17" thickTop="1" thickBot="1">
      <c r="C23" s="25" t="s">
        <v>23</v>
      </c>
      <c r="D23" s="26"/>
      <c r="E23" s="26"/>
      <c r="F23" s="26"/>
      <c r="G23" s="26"/>
      <c r="H23" s="26"/>
      <c r="I23" s="26"/>
    </row>
    <row r="24" spans="3:19" ht="16" thickTop="1">
      <c r="C24" s="27" t="s">
        <v>24</v>
      </c>
      <c r="D24" s="27" t="s">
        <v>25</v>
      </c>
      <c r="E24" s="27" t="s">
        <v>26</v>
      </c>
      <c r="F24" s="27" t="s">
        <v>27</v>
      </c>
      <c r="G24" s="27" t="s">
        <v>28</v>
      </c>
      <c r="H24" s="27" t="s">
        <v>37</v>
      </c>
      <c r="I24" s="27" t="s">
        <v>30</v>
      </c>
    </row>
    <row r="25" spans="3:19">
      <c r="C25" s="58" t="s">
        <v>31</v>
      </c>
      <c r="D25" s="59">
        <v>180.88797</v>
      </c>
      <c r="E25" s="58">
        <v>7</v>
      </c>
      <c r="F25" s="59">
        <v>25.841139999999999</v>
      </c>
      <c r="G25" s="59">
        <v>2.28484</v>
      </c>
      <c r="H25" s="59">
        <v>4.6789999999999998E-2</v>
      </c>
      <c r="I25" s="59">
        <v>2.2490199999999998</v>
      </c>
    </row>
    <row r="26" spans="3:19">
      <c r="C26" s="58" t="s">
        <v>32</v>
      </c>
      <c r="D26" s="59">
        <v>452.3931</v>
      </c>
      <c r="E26" s="58">
        <v>40</v>
      </c>
      <c r="F26" s="59">
        <v>11.30983</v>
      </c>
      <c r="G26" s="58"/>
      <c r="H26" s="58"/>
      <c r="I26" s="58"/>
    </row>
    <row r="27" spans="3:19">
      <c r="C27" s="58"/>
      <c r="D27" s="58"/>
      <c r="E27" s="58"/>
      <c r="F27" s="58"/>
      <c r="G27" s="58"/>
      <c r="H27" s="58"/>
      <c r="I27" s="58"/>
    </row>
    <row r="28" spans="3:19" ht="16" thickBot="1">
      <c r="C28" s="64" t="s">
        <v>33</v>
      </c>
      <c r="D28" s="62">
        <v>633.28107</v>
      </c>
      <c r="E28" s="61">
        <v>47</v>
      </c>
      <c r="F28" s="61"/>
      <c r="G28" s="61"/>
      <c r="H28" s="61"/>
      <c r="I28" s="61"/>
    </row>
    <row r="29" spans="3:19" ht="16" thickTop="1"/>
    <row r="31" spans="3:19">
      <c r="C31" s="4" t="s">
        <v>36</v>
      </c>
      <c r="D31" s="4" t="s">
        <v>16</v>
      </c>
      <c r="E31" s="4" t="s">
        <v>43</v>
      </c>
      <c r="G31" t="s">
        <v>42</v>
      </c>
    </row>
    <row r="32" spans="3:19">
      <c r="C32" s="4" t="s">
        <v>15</v>
      </c>
      <c r="D32" s="4">
        <v>4.3949999999999996</v>
      </c>
      <c r="E32" s="4">
        <v>0.95</v>
      </c>
    </row>
    <row r="33" spans="3:5">
      <c r="C33" s="4" t="s">
        <v>47</v>
      </c>
      <c r="D33" s="4">
        <v>7.9974999999999996</v>
      </c>
      <c r="E33" s="4">
        <v>0.7</v>
      </c>
    </row>
  </sheetData>
  <mergeCells count="2">
    <mergeCell ref="C10:I10"/>
    <mergeCell ref="M10:S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Analysis Area</vt:lpstr>
      <vt:lpstr>Mitochondria</vt:lpstr>
      <vt:lpstr>Autophagic Vacuoles</vt:lpstr>
      <vt:lpstr>Intercellular Junctions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MANASI</dc:creator>
  <cp:lastModifiedBy>MANASI</cp:lastModifiedBy>
  <cp:lastPrinted>2017-02-25T23:43:31Z</cp:lastPrinted>
  <dcterms:created xsi:type="dcterms:W3CDTF">2015-10-18T06:04:52Z</dcterms:created>
  <dcterms:modified xsi:type="dcterms:W3CDTF">2017-05-20T14:55:19Z</dcterms:modified>
</cp:coreProperties>
</file>