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0515" windowHeight="2895" firstSheet="1" activeTab="1"/>
  </bookViews>
  <sheets>
    <sheet name="Chlorella 3 (Mta 6)" sheetId="1" r:id="rId1"/>
    <sheet name="Photobioreactor culture" sheetId="9" r:id="rId2"/>
    <sheet name="apoptosis assay" sheetId="11" r:id="rId3"/>
    <sheet name="lymphocyte viability " sheetId="12" r:id="rId4"/>
    <sheet name="Tumor citotoxicity" sheetId="13" r:id="rId5"/>
  </sheets>
  <calcPr calcId="145621"/>
</workbook>
</file>

<file path=xl/calcChain.xml><?xml version="1.0" encoding="utf-8"?>
<calcChain xmlns="http://schemas.openxmlformats.org/spreadsheetml/2006/main">
  <c r="G86" i="13" l="1"/>
  <c r="F86" i="13"/>
  <c r="E86" i="13"/>
  <c r="G85" i="13"/>
  <c r="F85" i="13"/>
  <c r="E85" i="13"/>
  <c r="G77" i="13"/>
  <c r="F77" i="13"/>
  <c r="E77" i="13"/>
  <c r="G76" i="13"/>
  <c r="F76" i="13"/>
  <c r="E76" i="13"/>
  <c r="G75" i="13"/>
  <c r="F75" i="13"/>
  <c r="E75" i="13"/>
  <c r="G74" i="13"/>
  <c r="F74" i="13"/>
  <c r="E74" i="13"/>
  <c r="G73" i="13"/>
  <c r="F73" i="13"/>
  <c r="E73" i="13"/>
  <c r="G72" i="13"/>
  <c r="F72" i="13"/>
  <c r="E72" i="13"/>
  <c r="G71" i="13"/>
  <c r="F71" i="13"/>
  <c r="E71" i="13"/>
  <c r="G70" i="13"/>
  <c r="F70" i="13"/>
  <c r="E70" i="13"/>
  <c r="G62" i="13"/>
  <c r="F62" i="13"/>
  <c r="E62" i="13"/>
  <c r="G61" i="13"/>
  <c r="F61" i="13"/>
  <c r="E61" i="13"/>
  <c r="G60" i="13"/>
  <c r="F60" i="13"/>
  <c r="E60" i="13"/>
  <c r="G59" i="13"/>
  <c r="F59" i="13"/>
  <c r="E59" i="13"/>
  <c r="G58" i="13"/>
  <c r="F58" i="13"/>
  <c r="E58" i="13"/>
  <c r="G57" i="13"/>
  <c r="F57" i="13"/>
  <c r="E57" i="13"/>
  <c r="G56" i="13"/>
  <c r="F56" i="13"/>
  <c r="E56" i="13"/>
  <c r="G55" i="13"/>
  <c r="F55" i="13"/>
  <c r="E55" i="13"/>
  <c r="H47" i="13"/>
  <c r="G47" i="13"/>
  <c r="F47" i="13"/>
  <c r="E47" i="13"/>
  <c r="G46" i="13"/>
  <c r="F46" i="13"/>
  <c r="E46" i="13"/>
  <c r="G38" i="13"/>
  <c r="F38" i="13"/>
  <c r="E38" i="13"/>
  <c r="G37" i="13"/>
  <c r="F37" i="13"/>
  <c r="E37" i="13"/>
  <c r="G36" i="13"/>
  <c r="F36" i="13"/>
  <c r="E36" i="13"/>
  <c r="G35" i="13"/>
  <c r="F35" i="13"/>
  <c r="E35" i="13"/>
  <c r="G34" i="13"/>
  <c r="F34" i="13"/>
  <c r="E34" i="13"/>
  <c r="G33" i="13"/>
  <c r="F33" i="13"/>
  <c r="E33" i="13"/>
  <c r="G32" i="13"/>
  <c r="F32" i="13"/>
  <c r="E32" i="13"/>
  <c r="G31" i="13"/>
  <c r="F31" i="13"/>
  <c r="E31" i="13"/>
  <c r="G23" i="13"/>
  <c r="F23" i="13"/>
  <c r="E23" i="13"/>
  <c r="G22" i="13"/>
  <c r="F22" i="13"/>
  <c r="E22" i="13"/>
  <c r="G21" i="13"/>
  <c r="F21" i="13"/>
  <c r="E21" i="13"/>
  <c r="G20" i="13"/>
  <c r="F20" i="13"/>
  <c r="E20" i="13"/>
  <c r="G19" i="13"/>
  <c r="F19" i="13"/>
  <c r="E19" i="13"/>
  <c r="G18" i="13"/>
  <c r="F18" i="13"/>
  <c r="E18" i="13"/>
  <c r="G17" i="13"/>
  <c r="F17" i="13"/>
  <c r="E17" i="13"/>
  <c r="G16" i="13"/>
  <c r="F16" i="13"/>
  <c r="E16" i="13"/>
  <c r="G41" i="12" l="1"/>
  <c r="F41" i="12"/>
  <c r="E41" i="12"/>
  <c r="G40" i="12"/>
  <c r="F40" i="12"/>
  <c r="E40" i="12"/>
  <c r="G39" i="12"/>
  <c r="F39" i="12"/>
  <c r="E39" i="12"/>
  <c r="G38" i="12"/>
  <c r="F38" i="12"/>
  <c r="E38" i="12"/>
  <c r="G37" i="12"/>
  <c r="F37" i="12"/>
  <c r="E37" i="12"/>
  <c r="G36" i="12"/>
  <c r="F36" i="12"/>
  <c r="E36" i="12"/>
  <c r="G35" i="12"/>
  <c r="F35" i="12"/>
  <c r="E35" i="12"/>
  <c r="G34" i="12"/>
  <c r="F34" i="12"/>
  <c r="E34" i="12"/>
  <c r="G26" i="12"/>
  <c r="F26" i="12"/>
  <c r="E26" i="12"/>
  <c r="G25" i="12"/>
  <c r="F25" i="12"/>
  <c r="E25" i="12"/>
  <c r="G24" i="12"/>
  <c r="F24" i="12"/>
  <c r="E24" i="12"/>
  <c r="G23" i="12"/>
  <c r="F23" i="12"/>
  <c r="E23" i="12"/>
  <c r="G22" i="12"/>
  <c r="F22" i="12"/>
  <c r="E22" i="12"/>
  <c r="G21" i="12"/>
  <c r="F21" i="12"/>
  <c r="E21" i="12"/>
  <c r="G20" i="12"/>
  <c r="F20" i="12"/>
  <c r="E20" i="12"/>
  <c r="G19" i="12"/>
  <c r="F19" i="12"/>
  <c r="E19" i="12"/>
  <c r="H47" i="11"/>
  <c r="G47" i="11"/>
  <c r="F47" i="11"/>
  <c r="E47" i="11"/>
  <c r="H46" i="11"/>
  <c r="G46" i="11"/>
  <c r="F46" i="11"/>
  <c r="E46" i="11"/>
  <c r="H45" i="11"/>
  <c r="G45" i="11"/>
  <c r="F45" i="11"/>
  <c r="E45" i="11"/>
  <c r="H44" i="11"/>
  <c r="G44" i="11"/>
  <c r="F44" i="11"/>
  <c r="E44" i="11"/>
  <c r="H43" i="11"/>
  <c r="G43" i="11"/>
  <c r="F43" i="11"/>
  <c r="E43" i="11"/>
  <c r="H42" i="11"/>
  <c r="G42" i="11"/>
  <c r="F42" i="11"/>
  <c r="E42" i="11"/>
  <c r="H41" i="11"/>
  <c r="G41" i="11"/>
  <c r="F41" i="11"/>
  <c r="E41" i="11"/>
  <c r="H40" i="11"/>
  <c r="G40" i="11"/>
  <c r="F40" i="11"/>
  <c r="E40" i="11"/>
  <c r="H39" i="11"/>
  <c r="G39" i="11"/>
  <c r="F39" i="11"/>
  <c r="E39" i="11"/>
  <c r="H38" i="11"/>
  <c r="G38" i="11"/>
  <c r="F38" i="11"/>
  <c r="E38" i="11"/>
  <c r="H37" i="11"/>
  <c r="G37" i="11"/>
  <c r="F37" i="11"/>
  <c r="E37" i="11"/>
  <c r="H36" i="11"/>
  <c r="G36" i="11"/>
  <c r="F36" i="11"/>
  <c r="E36" i="11"/>
  <c r="G35" i="11"/>
  <c r="F35" i="11"/>
  <c r="E35" i="11"/>
  <c r="H29" i="11"/>
  <c r="G29" i="11"/>
  <c r="F29" i="11"/>
  <c r="E29" i="11"/>
  <c r="H28" i="11"/>
  <c r="G28" i="11"/>
  <c r="F28" i="11"/>
  <c r="E28" i="11"/>
  <c r="H27" i="11"/>
  <c r="G27" i="11"/>
  <c r="F27" i="11"/>
  <c r="E27" i="11"/>
  <c r="H26" i="11"/>
  <c r="G26" i="11"/>
  <c r="F26" i="11"/>
  <c r="E26" i="11"/>
  <c r="H25" i="11"/>
  <c r="G25" i="11"/>
  <c r="F25" i="11"/>
  <c r="E25" i="11"/>
  <c r="H24" i="11"/>
  <c r="G24" i="11"/>
  <c r="F24" i="11"/>
  <c r="E24" i="11"/>
  <c r="H23" i="11"/>
  <c r="G23" i="11"/>
  <c r="F23" i="11"/>
  <c r="E23" i="11"/>
  <c r="H22" i="11"/>
  <c r="G22" i="11"/>
  <c r="F22" i="11"/>
  <c r="E22" i="11"/>
  <c r="H21" i="11"/>
  <c r="G21" i="11"/>
  <c r="F21" i="11"/>
  <c r="E21" i="11"/>
  <c r="H20" i="11"/>
  <c r="G20" i="11"/>
  <c r="F20" i="11"/>
  <c r="E20" i="11"/>
  <c r="H19" i="11"/>
  <c r="G19" i="11"/>
  <c r="F19" i="11"/>
  <c r="E19" i="11"/>
  <c r="H18" i="11"/>
  <c r="G18" i="11"/>
  <c r="F18" i="11"/>
  <c r="E18" i="11"/>
  <c r="G17" i="11"/>
  <c r="F17" i="11"/>
  <c r="E17" i="11"/>
  <c r="L15" i="1" l="1"/>
  <c r="M15" i="1"/>
  <c r="L14" i="1"/>
  <c r="M14" i="1"/>
  <c r="L13" i="1"/>
  <c r="M13" i="1"/>
  <c r="L12" i="1"/>
  <c r="M12" i="1"/>
  <c r="L11" i="1"/>
  <c r="M11" i="1"/>
  <c r="L10" i="1"/>
  <c r="M10" i="1"/>
  <c r="L9" i="1"/>
  <c r="M9" i="1"/>
  <c r="K9" i="1"/>
  <c r="K10" i="1"/>
  <c r="K11" i="1"/>
  <c r="K12" i="1"/>
  <c r="K13" i="1"/>
  <c r="K14" i="1"/>
  <c r="K15" i="1"/>
  <c r="M3" i="1"/>
  <c r="M4" i="1"/>
  <c r="M5" i="1"/>
  <c r="M6" i="1"/>
  <c r="M7" i="1"/>
  <c r="M8" i="1"/>
  <c r="M2" i="1"/>
  <c r="L3" i="1"/>
  <c r="L4" i="1"/>
  <c r="L5" i="1"/>
  <c r="L6" i="1"/>
  <c r="L7" i="1"/>
  <c r="L8" i="1"/>
  <c r="L2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<sst xmlns="http://schemas.openxmlformats.org/spreadsheetml/2006/main" count="172" uniqueCount="68">
  <si>
    <t>Cels/mL 10´6</t>
  </si>
  <si>
    <t>Promedio</t>
  </si>
  <si>
    <t>DS</t>
  </si>
  <si>
    <t>ESM</t>
  </si>
  <si>
    <t>Dias</t>
  </si>
  <si>
    <t>Biomasa Chlorella g/L</t>
  </si>
  <si>
    <t>Error STD</t>
  </si>
  <si>
    <t>Biomasa Scenedesmus g/L</t>
  </si>
  <si>
    <r>
      <rPr>
        <i/>
        <sz val="11"/>
        <color theme="1"/>
        <rFont val="Calibri"/>
        <family val="2"/>
        <scheme val="minor"/>
      </rPr>
      <t xml:space="preserve">Chlorella </t>
    </r>
    <r>
      <rPr>
        <sz val="11"/>
        <color theme="1"/>
        <rFont val="Calibri"/>
        <family val="2"/>
        <scheme val="minor"/>
      </rPr>
      <t>sp. Met</t>
    </r>
  </si>
  <si>
    <r>
      <t>Sc</t>
    </r>
    <r>
      <rPr>
        <i/>
        <sz val="11"/>
        <color theme="1"/>
        <rFont val="Calibri"/>
        <family val="2"/>
        <scheme val="minor"/>
      </rPr>
      <t>enedesmus</t>
    </r>
    <r>
      <rPr>
        <sz val="11"/>
        <color theme="1"/>
        <rFont val="Calibri"/>
        <family val="2"/>
        <scheme val="minor"/>
      </rPr>
      <t xml:space="preserve"> sp Met</t>
    </r>
  </si>
  <si>
    <t>Err Scendesmus sp</t>
  </si>
  <si>
    <t>Celulas apoptoticas %</t>
  </si>
  <si>
    <t>Celulas  Vivas%</t>
  </si>
  <si>
    <t>Celulas Necroticas %</t>
  </si>
  <si>
    <t>Err Apoptoticas</t>
  </si>
  <si>
    <t>Err Vivas</t>
  </si>
  <si>
    <t>Err Necroticas</t>
  </si>
  <si>
    <t>Chlorella</t>
  </si>
  <si>
    <t>Scenedesmus</t>
  </si>
  <si>
    <t>Actinomicina</t>
  </si>
  <si>
    <t>Sin Tx</t>
  </si>
  <si>
    <t>Actinomicina D</t>
  </si>
  <si>
    <t>Residentes</t>
  </si>
  <si>
    <t>Conc A</t>
  </si>
  <si>
    <t>Err Residentes</t>
  </si>
  <si>
    <t>Err Conc A</t>
  </si>
  <si>
    <t>Ensayo:</t>
  </si>
  <si>
    <t>*Valores presentados en absorbancias  540 nm</t>
  </si>
  <si>
    <t>Citotoxicidad</t>
  </si>
  <si>
    <t>Tratamiento</t>
  </si>
  <si>
    <t>Repetición 1</t>
  </si>
  <si>
    <t>Repetición 2</t>
  </si>
  <si>
    <t>Repetición 3</t>
  </si>
  <si>
    <t>Media</t>
  </si>
  <si>
    <t>D.S.</t>
  </si>
  <si>
    <t>S.E.M.</t>
  </si>
  <si>
    <t>Analisis estadisticos</t>
  </si>
  <si>
    <t>Vincristina 250 microgramos/mL</t>
  </si>
  <si>
    <t>EXTRACTO metanolico de Scenedesmus sp. Muestra 5</t>
  </si>
  <si>
    <t>TOTAL CELL NUMBERS</t>
  </si>
  <si>
    <t>REP 1</t>
  </si>
  <si>
    <t>REP 2</t>
  </si>
  <si>
    <t>REP 3</t>
  </si>
  <si>
    <t>MEDIA</t>
  </si>
  <si>
    <t>D. EST</t>
  </si>
  <si>
    <t>SEM</t>
  </si>
  <si>
    <t>T STUD</t>
  </si>
  <si>
    <t>Chlorella apoptoticas</t>
  </si>
  <si>
    <t>Chlorella Necroticas</t>
  </si>
  <si>
    <t>Chlorella Vivas</t>
  </si>
  <si>
    <t>Scenedesmus Apoptoticas</t>
  </si>
  <si>
    <t>Scenedesmus Necroticas</t>
  </si>
  <si>
    <t>Scenedesmus Vivas</t>
  </si>
  <si>
    <t>Actinomicina apoptoticas</t>
  </si>
  <si>
    <t>Actinomicina necroticas</t>
  </si>
  <si>
    <t>Actinomicina vivas</t>
  </si>
  <si>
    <t>Sin Tx Apoptoticas</t>
  </si>
  <si>
    <t>Sin Tx Necroticas</t>
  </si>
  <si>
    <t>Sin Tx vivas</t>
  </si>
  <si>
    <t>PERCENTAGES</t>
  </si>
  <si>
    <t>EFECTO LINFOPROLIFERATIVO EN CELULAS DE TIMO</t>
  </si>
  <si>
    <t>VIABILIDAD</t>
  </si>
  <si>
    <t>EXTRACTO ACUOSO DE MUESTRA 3 Chlorella sorokiniana</t>
  </si>
  <si>
    <t>EXTRACTO ACUOSO DE MUESTRA 10 Scendesmus sp.</t>
  </si>
  <si>
    <t>EXTRACTO Metanolico de Chlorella sorokiniana  Muestra 3</t>
  </si>
  <si>
    <t>Err Chlorella sp</t>
  </si>
  <si>
    <t>Chlorella sorokiniana</t>
  </si>
  <si>
    <t>Scenedesmus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</si>
</sst>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name val="Times New Roman"/>
      <family val="1"/>
    </font>
    <font>
      <i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Unicode MS"/>
      <family val="2"/>
    </font>
    <font>
      <b/>
      <i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4" fontId="8" fillId="0" borderId="0" xfId="0" applyNumberFormat="1" applyFont="1"/>
    <xf numFmtId="0" fontId="9" fillId="0" borderId="5" xfId="0" applyFont="1" applyBorder="1"/>
    <xf numFmtId="0" fontId="9" fillId="0" borderId="6" xfId="0" applyFont="1" applyBorder="1"/>
    <xf numFmtId="0" fontId="8" fillId="0" borderId="0" xfId="0" applyFont="1" applyAlignment="1">
      <alignment horizontal="right" wrapText="1"/>
    </xf>
    <xf numFmtId="0" fontId="10" fillId="3" borderId="0" xfId="0" applyFont="1" applyFill="1"/>
    <xf numFmtId="0" fontId="9" fillId="4" borderId="0" xfId="0" applyFont="1" applyFill="1"/>
    <xf numFmtId="0" fontId="9" fillId="5" borderId="0" xfId="0" applyFont="1" applyFill="1"/>
    <xf numFmtId="0" fontId="9" fillId="6" borderId="0" xfId="0" applyFont="1" applyFill="1" applyAlignment="1">
      <alignment horizontal="left"/>
    </xf>
    <xf numFmtId="0" fontId="9" fillId="6" borderId="0" xfId="0" applyFont="1" applyFill="1"/>
    <xf numFmtId="0" fontId="9" fillId="7" borderId="0" xfId="0" applyFont="1" applyFill="1"/>
    <xf numFmtId="0" fontId="5" fillId="0" borderId="0" xfId="0" applyFont="1"/>
    <xf numFmtId="0" fontId="0" fillId="0" borderId="0" xfId="0" applyNumberFormat="1"/>
    <xf numFmtId="0" fontId="6" fillId="2" borderId="0" xfId="0" applyFont="1" applyFill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8" borderId="0" xfId="0" applyFill="1"/>
    <xf numFmtId="0" fontId="6" fillId="8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00">
                <a:latin typeface="Times New Roman" pitchFamily="18" charset="0"/>
                <a:cs typeface="Times New Roman" pitchFamily="18" charset="0"/>
              </a:defRPr>
            </a:pPr>
            <a:r>
              <a:rPr lang="es-MX" sz="1000" dirty="0">
                <a:latin typeface="Times New Roman" pitchFamily="18" charset="0"/>
                <a:cs typeface="Times New Roman" pitchFamily="18" charset="0"/>
              </a:rPr>
              <a:t>Curva</a:t>
            </a:r>
            <a:r>
              <a:rPr lang="es-MX" sz="1000" baseline="0" dirty="0">
                <a:latin typeface="Times New Roman" pitchFamily="18" charset="0"/>
                <a:cs typeface="Times New Roman" pitchFamily="18" charset="0"/>
              </a:rPr>
              <a:t> de Crecimiento de </a:t>
            </a:r>
            <a:r>
              <a:rPr lang="es-MX" sz="1000" i="1" baseline="0" dirty="0" smtClean="0">
                <a:latin typeface="Times New Roman" pitchFamily="18" charset="0"/>
                <a:cs typeface="Times New Roman" pitchFamily="18" charset="0"/>
              </a:rPr>
              <a:t>Chlorella</a:t>
            </a:r>
            <a:r>
              <a:rPr lang="es-MX" sz="1000" baseline="0" dirty="0" smtClean="0">
                <a:latin typeface="Times New Roman" pitchFamily="18" charset="0"/>
                <a:cs typeface="Times New Roman" pitchFamily="18" charset="0"/>
              </a:rPr>
              <a:t> sp.</a:t>
            </a:r>
            <a:r>
              <a:rPr lang="es-MX" sz="1000" i="1" baseline="0" dirty="0" smtClean="0">
                <a:latin typeface="Times New Roman" pitchFamily="18" charset="0"/>
                <a:cs typeface="Times New Roman" pitchFamily="18" charset="0"/>
              </a:rPr>
              <a:t> </a:t>
            </a:r>
            <a:endParaRPr lang="es-MX" sz="1000" dirty="0">
              <a:latin typeface="Times New Roman" pitchFamily="18" charset="0"/>
              <a:cs typeface="Times New Roman" pitchFamily="18" charset="0"/>
            </a:endParaRP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>
              <a:solidFill>
                <a:sysClr val="windowText" lastClr="000000">
                  <a:lumMod val="85000"/>
                  <a:lumOff val="15000"/>
                </a:sysClr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ysClr val="windowText" lastClr="000000">
                    <a:lumMod val="85000"/>
                    <a:lumOff val="15000"/>
                  </a:sysClr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'Chlorella 3 (Mta 6)'!$M$2:$M$15</c:f>
                <c:numCache>
                  <c:formatCode>General</c:formatCode>
                  <c:ptCount val="14"/>
                  <c:pt idx="0">
                    <c:v>1.7900962109463414</c:v>
                  </c:pt>
                  <c:pt idx="1">
                    <c:v>10.110280796188482</c:v>
                  </c:pt>
                  <c:pt idx="2">
                    <c:v>32.543987326557129</c:v>
                  </c:pt>
                  <c:pt idx="3">
                    <c:v>27.744869395579766</c:v>
                  </c:pt>
                  <c:pt idx="4">
                    <c:v>40.064170748659947</c:v>
                  </c:pt>
                  <c:pt idx="5">
                    <c:v>22.100779272334389</c:v>
                  </c:pt>
                  <c:pt idx="6">
                    <c:v>41.312683013546497</c:v>
                  </c:pt>
                  <c:pt idx="7">
                    <c:v>43.302553170813319</c:v>
                  </c:pt>
                  <c:pt idx="8">
                    <c:v>40.601039942893557</c:v>
                  </c:pt>
                  <c:pt idx="9">
                    <c:v>35.00476158086687</c:v>
                  </c:pt>
                  <c:pt idx="10">
                    <c:v>35.408724599705337</c:v>
                  </c:pt>
                  <c:pt idx="11">
                    <c:v>32.090150790823309</c:v>
                  </c:pt>
                  <c:pt idx="12">
                    <c:v>36.297290991661264</c:v>
                  </c:pt>
                  <c:pt idx="13">
                    <c:v>13.968217893171309</c:v>
                  </c:pt>
                </c:numCache>
              </c:numRef>
            </c:plus>
            <c:minus>
              <c:numRef>
                <c:f>'Chlorella 3 (Mta 6)'!$M$2:$M$15</c:f>
                <c:numCache>
                  <c:formatCode>General</c:formatCode>
                  <c:ptCount val="14"/>
                  <c:pt idx="0">
                    <c:v>1.7900962109463414</c:v>
                  </c:pt>
                  <c:pt idx="1">
                    <c:v>10.110280796188482</c:v>
                  </c:pt>
                  <c:pt idx="2">
                    <c:v>32.543987326557129</c:v>
                  </c:pt>
                  <c:pt idx="3">
                    <c:v>27.744869395579766</c:v>
                  </c:pt>
                  <c:pt idx="4">
                    <c:v>40.064170748659947</c:v>
                  </c:pt>
                  <c:pt idx="5">
                    <c:v>22.100779272334389</c:v>
                  </c:pt>
                  <c:pt idx="6">
                    <c:v>41.312683013546497</c:v>
                  </c:pt>
                  <c:pt idx="7">
                    <c:v>43.302553170813319</c:v>
                  </c:pt>
                  <c:pt idx="8">
                    <c:v>40.601039942893557</c:v>
                  </c:pt>
                  <c:pt idx="9">
                    <c:v>35.00476158086687</c:v>
                  </c:pt>
                  <c:pt idx="10">
                    <c:v>35.408724599705337</c:v>
                  </c:pt>
                  <c:pt idx="11">
                    <c:v>32.090150790823309</c:v>
                  </c:pt>
                  <c:pt idx="12">
                    <c:v>36.297290991661264</c:v>
                  </c:pt>
                  <c:pt idx="13">
                    <c:v>13.968217893171309</c:v>
                  </c:pt>
                </c:numCache>
              </c:numRef>
            </c:minus>
          </c:errBars>
          <c:xVal>
            <c:numRef>
              <c:f>'Chlorella 3 (Mta 6)'!$G$2:$G$15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xVal>
          <c:yVal>
            <c:numRef>
              <c:f>'Chlorella 3 (Mta 6)'!$K$2:$K$15</c:f>
              <c:numCache>
                <c:formatCode>General</c:formatCode>
                <c:ptCount val="14"/>
                <c:pt idx="0">
                  <c:v>18.533333333333335</c:v>
                </c:pt>
                <c:pt idx="1">
                  <c:v>65.933333333333337</c:v>
                </c:pt>
                <c:pt idx="2">
                  <c:v>135.33333333333334</c:v>
                </c:pt>
                <c:pt idx="3">
                  <c:v>154.66666666666666</c:v>
                </c:pt>
                <c:pt idx="4">
                  <c:v>141.06666666666666</c:v>
                </c:pt>
                <c:pt idx="5">
                  <c:v>196.66666666666666</c:v>
                </c:pt>
                <c:pt idx="6">
                  <c:v>283.73333333333335</c:v>
                </c:pt>
                <c:pt idx="7">
                  <c:v>402.66666666666669</c:v>
                </c:pt>
                <c:pt idx="8">
                  <c:v>502.66666666666669</c:v>
                </c:pt>
                <c:pt idx="9">
                  <c:v>568</c:v>
                </c:pt>
                <c:pt idx="10">
                  <c:v>772.66666666666663</c:v>
                </c:pt>
                <c:pt idx="11">
                  <c:v>747.33333333333337</c:v>
                </c:pt>
                <c:pt idx="12">
                  <c:v>760.4</c:v>
                </c:pt>
                <c:pt idx="13">
                  <c:v>709.33333333333337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139520"/>
        <c:axId val="119034624"/>
      </c:scatterChart>
      <c:valAx>
        <c:axId val="118139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s-ES" sz="80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s-MX" sz="800">
                    <a:latin typeface="Times New Roman" pitchFamily="18" charset="0"/>
                    <a:cs typeface="Times New Roman" pitchFamily="18" charset="0"/>
                  </a:rPr>
                  <a:t>Tiempo</a:t>
                </a:r>
                <a:r>
                  <a:rPr lang="es-MX" sz="800" baseline="0">
                    <a:latin typeface="Times New Roman" pitchFamily="18" charset="0"/>
                    <a:cs typeface="Times New Roman" pitchFamily="18" charset="0"/>
                  </a:rPr>
                  <a:t> en dias</a:t>
                </a:r>
                <a:endParaRPr lang="es-MX" sz="800">
                  <a:latin typeface="Times New Roman" pitchFamily="18" charset="0"/>
                  <a:cs typeface="Times New Roman" pitchFamily="18" charset="0"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sz="8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19034624"/>
        <c:crosses val="autoZero"/>
        <c:crossBetween val="midCat"/>
      </c:valAx>
      <c:valAx>
        <c:axId val="1190346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s-ES" sz="80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s-MX" sz="800">
                    <a:latin typeface="Times New Roman" pitchFamily="18" charset="0"/>
                    <a:cs typeface="Times New Roman" pitchFamily="18" charset="0"/>
                  </a:rPr>
                  <a:t>Millones</a:t>
                </a:r>
                <a:r>
                  <a:rPr lang="es-MX" sz="800" baseline="0">
                    <a:latin typeface="Times New Roman" pitchFamily="18" charset="0"/>
                    <a:cs typeface="Times New Roman" pitchFamily="18" charset="0"/>
                  </a:rPr>
                  <a:t> de Cels/mL</a:t>
                </a:r>
                <a:endParaRPr lang="es-MX" sz="800">
                  <a:latin typeface="Times New Roman" pitchFamily="18" charset="0"/>
                  <a:cs typeface="Times New Roman" pitchFamily="18" charset="0"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sz="8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18139520"/>
        <c:crosses val="autoZero"/>
        <c:crossBetween val="midCat"/>
      </c:valAx>
      <c:spPr>
        <a:solidFill>
          <a:schemeClr val="bg1"/>
        </a:solidFill>
        <a:ln>
          <a:solidFill>
            <a:schemeClr val="tx1">
              <a:lumMod val="85000"/>
              <a:lumOff val="15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solidFill>
        <a:prstClr val="black"/>
      </a:solidFill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609599</xdr:colOff>
      <xdr:row>17</xdr:row>
      <xdr:rowOff>114300</xdr:rowOff>
    </xdr:from>
    <xdr:to>
      <xdr:col>12</xdr:col>
      <xdr:colOff>714374</xdr:colOff>
      <xdr:row>31</xdr:row>
      <xdr:rowOff>171450</xdr:rowOff>
    </xdr:to>
    <xdr:graphicFrame macro="">
      <xdr:nvGraphicFramePr>
        <xdr:cNvPr id="3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M15"/>
  <sheetViews>
    <sheetView topLeftCell="E1" workbookViewId="0">
      <selection activeCell="O26" sqref="O26"/>
    </sheetView>
  </sheetViews>
  <sheetFormatPr baseColWidth="10" defaultRowHeight="15" x14ac:dyDescent="0.25"/>
  <cols>
    <col min="2" max="2" width="13" customWidth="1"/>
    <col min="3" max="3" width="12.7109375" customWidth="1"/>
    <col min="4" max="4" width="15.28515625" customWidth="1"/>
    <col min="5" max="5" width="12.5703125" customWidth="1"/>
  </cols>
  <sheetData>
    <row r="1" spans="7:13" x14ac:dyDescent="0.25">
      <c r="G1" s="1" t="s">
        <v>4</v>
      </c>
      <c r="H1" s="1" t="s">
        <v>0</v>
      </c>
      <c r="I1" s="1" t="s">
        <v>0</v>
      </c>
      <c r="J1" s="1" t="s">
        <v>0</v>
      </c>
      <c r="K1" s="1" t="s">
        <v>1</v>
      </c>
      <c r="L1" s="2" t="s">
        <v>2</v>
      </c>
      <c r="M1" s="2" t="s">
        <v>3</v>
      </c>
    </row>
    <row r="2" spans="7:13" x14ac:dyDescent="0.25">
      <c r="G2" s="6">
        <v>0</v>
      </c>
      <c r="H2" s="3">
        <v>21.6</v>
      </c>
      <c r="I2" s="3">
        <v>15.4</v>
      </c>
      <c r="J2" s="3">
        <v>18.600000000000001</v>
      </c>
      <c r="K2" s="3">
        <f>AVERAGE(H2:J2)</f>
        <v>18.533333333333335</v>
      </c>
      <c r="L2" s="1">
        <f>STDEV(H2:J2)</f>
        <v>3.1005375877955976</v>
      </c>
      <c r="M2" s="1">
        <f>STDEV(H2:J2)/SQRT(3)</f>
        <v>1.7900962109463414</v>
      </c>
    </row>
    <row r="3" spans="7:13" x14ac:dyDescent="0.25">
      <c r="G3" s="6">
        <v>1</v>
      </c>
      <c r="H3" s="3">
        <v>84.8</v>
      </c>
      <c r="I3" s="3">
        <v>50.2</v>
      </c>
      <c r="J3" s="3">
        <v>62.8</v>
      </c>
      <c r="K3" s="3">
        <f t="shared" ref="K3:K15" si="0">AVERAGE(H3:J3)</f>
        <v>65.933333333333337</v>
      </c>
      <c r="L3" s="1">
        <f t="shared" ref="L3:L15" si="1">STDEV(H3:J3)</f>
        <v>17.511520017786371</v>
      </c>
      <c r="M3" s="1">
        <f t="shared" ref="M3:M15" si="2">STDEV(H3:J3)/SQRT(3)</f>
        <v>10.110280796188482</v>
      </c>
    </row>
    <row r="4" spans="7:13" x14ac:dyDescent="0.25">
      <c r="G4" s="6">
        <v>2</v>
      </c>
      <c r="H4" s="3">
        <v>180</v>
      </c>
      <c r="I4" s="3">
        <v>72</v>
      </c>
      <c r="J4" s="3">
        <v>154</v>
      </c>
      <c r="K4" s="3">
        <f t="shared" si="0"/>
        <v>135.33333333333334</v>
      </c>
      <c r="L4" s="1">
        <f t="shared" si="1"/>
        <v>56.367839530474576</v>
      </c>
      <c r="M4" s="1">
        <f t="shared" si="2"/>
        <v>32.543987326557129</v>
      </c>
    </row>
    <row r="5" spans="7:13" x14ac:dyDescent="0.25">
      <c r="G5" s="6">
        <v>3</v>
      </c>
      <c r="H5" s="3">
        <v>204</v>
      </c>
      <c r="I5" s="3">
        <v>152</v>
      </c>
      <c r="J5" s="3">
        <v>108</v>
      </c>
      <c r="K5" s="3">
        <f t="shared" si="0"/>
        <v>154.66666666666666</v>
      </c>
      <c r="L5" s="1">
        <f t="shared" si="1"/>
        <v>48.05552344250696</v>
      </c>
      <c r="M5" s="1">
        <f t="shared" si="2"/>
        <v>27.744869395579766</v>
      </c>
    </row>
    <row r="6" spans="7:13" x14ac:dyDescent="0.25">
      <c r="G6" s="6">
        <v>4</v>
      </c>
      <c r="H6" s="3">
        <v>83.2</v>
      </c>
      <c r="I6" s="3">
        <v>122</v>
      </c>
      <c r="J6" s="3">
        <v>218</v>
      </c>
      <c r="K6" s="3">
        <f t="shared" si="0"/>
        <v>141.06666666666666</v>
      </c>
      <c r="L6" s="1">
        <f t="shared" si="1"/>
        <v>69.393179299793843</v>
      </c>
      <c r="M6" s="1">
        <f t="shared" si="2"/>
        <v>40.064170748659947</v>
      </c>
    </row>
    <row r="7" spans="7:13" x14ac:dyDescent="0.25">
      <c r="G7" s="6">
        <v>5</v>
      </c>
      <c r="H7" s="3">
        <v>154</v>
      </c>
      <c r="I7" s="3">
        <v>208</v>
      </c>
      <c r="J7" s="3">
        <v>228</v>
      </c>
      <c r="K7" s="3">
        <f t="shared" si="0"/>
        <v>196.66666666666666</v>
      </c>
      <c r="L7" s="1">
        <f t="shared" si="1"/>
        <v>38.27967258654828</v>
      </c>
      <c r="M7" s="1">
        <f t="shared" si="2"/>
        <v>22.100779272334389</v>
      </c>
    </row>
    <row r="8" spans="7:13" x14ac:dyDescent="0.25">
      <c r="G8" s="7">
        <v>6</v>
      </c>
      <c r="H8" s="4">
        <v>203.2</v>
      </c>
      <c r="I8" s="4">
        <v>340</v>
      </c>
      <c r="J8" s="4">
        <v>308</v>
      </c>
      <c r="K8" s="3">
        <f t="shared" si="0"/>
        <v>283.73333333333335</v>
      </c>
      <c r="L8" s="1">
        <f t="shared" si="1"/>
        <v>71.555665976450243</v>
      </c>
      <c r="M8" s="1">
        <f t="shared" si="2"/>
        <v>41.312683013546497</v>
      </c>
    </row>
    <row r="9" spans="7:13" x14ac:dyDescent="0.25">
      <c r="G9" s="7">
        <v>7</v>
      </c>
      <c r="H9" s="3">
        <v>328</v>
      </c>
      <c r="I9" s="3">
        <v>402</v>
      </c>
      <c r="J9" s="3">
        <v>478</v>
      </c>
      <c r="K9" s="3">
        <f t="shared" si="0"/>
        <v>402.66666666666669</v>
      </c>
      <c r="L9" s="5">
        <f t="shared" si="1"/>
        <v>75.002222189301449</v>
      </c>
      <c r="M9" s="1">
        <f t="shared" si="2"/>
        <v>43.302553170813319</v>
      </c>
    </row>
    <row r="10" spans="7:13" x14ac:dyDescent="0.25">
      <c r="G10" s="7">
        <v>8</v>
      </c>
      <c r="H10" s="3">
        <v>448</v>
      </c>
      <c r="I10" s="3">
        <v>582</v>
      </c>
      <c r="J10" s="3">
        <v>478</v>
      </c>
      <c r="K10" s="3">
        <f t="shared" si="0"/>
        <v>502.66666666666669</v>
      </c>
      <c r="L10" s="5">
        <f t="shared" si="1"/>
        <v>70.323064021225022</v>
      </c>
      <c r="M10" s="1">
        <f t="shared" si="2"/>
        <v>40.601039942893557</v>
      </c>
    </row>
    <row r="11" spans="7:13" x14ac:dyDescent="0.25">
      <c r="G11" s="7">
        <v>9</v>
      </c>
      <c r="H11" s="3">
        <v>604</v>
      </c>
      <c r="I11" s="3">
        <v>602</v>
      </c>
      <c r="J11" s="3">
        <v>498</v>
      </c>
      <c r="K11" s="3">
        <f t="shared" si="0"/>
        <v>568</v>
      </c>
      <c r="L11" s="5">
        <f t="shared" si="1"/>
        <v>60.630025564896471</v>
      </c>
      <c r="M11" s="1">
        <f t="shared" si="2"/>
        <v>35.00476158086687</v>
      </c>
    </row>
    <row r="12" spans="7:13" x14ac:dyDescent="0.25">
      <c r="G12" s="7">
        <v>10</v>
      </c>
      <c r="H12" s="3">
        <v>792</v>
      </c>
      <c r="I12" s="3">
        <v>822</v>
      </c>
      <c r="J12" s="3">
        <v>704</v>
      </c>
      <c r="K12" s="3">
        <f t="shared" si="0"/>
        <v>772.66666666666663</v>
      </c>
      <c r="L12" s="5">
        <f t="shared" si="1"/>
        <v>61.329710037903595</v>
      </c>
      <c r="M12" s="1">
        <f t="shared" si="2"/>
        <v>35.408724599705337</v>
      </c>
    </row>
    <row r="13" spans="7:13" x14ac:dyDescent="0.25">
      <c r="G13" s="7">
        <v>11</v>
      </c>
      <c r="H13" s="3">
        <v>704</v>
      </c>
      <c r="I13" s="3">
        <v>810</v>
      </c>
      <c r="J13" s="3">
        <v>728</v>
      </c>
      <c r="K13" s="3">
        <f t="shared" si="0"/>
        <v>747.33333333333337</v>
      </c>
      <c r="L13" s="5">
        <f t="shared" si="1"/>
        <v>55.581771592252551</v>
      </c>
      <c r="M13" s="1">
        <f t="shared" si="2"/>
        <v>32.090150790823309</v>
      </c>
    </row>
    <row r="14" spans="7:13" x14ac:dyDescent="0.25">
      <c r="G14" s="7">
        <v>12</v>
      </c>
      <c r="H14" s="3">
        <v>688</v>
      </c>
      <c r="I14" s="3">
        <v>792</v>
      </c>
      <c r="J14" s="3">
        <v>801.2</v>
      </c>
      <c r="K14" s="3">
        <f t="shared" si="0"/>
        <v>760.4</v>
      </c>
      <c r="L14" s="5">
        <f t="shared" si="1"/>
        <v>62.868752174669424</v>
      </c>
      <c r="M14" s="1">
        <f t="shared" si="2"/>
        <v>36.297290991661264</v>
      </c>
    </row>
    <row r="15" spans="7:13" x14ac:dyDescent="0.25">
      <c r="G15" s="7">
        <v>13</v>
      </c>
      <c r="H15" s="3">
        <v>682</v>
      </c>
      <c r="I15" s="3">
        <v>718</v>
      </c>
      <c r="J15" s="3">
        <v>728</v>
      </c>
      <c r="K15" s="3">
        <f t="shared" si="0"/>
        <v>709.33333333333337</v>
      </c>
      <c r="L15" s="5">
        <f t="shared" si="1"/>
        <v>24.193663082165404</v>
      </c>
      <c r="M15" s="1">
        <f t="shared" si="2"/>
        <v>13.968217893171309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M13"/>
  <sheetViews>
    <sheetView tabSelected="1" topLeftCell="C1" zoomScale="110" zoomScaleNormal="110" workbookViewId="0">
      <selection activeCell="E10" sqref="E10"/>
    </sheetView>
  </sheetViews>
  <sheetFormatPr baseColWidth="10" defaultRowHeight="15" x14ac:dyDescent="0.25"/>
  <cols>
    <col min="2" max="2" width="13" customWidth="1"/>
    <col min="3" max="3" width="12.7109375" customWidth="1"/>
    <col min="4" max="4" width="15.28515625" customWidth="1"/>
    <col min="5" max="5" width="12.5703125" customWidth="1"/>
    <col min="8" max="8" width="24.7109375" customWidth="1"/>
    <col min="12" max="12" width="23.85546875" customWidth="1"/>
  </cols>
  <sheetData>
    <row r="1" spans="7:13" x14ac:dyDescent="0.25">
      <c r="G1" s="1" t="s">
        <v>4</v>
      </c>
      <c r="H1" s="1" t="s">
        <v>5</v>
      </c>
      <c r="I1" s="1" t="s">
        <v>6</v>
      </c>
      <c r="K1" s="1" t="s">
        <v>4</v>
      </c>
      <c r="L1" s="1" t="s">
        <v>7</v>
      </c>
      <c r="M1" s="1" t="s">
        <v>6</v>
      </c>
    </row>
    <row r="2" spans="7:13" x14ac:dyDescent="0.25">
      <c r="G2" s="6">
        <v>4</v>
      </c>
      <c r="H2" s="3">
        <v>0.08</v>
      </c>
      <c r="I2" s="3">
        <v>0.01</v>
      </c>
      <c r="K2" s="6">
        <v>4</v>
      </c>
      <c r="L2" s="3">
        <v>0.09</v>
      </c>
      <c r="M2" s="3">
        <v>0.01</v>
      </c>
    </row>
    <row r="3" spans="7:13" x14ac:dyDescent="0.25">
      <c r="G3" s="6">
        <v>6</v>
      </c>
      <c r="H3" s="3">
        <v>0.13</v>
      </c>
      <c r="I3" s="3">
        <v>6.0000000000000001E-3</v>
      </c>
      <c r="K3" s="6">
        <v>6</v>
      </c>
      <c r="L3" s="3">
        <v>0.13</v>
      </c>
      <c r="M3" s="3">
        <v>5.0000000000000001E-3</v>
      </c>
    </row>
    <row r="4" spans="7:13" x14ac:dyDescent="0.25">
      <c r="G4" s="6">
        <v>8</v>
      </c>
      <c r="H4" s="3">
        <v>0.15</v>
      </c>
      <c r="I4" s="3">
        <v>0.01</v>
      </c>
      <c r="K4" s="6">
        <v>8</v>
      </c>
      <c r="L4" s="3">
        <v>0.16</v>
      </c>
      <c r="M4" s="3">
        <v>0.01</v>
      </c>
    </row>
    <row r="5" spans="7:13" x14ac:dyDescent="0.25">
      <c r="G5" s="6">
        <v>11</v>
      </c>
      <c r="H5" s="3">
        <v>0.14000000000000001</v>
      </c>
      <c r="I5" s="3">
        <v>0.02</v>
      </c>
      <c r="K5" s="6">
        <v>11</v>
      </c>
      <c r="L5" s="3">
        <v>0.16</v>
      </c>
      <c r="M5" s="3">
        <v>8.0000000000000002E-3</v>
      </c>
    </row>
    <row r="6" spans="7:13" x14ac:dyDescent="0.25">
      <c r="G6" s="6">
        <v>13</v>
      </c>
      <c r="H6" s="3">
        <v>0.22</v>
      </c>
      <c r="I6" s="3">
        <v>0.03</v>
      </c>
      <c r="K6" s="6">
        <v>13</v>
      </c>
      <c r="L6" s="3">
        <v>0.16</v>
      </c>
      <c r="M6" s="3">
        <v>0.02</v>
      </c>
    </row>
    <row r="7" spans="7:13" x14ac:dyDescent="0.25">
      <c r="G7" s="6">
        <v>15</v>
      </c>
      <c r="H7" s="3">
        <v>0.24</v>
      </c>
      <c r="I7" s="3">
        <v>0.01</v>
      </c>
      <c r="K7" s="6">
        <v>15</v>
      </c>
      <c r="L7" s="3">
        <v>0.24</v>
      </c>
      <c r="M7" s="3">
        <v>0.02</v>
      </c>
    </row>
    <row r="8" spans="7:13" x14ac:dyDescent="0.25">
      <c r="G8" s="7">
        <v>18</v>
      </c>
      <c r="H8" s="4">
        <v>0.31</v>
      </c>
      <c r="I8" s="4">
        <v>0.02</v>
      </c>
      <c r="K8" s="7">
        <v>18</v>
      </c>
      <c r="L8" s="4">
        <v>0.25</v>
      </c>
      <c r="M8" s="4">
        <v>0.01</v>
      </c>
    </row>
    <row r="9" spans="7:13" x14ac:dyDescent="0.25">
      <c r="G9" s="7">
        <v>20</v>
      </c>
      <c r="H9" s="3">
        <v>0.34</v>
      </c>
      <c r="I9" s="3">
        <v>0.02</v>
      </c>
      <c r="K9" s="7">
        <v>20</v>
      </c>
      <c r="L9" s="3">
        <v>0.51</v>
      </c>
      <c r="M9" s="3">
        <v>0.02</v>
      </c>
    </row>
    <row r="10" spans="7:13" x14ac:dyDescent="0.25">
      <c r="G10" s="7">
        <v>22</v>
      </c>
      <c r="H10" s="3">
        <v>0.38</v>
      </c>
      <c r="I10" s="3">
        <v>0.03</v>
      </c>
      <c r="K10" s="7">
        <v>22</v>
      </c>
      <c r="L10" s="3">
        <v>0.78</v>
      </c>
      <c r="M10" s="3">
        <v>0.04</v>
      </c>
    </row>
    <row r="11" spans="7:13" x14ac:dyDescent="0.25">
      <c r="G11" s="7">
        <v>25</v>
      </c>
      <c r="H11" s="3">
        <v>0.39</v>
      </c>
      <c r="I11" s="3">
        <v>0.01</v>
      </c>
      <c r="K11" s="7">
        <v>25</v>
      </c>
      <c r="L11" s="3">
        <v>0.83</v>
      </c>
      <c r="M11" s="3">
        <v>0.04</v>
      </c>
    </row>
    <row r="12" spans="7:13" x14ac:dyDescent="0.25">
      <c r="G12" s="7">
        <v>27</v>
      </c>
      <c r="H12" s="3">
        <v>0.41</v>
      </c>
      <c r="I12" s="3">
        <v>0.01</v>
      </c>
      <c r="K12" s="7">
        <v>27</v>
      </c>
      <c r="L12" s="3">
        <v>0.79</v>
      </c>
      <c r="M12" s="3">
        <v>0.03</v>
      </c>
    </row>
    <row r="13" spans="7:13" x14ac:dyDescent="0.25">
      <c r="G13" s="7">
        <v>29</v>
      </c>
      <c r="H13" s="3">
        <v>0.39</v>
      </c>
      <c r="I13" s="3">
        <v>0.02</v>
      </c>
      <c r="K13" s="7">
        <v>29</v>
      </c>
      <c r="L13" s="3">
        <v>0.78</v>
      </c>
      <c r="M13" s="3">
        <v>0.04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7"/>
  <sheetViews>
    <sheetView workbookViewId="0">
      <selection activeCell="J38" sqref="J38"/>
    </sheetView>
  </sheetViews>
  <sheetFormatPr baseColWidth="10" defaultRowHeight="15" x14ac:dyDescent="0.25"/>
  <cols>
    <col min="1" max="1" width="21.85546875" customWidth="1"/>
    <col min="2" max="2" width="15.140625" customWidth="1"/>
    <col min="3" max="3" width="14" customWidth="1"/>
    <col min="4" max="4" width="15.85546875" customWidth="1"/>
    <col min="8" max="8" width="15.42578125" customWidth="1"/>
    <col min="9" max="9" width="16.7109375" customWidth="1"/>
    <col min="10" max="10" width="21.42578125" customWidth="1"/>
  </cols>
  <sheetData>
    <row r="2" spans="1:10" x14ac:dyDescent="0.25">
      <c r="A2" t="s">
        <v>11</v>
      </c>
      <c r="B2" t="s">
        <v>12</v>
      </c>
      <c r="C2" t="s">
        <v>13</v>
      </c>
      <c r="H2" t="s">
        <v>14</v>
      </c>
      <c r="I2" t="s">
        <v>15</v>
      </c>
      <c r="J2" t="s">
        <v>16</v>
      </c>
    </row>
    <row r="3" spans="1:10" x14ac:dyDescent="0.25">
      <c r="A3" s="8">
        <v>65.726666666666674</v>
      </c>
      <c r="B3">
        <v>25.57</v>
      </c>
      <c r="C3" s="8">
        <v>9.0233333333333334</v>
      </c>
      <c r="D3" t="s">
        <v>66</v>
      </c>
      <c r="H3" s="9">
        <v>3.1734121138680917</v>
      </c>
      <c r="I3" s="9">
        <v>3.2350579592953133</v>
      </c>
      <c r="J3" s="9">
        <v>0.54572072629790791</v>
      </c>
    </row>
    <row r="4" spans="1:10" x14ac:dyDescent="0.25">
      <c r="A4">
        <v>50.916666666666664</v>
      </c>
      <c r="B4">
        <v>45.97</v>
      </c>
      <c r="C4">
        <v>3.1</v>
      </c>
      <c r="D4" t="s">
        <v>67</v>
      </c>
      <c r="H4" s="8">
        <v>4.0960685758146466E-2</v>
      </c>
      <c r="I4" s="9">
        <v>0.78621455934947326</v>
      </c>
      <c r="J4" s="8">
        <v>0.74839828968270661</v>
      </c>
    </row>
    <row r="5" spans="1:10" x14ac:dyDescent="0.25">
      <c r="A5">
        <v>57.68</v>
      </c>
      <c r="B5">
        <v>34.950000000000003</v>
      </c>
      <c r="C5">
        <v>7.25</v>
      </c>
      <c r="D5" t="s">
        <v>19</v>
      </c>
      <c r="H5">
        <v>1.66</v>
      </c>
      <c r="I5">
        <v>3.43</v>
      </c>
      <c r="J5">
        <v>1.89</v>
      </c>
    </row>
    <row r="6" spans="1:10" x14ac:dyDescent="0.25">
      <c r="A6">
        <v>4</v>
      </c>
      <c r="B6">
        <v>94.25</v>
      </c>
      <c r="C6">
        <v>1.73</v>
      </c>
      <c r="D6" t="s">
        <v>20</v>
      </c>
      <c r="H6">
        <v>1.51</v>
      </c>
      <c r="I6">
        <v>0.31</v>
      </c>
      <c r="J6">
        <v>1.44</v>
      </c>
    </row>
    <row r="8" spans="1:10" x14ac:dyDescent="0.25">
      <c r="A8">
        <v>4</v>
      </c>
      <c r="B8">
        <v>94.25</v>
      </c>
      <c r="C8">
        <v>1.73</v>
      </c>
      <c r="D8" t="s">
        <v>20</v>
      </c>
      <c r="H8">
        <v>1.51</v>
      </c>
      <c r="I8">
        <v>0.31</v>
      </c>
      <c r="J8">
        <v>1.44</v>
      </c>
    </row>
    <row r="9" spans="1:10" x14ac:dyDescent="0.25">
      <c r="A9">
        <v>57.68</v>
      </c>
      <c r="B9">
        <v>34.950000000000003</v>
      </c>
      <c r="C9">
        <v>7.25</v>
      </c>
      <c r="D9" t="s">
        <v>21</v>
      </c>
      <c r="H9">
        <v>1.66</v>
      </c>
      <c r="I9">
        <v>3.43</v>
      </c>
      <c r="J9">
        <v>1.89</v>
      </c>
    </row>
    <row r="10" spans="1:10" x14ac:dyDescent="0.25">
      <c r="A10" s="8">
        <v>65.726666666666674</v>
      </c>
      <c r="B10">
        <v>25.57</v>
      </c>
      <c r="C10" s="8">
        <v>9.0233333333333334</v>
      </c>
      <c r="D10" t="s">
        <v>17</v>
      </c>
      <c r="H10" s="9">
        <v>3.1734121138680917</v>
      </c>
      <c r="I10" s="9">
        <v>3.2350579592953133</v>
      </c>
      <c r="J10" s="9">
        <v>0.54572072629790791</v>
      </c>
    </row>
    <row r="11" spans="1:10" x14ac:dyDescent="0.25">
      <c r="A11">
        <v>50.916666666666664</v>
      </c>
      <c r="B11">
        <v>45.97</v>
      </c>
      <c r="C11">
        <v>3.1</v>
      </c>
      <c r="D11" t="s">
        <v>18</v>
      </c>
      <c r="H11" s="8">
        <v>4.0960685758146466E-2</v>
      </c>
      <c r="I11" s="9">
        <v>0.78621455934947326</v>
      </c>
      <c r="J11" s="8">
        <v>0.74839828968270661</v>
      </c>
    </row>
    <row r="14" spans="1:10" x14ac:dyDescent="0.25">
      <c r="A14" s="24" t="s">
        <v>39</v>
      </c>
    </row>
    <row r="16" spans="1:10" ht="15.75" x14ac:dyDescent="0.3">
      <c r="B16" s="18" t="s">
        <v>40</v>
      </c>
      <c r="C16" s="18" t="s">
        <v>41</v>
      </c>
      <c r="D16" s="18" t="s">
        <v>42</v>
      </c>
      <c r="E16" s="18" t="s">
        <v>43</v>
      </c>
      <c r="F16" s="18" t="s">
        <v>44</v>
      </c>
      <c r="G16" s="18" t="s">
        <v>45</v>
      </c>
      <c r="H16" s="18" t="s">
        <v>46</v>
      </c>
    </row>
    <row r="17" spans="1:8" x14ac:dyDescent="0.25">
      <c r="A17" s="13">
        <v>0</v>
      </c>
      <c r="B17" s="17">
        <v>0</v>
      </c>
      <c r="C17" s="17">
        <v>0</v>
      </c>
      <c r="D17" s="17">
        <v>0</v>
      </c>
      <c r="E17" s="12">
        <f t="shared" ref="E17:E29" si="0">AVERAGE(B17:D17)</f>
        <v>0</v>
      </c>
      <c r="F17" s="12">
        <f t="shared" ref="F17:F29" si="1">STDEV(B17:D17)</f>
        <v>0</v>
      </c>
      <c r="G17" s="12">
        <f>STDEV(B17:D17)/SQRT(3)</f>
        <v>0</v>
      </c>
      <c r="H17" s="12"/>
    </row>
    <row r="18" spans="1:8" x14ac:dyDescent="0.25">
      <c r="A18" s="19" t="s">
        <v>47</v>
      </c>
      <c r="B18">
        <v>136</v>
      </c>
      <c r="C18" s="17">
        <v>110</v>
      </c>
      <c r="D18" s="17">
        <v>98</v>
      </c>
      <c r="E18" s="12">
        <f t="shared" si="0"/>
        <v>114.66666666666667</v>
      </c>
      <c r="F18" s="12">
        <f t="shared" si="1"/>
        <v>19.425069712444589</v>
      </c>
      <c r="G18" s="12">
        <f t="shared" ref="G18:G29" si="2">STDEV(B18:D18)/SQRT(3)</f>
        <v>11.215069227507131</v>
      </c>
      <c r="H18" s="12">
        <f>TTEST(B27:D27,B18:D18,1,1)</f>
        <v>5.7366705715618423E-3</v>
      </c>
    </row>
    <row r="19" spans="1:8" x14ac:dyDescent="0.25">
      <c r="A19" s="19" t="s">
        <v>48</v>
      </c>
      <c r="B19">
        <v>20</v>
      </c>
      <c r="C19" s="17">
        <v>16</v>
      </c>
      <c r="D19" s="17">
        <v>12</v>
      </c>
      <c r="E19" s="12">
        <f t="shared" si="0"/>
        <v>16</v>
      </c>
      <c r="F19" s="12">
        <f t="shared" si="1"/>
        <v>4</v>
      </c>
      <c r="G19" s="12">
        <f t="shared" si="2"/>
        <v>2.3094010767585034</v>
      </c>
      <c r="H19" s="12">
        <f>TTEST(B28:D28,B19:D19,1,1)</f>
        <v>1.5721545480368412E-2</v>
      </c>
    </row>
    <row r="20" spans="1:8" x14ac:dyDescent="0.25">
      <c r="A20" s="19" t="s">
        <v>49</v>
      </c>
      <c r="B20" s="12">
        <v>42</v>
      </c>
      <c r="C20" s="17">
        <v>59</v>
      </c>
      <c r="D20" s="17">
        <v>34</v>
      </c>
      <c r="E20" s="12">
        <f t="shared" si="0"/>
        <v>45</v>
      </c>
      <c r="F20" s="12">
        <f t="shared" si="1"/>
        <v>12.767145334803704</v>
      </c>
      <c r="G20" s="12">
        <f t="shared" si="2"/>
        <v>7.3711147958319936</v>
      </c>
      <c r="H20" s="12">
        <f>TTEST(B29:D29,B20:D20,1,1)</f>
        <v>1.4310493730452215E-2</v>
      </c>
    </row>
    <row r="21" spans="1:8" x14ac:dyDescent="0.25">
      <c r="A21" s="20" t="s">
        <v>50</v>
      </c>
      <c r="B21" s="17">
        <v>156</v>
      </c>
      <c r="C21" s="17">
        <v>136</v>
      </c>
      <c r="D21" s="17">
        <v>60</v>
      </c>
      <c r="E21" s="12">
        <f>AVERAGE(B21:D21)</f>
        <v>117.33333333333333</v>
      </c>
      <c r="F21" s="12">
        <f>STDEV(B21:D21)</f>
        <v>50.649119768593529</v>
      </c>
      <c r="G21" s="12">
        <f>STDEV(B21:D21)/SQRT(3)</f>
        <v>29.242282932615073</v>
      </c>
      <c r="H21" s="12">
        <f>TTEST(B27:D27,B21:D21,1,1)</f>
        <v>2.9215704143582821E-2</v>
      </c>
    </row>
    <row r="22" spans="1:8" x14ac:dyDescent="0.25">
      <c r="A22" s="20" t="s">
        <v>51</v>
      </c>
      <c r="B22" s="17">
        <v>13</v>
      </c>
      <c r="C22" s="17">
        <v>9</v>
      </c>
      <c r="D22" s="17">
        <v>2</v>
      </c>
      <c r="E22" s="12">
        <f t="shared" si="0"/>
        <v>8</v>
      </c>
      <c r="F22" s="12">
        <f t="shared" si="1"/>
        <v>5.5677643628300215</v>
      </c>
      <c r="G22" s="12">
        <f t="shared" si="2"/>
        <v>3.2145502536643185</v>
      </c>
      <c r="H22" s="12">
        <f>TTEST(B28:D28,B22:D22,1,1)</f>
        <v>0.10519347341139323</v>
      </c>
    </row>
    <row r="23" spans="1:8" x14ac:dyDescent="0.25">
      <c r="A23" s="20" t="s">
        <v>52</v>
      </c>
      <c r="B23" s="17">
        <v>137</v>
      </c>
      <c r="C23" s="17">
        <v>122</v>
      </c>
      <c r="D23" s="17">
        <v>56</v>
      </c>
      <c r="E23" s="12">
        <f>AVERAGE(B23:D23)</f>
        <v>105</v>
      </c>
      <c r="F23" s="12">
        <f>STDEV(B23:D23)</f>
        <v>43.092922852830483</v>
      </c>
      <c r="G23" s="12">
        <f>STDEV(B23:D23)/SQRT(3)</f>
        <v>24.879710609249457</v>
      </c>
      <c r="H23" s="12">
        <f>TTEST(B29:D29,B23:D23,1,1)</f>
        <v>0.31562663311010125</v>
      </c>
    </row>
    <row r="24" spans="1:8" x14ac:dyDescent="0.25">
      <c r="A24" s="21" t="s">
        <v>53</v>
      </c>
      <c r="B24" s="17">
        <v>61</v>
      </c>
      <c r="C24" s="17">
        <v>70</v>
      </c>
      <c r="D24" s="17">
        <v>61</v>
      </c>
      <c r="E24" s="12">
        <f t="shared" si="0"/>
        <v>64</v>
      </c>
      <c r="F24" s="12">
        <f t="shared" si="1"/>
        <v>5.196152422706632</v>
      </c>
      <c r="G24" s="12">
        <f t="shared" si="2"/>
        <v>3.0000000000000004</v>
      </c>
      <c r="H24" s="12">
        <f>TTEST(B27:D27,B24:D24,1,1)</f>
        <v>6.2408337997007257E-5</v>
      </c>
    </row>
    <row r="25" spans="1:8" x14ac:dyDescent="0.25">
      <c r="A25" s="22" t="s">
        <v>54</v>
      </c>
      <c r="B25" s="17">
        <v>4</v>
      </c>
      <c r="C25" s="17">
        <v>10</v>
      </c>
      <c r="D25" s="17">
        <v>10</v>
      </c>
      <c r="E25" s="12">
        <f t="shared" si="0"/>
        <v>8</v>
      </c>
      <c r="F25" s="12">
        <f t="shared" si="1"/>
        <v>3.4641016151377544</v>
      </c>
      <c r="G25" s="12">
        <f t="shared" si="2"/>
        <v>2</v>
      </c>
      <c r="H25" s="12">
        <f>TTEST(B28:D28,B25:D25,1,1)</f>
        <v>3.1399557516359422E-2</v>
      </c>
    </row>
    <row r="26" spans="1:8" x14ac:dyDescent="0.25">
      <c r="A26" s="22" t="s">
        <v>55</v>
      </c>
      <c r="B26" s="17">
        <v>45</v>
      </c>
      <c r="C26" s="17">
        <v>43</v>
      </c>
      <c r="D26" s="17">
        <v>29</v>
      </c>
      <c r="E26" s="12">
        <f t="shared" si="0"/>
        <v>39</v>
      </c>
      <c r="F26" s="12">
        <f t="shared" si="1"/>
        <v>8.717797887081348</v>
      </c>
      <c r="G26" s="12">
        <f t="shared" si="2"/>
        <v>5.0332229568471671</v>
      </c>
      <c r="H26" s="12">
        <f>TTEST(B29:D29,B26:D26,1,1)</f>
        <v>3.0452887821880215E-2</v>
      </c>
    </row>
    <row r="27" spans="1:8" x14ac:dyDescent="0.25">
      <c r="A27" s="23" t="s">
        <v>56</v>
      </c>
      <c r="B27" s="17">
        <v>2</v>
      </c>
      <c r="C27" s="17">
        <v>9</v>
      </c>
      <c r="D27" s="17">
        <v>2</v>
      </c>
      <c r="E27" s="12">
        <f t="shared" si="0"/>
        <v>4.333333333333333</v>
      </c>
      <c r="F27" s="12">
        <f t="shared" si="1"/>
        <v>4.0414518843273806</v>
      </c>
      <c r="G27" s="12">
        <f t="shared" si="2"/>
        <v>2.3333333333333335</v>
      </c>
      <c r="H27" s="12">
        <f t="shared" ref="H27:H29" si="3">TTEST(B20:D20,B27:D27,1,1)</f>
        <v>8.0005161959089393E-3</v>
      </c>
    </row>
    <row r="28" spans="1:8" x14ac:dyDescent="0.25">
      <c r="A28" s="23" t="s">
        <v>57</v>
      </c>
      <c r="B28" s="17">
        <v>1</v>
      </c>
      <c r="C28" s="17">
        <v>2</v>
      </c>
      <c r="D28" s="17">
        <v>2</v>
      </c>
      <c r="E28" s="12">
        <f t="shared" si="0"/>
        <v>1.6666666666666667</v>
      </c>
      <c r="F28" s="12">
        <f t="shared" si="1"/>
        <v>0.57735026918962551</v>
      </c>
      <c r="G28" s="12">
        <f t="shared" si="2"/>
        <v>0.3333333333333332</v>
      </c>
      <c r="H28" s="12">
        <f>TTEST(B21:D21,B28:D28,1,1)</f>
        <v>2.959259607634912E-2</v>
      </c>
    </row>
    <row r="29" spans="1:8" x14ac:dyDescent="0.25">
      <c r="A29" s="23" t="s">
        <v>58</v>
      </c>
      <c r="B29" s="17">
        <v>73</v>
      </c>
      <c r="C29" s="17">
        <v>117</v>
      </c>
      <c r="D29" s="17">
        <v>81</v>
      </c>
      <c r="E29" s="12">
        <f t="shared" si="0"/>
        <v>90.333333333333329</v>
      </c>
      <c r="F29" s="12">
        <f t="shared" si="1"/>
        <v>23.437861108329272</v>
      </c>
      <c r="G29" s="12">
        <f t="shared" si="2"/>
        <v>13.531855420122966</v>
      </c>
      <c r="H29" s="12">
        <f t="shared" si="3"/>
        <v>1.3775759299051105E-2</v>
      </c>
    </row>
    <row r="32" spans="1:8" x14ac:dyDescent="0.25">
      <c r="A32" s="23" t="s">
        <v>59</v>
      </c>
    </row>
    <row r="34" spans="1:8" ht="15.75" x14ac:dyDescent="0.3">
      <c r="B34" s="18" t="s">
        <v>40</v>
      </c>
      <c r="C34" s="18" t="s">
        <v>41</v>
      </c>
      <c r="D34" s="18" t="s">
        <v>42</v>
      </c>
      <c r="E34" s="18" t="s">
        <v>43</v>
      </c>
      <c r="F34" s="18" t="s">
        <v>44</v>
      </c>
      <c r="G34" s="18" t="s">
        <v>45</v>
      </c>
      <c r="H34" s="18" t="s">
        <v>46</v>
      </c>
    </row>
    <row r="35" spans="1:8" x14ac:dyDescent="0.25">
      <c r="A35" s="13">
        <v>0</v>
      </c>
      <c r="B35" s="17">
        <v>0</v>
      </c>
      <c r="C35" s="17">
        <v>0</v>
      </c>
      <c r="D35" s="17">
        <v>0</v>
      </c>
      <c r="E35" s="12">
        <f t="shared" ref="E35:E47" si="4">AVERAGE(B35:D35)</f>
        <v>0</v>
      </c>
      <c r="F35" s="12">
        <f t="shared" ref="F35:F47" si="5">STDEV(B35:D35)</f>
        <v>0</v>
      </c>
      <c r="G35" s="12">
        <f>STDEV(B35:D35)/SQRT(3)</f>
        <v>0</v>
      </c>
      <c r="H35" s="12"/>
    </row>
    <row r="36" spans="1:8" x14ac:dyDescent="0.25">
      <c r="A36" s="19" t="s">
        <v>47</v>
      </c>
      <c r="B36" s="17">
        <v>69.680000000000007</v>
      </c>
      <c r="C36" s="17">
        <v>59.45</v>
      </c>
      <c r="D36" s="17">
        <v>68.05</v>
      </c>
      <c r="E36" s="12">
        <f t="shared" si="4"/>
        <v>65.726666666666674</v>
      </c>
      <c r="F36" s="12">
        <f t="shared" si="5"/>
        <v>5.4965110145740033</v>
      </c>
      <c r="G36" s="12">
        <f t="shared" ref="G36:G47" si="6">STDEV(B36:D36)/SQRT(3)</f>
        <v>3.1734121138680438</v>
      </c>
      <c r="H36" s="12">
        <f>TTEST(B45:D45,B36:D36,1,1)</f>
        <v>2.8368418777358182E-3</v>
      </c>
    </row>
    <row r="37" spans="1:8" x14ac:dyDescent="0.25">
      <c r="A37" s="19" t="s">
        <v>48</v>
      </c>
      <c r="B37" s="17">
        <v>10.1</v>
      </c>
      <c r="C37" s="17">
        <v>8.64</v>
      </c>
      <c r="D37" s="17">
        <v>8.33</v>
      </c>
      <c r="E37" s="12">
        <f t="shared" si="4"/>
        <v>9.0233333333333334</v>
      </c>
      <c r="F37" s="12">
        <f t="shared" si="5"/>
        <v>0.94521602469135735</v>
      </c>
      <c r="G37" s="12">
        <f t="shared" si="6"/>
        <v>0.54572072629790314</v>
      </c>
      <c r="H37" s="12">
        <f>TTEST(B46:D46,B37:D37,1,1)</f>
        <v>6.1380803075870112E-3</v>
      </c>
    </row>
    <row r="38" spans="1:8" x14ac:dyDescent="0.25">
      <c r="A38" s="19" t="s">
        <v>49</v>
      </c>
      <c r="B38" s="17">
        <v>21.21</v>
      </c>
      <c r="C38" s="17">
        <v>31.89</v>
      </c>
      <c r="D38" s="17">
        <v>23.61</v>
      </c>
      <c r="E38" s="12">
        <f t="shared" si="4"/>
        <v>25.570000000000004</v>
      </c>
      <c r="F38" s="12">
        <f t="shared" si="5"/>
        <v>5.6032847509295713</v>
      </c>
      <c r="G38" s="12">
        <f t="shared" si="6"/>
        <v>3.2350579592953133</v>
      </c>
      <c r="H38" s="12">
        <f>TTEST(B47:D47,B38:D38,1,1)</f>
        <v>2.30005495315158E-3</v>
      </c>
    </row>
    <row r="39" spans="1:8" x14ac:dyDescent="0.25">
      <c r="A39" s="20" t="s">
        <v>50</v>
      </c>
      <c r="B39" s="17">
        <v>50.98</v>
      </c>
      <c r="C39" s="17">
        <v>50.93</v>
      </c>
      <c r="D39" s="17">
        <v>50.84</v>
      </c>
      <c r="E39" s="12">
        <f t="shared" si="4"/>
        <v>50.916666666666664</v>
      </c>
      <c r="F39" s="12">
        <f t="shared" si="5"/>
        <v>7.0945988845972599E-2</v>
      </c>
      <c r="G39" s="12">
        <f t="shared" si="6"/>
        <v>4.0960685758146466E-2</v>
      </c>
      <c r="H39" s="12">
        <f>TTEST(B45:D45,B39:D39,1,1)</f>
        <v>5.1641032030990677E-4</v>
      </c>
    </row>
    <row r="40" spans="1:8" x14ac:dyDescent="0.25">
      <c r="A40" s="20" t="s">
        <v>51</v>
      </c>
      <c r="B40" s="17">
        <v>4.24</v>
      </c>
      <c r="C40" s="17">
        <v>3.37</v>
      </c>
      <c r="D40" s="17">
        <v>1.69</v>
      </c>
      <c r="E40" s="12">
        <f t="shared" si="4"/>
        <v>3.1</v>
      </c>
      <c r="F40" s="12">
        <f t="shared" si="5"/>
        <v>1.2962638620280984</v>
      </c>
      <c r="G40" s="12">
        <f t="shared" si="6"/>
        <v>0.74839828968270661</v>
      </c>
      <c r="H40" s="12">
        <f>TTEST(B46:D46,B40:D40,1,1)</f>
        <v>0.16312279909361255</v>
      </c>
    </row>
    <row r="41" spans="1:8" x14ac:dyDescent="0.25">
      <c r="A41" s="20" t="s">
        <v>52</v>
      </c>
      <c r="B41" s="17">
        <v>44.77</v>
      </c>
      <c r="C41" s="17">
        <v>45.69</v>
      </c>
      <c r="D41" s="17">
        <v>47.45</v>
      </c>
      <c r="E41" s="12">
        <f t="shared" si="4"/>
        <v>45.970000000000006</v>
      </c>
      <c r="F41" s="12">
        <f t="shared" si="5"/>
        <v>1.3617635624439366</v>
      </c>
      <c r="G41" s="12">
        <f t="shared" si="6"/>
        <v>0.78621455934963058</v>
      </c>
      <c r="H41" s="12">
        <f>TTEST(B47:D47,B41:D41,1,1)</f>
        <v>5.6354181680538622E-4</v>
      </c>
    </row>
    <row r="42" spans="1:8" x14ac:dyDescent="0.25">
      <c r="A42" s="21" t="s">
        <v>53</v>
      </c>
      <c r="B42" s="17">
        <v>55.45</v>
      </c>
      <c r="C42" s="17">
        <v>56.91</v>
      </c>
      <c r="D42" s="17">
        <v>61</v>
      </c>
      <c r="E42" s="12">
        <f t="shared" si="4"/>
        <v>57.786666666666669</v>
      </c>
      <c r="F42" s="12">
        <f t="shared" si="5"/>
        <v>2.8769833738367918</v>
      </c>
      <c r="G42" s="12">
        <f t="shared" si="6"/>
        <v>1.6610271253387496</v>
      </c>
      <c r="H42" s="12">
        <f>TTEST(B45:D45,B42:D42,1,1)</f>
        <v>1.1466881857672151E-3</v>
      </c>
    </row>
    <row r="43" spans="1:8" x14ac:dyDescent="0.25">
      <c r="A43" s="22" t="s">
        <v>54</v>
      </c>
      <c r="B43" s="17">
        <v>3.63</v>
      </c>
      <c r="C43" s="17">
        <v>8.1300000000000008</v>
      </c>
      <c r="D43" s="17">
        <v>10</v>
      </c>
      <c r="E43" s="12">
        <f t="shared" si="4"/>
        <v>7.2533333333333339</v>
      </c>
      <c r="F43" s="12">
        <f t="shared" si="5"/>
        <v>3.2742378247972956</v>
      </c>
      <c r="G43" s="12">
        <f t="shared" si="6"/>
        <v>1.8903820895375734</v>
      </c>
      <c r="H43" s="12">
        <f>TTEST(B46:D46,B43:D43,1,1)</f>
        <v>3.8614862581172915E-2</v>
      </c>
    </row>
    <row r="44" spans="1:8" x14ac:dyDescent="0.25">
      <c r="A44" s="22" t="s">
        <v>55</v>
      </c>
      <c r="B44" s="17">
        <v>40.9</v>
      </c>
      <c r="C44" s="17">
        <v>34.950000000000003</v>
      </c>
      <c r="D44" s="17">
        <v>29</v>
      </c>
      <c r="E44" s="12">
        <f t="shared" si="4"/>
        <v>34.949999999999996</v>
      </c>
      <c r="F44" s="12">
        <f t="shared" si="5"/>
        <v>5.9500000000000126</v>
      </c>
      <c r="G44" s="12">
        <f t="shared" si="6"/>
        <v>3.4352341016782808</v>
      </c>
      <c r="H44" s="12">
        <f>TTEST(B47:D47,B44:D44,1,1)</f>
        <v>1.7525607061814165E-3</v>
      </c>
    </row>
    <row r="45" spans="1:8" x14ac:dyDescent="0.25">
      <c r="A45" s="23" t="s">
        <v>56</v>
      </c>
      <c r="B45" s="17">
        <v>2.63</v>
      </c>
      <c r="C45" s="17">
        <v>7.03</v>
      </c>
      <c r="D45" s="17">
        <v>2.34</v>
      </c>
      <c r="E45" s="12">
        <f t="shared" si="4"/>
        <v>4</v>
      </c>
      <c r="F45" s="12">
        <f t="shared" si="5"/>
        <v>2.6280601210779029</v>
      </c>
      <c r="G45" s="12">
        <f t="shared" si="6"/>
        <v>1.5173112183508477</v>
      </c>
      <c r="H45" s="12" t="e">
        <f>TTEST(B48:D48,B45:D45,1,1)</f>
        <v>#DIV/0!</v>
      </c>
    </row>
    <row r="46" spans="1:8" x14ac:dyDescent="0.25">
      <c r="A46" s="23" t="s">
        <v>57</v>
      </c>
      <c r="B46" s="17">
        <v>1.31</v>
      </c>
      <c r="C46" s="17">
        <v>1.56</v>
      </c>
      <c r="D46" s="17">
        <v>2.34</v>
      </c>
      <c r="E46" s="12">
        <f t="shared" si="4"/>
        <v>1.7366666666666666</v>
      </c>
      <c r="F46" s="12">
        <f t="shared" si="5"/>
        <v>0.53724606404638586</v>
      </c>
      <c r="G46" s="12">
        <f t="shared" si="6"/>
        <v>0.31017915969824783</v>
      </c>
      <c r="H46" s="12">
        <f t="shared" ref="H46:H47" si="7">TTEST(B39:D39,B46:D46,1,1)</f>
        <v>2.5445902245382214E-5</v>
      </c>
    </row>
    <row r="47" spans="1:8" x14ac:dyDescent="0.25">
      <c r="A47" s="23" t="s">
        <v>58</v>
      </c>
      <c r="B47" s="17">
        <v>96.05</v>
      </c>
      <c r="C47" s="17">
        <v>91.4</v>
      </c>
      <c r="D47" s="17">
        <v>95.3</v>
      </c>
      <c r="E47" s="12">
        <f t="shared" si="4"/>
        <v>94.25</v>
      </c>
      <c r="F47" s="12">
        <f t="shared" si="5"/>
        <v>2.4964975465639809</v>
      </c>
      <c r="G47" s="12">
        <f t="shared" si="6"/>
        <v>1.4413535305399547</v>
      </c>
      <c r="H47" s="12">
        <f t="shared" si="7"/>
        <v>1.6262494944517552E-4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1"/>
  <sheetViews>
    <sheetView topLeftCell="A13" workbookViewId="0">
      <selection activeCell="B14" sqref="B14:H14"/>
    </sheetView>
  </sheetViews>
  <sheetFormatPr baseColWidth="10" defaultRowHeight="15" x14ac:dyDescent="0.25"/>
  <cols>
    <col min="1" max="1" width="13.7109375" customWidth="1"/>
    <col min="2" max="2" width="19" customWidth="1"/>
    <col min="8" max="9" width="16.5703125" customWidth="1"/>
  </cols>
  <sheetData>
    <row r="2" spans="1:11" x14ac:dyDescent="0.25">
      <c r="A2" t="s">
        <v>22</v>
      </c>
      <c r="B2" t="s">
        <v>23</v>
      </c>
      <c r="H2" t="s">
        <v>24</v>
      </c>
      <c r="I2" t="s">
        <v>25</v>
      </c>
    </row>
    <row r="3" spans="1:11" x14ac:dyDescent="0.25">
      <c r="A3">
        <v>100</v>
      </c>
      <c r="B3">
        <v>100</v>
      </c>
      <c r="H3">
        <v>0</v>
      </c>
      <c r="I3">
        <v>5.8015571435115458E-15</v>
      </c>
      <c r="K3">
        <v>0</v>
      </c>
    </row>
    <row r="4" spans="1:11" x14ac:dyDescent="0.25">
      <c r="A4">
        <v>95.817666648539628</v>
      </c>
      <c r="B4">
        <v>96.839044841659927</v>
      </c>
      <c r="H4">
        <v>3.2624055652881423</v>
      </c>
      <c r="I4">
        <v>1.7173668109861213</v>
      </c>
      <c r="K4">
        <v>7.8</v>
      </c>
    </row>
    <row r="5" spans="1:11" x14ac:dyDescent="0.25">
      <c r="A5">
        <v>96.898846919843777</v>
      </c>
      <c r="B5">
        <v>97.363480527908507</v>
      </c>
      <c r="H5">
        <v>2.5817272710926522</v>
      </c>
      <c r="I5">
        <v>0.71093047946941879</v>
      </c>
      <c r="K5">
        <v>15.6</v>
      </c>
    </row>
    <row r="6" spans="1:11" x14ac:dyDescent="0.25">
      <c r="A6">
        <v>95.350548635716223</v>
      </c>
      <c r="B6">
        <v>91.249440621569363</v>
      </c>
      <c r="H6">
        <v>2.085323700076859</v>
      </c>
      <c r="I6">
        <v>3.305746506331718</v>
      </c>
      <c r="K6">
        <v>31.2</v>
      </c>
    </row>
    <row r="7" spans="1:11" x14ac:dyDescent="0.25">
      <c r="A7">
        <v>85.072727919362976</v>
      </c>
      <c r="B7">
        <v>81.094180815007007</v>
      </c>
      <c r="H7">
        <v>1.2722013855337826</v>
      </c>
      <c r="I7">
        <v>5.4239076701743869</v>
      </c>
      <c r="K7">
        <v>62.5</v>
      </c>
    </row>
    <row r="8" spans="1:11" x14ac:dyDescent="0.25">
      <c r="A8">
        <v>83.07008898997222</v>
      </c>
      <c r="B8">
        <v>80.54359171525833</v>
      </c>
      <c r="H8">
        <v>1.0276809882038167</v>
      </c>
      <c r="I8">
        <v>5.0074761003066151</v>
      </c>
      <c r="K8">
        <v>125</v>
      </c>
    </row>
    <row r="9" spans="1:11" x14ac:dyDescent="0.25">
      <c r="A9">
        <v>71.784644077753754</v>
      </c>
      <c r="B9">
        <v>60.523279903962788</v>
      </c>
      <c r="H9">
        <v>1.2992701185694211</v>
      </c>
      <c r="I9">
        <v>3.4424162547552757</v>
      </c>
      <c r="K9">
        <v>250</v>
      </c>
    </row>
    <row r="10" spans="1:11" x14ac:dyDescent="0.25">
      <c r="A10">
        <v>73.892323495590034</v>
      </c>
      <c r="B10">
        <v>53.71294533381198</v>
      </c>
      <c r="H10">
        <v>2.7128594159269439</v>
      </c>
      <c r="I10">
        <v>3.5540329775082462</v>
      </c>
      <c r="K10">
        <v>500</v>
      </c>
    </row>
    <row r="13" spans="1:11" x14ac:dyDescent="0.25">
      <c r="A13" s="30" t="s">
        <v>60</v>
      </c>
      <c r="B13" s="30"/>
      <c r="C13" s="30"/>
      <c r="D13" s="30"/>
      <c r="E13" s="30"/>
      <c r="F13" s="30"/>
      <c r="G13" s="30"/>
    </row>
    <row r="14" spans="1:11" x14ac:dyDescent="0.25">
      <c r="A14" s="10" t="s">
        <v>26</v>
      </c>
      <c r="B14" s="26" t="s">
        <v>64</v>
      </c>
      <c r="C14" s="26"/>
      <c r="D14" s="26"/>
      <c r="E14" s="26"/>
      <c r="F14" s="26"/>
      <c r="G14" s="26"/>
      <c r="H14" s="26"/>
    </row>
    <row r="15" spans="1:11" x14ac:dyDescent="0.25">
      <c r="A15" s="11" t="s">
        <v>27</v>
      </c>
      <c r="B15" s="11"/>
      <c r="C15" s="11"/>
      <c r="D15" s="12"/>
      <c r="E15" s="10"/>
      <c r="G15" s="12"/>
      <c r="H15" s="12"/>
    </row>
    <row r="16" spans="1:11" ht="15.75" thickBot="1" x14ac:dyDescent="0.3">
      <c r="A16" s="13"/>
      <c r="B16" s="14"/>
      <c r="C16" s="12"/>
      <c r="D16" s="12"/>
      <c r="E16" s="12"/>
      <c r="F16" s="12"/>
      <c r="G16" s="12"/>
      <c r="H16" s="12"/>
    </row>
    <row r="17" spans="1:8" ht="15.75" thickBot="1" x14ac:dyDescent="0.3">
      <c r="A17" s="13"/>
      <c r="B17" s="27" t="s">
        <v>61</v>
      </c>
      <c r="C17" s="28"/>
      <c r="D17" s="29"/>
      <c r="E17" s="15"/>
      <c r="F17" s="13"/>
      <c r="G17" s="13"/>
      <c r="H17" s="12"/>
    </row>
    <row r="18" spans="1:8" x14ac:dyDescent="0.25">
      <c r="A18" s="16" t="s">
        <v>29</v>
      </c>
      <c r="B18" s="15" t="s">
        <v>30</v>
      </c>
      <c r="C18" s="15" t="s">
        <v>31</v>
      </c>
      <c r="D18" s="15" t="s">
        <v>32</v>
      </c>
      <c r="E18" s="15" t="s">
        <v>33</v>
      </c>
      <c r="F18" s="16" t="s">
        <v>34</v>
      </c>
      <c r="G18" s="16" t="s">
        <v>35</v>
      </c>
      <c r="H18" s="16" t="s">
        <v>36</v>
      </c>
    </row>
    <row r="19" spans="1:8" x14ac:dyDescent="0.25">
      <c r="A19" s="13">
        <v>0</v>
      </c>
      <c r="B19" s="17">
        <v>99.999999999999986</v>
      </c>
      <c r="C19" s="17">
        <v>100</v>
      </c>
      <c r="D19" s="17">
        <v>100</v>
      </c>
      <c r="E19" s="12">
        <f t="shared" ref="E19:E26" si="0">AVERAGE(B19:D19)</f>
        <v>100</v>
      </c>
      <c r="F19" s="12">
        <f t="shared" ref="F19:F26" si="1">STDEV(B19:D19)</f>
        <v>1.0048591735576161E-14</v>
      </c>
      <c r="G19" s="12">
        <f>STDEV(B19:D19)/SQRT(3)</f>
        <v>5.8015571435115458E-15</v>
      </c>
      <c r="H19">
        <v>0</v>
      </c>
    </row>
    <row r="20" spans="1:8" x14ac:dyDescent="0.25">
      <c r="A20" s="12">
        <v>7.8</v>
      </c>
      <c r="B20" s="17">
        <v>96.555070354196999</v>
      </c>
      <c r="C20" s="17">
        <v>99.945414847161587</v>
      </c>
      <c r="D20" s="17">
        <v>94.016649323621209</v>
      </c>
      <c r="E20" s="12">
        <f t="shared" si="0"/>
        <v>96.839044841659927</v>
      </c>
      <c r="F20" s="12">
        <f t="shared" si="1"/>
        <v>2.9745665718601133</v>
      </c>
      <c r="G20" s="12">
        <f t="shared" ref="G20:G26" si="2">STDEV(B20:D20)/SQRT(3)</f>
        <v>1.7173668109858988</v>
      </c>
      <c r="H20">
        <v>0.103519518</v>
      </c>
    </row>
    <row r="21" spans="1:8" x14ac:dyDescent="0.25">
      <c r="A21" s="12">
        <v>15.6</v>
      </c>
      <c r="B21" s="17">
        <v>98.059194565744789</v>
      </c>
      <c r="C21" s="17">
        <v>98.089519650655049</v>
      </c>
      <c r="D21" s="17">
        <v>95.941727367325697</v>
      </c>
      <c r="E21" s="12">
        <f t="shared" si="0"/>
        <v>97.363480527908507</v>
      </c>
      <c r="F21" s="12">
        <f t="shared" si="1"/>
        <v>1.2313677110896326</v>
      </c>
      <c r="G21" s="12">
        <f t="shared" si="2"/>
        <v>0.71093047946901278</v>
      </c>
      <c r="H21">
        <v>3.2816236999999998E-2</v>
      </c>
    </row>
    <row r="22" spans="1:8" x14ac:dyDescent="0.25">
      <c r="A22" s="12">
        <v>31.2</v>
      </c>
      <c r="B22" s="17">
        <v>97.719553614750112</v>
      </c>
      <c r="C22" s="17">
        <v>89.192139737991269</v>
      </c>
      <c r="D22" s="17">
        <v>86.836628511966694</v>
      </c>
      <c r="E22" s="12">
        <f t="shared" si="0"/>
        <v>91.249440621569363</v>
      </c>
      <c r="F22" s="12">
        <f t="shared" si="1"/>
        <v>5.7257209059101681</v>
      </c>
      <c r="G22" s="12">
        <f t="shared" si="2"/>
        <v>3.3057465063319036</v>
      </c>
      <c r="H22">
        <v>5.8992445999999997E-2</v>
      </c>
    </row>
    <row r="23" spans="1:8" x14ac:dyDescent="0.25">
      <c r="A23" s="12">
        <v>62.5</v>
      </c>
      <c r="B23" s="17">
        <v>89.228529839883549</v>
      </c>
      <c r="C23" s="17">
        <v>83.242358078602621</v>
      </c>
      <c r="D23" s="17">
        <v>70.811654526534852</v>
      </c>
      <c r="E23" s="12">
        <f t="shared" si="0"/>
        <v>81.094180815007007</v>
      </c>
      <c r="F23" s="12">
        <f t="shared" si="1"/>
        <v>9.3944836603045943</v>
      </c>
      <c r="G23" s="12">
        <f t="shared" si="2"/>
        <v>5.4239076701743985</v>
      </c>
      <c r="H23">
        <v>3.6681942000000002E-2</v>
      </c>
    </row>
    <row r="24" spans="1:8" x14ac:dyDescent="0.25">
      <c r="A24" s="12">
        <v>125</v>
      </c>
      <c r="B24" s="17">
        <v>90.490053372149461</v>
      </c>
      <c r="C24" s="17">
        <v>76.582969432314414</v>
      </c>
      <c r="D24" s="17">
        <v>74.557752341311129</v>
      </c>
      <c r="E24" s="12">
        <f t="shared" si="0"/>
        <v>80.54359171525833</v>
      </c>
      <c r="F24" s="12">
        <f t="shared" si="1"/>
        <v>8.6732030234179902</v>
      </c>
      <c r="G24" s="12">
        <f t="shared" si="2"/>
        <v>5.0074761003066532</v>
      </c>
      <c r="H24">
        <v>3.0154365999999998E-2</v>
      </c>
    </row>
    <row r="25" spans="1:8" x14ac:dyDescent="0.25">
      <c r="A25" s="12">
        <v>250</v>
      </c>
      <c r="B25" s="17">
        <v>65.162542455118881</v>
      </c>
      <c r="C25" s="17">
        <v>62.609170305676869</v>
      </c>
      <c r="D25" s="17">
        <v>53.798126951092613</v>
      </c>
      <c r="E25" s="12">
        <f t="shared" si="0"/>
        <v>60.523279903962788</v>
      </c>
      <c r="F25" s="12">
        <f t="shared" si="1"/>
        <v>5.9624398540371333</v>
      </c>
      <c r="G25" s="12">
        <f t="shared" si="2"/>
        <v>3.4424162547552921</v>
      </c>
      <c r="H25">
        <v>3.7591980000000001E-3</v>
      </c>
    </row>
    <row r="26" spans="1:8" x14ac:dyDescent="0.25">
      <c r="A26" s="12">
        <v>500</v>
      </c>
      <c r="B26" s="17">
        <v>49.344978165938869</v>
      </c>
      <c r="C26" s="17">
        <v>60.753275109170318</v>
      </c>
      <c r="D26" s="17">
        <v>51.040582726326747</v>
      </c>
      <c r="E26" s="12">
        <f t="shared" si="0"/>
        <v>53.71294533381198</v>
      </c>
      <c r="F26" s="12">
        <f t="shared" si="1"/>
        <v>6.1557656888197059</v>
      </c>
      <c r="G26" s="12">
        <f t="shared" si="2"/>
        <v>3.5540329775083195</v>
      </c>
      <c r="H26">
        <v>2.9219570000000002E-3</v>
      </c>
    </row>
    <row r="29" spans="1:8" x14ac:dyDescent="0.25">
      <c r="A29" s="10" t="s">
        <v>26</v>
      </c>
      <c r="B29" s="26" t="s">
        <v>38</v>
      </c>
      <c r="C29" s="26"/>
      <c r="D29" s="26"/>
      <c r="E29" s="26"/>
      <c r="F29" s="26"/>
      <c r="G29" s="26"/>
      <c r="H29" s="26"/>
    </row>
    <row r="30" spans="1:8" x14ac:dyDescent="0.25">
      <c r="A30" s="11" t="s">
        <v>27</v>
      </c>
      <c r="B30" s="11"/>
      <c r="C30" s="11"/>
      <c r="D30" s="12"/>
      <c r="E30" s="10"/>
      <c r="G30" s="12"/>
      <c r="H30" s="12"/>
    </row>
    <row r="31" spans="1:8" ht="15.75" thickBot="1" x14ac:dyDescent="0.3">
      <c r="A31" s="13"/>
      <c r="B31" s="14"/>
      <c r="C31" s="12"/>
      <c r="D31" s="12"/>
      <c r="E31" s="12"/>
      <c r="F31" s="12"/>
      <c r="G31" s="12"/>
      <c r="H31" s="12"/>
    </row>
    <row r="32" spans="1:8" ht="15.75" thickBot="1" x14ac:dyDescent="0.3">
      <c r="A32" s="13"/>
      <c r="B32" s="27" t="s">
        <v>61</v>
      </c>
      <c r="C32" s="28"/>
      <c r="D32" s="29"/>
      <c r="E32" s="15"/>
      <c r="F32" s="13"/>
      <c r="G32" s="13"/>
      <c r="H32" s="12"/>
    </row>
    <row r="33" spans="1:8" x14ac:dyDescent="0.25">
      <c r="A33" s="16" t="s">
        <v>29</v>
      </c>
      <c r="B33" s="15" t="s">
        <v>30</v>
      </c>
      <c r="C33" s="15" t="s">
        <v>31</v>
      </c>
      <c r="D33" s="15" t="s">
        <v>32</v>
      </c>
      <c r="E33" s="15" t="s">
        <v>33</v>
      </c>
      <c r="F33" s="16" t="s">
        <v>34</v>
      </c>
      <c r="G33" s="16" t="s">
        <v>35</v>
      </c>
      <c r="H33" s="16" t="s">
        <v>36</v>
      </c>
    </row>
    <row r="34" spans="1:8" x14ac:dyDescent="0.25">
      <c r="A34" s="13">
        <v>0</v>
      </c>
      <c r="B34" s="17">
        <v>100</v>
      </c>
      <c r="C34" s="17">
        <v>100</v>
      </c>
      <c r="D34" s="17">
        <v>100</v>
      </c>
      <c r="E34" s="12">
        <f t="shared" ref="E34:E41" si="3">AVERAGE(B34:D34)</f>
        <v>100</v>
      </c>
      <c r="F34" s="12">
        <f t="shared" ref="F34:F41" si="4">STDEV(B34:D34)</f>
        <v>0</v>
      </c>
      <c r="G34" s="12">
        <f>STDEV(B34:D34)/SQRT(3)</f>
        <v>0</v>
      </c>
      <c r="H34">
        <v>0</v>
      </c>
    </row>
    <row r="35" spans="1:8" x14ac:dyDescent="0.25">
      <c r="A35" s="12">
        <v>7.8</v>
      </c>
      <c r="B35" s="17">
        <v>93.909422175950013</v>
      </c>
      <c r="C35" s="17">
        <v>98.95887558563247</v>
      </c>
      <c r="D35" s="17">
        <v>103.77659574468086</v>
      </c>
      <c r="E35" s="12">
        <f t="shared" si="3"/>
        <v>98.881631168754438</v>
      </c>
      <c r="F35" s="12">
        <f t="shared" si="4"/>
        <v>4.9340402900482365</v>
      </c>
      <c r="G35" s="12">
        <f t="shared" ref="G35:G41" si="5">STDEV(B35:D35)/SQRT(3)</f>
        <v>2.8486694896518086</v>
      </c>
      <c r="H35">
        <v>0.366255145</v>
      </c>
    </row>
    <row r="36" spans="1:8" x14ac:dyDescent="0.25">
      <c r="A36" s="12">
        <v>15.6</v>
      </c>
      <c r="B36" s="17">
        <v>91.671004685059884</v>
      </c>
      <c r="C36" s="17">
        <v>98.802706923477345</v>
      </c>
      <c r="D36" s="17">
        <v>100.42553191489363</v>
      </c>
      <c r="E36" s="12">
        <f t="shared" si="3"/>
        <v>96.966414507810285</v>
      </c>
      <c r="F36" s="12">
        <f t="shared" si="4"/>
        <v>4.6571895099246694</v>
      </c>
      <c r="G36" s="12">
        <f t="shared" si="5"/>
        <v>2.6888296172221091</v>
      </c>
      <c r="H36">
        <v>0.18818412600000001</v>
      </c>
    </row>
    <row r="37" spans="1:8" x14ac:dyDescent="0.25">
      <c r="A37" s="12">
        <v>31.2</v>
      </c>
      <c r="B37" s="17">
        <v>98.334200937011985</v>
      </c>
      <c r="C37" s="17">
        <v>102.03019260801665</v>
      </c>
      <c r="D37" s="17">
        <v>95.053191489361723</v>
      </c>
      <c r="E37" s="12">
        <f t="shared" si="3"/>
        <v>98.472528344796785</v>
      </c>
      <c r="F37" s="12">
        <f t="shared" si="4"/>
        <v>3.4905568332626196</v>
      </c>
      <c r="G37" s="12">
        <f t="shared" si="5"/>
        <v>2.0152739273058611</v>
      </c>
      <c r="H37">
        <v>0.26380866800000002</v>
      </c>
    </row>
    <row r="38" spans="1:8" x14ac:dyDescent="0.25">
      <c r="A38" s="12">
        <v>62.5</v>
      </c>
      <c r="B38" s="17">
        <v>97.553357626236334</v>
      </c>
      <c r="C38" s="17">
        <v>100</v>
      </c>
      <c r="D38" s="17">
        <v>94.042553191489375</v>
      </c>
      <c r="E38" s="12">
        <f t="shared" si="3"/>
        <v>97.198636939241908</v>
      </c>
      <c r="F38" s="12">
        <f t="shared" si="4"/>
        <v>2.9945221978463787</v>
      </c>
      <c r="G38" s="12">
        <f t="shared" si="5"/>
        <v>1.7288881970209167</v>
      </c>
      <c r="H38">
        <v>0.123300408</v>
      </c>
    </row>
    <row r="39" spans="1:8" x14ac:dyDescent="0.25">
      <c r="A39" s="12">
        <v>125</v>
      </c>
      <c r="B39" s="17">
        <v>83.237896928682986</v>
      </c>
      <c r="C39" s="17">
        <v>96.251952108276924</v>
      </c>
      <c r="D39" s="17">
        <v>98.297872340425542</v>
      </c>
      <c r="E39" s="12">
        <f t="shared" si="3"/>
        <v>92.595907125795165</v>
      </c>
      <c r="F39" s="12">
        <f t="shared" si="4"/>
        <v>8.1685808765060415</v>
      </c>
      <c r="G39" s="12">
        <f t="shared" si="5"/>
        <v>4.7161323679479921</v>
      </c>
      <c r="H39">
        <v>0.12850102899999999</v>
      </c>
    </row>
    <row r="40" spans="1:8" x14ac:dyDescent="0.25">
      <c r="A40" s="12">
        <v>250</v>
      </c>
      <c r="B40" s="17">
        <v>55.752212389380524</v>
      </c>
      <c r="C40" s="17">
        <v>76.83498178032275</v>
      </c>
      <c r="D40" s="17">
        <v>81.968085106382972</v>
      </c>
      <c r="E40" s="12">
        <f t="shared" si="3"/>
        <v>71.51842642536208</v>
      </c>
      <c r="F40" s="12">
        <f t="shared" si="4"/>
        <v>13.893067199516754</v>
      </c>
      <c r="G40" s="12">
        <f t="shared" si="5"/>
        <v>8.0211660875105579</v>
      </c>
      <c r="H40">
        <v>3.5486665000000001E-2</v>
      </c>
    </row>
    <row r="41" spans="1:8" x14ac:dyDescent="0.25">
      <c r="A41" s="12">
        <v>500</v>
      </c>
      <c r="B41" s="17">
        <v>57.365955231650176</v>
      </c>
      <c r="C41" s="17">
        <v>57.001561686621557</v>
      </c>
      <c r="D41" s="17">
        <v>57.2340425531915</v>
      </c>
      <c r="E41" s="12">
        <f t="shared" si="3"/>
        <v>57.200519823821082</v>
      </c>
      <c r="F41" s="12">
        <f t="shared" si="4"/>
        <v>0.18449524100356371</v>
      </c>
      <c r="G41" s="12">
        <f t="shared" si="5"/>
        <v>0.1065183770576124</v>
      </c>
      <c r="H41" s="25">
        <v>3.0968000000000001E-6</v>
      </c>
    </row>
  </sheetData>
  <mergeCells count="5">
    <mergeCell ref="A13:G13"/>
    <mergeCell ref="B14:H14"/>
    <mergeCell ref="B17:D17"/>
    <mergeCell ref="B29:H29"/>
    <mergeCell ref="B32:D3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6"/>
  <sheetViews>
    <sheetView workbookViewId="0">
      <selection activeCell="B11" sqref="B11:H11"/>
    </sheetView>
  </sheetViews>
  <sheetFormatPr baseColWidth="10" defaultRowHeight="15" x14ac:dyDescent="0.25"/>
  <cols>
    <col min="1" max="1" width="19.85546875" customWidth="1"/>
    <col min="2" max="2" width="17.28515625" customWidth="1"/>
    <col min="8" max="8" width="16.5703125" customWidth="1"/>
    <col min="9" max="9" width="14.85546875" customWidth="1"/>
  </cols>
  <sheetData>
    <row r="2" spans="1:9" x14ac:dyDescent="0.25">
      <c r="A2" t="s">
        <v>8</v>
      </c>
      <c r="B2" t="s">
        <v>9</v>
      </c>
      <c r="H2" t="s">
        <v>65</v>
      </c>
      <c r="I2" t="s">
        <v>10</v>
      </c>
    </row>
    <row r="3" spans="1:9" x14ac:dyDescent="0.25">
      <c r="A3">
        <v>3.8114805845996735</v>
      </c>
      <c r="B3">
        <v>9.2605441696489432</v>
      </c>
      <c r="H3">
        <v>5.8382989250157147</v>
      </c>
      <c r="I3">
        <v>8.5915170849018665</v>
      </c>
    </row>
    <row r="4" spans="1:9" x14ac:dyDescent="0.25">
      <c r="A4">
        <v>6.9064062188953841</v>
      </c>
      <c r="B4">
        <v>1.6205362810845354</v>
      </c>
      <c r="H4">
        <v>1.4352485881124242</v>
      </c>
      <c r="I4">
        <v>1.5489226485874001</v>
      </c>
    </row>
    <row r="5" spans="1:9" x14ac:dyDescent="0.25">
      <c r="A5">
        <v>0.78984200528095982</v>
      </c>
      <c r="B5">
        <v>0.90978681483119794</v>
      </c>
      <c r="H5">
        <v>2.704443519984463</v>
      </c>
      <c r="I5">
        <v>2.0335524915471588</v>
      </c>
    </row>
    <row r="6" spans="1:9" x14ac:dyDescent="0.25">
      <c r="A6">
        <v>-1.5547548987206881</v>
      </c>
      <c r="B6">
        <v>1.8198612643027541</v>
      </c>
      <c r="H6">
        <v>1.5536070473354504</v>
      </c>
      <c r="I6">
        <v>0.89509005201043612</v>
      </c>
    </row>
    <row r="7" spans="1:9" x14ac:dyDescent="0.25">
      <c r="A7">
        <v>2.2071335533517149</v>
      </c>
      <c r="B7">
        <v>14.913208246346167</v>
      </c>
      <c r="H7">
        <v>3.2180974311409147</v>
      </c>
      <c r="I7">
        <v>3.7842107521268011</v>
      </c>
    </row>
    <row r="8" spans="1:9" x14ac:dyDescent="0.25">
      <c r="A8">
        <v>17.073442214651024</v>
      </c>
      <c r="B8">
        <v>25.45498559800545</v>
      </c>
      <c r="H8">
        <v>1.1031986245968937</v>
      </c>
      <c r="I8">
        <v>2.7377685677979402</v>
      </c>
    </row>
    <row r="9" spans="1:9" x14ac:dyDescent="0.25">
      <c r="A9">
        <v>61.897684329203649</v>
      </c>
      <c r="B9">
        <v>74.778877861885107</v>
      </c>
      <c r="H9">
        <v>3.2665015800374486</v>
      </c>
      <c r="I9">
        <v>1.8469904454948618</v>
      </c>
    </row>
    <row r="11" spans="1:9" x14ac:dyDescent="0.25">
      <c r="A11" s="10" t="s">
        <v>26</v>
      </c>
      <c r="B11" s="26" t="s">
        <v>62</v>
      </c>
      <c r="C11" s="26"/>
      <c r="D11" s="26"/>
      <c r="E11" s="26"/>
      <c r="F11" s="26"/>
      <c r="G11" s="26"/>
      <c r="H11" s="26"/>
    </row>
    <row r="12" spans="1:9" x14ac:dyDescent="0.25">
      <c r="A12" s="11" t="s">
        <v>27</v>
      </c>
      <c r="B12" s="11"/>
      <c r="C12" s="11"/>
      <c r="D12" s="12"/>
      <c r="E12" s="10"/>
      <c r="G12" s="12"/>
      <c r="H12" s="12"/>
    </row>
    <row r="13" spans="1:9" ht="15.75" thickBot="1" x14ac:dyDescent="0.3">
      <c r="A13" s="13"/>
      <c r="B13" s="14"/>
      <c r="C13" s="12"/>
      <c r="D13" s="12"/>
      <c r="E13" s="12"/>
      <c r="F13" s="12"/>
      <c r="G13" s="12"/>
      <c r="H13" s="12"/>
    </row>
    <row r="14" spans="1:9" ht="15.75" thickBot="1" x14ac:dyDescent="0.3">
      <c r="A14" s="13"/>
      <c r="B14" s="27" t="s">
        <v>28</v>
      </c>
      <c r="C14" s="28"/>
      <c r="D14" s="29"/>
      <c r="E14" s="15"/>
      <c r="F14" s="13"/>
      <c r="G14" s="13"/>
      <c r="H14" s="12"/>
    </row>
    <row r="15" spans="1:9" x14ac:dyDescent="0.25">
      <c r="A15" s="16" t="s">
        <v>29</v>
      </c>
      <c r="B15" s="15" t="s">
        <v>30</v>
      </c>
      <c r="C15" s="15" t="s">
        <v>31</v>
      </c>
      <c r="D15" s="15" t="s">
        <v>32</v>
      </c>
      <c r="E15" s="15" t="s">
        <v>33</v>
      </c>
      <c r="F15" s="16" t="s">
        <v>34</v>
      </c>
      <c r="G15" s="16" t="s">
        <v>35</v>
      </c>
      <c r="H15" s="16" t="s">
        <v>36</v>
      </c>
    </row>
    <row r="16" spans="1:9" x14ac:dyDescent="0.25">
      <c r="A16" s="13">
        <v>0</v>
      </c>
      <c r="B16" s="17">
        <v>0</v>
      </c>
      <c r="C16" s="17">
        <v>0</v>
      </c>
      <c r="D16" s="17">
        <v>0</v>
      </c>
      <c r="E16" s="12">
        <f t="shared" ref="E16:E23" si="0">AVERAGE(B16:D16)</f>
        <v>0</v>
      </c>
      <c r="F16" s="12">
        <f t="shared" ref="F16:F23" si="1">STDEV(B16:D16)</f>
        <v>0</v>
      </c>
      <c r="G16" s="12">
        <f>STDEV(B16:D16)/SQRT(3)</f>
        <v>0</v>
      </c>
      <c r="H16">
        <v>0</v>
      </c>
    </row>
    <row r="17" spans="1:8" x14ac:dyDescent="0.25">
      <c r="A17" s="12">
        <v>7.8</v>
      </c>
      <c r="B17" s="17">
        <v>28.958273103979963</v>
      </c>
      <c r="C17" s="17">
        <v>35.837491090520302</v>
      </c>
      <c r="D17" s="17">
        <v>20.8097039196319</v>
      </c>
      <c r="E17" s="12">
        <f t="shared" si="0"/>
        <v>28.535156038044054</v>
      </c>
      <c r="F17" s="12">
        <f t="shared" si="1"/>
        <v>7.5228231304473878</v>
      </c>
      <c r="G17" s="12">
        <f t="shared" ref="G17:G23" si="2">STDEV(B17:D17)/SQRT(3)</f>
        <v>4.3433039594297425</v>
      </c>
      <c r="H17">
        <v>1.1196157999999999E-2</v>
      </c>
    </row>
    <row r="18" spans="1:8" x14ac:dyDescent="0.25">
      <c r="A18" s="12">
        <v>15.6</v>
      </c>
      <c r="B18" s="17">
        <v>20.535800327647692</v>
      </c>
      <c r="C18" s="17">
        <v>20.470420527441199</v>
      </c>
      <c r="D18" s="17">
        <v>13.8497675202967</v>
      </c>
      <c r="E18" s="12">
        <f t="shared" si="0"/>
        <v>18.285329458461863</v>
      </c>
      <c r="F18" s="12">
        <f t="shared" si="1"/>
        <v>3.8414484130394655</v>
      </c>
      <c r="G18" s="12">
        <f t="shared" si="2"/>
        <v>2.2178612753463964</v>
      </c>
      <c r="H18">
        <v>7.1974099999999996E-3</v>
      </c>
    </row>
    <row r="19" spans="1:8" x14ac:dyDescent="0.25">
      <c r="A19" s="12">
        <v>31.2</v>
      </c>
      <c r="B19" s="17">
        <v>16.835308856124129</v>
      </c>
      <c r="C19" s="17">
        <v>24.64005702067</v>
      </c>
      <c r="D19" s="17">
        <v>30.106242019802899</v>
      </c>
      <c r="E19" s="12">
        <f t="shared" si="0"/>
        <v>23.860535965532346</v>
      </c>
      <c r="F19" s="12">
        <f t="shared" si="1"/>
        <v>6.6697193767998462</v>
      </c>
      <c r="G19" s="12">
        <f t="shared" si="2"/>
        <v>3.8507642776146542</v>
      </c>
      <c r="H19">
        <v>1.253512E-2</v>
      </c>
    </row>
    <row r="20" spans="1:8" x14ac:dyDescent="0.25">
      <c r="A20" s="12">
        <v>62.5</v>
      </c>
      <c r="B20" s="17">
        <v>19.938325142141281</v>
      </c>
      <c r="C20" s="17">
        <v>33.267997148966501</v>
      </c>
      <c r="D20" s="17">
        <v>26.8614035510371</v>
      </c>
      <c r="E20" s="12">
        <f t="shared" si="0"/>
        <v>26.689241947381628</v>
      </c>
      <c r="F20" s="12">
        <f t="shared" si="1"/>
        <v>6.6665034812647228</v>
      </c>
      <c r="G20" s="12">
        <f t="shared" si="2"/>
        <v>3.8489075794617653</v>
      </c>
      <c r="H20">
        <v>1.0085003E-2</v>
      </c>
    </row>
    <row r="21" spans="1:8" x14ac:dyDescent="0.25">
      <c r="A21" s="12">
        <v>125</v>
      </c>
      <c r="B21" s="17">
        <v>28.6291799171244</v>
      </c>
      <c r="C21" s="17">
        <v>40.666429080541697</v>
      </c>
      <c r="D21" s="17">
        <v>33.334939410730215</v>
      </c>
      <c r="E21" s="12">
        <f t="shared" si="0"/>
        <v>34.210182802798769</v>
      </c>
      <c r="F21" s="12">
        <f t="shared" si="1"/>
        <v>6.0661668376387032</v>
      </c>
      <c r="G21" s="12">
        <f t="shared" si="2"/>
        <v>3.5023030566598865</v>
      </c>
      <c r="H21">
        <v>5.1594539999999999E-3</v>
      </c>
    </row>
    <row r="22" spans="1:8" x14ac:dyDescent="0.25">
      <c r="A22" s="12">
        <v>250</v>
      </c>
      <c r="B22" s="17">
        <v>45.851402139346632</v>
      </c>
      <c r="C22" s="17">
        <v>60.17818959372773</v>
      </c>
      <c r="D22" s="17">
        <v>40.119010335108058</v>
      </c>
      <c r="E22" s="12">
        <f t="shared" si="0"/>
        <v>48.716200689394135</v>
      </c>
      <c r="F22" s="12">
        <f t="shared" si="1"/>
        <v>10.331890978016844</v>
      </c>
      <c r="G22" s="12">
        <f t="shared" si="2"/>
        <v>5.9651200373958906</v>
      </c>
      <c r="H22">
        <v>7.3320620000000003E-3</v>
      </c>
    </row>
    <row r="23" spans="1:8" x14ac:dyDescent="0.25">
      <c r="A23" s="12">
        <v>500</v>
      </c>
      <c r="B23" s="17">
        <v>70.145514117760428</v>
      </c>
      <c r="C23" s="17">
        <v>68.709907341411295</v>
      </c>
      <c r="D23" s="17">
        <v>57.081355850538401</v>
      </c>
      <c r="E23" s="12">
        <f t="shared" si="0"/>
        <v>65.312259103236713</v>
      </c>
      <c r="F23" s="12">
        <f t="shared" si="1"/>
        <v>7.1642213792243021</v>
      </c>
      <c r="G23" s="12">
        <f t="shared" si="2"/>
        <v>4.1362651418292229</v>
      </c>
      <c r="H23">
        <v>1.993398E-3</v>
      </c>
    </row>
    <row r="26" spans="1:8" x14ac:dyDescent="0.25">
      <c r="A26" s="10" t="s">
        <v>26</v>
      </c>
      <c r="B26" s="26" t="s">
        <v>63</v>
      </c>
      <c r="C26" s="26"/>
      <c r="D26" s="26"/>
      <c r="E26" s="26"/>
      <c r="F26" s="26"/>
      <c r="G26" s="26"/>
      <c r="H26" s="26"/>
    </row>
    <row r="27" spans="1:8" x14ac:dyDescent="0.25">
      <c r="A27" s="11" t="s">
        <v>27</v>
      </c>
      <c r="B27" s="11"/>
      <c r="C27" s="11"/>
      <c r="D27" s="12"/>
      <c r="E27" s="10"/>
      <c r="G27" s="12"/>
      <c r="H27" s="12"/>
    </row>
    <row r="28" spans="1:8" ht="15.75" thickBot="1" x14ac:dyDescent="0.3">
      <c r="A28" s="13"/>
      <c r="B28" s="14"/>
      <c r="C28" s="12"/>
      <c r="D28" s="12"/>
      <c r="E28" s="12"/>
      <c r="F28" s="12"/>
      <c r="G28" s="12"/>
      <c r="H28" s="12"/>
    </row>
    <row r="29" spans="1:8" ht="15.75" thickBot="1" x14ac:dyDescent="0.3">
      <c r="A29" s="13"/>
      <c r="B29" s="27" t="s">
        <v>28</v>
      </c>
      <c r="C29" s="28"/>
      <c r="D29" s="29"/>
      <c r="E29" s="15"/>
      <c r="F29" s="13"/>
      <c r="G29" s="13"/>
      <c r="H29" s="12"/>
    </row>
    <row r="30" spans="1:8" x14ac:dyDescent="0.25">
      <c r="A30" s="16" t="s">
        <v>29</v>
      </c>
      <c r="B30" s="15" t="s">
        <v>30</v>
      </c>
      <c r="C30" s="15" t="s">
        <v>31</v>
      </c>
      <c r="D30" s="15" t="s">
        <v>32</v>
      </c>
      <c r="E30" s="15" t="s">
        <v>33</v>
      </c>
      <c r="F30" s="15" t="s">
        <v>34</v>
      </c>
      <c r="G30" s="16" t="s">
        <v>35</v>
      </c>
      <c r="H30" s="16" t="s">
        <v>36</v>
      </c>
    </row>
    <row r="31" spans="1:8" x14ac:dyDescent="0.25">
      <c r="A31" s="13">
        <v>0</v>
      </c>
      <c r="B31" s="17">
        <v>0</v>
      </c>
      <c r="C31" s="17">
        <v>0</v>
      </c>
      <c r="D31" s="17">
        <v>0</v>
      </c>
      <c r="E31" s="12">
        <f t="shared" ref="E31:E38" si="3">AVERAGE(B31:D31)</f>
        <v>0</v>
      </c>
      <c r="F31" s="12">
        <f t="shared" ref="F31:F38" si="4">STDEV(B31:D31)</f>
        <v>0</v>
      </c>
      <c r="G31" s="12">
        <f>STDEV(B31:D31)/SQRT(3)</f>
        <v>0</v>
      </c>
      <c r="H31">
        <v>0</v>
      </c>
    </row>
    <row r="32" spans="1:8" x14ac:dyDescent="0.25">
      <c r="A32" s="12">
        <v>7.8</v>
      </c>
      <c r="B32" s="17">
        <v>24.213947572952733</v>
      </c>
      <c r="C32" s="17">
        <v>31.420347215975539</v>
      </c>
      <c r="D32" s="17">
        <v>34.354901851126897</v>
      </c>
      <c r="E32" s="12">
        <f t="shared" si="3"/>
        <v>29.99639888001839</v>
      </c>
      <c r="F32" s="12">
        <f t="shared" si="4"/>
        <v>5.2182813325472566</v>
      </c>
      <c r="G32" s="12">
        <f t="shared" ref="G32:G38" si="5">STDEV(B32:D32)/SQRT(3)</f>
        <v>3.0127761320533577</v>
      </c>
      <c r="H32">
        <v>4.9688270000000003E-3</v>
      </c>
    </row>
    <row r="33" spans="1:9" x14ac:dyDescent="0.25">
      <c r="A33" s="12">
        <v>15.6</v>
      </c>
      <c r="B33" s="17">
        <v>25.867307284674638</v>
      </c>
      <c r="C33" s="17">
        <v>28.744265539264205</v>
      </c>
      <c r="D33" s="17">
        <v>31.318158939656612</v>
      </c>
      <c r="E33" s="12">
        <f t="shared" si="3"/>
        <v>28.643243921198486</v>
      </c>
      <c r="F33" s="12">
        <f t="shared" si="4"/>
        <v>2.7268296548633901</v>
      </c>
      <c r="G33" s="12">
        <f t="shared" si="5"/>
        <v>1.5743358352696326</v>
      </c>
      <c r="H33">
        <v>1.503688E-3</v>
      </c>
    </row>
    <row r="34" spans="1:9" x14ac:dyDescent="0.25">
      <c r="A34" s="12">
        <v>31.2</v>
      </c>
      <c r="B34" s="17">
        <v>20.561011799618456</v>
      </c>
      <c r="C34" s="17">
        <v>25.434019969416227</v>
      </c>
      <c r="D34" s="17">
        <v>33.57194787763548</v>
      </c>
      <c r="E34" s="12">
        <f t="shared" si="3"/>
        <v>26.522326548890053</v>
      </c>
      <c r="F34" s="12">
        <f t="shared" si="4"/>
        <v>6.5733874687831788</v>
      </c>
      <c r="G34" s="12">
        <f t="shared" si="5"/>
        <v>3.7951470245896815</v>
      </c>
      <c r="H34">
        <v>9.9336630000000006E-3</v>
      </c>
    </row>
    <row r="35" spans="1:9" x14ac:dyDescent="0.25">
      <c r="A35" s="12">
        <v>62.5</v>
      </c>
      <c r="B35" s="17">
        <v>28.2600862008055</v>
      </c>
      <c r="C35" s="17">
        <v>39.413061077628903</v>
      </c>
      <c r="D35" s="17">
        <v>30.713047368715401</v>
      </c>
      <c r="E35" s="12">
        <f t="shared" si="3"/>
        <v>32.795398215716602</v>
      </c>
      <c r="F35" s="12">
        <f t="shared" si="4"/>
        <v>5.8608319322659401</v>
      </c>
      <c r="G35" s="12">
        <f t="shared" si="5"/>
        <v>3.3837528937688952</v>
      </c>
      <c r="H35">
        <v>5.2392999999999997E-3</v>
      </c>
    </row>
    <row r="36" spans="1:9" x14ac:dyDescent="0.25">
      <c r="A36" s="12">
        <v>125</v>
      </c>
      <c r="B36" s="17">
        <v>27.631244259167701</v>
      </c>
      <c r="C36" s="17">
        <v>40.898623729423399</v>
      </c>
      <c r="D36" s="17">
        <v>41.987864213410901</v>
      </c>
      <c r="E36" s="12">
        <f t="shared" si="3"/>
        <v>36.839244067334</v>
      </c>
      <c r="F36" s="12">
        <f t="shared" si="4"/>
        <v>7.9929379178361533</v>
      </c>
      <c r="G36" s="12">
        <f t="shared" si="5"/>
        <v>4.6147248584786702</v>
      </c>
      <c r="H36">
        <v>7.6658819999999997E-3</v>
      </c>
    </row>
    <row r="37" spans="1:9" x14ac:dyDescent="0.25">
      <c r="A37" s="12">
        <v>250</v>
      </c>
      <c r="B37" s="17">
        <v>51.529711015332431</v>
      </c>
      <c r="C37" s="17">
        <v>60.314833138436597</v>
      </c>
      <c r="D37" s="17">
        <v>63.071975840277403</v>
      </c>
      <c r="E37" s="12">
        <f t="shared" si="3"/>
        <v>58.305506664682149</v>
      </c>
      <c r="F37" s="12">
        <f t="shared" si="4"/>
        <v>6.0277702329209912</v>
      </c>
      <c r="G37" s="12">
        <f t="shared" si="5"/>
        <v>3.4801347665901479</v>
      </c>
      <c r="H37">
        <v>1.771861E-3</v>
      </c>
    </row>
    <row r="38" spans="1:9" x14ac:dyDescent="0.25">
      <c r="A38" s="12">
        <v>500</v>
      </c>
      <c r="B38" s="17">
        <v>71.87168798134671</v>
      </c>
      <c r="C38" s="17">
        <v>75.470000899523257</v>
      </c>
      <c r="D38" s="17">
        <v>85.107096918516859</v>
      </c>
      <c r="E38" s="12">
        <f t="shared" si="3"/>
        <v>77.482928599795613</v>
      </c>
      <c r="F38" s="12">
        <f t="shared" si="4"/>
        <v>6.8434582543056157</v>
      </c>
      <c r="G38" s="12">
        <f t="shared" si="5"/>
        <v>3.9510724653113138</v>
      </c>
      <c r="H38">
        <v>1.2950839999999999E-3</v>
      </c>
    </row>
    <row r="39" spans="1:9" x14ac:dyDescent="0.25">
      <c r="A39" s="12"/>
      <c r="B39" s="17"/>
      <c r="C39" s="17"/>
      <c r="D39" s="17"/>
      <c r="E39" s="12"/>
      <c r="F39" s="12"/>
      <c r="G39" s="12"/>
    </row>
    <row r="40" spans="1:9" x14ac:dyDescent="0.25">
      <c r="A40" s="12"/>
      <c r="B40" s="17"/>
      <c r="C40" s="17"/>
      <c r="D40" s="17"/>
      <c r="E40" s="12"/>
      <c r="F40" s="12"/>
      <c r="G40" s="12"/>
      <c r="I40" s="31"/>
    </row>
    <row r="41" spans="1:9" x14ac:dyDescent="0.25">
      <c r="A41" s="10" t="s">
        <v>26</v>
      </c>
      <c r="B41" s="26" t="s">
        <v>37</v>
      </c>
      <c r="C41" s="26"/>
      <c r="D41" s="26"/>
      <c r="E41" s="26"/>
      <c r="F41" s="26"/>
      <c r="G41" s="26"/>
      <c r="H41" s="26"/>
      <c r="I41" s="32"/>
    </row>
    <row r="42" spans="1:9" x14ac:dyDescent="0.25">
      <c r="A42" s="11" t="s">
        <v>27</v>
      </c>
      <c r="B42" s="17"/>
      <c r="C42" s="17"/>
      <c r="D42" s="17"/>
      <c r="E42" s="12"/>
      <c r="F42" s="12"/>
      <c r="G42" s="12"/>
    </row>
    <row r="43" spans="1:9" ht="15.75" thickBot="1" x14ac:dyDescent="0.3">
      <c r="A43" s="11"/>
      <c r="B43" s="17"/>
      <c r="C43" s="17"/>
      <c r="D43" s="17"/>
      <c r="E43" s="12"/>
      <c r="F43" s="12"/>
      <c r="G43" s="12"/>
    </row>
    <row r="44" spans="1:9" ht="15.75" thickBot="1" x14ac:dyDescent="0.3">
      <c r="A44" s="13"/>
      <c r="B44" s="27" t="s">
        <v>28</v>
      </c>
      <c r="C44" s="28"/>
      <c r="D44" s="29"/>
      <c r="E44" s="15"/>
      <c r="F44" s="13"/>
      <c r="G44" s="13"/>
      <c r="H44" s="12"/>
    </row>
    <row r="45" spans="1:9" x14ac:dyDescent="0.25">
      <c r="A45" s="16" t="s">
        <v>29</v>
      </c>
      <c r="B45" s="15" t="s">
        <v>30</v>
      </c>
      <c r="C45" s="15" t="s">
        <v>31</v>
      </c>
      <c r="D45" s="15" t="s">
        <v>32</v>
      </c>
      <c r="E45" s="15" t="s">
        <v>33</v>
      </c>
      <c r="F45" s="15" t="s">
        <v>34</v>
      </c>
      <c r="G45" s="16" t="s">
        <v>35</v>
      </c>
      <c r="H45" s="16" t="s">
        <v>36</v>
      </c>
    </row>
    <row r="46" spans="1:9" x14ac:dyDescent="0.25">
      <c r="A46" s="13">
        <v>0</v>
      </c>
      <c r="B46" s="17">
        <v>0</v>
      </c>
      <c r="C46" s="17">
        <v>0</v>
      </c>
      <c r="D46" s="17">
        <v>0</v>
      </c>
      <c r="E46" s="12">
        <f t="shared" ref="E46:E47" si="6">AVERAGE(B46:D46)</f>
        <v>0</v>
      </c>
      <c r="F46" s="12">
        <f t="shared" ref="F46:F47" si="7">STDEV(B46:D46)</f>
        <v>0</v>
      </c>
      <c r="G46" s="12">
        <f>STDEV(B46:D46)/SQRT(3)</f>
        <v>0</v>
      </c>
      <c r="H46" s="12"/>
    </row>
    <row r="47" spans="1:9" x14ac:dyDescent="0.25">
      <c r="A47" s="12">
        <v>250</v>
      </c>
      <c r="B47" s="17">
        <v>72.290000000000006</v>
      </c>
      <c r="C47" s="17">
        <v>77.08</v>
      </c>
      <c r="D47" s="17">
        <v>81.14</v>
      </c>
      <c r="E47" s="12">
        <f t="shared" si="6"/>
        <v>76.836666666666659</v>
      </c>
      <c r="F47" s="12">
        <f t="shared" si="7"/>
        <v>4.4300150488833898</v>
      </c>
      <c r="G47" s="12">
        <f t="shared" ref="G47" si="8">STDEV(B47:D47)/SQRT(3)</f>
        <v>2.5576703809869183</v>
      </c>
      <c r="H47" s="12">
        <f>TTEST(B46:D46,B47:D47,1,1)</f>
        <v>5.530966586428951E-4</v>
      </c>
    </row>
    <row r="48" spans="1:9" x14ac:dyDescent="0.25">
      <c r="A48" s="12"/>
      <c r="B48" s="17"/>
      <c r="C48" s="17"/>
      <c r="D48" s="17"/>
      <c r="E48" s="12"/>
      <c r="F48" s="12"/>
      <c r="G48" s="12"/>
      <c r="H48" s="12"/>
    </row>
    <row r="50" spans="1:8" x14ac:dyDescent="0.25">
      <c r="A50" s="10" t="s">
        <v>26</v>
      </c>
      <c r="B50" s="26" t="s">
        <v>64</v>
      </c>
      <c r="C50" s="26"/>
      <c r="D50" s="26"/>
      <c r="E50" s="26"/>
      <c r="F50" s="26"/>
      <c r="G50" s="26"/>
      <c r="H50" s="26"/>
    </row>
    <row r="51" spans="1:8" x14ac:dyDescent="0.25">
      <c r="A51" s="11" t="s">
        <v>27</v>
      </c>
      <c r="B51" s="11"/>
      <c r="C51" s="11"/>
      <c r="D51" s="12"/>
      <c r="E51" s="10"/>
      <c r="G51" s="12"/>
      <c r="H51" s="12"/>
    </row>
    <row r="52" spans="1:8" ht="15.75" thickBot="1" x14ac:dyDescent="0.3">
      <c r="A52" s="13"/>
      <c r="B52" s="14"/>
      <c r="C52" s="12"/>
      <c r="D52" s="12"/>
      <c r="E52" s="12"/>
      <c r="F52" s="12"/>
      <c r="G52" s="12"/>
      <c r="H52" s="12"/>
    </row>
    <row r="53" spans="1:8" ht="15.75" thickBot="1" x14ac:dyDescent="0.3">
      <c r="A53" s="13"/>
      <c r="B53" s="27" t="s">
        <v>28</v>
      </c>
      <c r="C53" s="28"/>
      <c r="D53" s="29"/>
      <c r="E53" s="15"/>
      <c r="F53" s="13"/>
      <c r="G53" s="13"/>
      <c r="H53" s="12"/>
    </row>
    <row r="54" spans="1:8" x14ac:dyDescent="0.25">
      <c r="A54" s="16" t="s">
        <v>29</v>
      </c>
      <c r="B54" s="15" t="s">
        <v>30</v>
      </c>
      <c r="C54" s="15" t="s">
        <v>31</v>
      </c>
      <c r="D54" s="15" t="s">
        <v>32</v>
      </c>
      <c r="E54" s="15" t="s">
        <v>33</v>
      </c>
      <c r="F54" s="15" t="s">
        <v>34</v>
      </c>
      <c r="G54" s="16" t="s">
        <v>35</v>
      </c>
      <c r="H54" s="16" t="s">
        <v>36</v>
      </c>
    </row>
    <row r="55" spans="1:8" x14ac:dyDescent="0.25">
      <c r="A55" s="13">
        <v>0</v>
      </c>
      <c r="B55" s="17">
        <v>0</v>
      </c>
      <c r="C55" s="17">
        <v>0</v>
      </c>
      <c r="D55" s="17">
        <v>0</v>
      </c>
      <c r="E55" s="12">
        <f t="shared" ref="E55:E62" si="9">AVERAGE(B55:D55)</f>
        <v>0</v>
      </c>
      <c r="F55" s="12">
        <f t="shared" ref="F55:F62" si="10">STDEV(B55:D55)</f>
        <v>0</v>
      </c>
      <c r="G55" s="12">
        <f>STDEV(B55:D55)/SQRT(3)</f>
        <v>0</v>
      </c>
      <c r="H55">
        <v>0</v>
      </c>
    </row>
    <row r="56" spans="1:8" x14ac:dyDescent="0.25">
      <c r="A56" s="12">
        <v>7.8</v>
      </c>
      <c r="B56" s="17">
        <v>24.417009602194796</v>
      </c>
      <c r="C56" s="17">
        <v>33.969465648854964</v>
      </c>
      <c r="D56" s="17">
        <v>0.29006526468457139</v>
      </c>
      <c r="E56" s="12">
        <f t="shared" si="9"/>
        <v>19.558846838578109</v>
      </c>
      <c r="F56" s="12">
        <f t="shared" si="10"/>
        <v>17.357327318387991</v>
      </c>
      <c r="G56" s="12">
        <f t="shared" ref="G56:G62" si="11">STDEV(B56:D56)/SQRT(3)</f>
        <v>10.021257599683752</v>
      </c>
      <c r="H56">
        <v>9.5116433E-2</v>
      </c>
    </row>
    <row r="57" spans="1:8" x14ac:dyDescent="0.25">
      <c r="A57" s="12">
        <v>15.6</v>
      </c>
      <c r="B57" s="17">
        <v>22.633744855967095</v>
      </c>
      <c r="C57" s="17">
        <v>30.152671755725194</v>
      </c>
      <c r="D57" s="17">
        <v>4.2059463379260364</v>
      </c>
      <c r="E57" s="12">
        <f t="shared" si="9"/>
        <v>18.997454316539443</v>
      </c>
      <c r="F57" s="12">
        <f t="shared" si="10"/>
        <v>13.350097252155674</v>
      </c>
      <c r="G57" s="12">
        <f t="shared" si="11"/>
        <v>7.7076822422397617</v>
      </c>
      <c r="H57">
        <v>6.6317897000000001E-2</v>
      </c>
    </row>
    <row r="58" spans="1:8" x14ac:dyDescent="0.25">
      <c r="A58" s="12">
        <v>31.2</v>
      </c>
      <c r="B58" s="17">
        <v>19.06721536351165</v>
      </c>
      <c r="C58" s="17">
        <v>27.099236641221367</v>
      </c>
      <c r="D58" s="17">
        <v>26.25090645395214</v>
      </c>
      <c r="E58" s="12">
        <f t="shared" si="9"/>
        <v>24.139119486228385</v>
      </c>
      <c r="F58" s="12">
        <f t="shared" si="10"/>
        <v>4.4128306787346103</v>
      </c>
      <c r="G58" s="12">
        <f t="shared" si="11"/>
        <v>2.5477489802556663</v>
      </c>
      <c r="H58">
        <v>5.4784370000000001E-3</v>
      </c>
    </row>
    <row r="59" spans="1:8" x14ac:dyDescent="0.25">
      <c r="A59" s="12">
        <v>62.5</v>
      </c>
      <c r="B59" s="17">
        <v>22.770919067215345</v>
      </c>
      <c r="C59" s="17">
        <v>24.427480916030504</v>
      </c>
      <c r="D59" s="17">
        <v>30.674401740391588</v>
      </c>
      <c r="E59" s="12">
        <f t="shared" si="9"/>
        <v>25.957600574545811</v>
      </c>
      <c r="F59" s="12">
        <f t="shared" si="10"/>
        <v>4.1679982267667119</v>
      </c>
      <c r="G59" s="12">
        <f t="shared" si="11"/>
        <v>2.4063948982056442</v>
      </c>
      <c r="H59">
        <v>4.2424790000000004E-3</v>
      </c>
    </row>
    <row r="60" spans="1:8" x14ac:dyDescent="0.25">
      <c r="A60" s="12">
        <v>125</v>
      </c>
      <c r="B60" s="17">
        <v>29.903978052126192</v>
      </c>
      <c r="C60" s="17">
        <v>22.010178117048326</v>
      </c>
      <c r="D60" s="17">
        <v>35.387962291515592</v>
      </c>
      <c r="E60" s="12">
        <f t="shared" si="9"/>
        <v>29.100706153563369</v>
      </c>
      <c r="F60" s="12">
        <f t="shared" si="10"/>
        <v>6.7249692684742035</v>
      </c>
      <c r="G60" s="12">
        <f t="shared" si="11"/>
        <v>3.8826628174455422</v>
      </c>
      <c r="H60">
        <v>8.6698350000000007E-3</v>
      </c>
    </row>
    <row r="61" spans="1:8" x14ac:dyDescent="0.25">
      <c r="A61" s="12">
        <v>250</v>
      </c>
      <c r="B61" s="17">
        <v>63.237311385459535</v>
      </c>
      <c r="C61" s="17">
        <v>42.111959287531803</v>
      </c>
      <c r="D61" s="17">
        <v>50.036258158085566</v>
      </c>
      <c r="E61" s="12">
        <f t="shared" si="9"/>
        <v>51.795176277025632</v>
      </c>
      <c r="F61" s="12">
        <f t="shared" si="10"/>
        <v>10.671947808493391</v>
      </c>
      <c r="G61" s="12">
        <f t="shared" si="11"/>
        <v>6.1614519400112959</v>
      </c>
      <c r="H61">
        <v>6.9287740000000004E-3</v>
      </c>
    </row>
    <row r="62" spans="1:8" x14ac:dyDescent="0.25">
      <c r="A62" s="12">
        <v>500</v>
      </c>
      <c r="B62" s="17">
        <v>65.294924554183808</v>
      </c>
      <c r="C62" s="17">
        <v>62.213740458015252</v>
      </c>
      <c r="D62" s="17">
        <v>76.214648295866567</v>
      </c>
      <c r="E62" s="12">
        <f t="shared" si="9"/>
        <v>67.907771102688542</v>
      </c>
      <c r="F62" s="12">
        <f t="shared" si="10"/>
        <v>7.3570768913697258</v>
      </c>
      <c r="G62" s="12">
        <f t="shared" si="11"/>
        <v>4.2476103236810863</v>
      </c>
      <c r="H62">
        <v>1.944826E-3</v>
      </c>
    </row>
    <row r="65" spans="1:8" x14ac:dyDescent="0.25">
      <c r="A65" s="10" t="s">
        <v>26</v>
      </c>
      <c r="B65" s="26" t="s">
        <v>38</v>
      </c>
      <c r="C65" s="26"/>
      <c r="D65" s="26"/>
      <c r="E65" s="26"/>
      <c r="F65" s="26"/>
      <c r="G65" s="26"/>
      <c r="H65" s="26"/>
    </row>
    <row r="66" spans="1:8" x14ac:dyDescent="0.25">
      <c r="A66" s="11" t="s">
        <v>27</v>
      </c>
      <c r="B66" s="11"/>
      <c r="C66" s="11"/>
      <c r="D66" s="12"/>
      <c r="E66" s="10"/>
      <c r="G66" s="12"/>
      <c r="H66" s="12"/>
    </row>
    <row r="67" spans="1:8" ht="15.75" thickBot="1" x14ac:dyDescent="0.3">
      <c r="A67" s="13"/>
      <c r="B67" s="14"/>
      <c r="C67" s="12"/>
      <c r="D67" s="12"/>
      <c r="E67" s="12"/>
      <c r="F67" s="12"/>
      <c r="G67" s="12"/>
      <c r="H67" s="12"/>
    </row>
    <row r="68" spans="1:8" ht="15.75" thickBot="1" x14ac:dyDescent="0.3">
      <c r="A68" s="13"/>
      <c r="B68" s="27" t="s">
        <v>28</v>
      </c>
      <c r="C68" s="28"/>
      <c r="D68" s="29"/>
      <c r="E68" s="15"/>
      <c r="F68" s="13"/>
      <c r="G68" s="13"/>
      <c r="H68" s="12"/>
    </row>
    <row r="69" spans="1:8" x14ac:dyDescent="0.25">
      <c r="A69" s="16" t="s">
        <v>29</v>
      </c>
      <c r="B69" s="15" t="s">
        <v>30</v>
      </c>
      <c r="C69" s="15" t="s">
        <v>31</v>
      </c>
      <c r="D69" s="15" t="s">
        <v>32</v>
      </c>
      <c r="E69" s="15" t="s">
        <v>33</v>
      </c>
      <c r="F69" s="15" t="s">
        <v>34</v>
      </c>
      <c r="G69" s="16" t="s">
        <v>35</v>
      </c>
      <c r="H69" s="16" t="s">
        <v>36</v>
      </c>
    </row>
    <row r="70" spans="1:8" x14ac:dyDescent="0.25">
      <c r="A70" s="13">
        <v>0</v>
      </c>
      <c r="B70" s="17">
        <v>0</v>
      </c>
      <c r="C70" s="17">
        <v>0</v>
      </c>
      <c r="D70" s="17">
        <v>0</v>
      </c>
      <c r="E70" s="12">
        <f t="shared" ref="E70:E77" si="12">AVERAGE(B70:D70)</f>
        <v>0</v>
      </c>
      <c r="F70" s="12">
        <f t="shared" ref="F70:F77" si="13">STDEV(B70:D70)</f>
        <v>0</v>
      </c>
      <c r="G70" s="12">
        <f>STDEV(B70:D70)/SQRT(3)</f>
        <v>0</v>
      </c>
      <c r="H70">
        <v>0</v>
      </c>
    </row>
    <row r="71" spans="1:8" x14ac:dyDescent="0.25">
      <c r="A71" s="12">
        <v>7.8</v>
      </c>
      <c r="B71" s="17">
        <v>0.65398335315100553</v>
      </c>
      <c r="C71" s="17">
        <v>0.68407960199004947</v>
      </c>
      <c r="D71" s="17">
        <v>26.443569553805773</v>
      </c>
      <c r="E71" s="12">
        <f t="shared" si="12"/>
        <v>9.2605441696489432</v>
      </c>
      <c r="F71" s="12">
        <f t="shared" si="13"/>
        <v>14.880944105146083</v>
      </c>
      <c r="G71" s="12">
        <f t="shared" ref="G71:G77" si="14">STDEV(B71:D71)/SQRT(3)</f>
        <v>8.5915170849018665</v>
      </c>
      <c r="H71">
        <v>0.196911749</v>
      </c>
    </row>
    <row r="72" spans="1:8" x14ac:dyDescent="0.25">
      <c r="A72" s="12">
        <v>15.6</v>
      </c>
      <c r="B72" s="17">
        <v>4.637336504161695</v>
      </c>
      <c r="C72" s="17">
        <v>-0.49751243781095411</v>
      </c>
      <c r="D72" s="17">
        <v>0.72178477690286513</v>
      </c>
      <c r="E72" s="12">
        <f t="shared" si="12"/>
        <v>1.6205362810845354</v>
      </c>
      <c r="F72" s="12">
        <f t="shared" si="13"/>
        <v>2.6828127243475306</v>
      </c>
      <c r="G72" s="12">
        <f t="shared" si="14"/>
        <v>1.5489226485874001</v>
      </c>
      <c r="H72">
        <v>0.20263057700000001</v>
      </c>
    </row>
    <row r="73" spans="1:8" x14ac:dyDescent="0.25">
      <c r="A73" s="12">
        <v>31.2</v>
      </c>
      <c r="B73" s="17">
        <v>1.8430439952437609</v>
      </c>
      <c r="C73" s="17">
        <v>-2.9850746268656678</v>
      </c>
      <c r="D73" s="17">
        <v>3.8713910761155006</v>
      </c>
      <c r="E73" s="12">
        <f t="shared" si="12"/>
        <v>0.90978681483119794</v>
      </c>
      <c r="F73" s="12">
        <f t="shared" si="13"/>
        <v>3.5222162352179587</v>
      </c>
      <c r="G73" s="12">
        <f t="shared" si="14"/>
        <v>2.0335524915471588</v>
      </c>
      <c r="H73">
        <v>0.34919090899999999</v>
      </c>
    </row>
    <row r="74" spans="1:8" x14ac:dyDescent="0.25">
      <c r="A74" s="12">
        <v>62.5</v>
      </c>
      <c r="B74" s="17">
        <v>3.5077288941735958</v>
      </c>
      <c r="C74" s="17">
        <v>1.4925373134328339</v>
      </c>
      <c r="D74" s="17">
        <v>0.45931758530183231</v>
      </c>
      <c r="E74" s="12">
        <f t="shared" si="12"/>
        <v>1.8198612643027541</v>
      </c>
      <c r="F74" s="12">
        <f t="shared" si="13"/>
        <v>1.5503414474315442</v>
      </c>
      <c r="G74" s="12">
        <f t="shared" si="14"/>
        <v>0.89509005201043612</v>
      </c>
      <c r="H74">
        <v>8.9532390000000003E-2</v>
      </c>
    </row>
    <row r="75" spans="1:8" x14ac:dyDescent="0.25">
      <c r="A75" s="12">
        <v>125</v>
      </c>
      <c r="B75" s="17">
        <v>12.604042806183102</v>
      </c>
      <c r="C75" s="17">
        <v>9.8258706467661625</v>
      </c>
      <c r="D75" s="17">
        <v>22.309711286089239</v>
      </c>
      <c r="E75" s="12">
        <f t="shared" si="12"/>
        <v>14.913208246346167</v>
      </c>
      <c r="F75" s="12">
        <f t="shared" si="13"/>
        <v>6.5544452892320537</v>
      </c>
      <c r="G75" s="12">
        <f t="shared" si="14"/>
        <v>3.7842107521268011</v>
      </c>
      <c r="H75">
        <v>2.9384832999999999E-2</v>
      </c>
    </row>
    <row r="76" spans="1:8" x14ac:dyDescent="0.25">
      <c r="A76" s="12">
        <v>250</v>
      </c>
      <c r="B76" s="17">
        <v>20.095124851367416</v>
      </c>
      <c r="C76" s="17">
        <v>29.104477611940283</v>
      </c>
      <c r="D76" s="17">
        <v>27.165354330708652</v>
      </c>
      <c r="E76" s="12">
        <f t="shared" si="12"/>
        <v>25.45498559800545</v>
      </c>
      <c r="F76" s="12">
        <f t="shared" si="13"/>
        <v>4.741954258791111</v>
      </c>
      <c r="G76" s="12">
        <f t="shared" si="14"/>
        <v>2.7377685677979402</v>
      </c>
      <c r="H76">
        <v>5.685397E-3</v>
      </c>
    </row>
    <row r="77" spans="1:8" x14ac:dyDescent="0.25">
      <c r="A77" s="12">
        <v>500</v>
      </c>
      <c r="B77" s="17">
        <v>71.224732461355529</v>
      </c>
      <c r="C77" s="17">
        <v>75.684079601990049</v>
      </c>
      <c r="D77" s="17">
        <v>77.427821522309713</v>
      </c>
      <c r="E77" s="12">
        <f t="shared" si="12"/>
        <v>74.778877861885107</v>
      </c>
      <c r="F77" s="12">
        <f t="shared" si="13"/>
        <v>3.1990812926915657</v>
      </c>
      <c r="G77" s="12">
        <f t="shared" si="14"/>
        <v>1.8469904454949715</v>
      </c>
      <c r="H77">
        <v>3.0475000000000001E-4</v>
      </c>
    </row>
    <row r="80" spans="1:8" x14ac:dyDescent="0.25">
      <c r="A80" s="10" t="s">
        <v>26</v>
      </c>
      <c r="B80" s="26" t="s">
        <v>37</v>
      </c>
      <c r="C80" s="26"/>
      <c r="D80" s="26"/>
      <c r="E80" s="26"/>
      <c r="F80" s="26"/>
      <c r="G80" s="26"/>
      <c r="H80" s="26"/>
    </row>
    <row r="81" spans="1:8" x14ac:dyDescent="0.25">
      <c r="A81" s="11" t="s">
        <v>27</v>
      </c>
      <c r="B81" s="11"/>
      <c r="C81" s="11"/>
      <c r="D81" s="12"/>
      <c r="E81" s="10"/>
      <c r="G81" s="12"/>
      <c r="H81" s="12"/>
    </row>
    <row r="82" spans="1:8" ht="15.75" thickBot="1" x14ac:dyDescent="0.3">
      <c r="A82" s="13"/>
      <c r="B82" s="14"/>
      <c r="C82" s="12"/>
      <c r="D82" s="12"/>
      <c r="E82" s="12"/>
      <c r="F82" s="12"/>
      <c r="G82" s="12"/>
      <c r="H82" s="12"/>
    </row>
    <row r="83" spans="1:8" ht="15.75" thickBot="1" x14ac:dyDescent="0.3">
      <c r="A83" s="13"/>
      <c r="B83" s="27" t="s">
        <v>28</v>
      </c>
      <c r="C83" s="28"/>
      <c r="D83" s="29"/>
      <c r="E83" s="15"/>
      <c r="F83" s="13"/>
      <c r="G83" s="13"/>
      <c r="H83" s="12"/>
    </row>
    <row r="84" spans="1:8" x14ac:dyDescent="0.25">
      <c r="A84" s="16" t="s">
        <v>29</v>
      </c>
      <c r="B84" s="15" t="s">
        <v>30</v>
      </c>
      <c r="C84" s="15" t="s">
        <v>31</v>
      </c>
      <c r="D84" s="15" t="s">
        <v>32</v>
      </c>
      <c r="E84" s="15" t="s">
        <v>33</v>
      </c>
      <c r="F84" s="15" t="s">
        <v>34</v>
      </c>
      <c r="G84" s="16" t="s">
        <v>35</v>
      </c>
      <c r="H84" s="16" t="s">
        <v>36</v>
      </c>
    </row>
    <row r="85" spans="1:8" x14ac:dyDescent="0.25">
      <c r="A85" s="13">
        <v>0</v>
      </c>
      <c r="B85" s="17">
        <v>0</v>
      </c>
      <c r="C85" s="17">
        <v>0</v>
      </c>
      <c r="D85" s="17">
        <v>0</v>
      </c>
      <c r="E85" s="12">
        <f t="shared" ref="E85:E86" si="15">AVERAGE(B85:D85)</f>
        <v>0</v>
      </c>
      <c r="F85" s="12">
        <f t="shared" ref="F85:F86" si="16">STDEV(B85:D85)</f>
        <v>0</v>
      </c>
      <c r="G85" s="12">
        <f>STDEV(B85:D85)/SQRT(3)</f>
        <v>0</v>
      </c>
      <c r="H85" s="12"/>
    </row>
    <row r="86" spans="1:8" x14ac:dyDescent="0.25">
      <c r="A86" s="12">
        <v>250</v>
      </c>
      <c r="B86" s="17">
        <v>82.48</v>
      </c>
      <c r="C86" s="17">
        <v>86.44</v>
      </c>
      <c r="D86" s="17">
        <v>85.82</v>
      </c>
      <c r="E86" s="12">
        <f t="shared" si="15"/>
        <v>84.913333333333341</v>
      </c>
      <c r="F86" s="12">
        <f t="shared" si="16"/>
        <v>2.1300078247117575</v>
      </c>
      <c r="G86" s="12">
        <f t="shared" ref="G86" si="17">STDEV(B86:D86)/SQRT(3)</f>
        <v>1.2297605909733424</v>
      </c>
      <c r="H86">
        <v>1.04869E-4</v>
      </c>
    </row>
  </sheetData>
  <mergeCells count="12">
    <mergeCell ref="B50:H50"/>
    <mergeCell ref="B53:D53"/>
    <mergeCell ref="B65:H65"/>
    <mergeCell ref="B68:D68"/>
    <mergeCell ref="B80:H80"/>
    <mergeCell ref="B83:D83"/>
    <mergeCell ref="B11:H11"/>
    <mergeCell ref="B14:D14"/>
    <mergeCell ref="B26:H26"/>
    <mergeCell ref="B29:D29"/>
    <mergeCell ref="B41:H41"/>
    <mergeCell ref="B44:D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Chlorella 3 (Mta 6)</vt:lpstr>
      <vt:lpstr>Photobioreactor culture</vt:lpstr>
      <vt:lpstr>apoptosis assay</vt:lpstr>
      <vt:lpstr>lymphocyte viability </vt:lpstr>
      <vt:lpstr>Tumor citotoxicity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</dc:creator>
  <cp:lastModifiedBy>LABGEN</cp:lastModifiedBy>
  <dcterms:created xsi:type="dcterms:W3CDTF">2011-09-20T16:35:25Z</dcterms:created>
  <dcterms:modified xsi:type="dcterms:W3CDTF">2017-09-20T16:23:26Z</dcterms:modified>
</cp:coreProperties>
</file>