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480" yWindow="192" windowWidth="27792" windowHeight="12780"/>
  </bookViews>
  <sheets>
    <sheet name="Descriptive Statistics" sheetId="1" r:id="rId1"/>
    <sheet name="Swim Data &amp; RPE" sheetId="2" r:id="rId2"/>
    <sheet name="Swim &amp; HR" sheetId="3" r:id="rId3"/>
    <sheet name="NIRS Delta Data" sheetId="4" r:id="rId4"/>
    <sheet name="NIRS Recovery Data" sheetId="8" r:id="rId5"/>
    <sheet name="TSI (%) Data" sheetId="5" r:id="rId6"/>
    <sheet name="Reoxy Rate Data" sheetId="7" r:id="rId7"/>
    <sheet name="Correlation Data" sheetId="6" r:id="rId8"/>
  </sheets>
  <calcPr calcId="162913"/>
</workbook>
</file>

<file path=xl/calcChain.xml><?xml version="1.0" encoding="utf-8"?>
<calcChain xmlns="http://schemas.openxmlformats.org/spreadsheetml/2006/main">
  <c r="K137" i="4" l="1"/>
  <c r="L137" i="4"/>
  <c r="O137" i="4"/>
  <c r="P137" i="4"/>
  <c r="O136" i="4"/>
  <c r="P136" i="4"/>
  <c r="K136" i="4"/>
  <c r="L136" i="4"/>
  <c r="N137" i="4" l="1"/>
  <c r="M137" i="4"/>
  <c r="N136" i="4"/>
  <c r="M136" i="4"/>
  <c r="G146" i="2" l="1"/>
  <c r="H145" i="2"/>
  <c r="G145" i="2"/>
  <c r="H144" i="2"/>
  <c r="G144" i="2"/>
  <c r="H33" i="3" l="1"/>
  <c r="L33" i="3"/>
  <c r="M33" i="3"/>
  <c r="G33" i="3"/>
  <c r="C32" i="3"/>
  <c r="B32" i="3"/>
  <c r="C31" i="3"/>
  <c r="B31" i="3"/>
  <c r="M32" i="3"/>
  <c r="L32" i="3"/>
  <c r="H32" i="3"/>
  <c r="G32" i="3"/>
  <c r="K18" i="8" l="1"/>
  <c r="L18" i="8"/>
  <c r="M18" i="8"/>
  <c r="J18" i="8"/>
  <c r="K17" i="8"/>
  <c r="L17" i="8"/>
  <c r="M17" i="8"/>
  <c r="J17" i="8"/>
  <c r="E53" i="8"/>
  <c r="E52" i="8"/>
  <c r="C53" i="8"/>
  <c r="D53" i="8"/>
  <c r="D52" i="8"/>
  <c r="B53" i="8"/>
  <c r="C52" i="8"/>
  <c r="B52" i="8"/>
  <c r="E9" i="8"/>
  <c r="D9" i="8"/>
  <c r="C9" i="8"/>
  <c r="B9" i="8"/>
  <c r="E8" i="8"/>
  <c r="D8" i="8"/>
  <c r="C8" i="8"/>
  <c r="B8" i="8"/>
  <c r="E86" i="8" l="1"/>
  <c r="D86" i="8"/>
  <c r="C86" i="8"/>
  <c r="B86" i="8"/>
  <c r="E85" i="8"/>
  <c r="D85" i="8"/>
  <c r="C85" i="8"/>
  <c r="B85" i="8"/>
  <c r="E75" i="8"/>
  <c r="D75" i="8"/>
  <c r="C75" i="8"/>
  <c r="B75" i="8"/>
  <c r="E74" i="8"/>
  <c r="D74" i="8"/>
  <c r="C74" i="8"/>
  <c r="B74" i="8"/>
  <c r="E64" i="8"/>
  <c r="D64" i="8"/>
  <c r="C64" i="8"/>
  <c r="B64" i="8"/>
  <c r="E63" i="8"/>
  <c r="D63" i="8"/>
  <c r="C63" i="8"/>
  <c r="B63" i="8"/>
  <c r="E42" i="8"/>
  <c r="D42" i="8"/>
  <c r="C42" i="8"/>
  <c r="B42" i="8"/>
  <c r="E41" i="8"/>
  <c r="D41" i="8"/>
  <c r="C41" i="8"/>
  <c r="B41" i="8"/>
  <c r="E31" i="8"/>
  <c r="D31" i="8"/>
  <c r="C31" i="8"/>
  <c r="B31" i="8"/>
  <c r="E30" i="8"/>
  <c r="D30" i="8"/>
  <c r="C30" i="8"/>
  <c r="B30" i="8"/>
  <c r="S16" i="8"/>
  <c r="R16" i="8"/>
  <c r="Q16" i="8"/>
  <c r="P16" i="8"/>
  <c r="S15" i="8"/>
  <c r="R15" i="8"/>
  <c r="Q15" i="8"/>
  <c r="P15" i="8"/>
  <c r="S14" i="8"/>
  <c r="R14" i="8"/>
  <c r="Q14" i="8"/>
  <c r="P14" i="8"/>
  <c r="S13" i="8"/>
  <c r="R13" i="8"/>
  <c r="Q13" i="8"/>
  <c r="P13" i="8"/>
  <c r="S12" i="8"/>
  <c r="R12" i="8"/>
  <c r="Q12" i="8"/>
  <c r="P12" i="8"/>
  <c r="E20" i="8"/>
  <c r="D20" i="8"/>
  <c r="C20" i="8"/>
  <c r="B20" i="8"/>
  <c r="S11" i="8"/>
  <c r="R11" i="8"/>
  <c r="Q11" i="8"/>
  <c r="P11" i="8"/>
  <c r="E19" i="8"/>
  <c r="D19" i="8"/>
  <c r="C19" i="8"/>
  <c r="B19" i="8"/>
  <c r="S10" i="8"/>
  <c r="R10" i="8"/>
  <c r="Q10" i="8"/>
  <c r="P10" i="8"/>
  <c r="S9" i="8"/>
  <c r="R9" i="8"/>
  <c r="Q9" i="8"/>
  <c r="P9" i="8"/>
  <c r="S8" i="8"/>
  <c r="R8" i="8"/>
  <c r="Q8" i="8"/>
  <c r="P8" i="8"/>
  <c r="S7" i="8"/>
  <c r="R7" i="8"/>
  <c r="Q7" i="8"/>
  <c r="P7" i="8"/>
  <c r="S6" i="8"/>
  <c r="R6" i="8"/>
  <c r="Q6" i="8"/>
  <c r="P6" i="8"/>
  <c r="S5" i="8"/>
  <c r="R5" i="8"/>
  <c r="Q5" i="8"/>
  <c r="P5" i="8"/>
  <c r="Q17" i="8" l="1"/>
  <c r="Q18" i="8"/>
  <c r="P17" i="8"/>
  <c r="P18" i="8"/>
  <c r="R17" i="8"/>
  <c r="R18" i="8"/>
  <c r="S17" i="8"/>
  <c r="S18" i="8"/>
  <c r="U117" i="4"/>
  <c r="R117" i="4"/>
  <c r="O117" i="4"/>
  <c r="J117" i="4"/>
  <c r="G117" i="4"/>
  <c r="D117" i="4"/>
  <c r="U116" i="4"/>
  <c r="R116" i="4"/>
  <c r="O116" i="4"/>
  <c r="J116" i="4"/>
  <c r="G116" i="4"/>
  <c r="D116" i="4"/>
  <c r="U115" i="4"/>
  <c r="R115" i="4"/>
  <c r="O115" i="4"/>
  <c r="J115" i="4"/>
  <c r="G115" i="4"/>
  <c r="D115" i="4"/>
  <c r="U114" i="4"/>
  <c r="R114" i="4"/>
  <c r="O114" i="4"/>
  <c r="J114" i="4"/>
  <c r="G114" i="4"/>
  <c r="D114" i="4"/>
  <c r="U113" i="4"/>
  <c r="R113" i="4"/>
  <c r="O113" i="4"/>
  <c r="J113" i="4"/>
  <c r="G113" i="4"/>
  <c r="D113" i="4"/>
  <c r="U107" i="4"/>
  <c r="O107" i="4"/>
  <c r="J107" i="4"/>
  <c r="G107" i="4"/>
  <c r="D107" i="4"/>
  <c r="U106" i="4"/>
  <c r="O106" i="4"/>
  <c r="J106" i="4"/>
  <c r="G106" i="4"/>
  <c r="D106" i="4"/>
  <c r="U105" i="4"/>
  <c r="O105" i="4"/>
  <c r="J105" i="4"/>
  <c r="G105" i="4"/>
  <c r="D105" i="4"/>
  <c r="U104" i="4"/>
  <c r="O104" i="4"/>
  <c r="J104" i="4"/>
  <c r="G104" i="4"/>
  <c r="D104" i="4"/>
  <c r="U103" i="4"/>
  <c r="O103" i="4"/>
  <c r="J103" i="4"/>
  <c r="G103" i="4"/>
  <c r="D103" i="4"/>
  <c r="U97" i="4"/>
  <c r="R97" i="4"/>
  <c r="O97" i="4"/>
  <c r="J97" i="4"/>
  <c r="G97" i="4"/>
  <c r="D97" i="4"/>
  <c r="U96" i="4"/>
  <c r="R96" i="4"/>
  <c r="O96" i="4"/>
  <c r="J96" i="4"/>
  <c r="G96" i="4"/>
  <c r="D96" i="4"/>
  <c r="U95" i="4"/>
  <c r="R95" i="4"/>
  <c r="O95" i="4"/>
  <c r="J95" i="4"/>
  <c r="G95" i="4"/>
  <c r="D95" i="4"/>
  <c r="U94" i="4"/>
  <c r="R94" i="4"/>
  <c r="O94" i="4"/>
  <c r="J94" i="4"/>
  <c r="G94" i="4"/>
  <c r="D94" i="4"/>
  <c r="U93" i="4"/>
  <c r="R93" i="4"/>
  <c r="O93" i="4"/>
  <c r="J93" i="4"/>
  <c r="G93" i="4"/>
  <c r="D93" i="4"/>
  <c r="U87" i="4"/>
  <c r="R87" i="4"/>
  <c r="O87" i="4"/>
  <c r="J87" i="4"/>
  <c r="G87" i="4"/>
  <c r="D87" i="4"/>
  <c r="U86" i="4"/>
  <c r="R86" i="4"/>
  <c r="O86" i="4"/>
  <c r="J86" i="4"/>
  <c r="G86" i="4"/>
  <c r="D86" i="4"/>
  <c r="U85" i="4"/>
  <c r="R85" i="4"/>
  <c r="O85" i="4"/>
  <c r="J85" i="4"/>
  <c r="G85" i="4"/>
  <c r="D85" i="4"/>
  <c r="U84" i="4"/>
  <c r="R84" i="4"/>
  <c r="O84" i="4"/>
  <c r="J84" i="4"/>
  <c r="G84" i="4"/>
  <c r="D84" i="4"/>
  <c r="U83" i="4"/>
  <c r="R83" i="4"/>
  <c r="O83" i="4"/>
  <c r="J83" i="4"/>
  <c r="G83" i="4"/>
  <c r="D83" i="4"/>
  <c r="U77" i="4"/>
  <c r="R77" i="4"/>
  <c r="O77" i="4"/>
  <c r="J77" i="4"/>
  <c r="G77" i="4"/>
  <c r="D77" i="4"/>
  <c r="U76" i="4"/>
  <c r="R76" i="4"/>
  <c r="O76" i="4"/>
  <c r="J76" i="4"/>
  <c r="G76" i="4"/>
  <c r="D76" i="4"/>
  <c r="U75" i="4"/>
  <c r="R75" i="4"/>
  <c r="O75" i="4"/>
  <c r="J75" i="4"/>
  <c r="G75" i="4"/>
  <c r="D75" i="4"/>
  <c r="U74" i="4"/>
  <c r="R74" i="4"/>
  <c r="O74" i="4"/>
  <c r="J74" i="4"/>
  <c r="G74" i="4"/>
  <c r="D74" i="4"/>
  <c r="U73" i="4"/>
  <c r="R73" i="4"/>
  <c r="O73" i="4"/>
  <c r="J73" i="4"/>
  <c r="G73" i="4"/>
  <c r="D73" i="4"/>
  <c r="U67" i="4"/>
  <c r="R67" i="4"/>
  <c r="O67" i="4"/>
  <c r="J67" i="4"/>
  <c r="G67" i="4"/>
  <c r="D67" i="4"/>
  <c r="U66" i="4"/>
  <c r="R66" i="4"/>
  <c r="O66" i="4"/>
  <c r="J66" i="4"/>
  <c r="G66" i="4"/>
  <c r="D66" i="4"/>
  <c r="U65" i="4"/>
  <c r="R65" i="4"/>
  <c r="O65" i="4"/>
  <c r="J65" i="4"/>
  <c r="G65" i="4"/>
  <c r="D65" i="4"/>
  <c r="U64" i="4"/>
  <c r="R64" i="4"/>
  <c r="O64" i="4"/>
  <c r="J64" i="4"/>
  <c r="G64" i="4"/>
  <c r="D64" i="4"/>
  <c r="U63" i="4"/>
  <c r="R63" i="4"/>
  <c r="O63" i="4"/>
  <c r="J63" i="4"/>
  <c r="G63" i="4"/>
  <c r="D63" i="4"/>
  <c r="U57" i="4"/>
  <c r="R57" i="4"/>
  <c r="O57" i="4"/>
  <c r="J57" i="4"/>
  <c r="G57" i="4"/>
  <c r="D57" i="4"/>
  <c r="U56" i="4"/>
  <c r="R56" i="4"/>
  <c r="O56" i="4"/>
  <c r="J56" i="4"/>
  <c r="G56" i="4"/>
  <c r="D56" i="4"/>
  <c r="U55" i="4"/>
  <c r="R55" i="4"/>
  <c r="O55" i="4"/>
  <c r="J55" i="4"/>
  <c r="G55" i="4"/>
  <c r="D55" i="4"/>
  <c r="U54" i="4"/>
  <c r="R54" i="4"/>
  <c r="O54" i="4"/>
  <c r="J54" i="4"/>
  <c r="G54" i="4"/>
  <c r="D54" i="4"/>
  <c r="U53" i="4"/>
  <c r="R53" i="4"/>
  <c r="O53" i="4"/>
  <c r="J53" i="4"/>
  <c r="G53" i="4"/>
  <c r="D53" i="4"/>
  <c r="U47" i="4"/>
  <c r="R47" i="4"/>
  <c r="O47" i="4"/>
  <c r="J47" i="4"/>
  <c r="G47" i="4"/>
  <c r="D47" i="4"/>
  <c r="U46" i="4"/>
  <c r="R46" i="4"/>
  <c r="O46" i="4"/>
  <c r="J46" i="4"/>
  <c r="G46" i="4"/>
  <c r="D46" i="4"/>
  <c r="U45" i="4"/>
  <c r="R45" i="4"/>
  <c r="O45" i="4"/>
  <c r="J45" i="4"/>
  <c r="G45" i="4"/>
  <c r="D45" i="4"/>
  <c r="U44" i="4"/>
  <c r="R44" i="4"/>
  <c r="O44" i="4"/>
  <c r="J44" i="4"/>
  <c r="G44" i="4"/>
  <c r="D44" i="4"/>
  <c r="U43" i="4"/>
  <c r="R43" i="4"/>
  <c r="O43" i="4"/>
  <c r="J43" i="4"/>
  <c r="G43" i="4"/>
  <c r="D43" i="4"/>
  <c r="J37" i="4"/>
  <c r="G37" i="4"/>
  <c r="D37" i="4"/>
  <c r="J36" i="4"/>
  <c r="G36" i="4"/>
  <c r="D36" i="4"/>
  <c r="J35" i="4"/>
  <c r="G35" i="4"/>
  <c r="D35" i="4"/>
  <c r="J34" i="4"/>
  <c r="G34" i="4"/>
  <c r="D34" i="4"/>
  <c r="J33" i="4"/>
  <c r="G33" i="4"/>
  <c r="D33" i="4"/>
  <c r="U27" i="4"/>
  <c r="R27" i="4"/>
  <c r="O27" i="4"/>
  <c r="J27" i="4"/>
  <c r="G27" i="4"/>
  <c r="D27" i="4"/>
  <c r="U26" i="4"/>
  <c r="R26" i="4"/>
  <c r="O26" i="4"/>
  <c r="J26" i="4"/>
  <c r="G26" i="4"/>
  <c r="D26" i="4"/>
  <c r="U25" i="4"/>
  <c r="R25" i="4"/>
  <c r="O25" i="4"/>
  <c r="J25" i="4"/>
  <c r="G25" i="4"/>
  <c r="D25" i="4"/>
  <c r="U24" i="4"/>
  <c r="R24" i="4"/>
  <c r="O24" i="4"/>
  <c r="J24" i="4"/>
  <c r="G24" i="4"/>
  <c r="D24" i="4"/>
  <c r="U23" i="4"/>
  <c r="R23" i="4"/>
  <c r="O23" i="4"/>
  <c r="J23" i="4"/>
  <c r="G23" i="4"/>
  <c r="D23" i="4"/>
  <c r="U17" i="4"/>
  <c r="R17" i="4"/>
  <c r="O17" i="4"/>
  <c r="J17" i="4"/>
  <c r="G17" i="4"/>
  <c r="D17" i="4"/>
  <c r="U16" i="4"/>
  <c r="R16" i="4"/>
  <c r="O16" i="4"/>
  <c r="J16" i="4"/>
  <c r="G16" i="4"/>
  <c r="D16" i="4"/>
  <c r="U15" i="4"/>
  <c r="R15" i="4"/>
  <c r="O15" i="4"/>
  <c r="J15" i="4"/>
  <c r="G15" i="4"/>
  <c r="D15" i="4"/>
  <c r="U14" i="4"/>
  <c r="R14" i="4"/>
  <c r="O14" i="4"/>
  <c r="J14" i="4"/>
  <c r="G14" i="4"/>
  <c r="D14" i="4"/>
  <c r="U13" i="4"/>
  <c r="R13" i="4"/>
  <c r="O13" i="4"/>
  <c r="J13" i="4"/>
  <c r="G13" i="4"/>
  <c r="D13" i="4"/>
  <c r="U7" i="4"/>
  <c r="R7" i="4"/>
  <c r="O7" i="4"/>
  <c r="J7" i="4"/>
  <c r="G7" i="4"/>
  <c r="D7" i="4"/>
  <c r="U6" i="4"/>
  <c r="R6" i="4"/>
  <c r="O6" i="4"/>
  <c r="J6" i="4"/>
  <c r="G6" i="4"/>
  <c r="D6" i="4"/>
  <c r="U5" i="4"/>
  <c r="R5" i="4"/>
  <c r="O5" i="4"/>
  <c r="J5" i="4"/>
  <c r="G5" i="4"/>
  <c r="D5" i="4"/>
  <c r="U4" i="4"/>
  <c r="R4" i="4"/>
  <c r="O4" i="4"/>
  <c r="J4" i="4"/>
  <c r="G4" i="4"/>
  <c r="D4" i="4"/>
  <c r="U3" i="4"/>
  <c r="R3" i="4"/>
  <c r="O3" i="4"/>
  <c r="J3" i="4"/>
  <c r="G3" i="4"/>
  <c r="D3" i="4"/>
  <c r="D59" i="4" l="1"/>
  <c r="J58" i="4"/>
  <c r="R59" i="4"/>
  <c r="R79" i="4"/>
  <c r="D79" i="4"/>
  <c r="J88" i="4"/>
  <c r="J19" i="4"/>
  <c r="R18" i="4"/>
  <c r="G48" i="4"/>
  <c r="O49" i="4"/>
  <c r="O58" i="4"/>
  <c r="U68" i="4"/>
  <c r="U79" i="4"/>
  <c r="J118" i="4"/>
  <c r="R118" i="4"/>
  <c r="J108" i="4"/>
  <c r="D98" i="4"/>
  <c r="J99" i="4"/>
  <c r="G98" i="4"/>
  <c r="O99" i="4"/>
  <c r="J39" i="4"/>
  <c r="O19" i="4"/>
  <c r="U18" i="4"/>
  <c r="O119" i="4"/>
  <c r="U118" i="4"/>
  <c r="J8" i="4"/>
  <c r="R8" i="4"/>
  <c r="O68" i="4"/>
  <c r="O29" i="4"/>
  <c r="G39" i="4"/>
  <c r="G49" i="4"/>
  <c r="U49" i="4"/>
  <c r="G69" i="4"/>
  <c r="D88" i="4"/>
  <c r="O109" i="4"/>
  <c r="U9" i="4"/>
  <c r="G9" i="4"/>
  <c r="D29" i="4"/>
  <c r="J28" i="4"/>
  <c r="R29" i="4"/>
  <c r="J49" i="4"/>
  <c r="R48" i="4"/>
  <c r="D68" i="4"/>
  <c r="J69" i="4"/>
  <c r="G89" i="4"/>
  <c r="O88" i="4"/>
  <c r="U89" i="4"/>
  <c r="R98" i="4"/>
  <c r="D109" i="4"/>
  <c r="D118" i="4"/>
  <c r="D8" i="4"/>
  <c r="U8" i="4"/>
  <c r="G29" i="4"/>
  <c r="O28" i="4"/>
  <c r="U29" i="4"/>
  <c r="U48" i="4"/>
  <c r="U59" i="4"/>
  <c r="G59" i="4"/>
  <c r="G68" i="4"/>
  <c r="G79" i="4"/>
  <c r="O78" i="4"/>
  <c r="U78" i="4"/>
  <c r="J89" i="4"/>
  <c r="R88" i="4"/>
  <c r="U109" i="4"/>
  <c r="G109" i="4"/>
  <c r="G8" i="4"/>
  <c r="D19" i="4"/>
  <c r="J18" i="4"/>
  <c r="R19" i="4"/>
  <c r="R28" i="4"/>
  <c r="G38" i="4"/>
  <c r="D58" i="4"/>
  <c r="J59" i="4"/>
  <c r="J68" i="4"/>
  <c r="J78" i="4"/>
  <c r="R78" i="4"/>
  <c r="U88" i="4"/>
  <c r="D108" i="4"/>
  <c r="J109" i="4"/>
  <c r="R9" i="4"/>
  <c r="G18" i="4"/>
  <c r="O18" i="4"/>
  <c r="U19" i="4"/>
  <c r="U28" i="4"/>
  <c r="J38" i="4"/>
  <c r="G58" i="4"/>
  <c r="O59" i="4"/>
  <c r="O79" i="4"/>
  <c r="U98" i="4"/>
  <c r="G99" i="4"/>
  <c r="G108" i="4"/>
  <c r="G118" i="4"/>
  <c r="O118" i="4"/>
  <c r="U119" i="4"/>
  <c r="O8" i="4"/>
  <c r="D28" i="4"/>
  <c r="J29" i="4"/>
  <c r="D38" i="4"/>
  <c r="D48" i="4"/>
  <c r="J48" i="4"/>
  <c r="R49" i="4"/>
  <c r="R58" i="4"/>
  <c r="R68" i="4"/>
  <c r="D69" i="4"/>
  <c r="D78" i="4"/>
  <c r="G88" i="4"/>
  <c r="O89" i="4"/>
  <c r="D99" i="4"/>
  <c r="J98" i="4"/>
  <c r="R99" i="4"/>
  <c r="R119" i="4"/>
  <c r="D119" i="4"/>
  <c r="D9" i="4"/>
  <c r="G28" i="4"/>
  <c r="O48" i="4"/>
  <c r="U69" i="4"/>
  <c r="R89" i="4"/>
  <c r="O98" i="4"/>
  <c r="U108" i="4"/>
  <c r="J9" i="4"/>
  <c r="O69" i="4"/>
  <c r="U99" i="4"/>
  <c r="G119" i="4"/>
  <c r="G19" i="4"/>
  <c r="J79" i="4"/>
  <c r="D89" i="4"/>
  <c r="J119" i="4"/>
  <c r="D18" i="4"/>
  <c r="D39" i="4"/>
  <c r="U58" i="4"/>
  <c r="G78" i="4"/>
  <c r="O108" i="4"/>
  <c r="O9" i="4"/>
  <c r="D49" i="4"/>
  <c r="R69" i="4"/>
  <c r="L116" i="7"/>
  <c r="D116" i="7"/>
  <c r="L115" i="7"/>
  <c r="D115" i="7"/>
  <c r="L114" i="7"/>
  <c r="D114" i="7"/>
  <c r="L113" i="7"/>
  <c r="D113" i="7"/>
  <c r="L112" i="7"/>
  <c r="D112" i="7"/>
  <c r="L106" i="7"/>
  <c r="D106" i="7"/>
  <c r="L105" i="7"/>
  <c r="D105" i="7"/>
  <c r="L104" i="7"/>
  <c r="D104" i="7"/>
  <c r="L103" i="7"/>
  <c r="D103" i="7"/>
  <c r="L102" i="7"/>
  <c r="D102" i="7"/>
  <c r="L96" i="7"/>
  <c r="D96" i="7"/>
  <c r="L95" i="7"/>
  <c r="D95" i="7"/>
  <c r="L94" i="7"/>
  <c r="D94" i="7"/>
  <c r="L93" i="7"/>
  <c r="D93" i="7"/>
  <c r="L92" i="7"/>
  <c r="D92" i="7"/>
  <c r="L86" i="7"/>
  <c r="D86" i="7"/>
  <c r="L85" i="7"/>
  <c r="D85" i="7"/>
  <c r="L84" i="7"/>
  <c r="D84" i="7"/>
  <c r="L83" i="7"/>
  <c r="D83" i="7"/>
  <c r="L82" i="7"/>
  <c r="D82" i="7"/>
  <c r="L76" i="7"/>
  <c r="D76" i="7"/>
  <c r="L75" i="7"/>
  <c r="D75" i="7"/>
  <c r="L74" i="7"/>
  <c r="D74" i="7"/>
  <c r="L73" i="7"/>
  <c r="D73" i="7"/>
  <c r="L72" i="7"/>
  <c r="D72" i="7"/>
  <c r="L66" i="7"/>
  <c r="D66" i="7"/>
  <c r="L65" i="7"/>
  <c r="D65" i="7"/>
  <c r="L64" i="7"/>
  <c r="D64" i="7"/>
  <c r="L63" i="7"/>
  <c r="D63" i="7"/>
  <c r="L62" i="7"/>
  <c r="D62" i="7"/>
  <c r="L56" i="7"/>
  <c r="D56" i="7"/>
  <c r="L55" i="7"/>
  <c r="D55" i="7"/>
  <c r="L54" i="7"/>
  <c r="D54" i="7"/>
  <c r="L53" i="7"/>
  <c r="D53" i="7"/>
  <c r="L52" i="7"/>
  <c r="D52" i="7"/>
  <c r="L46" i="7"/>
  <c r="D46" i="7"/>
  <c r="L45" i="7"/>
  <c r="D45" i="7"/>
  <c r="L44" i="7"/>
  <c r="D44" i="7"/>
  <c r="L43" i="7"/>
  <c r="D43" i="7"/>
  <c r="L42" i="7"/>
  <c r="D42" i="7"/>
  <c r="L36" i="7"/>
  <c r="D36" i="7"/>
  <c r="L35" i="7"/>
  <c r="D35" i="7"/>
  <c r="L34" i="7"/>
  <c r="D34" i="7"/>
  <c r="L33" i="7"/>
  <c r="D33" i="7"/>
  <c r="L32" i="7"/>
  <c r="D32" i="7"/>
  <c r="L26" i="7"/>
  <c r="D26" i="7"/>
  <c r="L25" i="7"/>
  <c r="D25" i="7"/>
  <c r="L24" i="7"/>
  <c r="D24" i="7"/>
  <c r="L23" i="7"/>
  <c r="D23" i="7"/>
  <c r="L22" i="7"/>
  <c r="D22" i="7"/>
  <c r="L16" i="7"/>
  <c r="D16" i="7"/>
  <c r="L15" i="7"/>
  <c r="D15" i="7"/>
  <c r="L14" i="7"/>
  <c r="D14" i="7"/>
  <c r="L13" i="7"/>
  <c r="D13" i="7"/>
  <c r="L12" i="7"/>
  <c r="D12" i="7"/>
  <c r="L6" i="7"/>
  <c r="D6" i="7"/>
  <c r="L5" i="7"/>
  <c r="D5" i="7"/>
  <c r="L4" i="7"/>
  <c r="D4" i="7"/>
  <c r="L3" i="7"/>
  <c r="D3" i="7"/>
  <c r="L2" i="7"/>
  <c r="D2" i="7"/>
  <c r="U127" i="5"/>
  <c r="P127" i="5"/>
  <c r="I127" i="5"/>
  <c r="D127" i="5"/>
  <c r="U126" i="5"/>
  <c r="P126" i="5"/>
  <c r="I126" i="5"/>
  <c r="D126" i="5"/>
  <c r="U125" i="5"/>
  <c r="P125" i="5"/>
  <c r="I125" i="5"/>
  <c r="D125" i="5"/>
  <c r="U124" i="5"/>
  <c r="P124" i="5"/>
  <c r="I124" i="5"/>
  <c r="D124" i="5"/>
  <c r="U123" i="5"/>
  <c r="U128" i="5" s="1"/>
  <c r="P123" i="5"/>
  <c r="P129" i="5" s="1"/>
  <c r="I123" i="5"/>
  <c r="I128" i="5" s="1"/>
  <c r="D123" i="5"/>
  <c r="U116" i="5"/>
  <c r="P116" i="5"/>
  <c r="I116" i="5"/>
  <c r="D116" i="5"/>
  <c r="U115" i="5"/>
  <c r="P115" i="5"/>
  <c r="I115" i="5"/>
  <c r="D115" i="5"/>
  <c r="U114" i="5"/>
  <c r="P114" i="5"/>
  <c r="I114" i="5"/>
  <c r="D114" i="5"/>
  <c r="U113" i="5"/>
  <c r="P113" i="5"/>
  <c r="I113" i="5"/>
  <c r="D113" i="5"/>
  <c r="U112" i="5"/>
  <c r="P112" i="5"/>
  <c r="I112" i="5"/>
  <c r="D112" i="5"/>
  <c r="U105" i="5"/>
  <c r="P105" i="5"/>
  <c r="I105" i="5"/>
  <c r="D105" i="5"/>
  <c r="U104" i="5"/>
  <c r="P104" i="5"/>
  <c r="I104" i="5"/>
  <c r="D104" i="5"/>
  <c r="U103" i="5"/>
  <c r="P103" i="5"/>
  <c r="I103" i="5"/>
  <c r="D103" i="5"/>
  <c r="U102" i="5"/>
  <c r="P102" i="5"/>
  <c r="I102" i="5"/>
  <c r="D102" i="5"/>
  <c r="U101" i="5"/>
  <c r="P101" i="5"/>
  <c r="I101" i="5"/>
  <c r="I106" i="5" s="1"/>
  <c r="D101" i="5"/>
  <c r="U94" i="5"/>
  <c r="P94" i="5"/>
  <c r="I94" i="5"/>
  <c r="D94" i="5"/>
  <c r="U93" i="5"/>
  <c r="P93" i="5"/>
  <c r="I93" i="5"/>
  <c r="D93" i="5"/>
  <c r="U92" i="5"/>
  <c r="P92" i="5"/>
  <c r="I92" i="5"/>
  <c r="D92" i="5"/>
  <c r="U91" i="5"/>
  <c r="P91" i="5"/>
  <c r="I91" i="5"/>
  <c r="I95" i="5" s="1"/>
  <c r="D91" i="5"/>
  <c r="U90" i="5"/>
  <c r="P90" i="5"/>
  <c r="I90" i="5"/>
  <c r="D90" i="5"/>
  <c r="U83" i="5"/>
  <c r="P83" i="5"/>
  <c r="I83" i="5"/>
  <c r="D83" i="5"/>
  <c r="U82" i="5"/>
  <c r="P82" i="5"/>
  <c r="I82" i="5"/>
  <c r="D82" i="5"/>
  <c r="U81" i="5"/>
  <c r="P81" i="5"/>
  <c r="I81" i="5"/>
  <c r="D81" i="5"/>
  <c r="U80" i="5"/>
  <c r="P80" i="5"/>
  <c r="I80" i="5"/>
  <c r="D80" i="5"/>
  <c r="U79" i="5"/>
  <c r="U85" i="5" s="1"/>
  <c r="P79" i="5"/>
  <c r="P85" i="5" s="1"/>
  <c r="I79" i="5"/>
  <c r="I84" i="5" s="1"/>
  <c r="D79" i="5"/>
  <c r="U72" i="5"/>
  <c r="P72" i="5"/>
  <c r="I72" i="5"/>
  <c r="D72" i="5"/>
  <c r="U71" i="5"/>
  <c r="P71" i="5"/>
  <c r="I71" i="5"/>
  <c r="D71" i="5"/>
  <c r="U70" i="5"/>
  <c r="P70" i="5"/>
  <c r="I70" i="5"/>
  <c r="D70" i="5"/>
  <c r="U69" i="5"/>
  <c r="P69" i="5"/>
  <c r="I69" i="5"/>
  <c r="D69" i="5"/>
  <c r="U68" i="5"/>
  <c r="P68" i="5"/>
  <c r="I68" i="5"/>
  <c r="D68" i="5"/>
  <c r="U62" i="5"/>
  <c r="P62" i="5"/>
  <c r="U61" i="5"/>
  <c r="P61" i="5"/>
  <c r="U60" i="5"/>
  <c r="P60" i="5"/>
  <c r="U59" i="5"/>
  <c r="P59" i="5"/>
  <c r="U58" i="5"/>
  <c r="P58" i="5"/>
  <c r="U51" i="5"/>
  <c r="P51" i="5"/>
  <c r="I51" i="5"/>
  <c r="D51" i="5"/>
  <c r="U50" i="5"/>
  <c r="P50" i="5"/>
  <c r="I50" i="5"/>
  <c r="D50" i="5"/>
  <c r="U49" i="5"/>
  <c r="P49" i="5"/>
  <c r="I49" i="5"/>
  <c r="D49" i="5"/>
  <c r="U48" i="5"/>
  <c r="P48" i="5"/>
  <c r="I48" i="5"/>
  <c r="D48" i="5"/>
  <c r="D52" i="5" s="1"/>
  <c r="U47" i="5"/>
  <c r="U53" i="5" s="1"/>
  <c r="P47" i="5"/>
  <c r="I47" i="5"/>
  <c r="D47" i="5"/>
  <c r="U40" i="5"/>
  <c r="P40" i="5"/>
  <c r="I40" i="5"/>
  <c r="D40" i="5"/>
  <c r="U39" i="5"/>
  <c r="P39" i="5"/>
  <c r="I39" i="5"/>
  <c r="D39" i="5"/>
  <c r="U38" i="5"/>
  <c r="P38" i="5"/>
  <c r="I38" i="5"/>
  <c r="D38" i="5"/>
  <c r="U37" i="5"/>
  <c r="U41" i="5" s="1"/>
  <c r="P37" i="5"/>
  <c r="I37" i="5"/>
  <c r="D37" i="5"/>
  <c r="U36" i="5"/>
  <c r="P36" i="5"/>
  <c r="P42" i="5" s="1"/>
  <c r="I36" i="5"/>
  <c r="I42" i="5" s="1"/>
  <c r="D36" i="5"/>
  <c r="U29" i="5"/>
  <c r="P29" i="5"/>
  <c r="I29" i="5"/>
  <c r="D29" i="5"/>
  <c r="U28" i="5"/>
  <c r="P28" i="5"/>
  <c r="I28" i="5"/>
  <c r="D28" i="5"/>
  <c r="U27" i="5"/>
  <c r="P27" i="5"/>
  <c r="I27" i="5"/>
  <c r="D27" i="5"/>
  <c r="U26" i="5"/>
  <c r="P26" i="5"/>
  <c r="I26" i="5"/>
  <c r="D26" i="5"/>
  <c r="D30" i="5" s="1"/>
  <c r="U25" i="5"/>
  <c r="P25" i="5"/>
  <c r="I25" i="5"/>
  <c r="D25" i="5"/>
  <c r="U18" i="5"/>
  <c r="P18" i="5"/>
  <c r="I18" i="5"/>
  <c r="D18" i="5"/>
  <c r="U17" i="5"/>
  <c r="P17" i="5"/>
  <c r="I17" i="5"/>
  <c r="D17" i="5"/>
  <c r="U16" i="5"/>
  <c r="P16" i="5"/>
  <c r="I16" i="5"/>
  <c r="D16" i="5"/>
  <c r="U15" i="5"/>
  <c r="P15" i="5"/>
  <c r="I15" i="5"/>
  <c r="D15" i="5"/>
  <c r="U14" i="5"/>
  <c r="P14" i="5"/>
  <c r="I14" i="5"/>
  <c r="I20" i="5" s="1"/>
  <c r="D14" i="5"/>
  <c r="D19" i="5" s="1"/>
  <c r="U6" i="5"/>
  <c r="P6" i="5"/>
  <c r="I6" i="5"/>
  <c r="D6" i="5"/>
  <c r="U5" i="5"/>
  <c r="P5" i="5"/>
  <c r="I5" i="5"/>
  <c r="D5" i="5"/>
  <c r="U4" i="5"/>
  <c r="P4" i="5"/>
  <c r="I4" i="5"/>
  <c r="D4" i="5"/>
  <c r="U3" i="5"/>
  <c r="P3" i="5"/>
  <c r="I3" i="5"/>
  <c r="D3" i="5"/>
  <c r="U2" i="5"/>
  <c r="P2" i="5"/>
  <c r="I2" i="5"/>
  <c r="D2" i="5"/>
  <c r="V15" i="3"/>
  <c r="U15" i="3"/>
  <c r="T15" i="3"/>
  <c r="R15" i="3"/>
  <c r="Q15" i="3"/>
  <c r="P15" i="3"/>
  <c r="O15" i="3"/>
  <c r="N15" i="3"/>
  <c r="K15" i="3"/>
  <c r="J15" i="3"/>
  <c r="I15" i="3"/>
  <c r="G15" i="3"/>
  <c r="F15" i="3"/>
  <c r="E15" i="3"/>
  <c r="D15" i="3"/>
  <c r="C15" i="3"/>
  <c r="V14" i="3"/>
  <c r="U14" i="3"/>
  <c r="T14" i="3"/>
  <c r="R14" i="3"/>
  <c r="Q14" i="3"/>
  <c r="P14" i="3"/>
  <c r="O14" i="3"/>
  <c r="N14" i="3"/>
  <c r="K14" i="3"/>
  <c r="J14" i="3"/>
  <c r="I14" i="3"/>
  <c r="G14" i="3"/>
  <c r="F14" i="3"/>
  <c r="E14" i="3"/>
  <c r="D14" i="3"/>
  <c r="C14" i="3"/>
  <c r="L125" i="2"/>
  <c r="K125" i="2"/>
  <c r="J125" i="2"/>
  <c r="I125" i="2"/>
  <c r="G125" i="2"/>
  <c r="F125" i="2"/>
  <c r="E125" i="2"/>
  <c r="D125" i="2"/>
  <c r="C125" i="2"/>
  <c r="L124" i="2"/>
  <c r="K124" i="2"/>
  <c r="J124" i="2"/>
  <c r="I124" i="2"/>
  <c r="G124" i="2"/>
  <c r="F124" i="2"/>
  <c r="E124" i="2"/>
  <c r="D124" i="2"/>
  <c r="C124" i="2"/>
  <c r="Y116" i="2"/>
  <c r="X116" i="2"/>
  <c r="W116" i="2"/>
  <c r="V116" i="2"/>
  <c r="T116" i="2"/>
  <c r="S116" i="2"/>
  <c r="R116" i="2"/>
  <c r="Q116" i="2"/>
  <c r="P116" i="2"/>
  <c r="L116" i="2"/>
  <c r="K116" i="2"/>
  <c r="J116" i="2"/>
  <c r="I116" i="2"/>
  <c r="G116" i="2"/>
  <c r="F116" i="2"/>
  <c r="E116" i="2"/>
  <c r="D116" i="2"/>
  <c r="C116" i="2"/>
  <c r="Y115" i="2"/>
  <c r="X115" i="2"/>
  <c r="W115" i="2"/>
  <c r="V115" i="2"/>
  <c r="T115" i="2"/>
  <c r="S115" i="2"/>
  <c r="R115" i="2"/>
  <c r="Q115" i="2"/>
  <c r="P115" i="2"/>
  <c r="L115" i="2"/>
  <c r="K115" i="2"/>
  <c r="J115" i="2"/>
  <c r="I115" i="2"/>
  <c r="G115" i="2"/>
  <c r="F115" i="2"/>
  <c r="E115" i="2"/>
  <c r="D115" i="2"/>
  <c r="C115" i="2"/>
  <c r="Y107" i="2"/>
  <c r="X107" i="2"/>
  <c r="W107" i="2"/>
  <c r="V107" i="2"/>
  <c r="T107" i="2"/>
  <c r="S107" i="2"/>
  <c r="R107" i="2"/>
  <c r="Q107" i="2"/>
  <c r="P107" i="2"/>
  <c r="L107" i="2"/>
  <c r="K107" i="2"/>
  <c r="J107" i="2"/>
  <c r="I107" i="2"/>
  <c r="G107" i="2"/>
  <c r="F107" i="2"/>
  <c r="E107" i="2"/>
  <c r="D107" i="2"/>
  <c r="C107" i="2"/>
  <c r="Y106" i="2"/>
  <c r="X106" i="2"/>
  <c r="W106" i="2"/>
  <c r="V106" i="2"/>
  <c r="T106" i="2"/>
  <c r="S106" i="2"/>
  <c r="R106" i="2"/>
  <c r="Q106" i="2"/>
  <c r="P106" i="2"/>
  <c r="L106" i="2"/>
  <c r="K106" i="2"/>
  <c r="J106" i="2"/>
  <c r="I106" i="2"/>
  <c r="G106" i="2"/>
  <c r="F106" i="2"/>
  <c r="E106" i="2"/>
  <c r="D106" i="2"/>
  <c r="C106" i="2"/>
  <c r="Y98" i="2"/>
  <c r="X98" i="2"/>
  <c r="W98" i="2"/>
  <c r="V98" i="2"/>
  <c r="T98" i="2"/>
  <c r="S98" i="2"/>
  <c r="R98" i="2"/>
  <c r="Q98" i="2"/>
  <c r="P98" i="2"/>
  <c r="L98" i="2"/>
  <c r="K98" i="2"/>
  <c r="J98" i="2"/>
  <c r="I98" i="2"/>
  <c r="G98" i="2"/>
  <c r="F98" i="2"/>
  <c r="E98" i="2"/>
  <c r="D98" i="2"/>
  <c r="C98" i="2"/>
  <c r="Y97" i="2"/>
  <c r="X97" i="2"/>
  <c r="W97" i="2"/>
  <c r="V97" i="2"/>
  <c r="T97" i="2"/>
  <c r="S97" i="2"/>
  <c r="R97" i="2"/>
  <c r="Q97" i="2"/>
  <c r="P97" i="2"/>
  <c r="L97" i="2"/>
  <c r="K97" i="2"/>
  <c r="J97" i="2"/>
  <c r="I97" i="2"/>
  <c r="G97" i="2"/>
  <c r="F97" i="2"/>
  <c r="E97" i="2"/>
  <c r="D97" i="2"/>
  <c r="C97" i="2"/>
  <c r="Y89" i="2"/>
  <c r="X89" i="2"/>
  <c r="W89" i="2"/>
  <c r="V89" i="2"/>
  <c r="T89" i="2"/>
  <c r="S89" i="2"/>
  <c r="R89" i="2"/>
  <c r="Q89" i="2"/>
  <c r="P89" i="2"/>
  <c r="L89" i="2"/>
  <c r="K89" i="2"/>
  <c r="J89" i="2"/>
  <c r="I89" i="2"/>
  <c r="G89" i="2"/>
  <c r="F89" i="2"/>
  <c r="E89" i="2"/>
  <c r="D89" i="2"/>
  <c r="C89" i="2"/>
  <c r="Y88" i="2"/>
  <c r="X88" i="2"/>
  <c r="W88" i="2"/>
  <c r="V88" i="2"/>
  <c r="T88" i="2"/>
  <c r="S88" i="2"/>
  <c r="R88" i="2"/>
  <c r="Q88" i="2"/>
  <c r="P88" i="2"/>
  <c r="L88" i="2"/>
  <c r="K88" i="2"/>
  <c r="J88" i="2"/>
  <c r="I88" i="2"/>
  <c r="G88" i="2"/>
  <c r="F88" i="2"/>
  <c r="E88" i="2"/>
  <c r="D88" i="2"/>
  <c r="C88" i="2"/>
  <c r="Y80" i="2"/>
  <c r="T80" i="2"/>
  <c r="S80" i="2"/>
  <c r="R80" i="2"/>
  <c r="Q80" i="2"/>
  <c r="P80" i="2"/>
  <c r="L80" i="2"/>
  <c r="K80" i="2"/>
  <c r="J80" i="2"/>
  <c r="I80" i="2"/>
  <c r="G80" i="2"/>
  <c r="F80" i="2"/>
  <c r="E80" i="2"/>
  <c r="D80" i="2"/>
  <c r="C80" i="2"/>
  <c r="Y79" i="2"/>
  <c r="T79" i="2"/>
  <c r="S79" i="2"/>
  <c r="R79" i="2"/>
  <c r="Q79" i="2"/>
  <c r="P79" i="2"/>
  <c r="L79" i="2"/>
  <c r="K79" i="2"/>
  <c r="J79" i="2"/>
  <c r="I79" i="2"/>
  <c r="G79" i="2"/>
  <c r="F79" i="2"/>
  <c r="E79" i="2"/>
  <c r="D79" i="2"/>
  <c r="C79" i="2"/>
  <c r="Y71" i="2"/>
  <c r="X71" i="2"/>
  <c r="W71" i="2"/>
  <c r="V71" i="2"/>
  <c r="T71" i="2"/>
  <c r="S71" i="2"/>
  <c r="R71" i="2"/>
  <c r="Q71" i="2"/>
  <c r="P71" i="2"/>
  <c r="L71" i="2"/>
  <c r="K71" i="2"/>
  <c r="J71" i="2"/>
  <c r="I71" i="2"/>
  <c r="G71" i="2"/>
  <c r="F71" i="2"/>
  <c r="E71" i="2"/>
  <c r="D71" i="2"/>
  <c r="C71" i="2"/>
  <c r="Y70" i="2"/>
  <c r="X70" i="2"/>
  <c r="W70" i="2"/>
  <c r="V70" i="2"/>
  <c r="T70" i="2"/>
  <c r="S70" i="2"/>
  <c r="R70" i="2"/>
  <c r="Q70" i="2"/>
  <c r="P70" i="2"/>
  <c r="L70" i="2"/>
  <c r="K70" i="2"/>
  <c r="J70" i="2"/>
  <c r="I70" i="2"/>
  <c r="G70" i="2"/>
  <c r="F70" i="2"/>
  <c r="E70" i="2"/>
  <c r="D70" i="2"/>
  <c r="C70" i="2"/>
  <c r="Y62" i="2"/>
  <c r="X62" i="2"/>
  <c r="W62" i="2"/>
  <c r="V62" i="2"/>
  <c r="T62" i="2"/>
  <c r="S62" i="2"/>
  <c r="R62" i="2"/>
  <c r="Q62" i="2"/>
  <c r="P62" i="2"/>
  <c r="L62" i="2"/>
  <c r="K62" i="2"/>
  <c r="J62" i="2"/>
  <c r="I62" i="2"/>
  <c r="G62" i="2"/>
  <c r="F62" i="2"/>
  <c r="E62" i="2"/>
  <c r="D62" i="2"/>
  <c r="C62" i="2"/>
  <c r="Y61" i="2"/>
  <c r="X61" i="2"/>
  <c r="W61" i="2"/>
  <c r="V61" i="2"/>
  <c r="T61" i="2"/>
  <c r="S61" i="2"/>
  <c r="R61" i="2"/>
  <c r="Q61" i="2"/>
  <c r="P61" i="2"/>
  <c r="L61" i="2"/>
  <c r="K61" i="2"/>
  <c r="J61" i="2"/>
  <c r="I61" i="2"/>
  <c r="G61" i="2"/>
  <c r="F61" i="2"/>
  <c r="E61" i="2"/>
  <c r="D61" i="2"/>
  <c r="C61" i="2"/>
  <c r="Y53" i="2"/>
  <c r="X53" i="2"/>
  <c r="W53" i="2"/>
  <c r="V53" i="2"/>
  <c r="T53" i="2"/>
  <c r="S53" i="2"/>
  <c r="R53" i="2"/>
  <c r="Q53" i="2"/>
  <c r="P53" i="2"/>
  <c r="L53" i="2"/>
  <c r="K53" i="2"/>
  <c r="J53" i="2"/>
  <c r="I53" i="2"/>
  <c r="G53" i="2"/>
  <c r="F53" i="2"/>
  <c r="E53" i="2"/>
  <c r="D53" i="2"/>
  <c r="C53" i="2"/>
  <c r="Y52" i="2"/>
  <c r="X52" i="2"/>
  <c r="W52" i="2"/>
  <c r="V52" i="2"/>
  <c r="T52" i="2"/>
  <c r="S52" i="2"/>
  <c r="R52" i="2"/>
  <c r="Q52" i="2"/>
  <c r="P52" i="2"/>
  <c r="L52" i="2"/>
  <c r="K52" i="2"/>
  <c r="J52" i="2"/>
  <c r="I52" i="2"/>
  <c r="G52" i="2"/>
  <c r="F52" i="2"/>
  <c r="E52" i="2"/>
  <c r="D52" i="2"/>
  <c r="C52" i="2"/>
  <c r="Y44" i="2"/>
  <c r="X44" i="2"/>
  <c r="W44" i="2"/>
  <c r="V44" i="2"/>
  <c r="T44" i="2"/>
  <c r="S44" i="2"/>
  <c r="R44" i="2"/>
  <c r="Q44" i="2"/>
  <c r="P44" i="2"/>
  <c r="L44" i="2"/>
  <c r="K44" i="2"/>
  <c r="J44" i="2"/>
  <c r="I44" i="2"/>
  <c r="G44" i="2"/>
  <c r="F44" i="2"/>
  <c r="E44" i="2"/>
  <c r="D44" i="2"/>
  <c r="C44" i="2"/>
  <c r="Y43" i="2"/>
  <c r="X43" i="2"/>
  <c r="W43" i="2"/>
  <c r="V43" i="2"/>
  <c r="T43" i="2"/>
  <c r="S43" i="2"/>
  <c r="R43" i="2"/>
  <c r="Q43" i="2"/>
  <c r="P43" i="2"/>
  <c r="L43" i="2"/>
  <c r="K43" i="2"/>
  <c r="J43" i="2"/>
  <c r="I43" i="2"/>
  <c r="G43" i="2"/>
  <c r="F43" i="2"/>
  <c r="E43" i="2"/>
  <c r="D43" i="2"/>
  <c r="C43" i="2"/>
  <c r="Y35" i="2"/>
  <c r="X35" i="2"/>
  <c r="W35" i="2"/>
  <c r="V35" i="2"/>
  <c r="T35" i="2"/>
  <c r="S35" i="2"/>
  <c r="R35" i="2"/>
  <c r="Q35" i="2"/>
  <c r="P35" i="2"/>
  <c r="L35" i="2"/>
  <c r="K35" i="2"/>
  <c r="J35" i="2"/>
  <c r="I35" i="2"/>
  <c r="G35" i="2"/>
  <c r="F35" i="2"/>
  <c r="E35" i="2"/>
  <c r="D35" i="2"/>
  <c r="C35" i="2"/>
  <c r="Y34" i="2"/>
  <c r="X34" i="2"/>
  <c r="W34" i="2"/>
  <c r="V34" i="2"/>
  <c r="T34" i="2"/>
  <c r="S34" i="2"/>
  <c r="R34" i="2"/>
  <c r="Q34" i="2"/>
  <c r="P34" i="2"/>
  <c r="L34" i="2"/>
  <c r="K34" i="2"/>
  <c r="J34" i="2"/>
  <c r="I34" i="2"/>
  <c r="G34" i="2"/>
  <c r="F34" i="2"/>
  <c r="E34" i="2"/>
  <c r="D34" i="2"/>
  <c r="C34" i="2"/>
  <c r="Y26" i="2"/>
  <c r="X26" i="2"/>
  <c r="W26" i="2"/>
  <c r="V26" i="2"/>
  <c r="T26" i="2"/>
  <c r="S26" i="2"/>
  <c r="R26" i="2"/>
  <c r="Q26" i="2"/>
  <c r="P26" i="2"/>
  <c r="L26" i="2"/>
  <c r="K26" i="2"/>
  <c r="J26" i="2"/>
  <c r="I26" i="2"/>
  <c r="G26" i="2"/>
  <c r="F26" i="2"/>
  <c r="E26" i="2"/>
  <c r="D26" i="2"/>
  <c r="C26" i="2"/>
  <c r="Y25" i="2"/>
  <c r="X25" i="2"/>
  <c r="W25" i="2"/>
  <c r="V25" i="2"/>
  <c r="T25" i="2"/>
  <c r="S25" i="2"/>
  <c r="R25" i="2"/>
  <c r="Q25" i="2"/>
  <c r="P25" i="2"/>
  <c r="L25" i="2"/>
  <c r="K25" i="2"/>
  <c r="J25" i="2"/>
  <c r="I25" i="2"/>
  <c r="G25" i="2"/>
  <c r="F25" i="2"/>
  <c r="E25" i="2"/>
  <c r="D25" i="2"/>
  <c r="C25" i="2"/>
  <c r="Y17" i="2"/>
  <c r="X17" i="2"/>
  <c r="W17" i="2"/>
  <c r="V17" i="2"/>
  <c r="T17" i="2"/>
  <c r="S17" i="2"/>
  <c r="R17" i="2"/>
  <c r="Q17" i="2"/>
  <c r="P17" i="2"/>
  <c r="L17" i="2"/>
  <c r="K17" i="2"/>
  <c r="J17" i="2"/>
  <c r="I17" i="2"/>
  <c r="G17" i="2"/>
  <c r="F17" i="2"/>
  <c r="E17" i="2"/>
  <c r="D17" i="2"/>
  <c r="C17" i="2"/>
  <c r="Y16" i="2"/>
  <c r="X16" i="2"/>
  <c r="W16" i="2"/>
  <c r="V16" i="2"/>
  <c r="T16" i="2"/>
  <c r="S16" i="2"/>
  <c r="R16" i="2"/>
  <c r="Q16" i="2"/>
  <c r="P16" i="2"/>
  <c r="L16" i="2"/>
  <c r="K16" i="2"/>
  <c r="J16" i="2"/>
  <c r="I16" i="2"/>
  <c r="G16" i="2"/>
  <c r="F16" i="2"/>
  <c r="E16" i="2"/>
  <c r="D16" i="2"/>
  <c r="C16" i="2"/>
  <c r="Y8" i="2"/>
  <c r="X8" i="2"/>
  <c r="W8" i="2"/>
  <c r="V8" i="2"/>
  <c r="T8" i="2"/>
  <c r="S8" i="2"/>
  <c r="R8" i="2"/>
  <c r="Q8" i="2"/>
  <c r="P8" i="2"/>
  <c r="L8" i="2"/>
  <c r="K8" i="2"/>
  <c r="J8" i="2"/>
  <c r="I8" i="2"/>
  <c r="G8" i="2"/>
  <c r="F8" i="2"/>
  <c r="E8" i="2"/>
  <c r="D8" i="2"/>
  <c r="C8" i="2"/>
  <c r="Y7" i="2"/>
  <c r="X7" i="2"/>
  <c r="W7" i="2"/>
  <c r="V7" i="2"/>
  <c r="T7" i="2"/>
  <c r="S7" i="2"/>
  <c r="R7" i="2"/>
  <c r="Q7" i="2"/>
  <c r="P7" i="2"/>
  <c r="L7" i="2"/>
  <c r="K7" i="2"/>
  <c r="J7" i="2"/>
  <c r="I7" i="2"/>
  <c r="G7" i="2"/>
  <c r="F7" i="2"/>
  <c r="E7" i="2"/>
  <c r="D7" i="2"/>
  <c r="C7" i="2"/>
  <c r="G17" i="1"/>
  <c r="F17" i="1"/>
  <c r="E17" i="1"/>
  <c r="B17" i="1"/>
  <c r="G16" i="1"/>
  <c r="F16" i="1"/>
  <c r="E16" i="1"/>
  <c r="B16" i="1"/>
  <c r="D73" i="5" l="1"/>
  <c r="D85" i="5"/>
  <c r="D95" i="5"/>
  <c r="D107" i="5"/>
  <c r="D117" i="5"/>
  <c r="L7" i="7"/>
  <c r="L18" i="7"/>
  <c r="L37" i="7"/>
  <c r="L78" i="7"/>
  <c r="L58" i="7"/>
  <c r="D17" i="7"/>
  <c r="D27" i="7"/>
  <c r="L8" i="7"/>
  <c r="L48" i="7"/>
  <c r="L27" i="7"/>
  <c r="L67" i="7"/>
  <c r="L88" i="7"/>
  <c r="L107" i="7"/>
  <c r="D38" i="7"/>
  <c r="D47" i="7"/>
  <c r="D78" i="7"/>
  <c r="D87" i="7"/>
  <c r="D118" i="7"/>
  <c r="L28" i="7"/>
  <c r="L68" i="7"/>
  <c r="L108" i="7"/>
  <c r="L47" i="7"/>
  <c r="L77" i="7"/>
  <c r="L87" i="7"/>
  <c r="L117" i="7"/>
  <c r="D8" i="7"/>
  <c r="D18" i="7"/>
  <c r="D58" i="7"/>
  <c r="D98" i="7"/>
  <c r="L98" i="7"/>
  <c r="L118" i="7"/>
  <c r="D48" i="7"/>
  <c r="D57" i="7"/>
  <c r="D67" i="7"/>
  <c r="D88" i="7"/>
  <c r="D97" i="7"/>
  <c r="D107" i="7"/>
  <c r="L38" i="7"/>
  <c r="D28" i="7"/>
  <c r="D68" i="7"/>
  <c r="D108" i="7"/>
  <c r="L17" i="7"/>
  <c r="L57" i="7"/>
  <c r="L97" i="7"/>
  <c r="D7" i="7"/>
  <c r="D37" i="7"/>
  <c r="D77" i="7"/>
  <c r="D117" i="7"/>
  <c r="I117" i="5"/>
  <c r="I41" i="5"/>
  <c r="P53" i="5"/>
  <c r="D129" i="5"/>
  <c r="I73" i="5"/>
  <c r="P107" i="5"/>
  <c r="U106" i="5"/>
  <c r="U118" i="5"/>
  <c r="U8" i="5"/>
  <c r="U19" i="5"/>
  <c r="U31" i="5"/>
  <c r="U96" i="5"/>
  <c r="D7" i="5"/>
  <c r="D31" i="5"/>
  <c r="I74" i="5"/>
  <c r="D96" i="5"/>
  <c r="D118" i="5"/>
  <c r="P128" i="5"/>
  <c r="I8" i="5"/>
  <c r="I19" i="5"/>
  <c r="I31" i="5"/>
  <c r="D53" i="5"/>
  <c r="P74" i="5"/>
  <c r="I96" i="5"/>
  <c r="I118" i="5"/>
  <c r="P7" i="5"/>
  <c r="P19" i="5"/>
  <c r="P31" i="5"/>
  <c r="P41" i="5"/>
  <c r="I53" i="5"/>
  <c r="U74" i="5"/>
  <c r="U84" i="5"/>
  <c r="P96" i="5"/>
  <c r="P106" i="5"/>
  <c r="P118" i="5"/>
  <c r="P20" i="5"/>
  <c r="U63" i="5"/>
  <c r="D41" i="5"/>
  <c r="U7" i="5"/>
  <c r="U20" i="5"/>
  <c r="U42" i="5"/>
  <c r="D74" i="5"/>
  <c r="P84" i="5"/>
  <c r="U107" i="5"/>
  <c r="U129" i="5"/>
  <c r="I30" i="5"/>
  <c r="I52" i="5"/>
  <c r="P73" i="5"/>
  <c r="P95" i="5"/>
  <c r="P117" i="5"/>
  <c r="D8" i="5"/>
  <c r="D20" i="5"/>
  <c r="P30" i="5"/>
  <c r="P52" i="5"/>
  <c r="U73" i="5"/>
  <c r="U95" i="5"/>
  <c r="U117" i="5"/>
  <c r="I85" i="5"/>
  <c r="I107" i="5"/>
  <c r="I129" i="5"/>
  <c r="I7" i="5"/>
  <c r="U30" i="5"/>
  <c r="U52" i="5"/>
  <c r="D84" i="5"/>
  <c r="D106" i="5"/>
  <c r="D128" i="5"/>
  <c r="P8" i="5"/>
  <c r="D42" i="5"/>
</calcChain>
</file>

<file path=xl/sharedStrings.xml><?xml version="1.0" encoding="utf-8"?>
<sst xmlns="http://schemas.openxmlformats.org/spreadsheetml/2006/main" count="2001" uniqueCount="155">
  <si>
    <t>Subject Number</t>
  </si>
  <si>
    <t>Age (yrs)</t>
  </si>
  <si>
    <t>Sex</t>
  </si>
  <si>
    <t>Dominant Side</t>
  </si>
  <si>
    <t>Skinfold (mm)</t>
  </si>
  <si>
    <t>Height (cm)</t>
  </si>
  <si>
    <t>Weight (kg)</t>
  </si>
  <si>
    <t>Stroke</t>
  </si>
  <si>
    <t>200m PB</t>
  </si>
  <si>
    <t>100m PB</t>
  </si>
  <si>
    <t>S1</t>
  </si>
  <si>
    <t>Male</t>
  </si>
  <si>
    <t>Right</t>
  </si>
  <si>
    <t>Free</t>
  </si>
  <si>
    <t>100m</t>
  </si>
  <si>
    <t>S2</t>
  </si>
  <si>
    <t>S4</t>
  </si>
  <si>
    <t>Breast</t>
  </si>
  <si>
    <t>50m</t>
  </si>
  <si>
    <t>S5</t>
  </si>
  <si>
    <t>Fly</t>
  </si>
  <si>
    <t>S6</t>
  </si>
  <si>
    <t>Female</t>
  </si>
  <si>
    <t>S7</t>
  </si>
  <si>
    <t>S8</t>
  </si>
  <si>
    <t>S9</t>
  </si>
  <si>
    <t>Back</t>
  </si>
  <si>
    <t>S10</t>
  </si>
  <si>
    <t>Fly/Free</t>
  </si>
  <si>
    <t>S11</t>
  </si>
  <si>
    <t>Left</t>
  </si>
  <si>
    <t>S12</t>
  </si>
  <si>
    <t>S13</t>
  </si>
  <si>
    <t>S14</t>
  </si>
  <si>
    <t>S15</t>
  </si>
  <si>
    <t>X</t>
  </si>
  <si>
    <t>AVG</t>
  </si>
  <si>
    <t>SD</t>
  </si>
  <si>
    <t>Mean</t>
  </si>
  <si>
    <t>PRE</t>
  </si>
  <si>
    <t>Subject S1</t>
  </si>
  <si>
    <t>25m</t>
  </si>
  <si>
    <t>75m</t>
  </si>
  <si>
    <t>Total</t>
  </si>
  <si>
    <t>HR</t>
  </si>
  <si>
    <t>IMM</t>
  </si>
  <si>
    <t>1min</t>
  </si>
  <si>
    <t>2min</t>
  </si>
  <si>
    <t>RPE</t>
  </si>
  <si>
    <t>Post</t>
  </si>
  <si>
    <t>Average</t>
  </si>
  <si>
    <t>Pre</t>
  </si>
  <si>
    <t>Subject S2</t>
  </si>
  <si>
    <t>Subject S4</t>
  </si>
  <si>
    <t>Subject S5</t>
  </si>
  <si>
    <t>Subject S6</t>
  </si>
  <si>
    <t>Subject S7</t>
  </si>
  <si>
    <t>Subject S8</t>
  </si>
  <si>
    <t>Subject S9</t>
  </si>
  <si>
    <t>Subject S10</t>
  </si>
  <si>
    <t>*HR DATA</t>
  </si>
  <si>
    <t>Subject S11</t>
  </si>
  <si>
    <t>Subject S12</t>
  </si>
  <si>
    <t>Subject S13</t>
  </si>
  <si>
    <t>Subject S14</t>
  </si>
  <si>
    <t>Subject S15</t>
  </si>
  <si>
    <t>Subject</t>
  </si>
  <si>
    <t>total</t>
  </si>
  <si>
    <t>HR1</t>
  </si>
  <si>
    <t>HR2</t>
  </si>
  <si>
    <t>HR3</t>
  </si>
  <si>
    <t>POST</t>
  </si>
  <si>
    <t>s1</t>
  </si>
  <si>
    <t>s4</t>
  </si>
  <si>
    <t>s5</t>
  </si>
  <si>
    <t>s6</t>
  </si>
  <si>
    <t>s7</t>
  </si>
  <si>
    <t>s8</t>
  </si>
  <si>
    <t>s9</t>
  </si>
  <si>
    <t>s10</t>
  </si>
  <si>
    <t>s11</t>
  </si>
  <si>
    <t>s12</t>
  </si>
  <si>
    <t>s13</t>
  </si>
  <si>
    <t>s14</t>
  </si>
  <si>
    <t>Subjects</t>
  </si>
  <si>
    <r>
      <t xml:space="preserve">% </t>
    </r>
    <r>
      <rPr>
        <sz val="10"/>
        <rFont val="Calibri"/>
        <family val="2"/>
      </rPr>
      <t>Δ</t>
    </r>
    <r>
      <rPr>
        <sz val="10"/>
        <rFont val="Arial"/>
        <family val="2"/>
      </rPr>
      <t>Swim Time Improvement</t>
    </r>
  </si>
  <si>
    <r>
      <t>%</t>
    </r>
    <r>
      <rPr>
        <sz val="10"/>
        <rFont val="Calibri"/>
        <family val="2"/>
      </rPr>
      <t>Δ</t>
    </r>
    <r>
      <rPr>
        <sz val="10"/>
        <rFont val="Arial"/>
        <family val="2"/>
      </rPr>
      <t>HR decrease</t>
    </r>
  </si>
  <si>
    <r>
      <t xml:space="preserve">% </t>
    </r>
    <r>
      <rPr>
        <sz val="10"/>
        <rFont val="Calibri"/>
        <family val="2"/>
      </rPr>
      <t>Δ</t>
    </r>
    <r>
      <rPr>
        <sz val="10"/>
        <rFont val="Arial"/>
        <family val="2"/>
      </rPr>
      <t>Reoxy Rate Increase</t>
    </r>
  </si>
  <si>
    <r>
      <t>%</t>
    </r>
    <r>
      <rPr>
        <sz val="10"/>
        <rFont val="Calibri"/>
        <family val="2"/>
      </rPr>
      <t>Δ</t>
    </r>
    <r>
      <rPr>
        <sz val="10"/>
        <rFont val="Arial"/>
        <family val="2"/>
      </rPr>
      <t xml:space="preserve"> RPE decrease</t>
    </r>
  </si>
  <si>
    <t>Max</t>
  </si>
  <si>
    <t>MIN</t>
  </si>
  <si>
    <t>Delta</t>
  </si>
  <si>
    <t>S3</t>
  </si>
  <si>
    <t>T-test</t>
  </si>
  <si>
    <t>Subject 1</t>
  </si>
  <si>
    <t>Subject 4</t>
  </si>
  <si>
    <t>Subject 5</t>
  </si>
  <si>
    <t>Subject 6</t>
  </si>
  <si>
    <t>Subject 7</t>
  </si>
  <si>
    <t>Subject 8</t>
  </si>
  <si>
    <t>Subject 9</t>
  </si>
  <si>
    <t>Subject 10</t>
  </si>
  <si>
    <t>Subject 11</t>
  </si>
  <si>
    <t>Subject 12</t>
  </si>
  <si>
    <t>Subject 13</t>
  </si>
  <si>
    <t>Subject 14</t>
  </si>
  <si>
    <t>SPRINT</t>
  </si>
  <si>
    <t>REST</t>
  </si>
  <si>
    <t>Reoxy Rate %.sec</t>
  </si>
  <si>
    <t xml:space="preserve">POST </t>
  </si>
  <si>
    <t>Sprint</t>
  </si>
  <si>
    <t>02 MIN</t>
  </si>
  <si>
    <t>02 Max</t>
  </si>
  <si>
    <t>Delta 02</t>
  </si>
  <si>
    <t>HB MIN</t>
  </si>
  <si>
    <t>HB Max</t>
  </si>
  <si>
    <t>Delta HB</t>
  </si>
  <si>
    <t>tHb MIN</t>
  </si>
  <si>
    <t>tHb MAX</t>
  </si>
  <si>
    <t>Delta tHb</t>
  </si>
  <si>
    <t>PRE 02HB</t>
  </si>
  <si>
    <t>Post 02HB</t>
  </si>
  <si>
    <t>PRE HHb</t>
  </si>
  <si>
    <t>Post HHB</t>
  </si>
  <si>
    <t>PRE tHb</t>
  </si>
  <si>
    <t>Post tHb</t>
  </si>
  <si>
    <t>Pre ΔHHb</t>
  </si>
  <si>
    <t>Post ΔHHb</t>
  </si>
  <si>
    <t>Pre ΔtHb</t>
  </si>
  <si>
    <t>Post ΔtHb</t>
  </si>
  <si>
    <t>pre 02hb</t>
  </si>
  <si>
    <t>pre o2hb</t>
  </si>
  <si>
    <t>post 02hb</t>
  </si>
  <si>
    <t>pre thb</t>
  </si>
  <si>
    <t>post thb</t>
  </si>
  <si>
    <t>DPF 4.0</t>
  </si>
  <si>
    <t>Micromolar Units</t>
  </si>
  <si>
    <t>post o2hb</t>
  </si>
  <si>
    <t>R1</t>
  </si>
  <si>
    <t>R2</t>
  </si>
  <si>
    <t>R3</t>
  </si>
  <si>
    <t>R4</t>
  </si>
  <si>
    <t>R5</t>
  </si>
  <si>
    <t>N</t>
  </si>
  <si>
    <t>Pre Δ02Hb</t>
  </si>
  <si>
    <t>Post Δ02Hb</t>
  </si>
  <si>
    <t>Micomolar Units</t>
  </si>
  <si>
    <t>PRE T (s)</t>
  </si>
  <si>
    <t>POST T (s)</t>
  </si>
  <si>
    <t>s2</t>
  </si>
  <si>
    <t>HR MAX</t>
  </si>
  <si>
    <t>HR MIN</t>
  </si>
  <si>
    <t>RPE (6-20)</t>
  </si>
  <si>
    <t>±0.96</t>
  </si>
  <si>
    <t>±1.41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</si>
</sst>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1"/>
      <color rgb="FF21212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1" fillId="0" borderId="1" xfId="0" applyNumberFormat="1" applyFont="1" applyBorder="1"/>
    <xf numFmtId="2" fontId="1" fillId="0" borderId="1" xfId="0" applyNumberFormat="1" applyFont="1" applyBorder="1"/>
    <xf numFmtId="0" fontId="0" fillId="2" borderId="1" xfId="0" applyFill="1" applyBorder="1"/>
    <xf numFmtId="0" fontId="2" fillId="2" borderId="1" xfId="0" applyFont="1" applyFill="1" applyBorder="1"/>
    <xf numFmtId="2" fontId="0" fillId="2" borderId="1" xfId="0" applyNumberFormat="1" applyFill="1" applyBorder="1"/>
    <xf numFmtId="164" fontId="1" fillId="2" borderId="1" xfId="0" applyNumberFormat="1" applyFont="1" applyFill="1" applyBorder="1"/>
    <xf numFmtId="2" fontId="0" fillId="0" borderId="0" xfId="0" applyNumberFormat="1"/>
    <xf numFmtId="0" fontId="0" fillId="0" borderId="2" xfId="0" applyFill="1" applyBorder="1"/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0" xfId="0" applyFill="1" applyBorder="1"/>
    <xf numFmtId="0" fontId="0" fillId="0" borderId="0" xfId="0" applyBorder="1"/>
    <xf numFmtId="2" fontId="0" fillId="0" borderId="0" xfId="0" applyNumberForma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20" fontId="0" fillId="0" borderId="1" xfId="0" applyNumberFormat="1" applyBorder="1" applyAlignment="1">
      <alignment horizontal="center"/>
    </xf>
    <xf numFmtId="47" fontId="0" fillId="0" borderId="1" xfId="0" applyNumberForma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Fill="1" applyBorder="1"/>
    <xf numFmtId="2" fontId="1" fillId="0" borderId="0" xfId="0" applyNumberFormat="1" applyFont="1" applyBorder="1"/>
    <xf numFmtId="0" fontId="5" fillId="0" borderId="0" xfId="0" applyFont="1"/>
    <xf numFmtId="0" fontId="0" fillId="0" borderId="3" xfId="0" applyBorder="1"/>
    <xf numFmtId="165" fontId="0" fillId="0" borderId="1" xfId="0" applyNumberFormat="1" applyBorder="1"/>
    <xf numFmtId="2" fontId="0" fillId="0" borderId="0" xfId="0" applyNumberFormat="1" applyFill="1" applyBorder="1"/>
    <xf numFmtId="2" fontId="0" fillId="0" borderId="4" xfId="0" applyNumberFormat="1" applyBorder="1"/>
    <xf numFmtId="0" fontId="0" fillId="0" borderId="0" xfId="0" applyFill="1" applyBorder="1" applyAlignment="1">
      <alignment horizontal="center"/>
    </xf>
    <xf numFmtId="164" fontId="0" fillId="0" borderId="0" xfId="0" applyNumberFormat="1"/>
    <xf numFmtId="0" fontId="0" fillId="0" borderId="0" xfId="0" applyBorder="1" applyAlignment="1">
      <alignment horizontal="center"/>
    </xf>
    <xf numFmtId="164" fontId="0" fillId="0" borderId="0" xfId="0" applyNumberFormat="1" applyBorder="1"/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1" fontId="7" fillId="3" borderId="0" xfId="0" applyNumberFormat="1" applyFont="1" applyFill="1" applyAlignment="1">
      <alignment horizontal="center" vertical="center" wrapText="1"/>
    </xf>
    <xf numFmtId="1" fontId="7" fillId="3" borderId="6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0" fillId="4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workbookViewId="0">
      <selection activeCell="F23" sqref="F23"/>
    </sheetView>
  </sheetViews>
  <sheetFormatPr defaultRowHeight="14.4" x14ac:dyDescent="0.3"/>
  <cols>
    <col min="1" max="1" width="21.44140625" customWidth="1"/>
    <col min="2" max="2" width="14.6640625" customWidth="1"/>
    <col min="3" max="3" width="12.109375" customWidth="1"/>
    <col min="4" max="4" width="15.88671875" customWidth="1"/>
    <col min="5" max="5" width="15" customWidth="1"/>
    <col min="6" max="6" width="16" customWidth="1"/>
    <col min="7" max="7" width="15.6640625" customWidth="1"/>
    <col min="8" max="8" width="13" customWidth="1"/>
    <col min="9" max="9" width="10.5546875" customWidth="1"/>
  </cols>
  <sheetData>
    <row r="1" spans="1:10" x14ac:dyDescent="0.3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</row>
    <row r="2" spans="1:10" x14ac:dyDescent="0.3">
      <c r="A2" s="18" t="s">
        <v>10</v>
      </c>
      <c r="B2" s="18">
        <v>14</v>
      </c>
      <c r="C2" s="18" t="s">
        <v>11</v>
      </c>
      <c r="D2" s="18" t="s">
        <v>12</v>
      </c>
      <c r="E2" s="18">
        <v>14</v>
      </c>
      <c r="F2" s="18">
        <v>170</v>
      </c>
      <c r="G2" s="18">
        <v>70</v>
      </c>
      <c r="H2" s="18" t="s">
        <v>13</v>
      </c>
      <c r="I2" s="19">
        <v>8.819444444444445E-2</v>
      </c>
      <c r="J2" s="18">
        <v>58</v>
      </c>
    </row>
    <row r="3" spans="1:10" x14ac:dyDescent="0.3">
      <c r="A3" s="18" t="s">
        <v>15</v>
      </c>
      <c r="B3" s="18">
        <v>19</v>
      </c>
      <c r="C3" s="18" t="s">
        <v>11</v>
      </c>
      <c r="D3" s="18" t="s">
        <v>12</v>
      </c>
      <c r="E3" s="18">
        <v>14</v>
      </c>
      <c r="F3" s="18">
        <v>187</v>
      </c>
      <c r="G3" s="18">
        <v>81</v>
      </c>
      <c r="H3" s="18" t="s">
        <v>13</v>
      </c>
      <c r="I3" s="19">
        <v>8.1250000000000003E-2</v>
      </c>
      <c r="J3" s="18">
        <v>55</v>
      </c>
    </row>
    <row r="4" spans="1:10" x14ac:dyDescent="0.3">
      <c r="A4" s="18" t="s">
        <v>16</v>
      </c>
      <c r="B4" s="18">
        <v>16</v>
      </c>
      <c r="C4" s="18" t="s">
        <v>11</v>
      </c>
      <c r="D4" s="18" t="s">
        <v>12</v>
      </c>
      <c r="E4" s="18">
        <v>13</v>
      </c>
      <c r="F4" s="18">
        <v>173</v>
      </c>
      <c r="G4" s="18">
        <v>62</v>
      </c>
      <c r="H4" s="18" t="s">
        <v>17</v>
      </c>
      <c r="I4" s="20">
        <v>1.5555555555555557E-3</v>
      </c>
      <c r="J4" s="20">
        <v>7.1180555555555548E-4</v>
      </c>
    </row>
    <row r="5" spans="1:10" x14ac:dyDescent="0.3">
      <c r="A5" s="18" t="s">
        <v>19</v>
      </c>
      <c r="B5" s="18">
        <v>16</v>
      </c>
      <c r="C5" s="18" t="s">
        <v>11</v>
      </c>
      <c r="D5" s="18" t="s">
        <v>12</v>
      </c>
      <c r="E5" s="18">
        <v>15</v>
      </c>
      <c r="F5" s="18">
        <v>165</v>
      </c>
      <c r="G5" s="18">
        <v>60</v>
      </c>
      <c r="H5" s="18" t="s">
        <v>20</v>
      </c>
      <c r="I5" s="20">
        <v>1.5627314814814816E-3</v>
      </c>
      <c r="J5" s="20">
        <v>7.0624999999999996E-4</v>
      </c>
    </row>
    <row r="6" spans="1:10" x14ac:dyDescent="0.3">
      <c r="A6" s="18" t="s">
        <v>21</v>
      </c>
      <c r="B6" s="18">
        <v>17</v>
      </c>
      <c r="C6" s="18" t="s">
        <v>22</v>
      </c>
      <c r="D6" s="18" t="s">
        <v>12</v>
      </c>
      <c r="E6" s="18">
        <v>22</v>
      </c>
      <c r="F6" s="18">
        <v>165</v>
      </c>
      <c r="G6" s="18">
        <v>63</v>
      </c>
      <c r="H6" s="18" t="s">
        <v>20</v>
      </c>
      <c r="I6" s="20">
        <v>1.5731481481481482E-3</v>
      </c>
      <c r="J6" s="20">
        <v>7.1296296296296299E-4</v>
      </c>
    </row>
    <row r="7" spans="1:10" x14ac:dyDescent="0.3">
      <c r="A7" s="18" t="s">
        <v>23</v>
      </c>
      <c r="B7" s="18">
        <v>15</v>
      </c>
      <c r="C7" s="18" t="s">
        <v>22</v>
      </c>
      <c r="D7" s="18" t="s">
        <v>12</v>
      </c>
      <c r="E7" s="18">
        <v>26</v>
      </c>
      <c r="F7" s="18">
        <v>168</v>
      </c>
      <c r="G7" s="18">
        <v>57</v>
      </c>
      <c r="H7" s="18" t="s">
        <v>13</v>
      </c>
      <c r="I7" s="20">
        <v>1.5925925925925927E-3</v>
      </c>
      <c r="J7" s="20">
        <v>7.349537037037037E-4</v>
      </c>
    </row>
    <row r="8" spans="1:10" x14ac:dyDescent="0.3">
      <c r="A8" s="18" t="s">
        <v>24</v>
      </c>
      <c r="B8" s="18">
        <v>15</v>
      </c>
      <c r="C8" s="18" t="s">
        <v>22</v>
      </c>
      <c r="D8" s="18" t="s">
        <v>12</v>
      </c>
      <c r="E8" s="18">
        <v>17</v>
      </c>
      <c r="F8" s="18">
        <v>175</v>
      </c>
      <c r="G8" s="18">
        <v>76</v>
      </c>
      <c r="H8" s="18" t="s">
        <v>17</v>
      </c>
      <c r="I8" s="20">
        <v>1.5635416666666669E-3</v>
      </c>
      <c r="J8" s="20">
        <v>7.4270833333333318E-4</v>
      </c>
    </row>
    <row r="9" spans="1:10" x14ac:dyDescent="0.3">
      <c r="A9" s="18" t="s">
        <v>25</v>
      </c>
      <c r="B9" s="18">
        <v>14</v>
      </c>
      <c r="C9" s="18" t="s">
        <v>11</v>
      </c>
      <c r="D9" s="18" t="s">
        <v>12</v>
      </c>
      <c r="E9" s="18">
        <v>14</v>
      </c>
      <c r="F9" s="18">
        <v>175</v>
      </c>
      <c r="G9" s="18">
        <v>67</v>
      </c>
      <c r="H9" s="18" t="s">
        <v>26</v>
      </c>
      <c r="I9" s="20">
        <v>1.5913194444444445E-3</v>
      </c>
      <c r="J9" s="20">
        <v>7.2407407407407403E-4</v>
      </c>
    </row>
    <row r="10" spans="1:10" x14ac:dyDescent="0.3">
      <c r="A10" s="18" t="s">
        <v>27</v>
      </c>
      <c r="B10" s="18">
        <v>15</v>
      </c>
      <c r="C10" s="18" t="s">
        <v>22</v>
      </c>
      <c r="D10" s="18" t="s">
        <v>12</v>
      </c>
      <c r="E10" s="18">
        <v>14</v>
      </c>
      <c r="F10" s="18">
        <v>160</v>
      </c>
      <c r="G10" s="18">
        <v>53</v>
      </c>
      <c r="H10" s="18" t="s">
        <v>28</v>
      </c>
      <c r="I10" s="20">
        <v>1.5422453703703703E-3</v>
      </c>
      <c r="J10" s="18">
        <v>59.32</v>
      </c>
    </row>
    <row r="11" spans="1:10" x14ac:dyDescent="0.3">
      <c r="A11" s="18" t="s">
        <v>29</v>
      </c>
      <c r="B11" s="18">
        <v>12</v>
      </c>
      <c r="C11" s="18" t="s">
        <v>22</v>
      </c>
      <c r="D11" s="18" t="s">
        <v>30</v>
      </c>
      <c r="E11" s="18">
        <v>15</v>
      </c>
      <c r="F11" s="18">
        <v>154</v>
      </c>
      <c r="G11" s="18">
        <v>38</v>
      </c>
      <c r="H11" s="18" t="s">
        <v>17</v>
      </c>
      <c r="I11" s="20">
        <v>1.636111111111111E-3</v>
      </c>
      <c r="J11" s="20">
        <v>7.5925925925925911E-4</v>
      </c>
    </row>
    <row r="12" spans="1:10" x14ac:dyDescent="0.3">
      <c r="A12" s="18" t="s">
        <v>31</v>
      </c>
      <c r="B12" s="18">
        <v>15</v>
      </c>
      <c r="C12" s="18" t="s">
        <v>11</v>
      </c>
      <c r="D12" s="18" t="s">
        <v>12</v>
      </c>
      <c r="E12" s="18">
        <v>6</v>
      </c>
      <c r="F12" s="18">
        <v>177</v>
      </c>
      <c r="G12" s="18">
        <v>60</v>
      </c>
      <c r="H12" s="18" t="s">
        <v>17</v>
      </c>
      <c r="I12" s="20">
        <v>1.5171296296296296E-3</v>
      </c>
      <c r="J12" s="20">
        <v>6.9548611111111113E-4</v>
      </c>
    </row>
    <row r="13" spans="1:10" x14ac:dyDescent="0.3">
      <c r="A13" s="18" t="s">
        <v>32</v>
      </c>
      <c r="B13" s="18">
        <v>14</v>
      </c>
      <c r="C13" s="18" t="s">
        <v>11</v>
      </c>
      <c r="D13" s="18" t="s">
        <v>12</v>
      </c>
      <c r="E13" s="18">
        <v>22</v>
      </c>
      <c r="F13" s="18">
        <v>167</v>
      </c>
      <c r="G13" s="18">
        <v>67</v>
      </c>
      <c r="H13" s="18" t="s">
        <v>26</v>
      </c>
      <c r="I13" s="20">
        <v>1.6417824074074076E-3</v>
      </c>
      <c r="J13" s="20">
        <v>7.51388888888889E-4</v>
      </c>
    </row>
    <row r="14" spans="1:10" x14ac:dyDescent="0.3">
      <c r="A14" s="18" t="s">
        <v>33</v>
      </c>
      <c r="B14" s="18">
        <v>15</v>
      </c>
      <c r="C14" s="18" t="s">
        <v>11</v>
      </c>
      <c r="D14" s="18" t="s">
        <v>12</v>
      </c>
      <c r="E14" s="18">
        <v>11</v>
      </c>
      <c r="F14" s="18">
        <v>175</v>
      </c>
      <c r="G14" s="18">
        <v>67</v>
      </c>
      <c r="H14" s="18" t="s">
        <v>20</v>
      </c>
      <c r="I14" s="20">
        <v>1.6034722222222223E-3</v>
      </c>
      <c r="J14" s="20">
        <v>7.081018518518518E-4</v>
      </c>
    </row>
    <row r="15" spans="1:10" x14ac:dyDescent="0.3">
      <c r="A15" s="18" t="s">
        <v>34</v>
      </c>
      <c r="B15" s="18">
        <v>17</v>
      </c>
      <c r="C15" s="18" t="s">
        <v>11</v>
      </c>
      <c r="D15" s="18" t="s">
        <v>12</v>
      </c>
      <c r="E15" s="18" t="s">
        <v>35</v>
      </c>
      <c r="F15" s="18">
        <v>187</v>
      </c>
      <c r="G15" s="18">
        <v>78</v>
      </c>
      <c r="H15" s="18" t="s">
        <v>13</v>
      </c>
      <c r="I15" s="18" t="s">
        <v>35</v>
      </c>
      <c r="J15" s="18" t="s">
        <v>35</v>
      </c>
    </row>
    <row r="16" spans="1:10" x14ac:dyDescent="0.3">
      <c r="A16" s="18" t="s">
        <v>38</v>
      </c>
      <c r="B16" s="21">
        <f>AVERAGE(B2:B15)</f>
        <v>15.285714285714286</v>
      </c>
      <c r="C16" s="18"/>
      <c r="D16" s="18"/>
      <c r="E16" s="21">
        <f>AVERAGE(E2:E15)</f>
        <v>15.615384615384615</v>
      </c>
      <c r="F16" s="21">
        <f>AVERAGE(F2:F15)</f>
        <v>171.28571428571428</v>
      </c>
      <c r="G16" s="21">
        <f>AVERAGE(G2:G15)</f>
        <v>64.214285714285708</v>
      </c>
      <c r="H16" s="18"/>
      <c r="I16" s="18"/>
      <c r="J16" s="18"/>
    </row>
    <row r="17" spans="1:10" x14ac:dyDescent="0.3">
      <c r="A17" s="18" t="s">
        <v>37</v>
      </c>
      <c r="B17" s="21">
        <f>STDEV(B2:B15)</f>
        <v>1.6837947722821864</v>
      </c>
      <c r="C17" s="18"/>
      <c r="D17" s="18"/>
      <c r="E17" s="21">
        <f>STDEV(E2:E15)</f>
        <v>5.1887452166277068</v>
      </c>
      <c r="F17" s="21">
        <f>STDEV(F2:F15)</f>
        <v>9.2272887211172225</v>
      </c>
      <c r="G17" s="21">
        <f>STDEV(G2:G15)</f>
        <v>11.004744231666439</v>
      </c>
      <c r="H17" s="18"/>
      <c r="I17" s="18"/>
      <c r="J17" s="18"/>
    </row>
    <row r="18" spans="1:10" x14ac:dyDescent="0.3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20" spans="1:10" x14ac:dyDescent="0.3">
      <c r="D20" s="15"/>
      <c r="E20" s="15"/>
    </row>
    <row r="21" spans="1:10" x14ac:dyDescent="0.3">
      <c r="D21" s="31"/>
      <c r="E21" s="31"/>
    </row>
    <row r="22" spans="1:10" x14ac:dyDescent="0.3">
      <c r="D22" s="31"/>
      <c r="E22" s="31"/>
    </row>
    <row r="23" spans="1:10" x14ac:dyDescent="0.3">
      <c r="D23" s="31"/>
      <c r="E23" s="31"/>
    </row>
    <row r="24" spans="1:10" x14ac:dyDescent="0.3">
      <c r="D24" s="31"/>
      <c r="E24" s="31"/>
    </row>
    <row r="25" spans="1:10" x14ac:dyDescent="0.3">
      <c r="D25" s="29"/>
      <c r="E25" s="31"/>
    </row>
    <row r="26" spans="1:10" x14ac:dyDescent="0.3">
      <c r="D26" s="31"/>
      <c r="E26" s="32"/>
    </row>
    <row r="27" spans="1:10" x14ac:dyDescent="0.3">
      <c r="D27" s="31"/>
      <c r="E27" s="32"/>
    </row>
    <row r="28" spans="1:10" x14ac:dyDescent="0.3">
      <c r="D28" s="31"/>
      <c r="E28" s="15"/>
    </row>
    <row r="29" spans="1:10" x14ac:dyDescent="0.3">
      <c r="D29" s="30"/>
    </row>
    <row r="30" spans="1:10" x14ac:dyDescent="0.3">
      <c r="D30" s="3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6"/>
  <sheetViews>
    <sheetView workbookViewId="0">
      <selection activeCell="J137" sqref="J137"/>
    </sheetView>
  </sheetViews>
  <sheetFormatPr defaultRowHeight="14.4" x14ac:dyDescent="0.3"/>
  <cols>
    <col min="2" max="2" width="13.88671875" customWidth="1"/>
    <col min="7" max="7" width="13.33203125" bestFit="1" customWidth="1"/>
    <col min="8" max="8" width="13.109375" bestFit="1" customWidth="1"/>
    <col min="15" max="15" width="14.6640625" customWidth="1"/>
  </cols>
  <sheetData>
    <row r="1" spans="1:25" x14ac:dyDescent="0.3">
      <c r="A1" t="s">
        <v>39</v>
      </c>
      <c r="B1" s="2" t="s">
        <v>40</v>
      </c>
      <c r="C1" s="2" t="s">
        <v>41</v>
      </c>
      <c r="D1" s="2" t="s">
        <v>18</v>
      </c>
      <c r="E1" s="2" t="s">
        <v>42</v>
      </c>
      <c r="F1" s="2" t="s">
        <v>14</v>
      </c>
      <c r="G1" s="2" t="s">
        <v>43</v>
      </c>
      <c r="H1" s="2" t="s">
        <v>44</v>
      </c>
      <c r="I1" s="2" t="s">
        <v>45</v>
      </c>
      <c r="J1" s="2" t="s">
        <v>46</v>
      </c>
      <c r="K1" s="2" t="s">
        <v>47</v>
      </c>
      <c r="L1" s="2" t="s">
        <v>48</v>
      </c>
      <c r="N1" t="s">
        <v>49</v>
      </c>
      <c r="O1" s="2" t="s">
        <v>40</v>
      </c>
      <c r="P1" s="2" t="s">
        <v>41</v>
      </c>
      <c r="Q1" s="2" t="s">
        <v>18</v>
      </c>
      <c r="R1" s="2" t="s">
        <v>42</v>
      </c>
      <c r="S1" s="2" t="s">
        <v>14</v>
      </c>
      <c r="T1" s="2" t="s">
        <v>43</v>
      </c>
      <c r="U1" s="2" t="s">
        <v>44</v>
      </c>
      <c r="V1" s="2" t="s">
        <v>45</v>
      </c>
      <c r="W1" s="2" t="s">
        <v>46</v>
      </c>
      <c r="X1" s="2" t="s">
        <v>47</v>
      </c>
      <c r="Y1" s="2" t="s">
        <v>48</v>
      </c>
    </row>
    <row r="2" spans="1:25" x14ac:dyDescent="0.3">
      <c r="B2" s="2">
        <v>1</v>
      </c>
      <c r="C2" s="2">
        <v>14</v>
      </c>
      <c r="D2" s="2">
        <v>17</v>
      </c>
      <c r="E2" s="2">
        <v>18</v>
      </c>
      <c r="F2" s="2">
        <v>19</v>
      </c>
      <c r="G2" s="2">
        <v>68</v>
      </c>
      <c r="H2" s="5"/>
      <c r="I2" s="2">
        <v>175</v>
      </c>
      <c r="J2" s="2">
        <v>121</v>
      </c>
      <c r="K2" s="2">
        <v>102</v>
      </c>
      <c r="L2" s="2">
        <v>18</v>
      </c>
      <c r="O2" s="2">
        <v>1</v>
      </c>
      <c r="P2" s="2">
        <v>15</v>
      </c>
      <c r="Q2" s="2">
        <v>17</v>
      </c>
      <c r="R2" s="2">
        <v>18</v>
      </c>
      <c r="S2" s="2">
        <v>18</v>
      </c>
      <c r="T2" s="2">
        <v>68</v>
      </c>
      <c r="U2" s="5"/>
      <c r="V2" s="2">
        <v>180</v>
      </c>
      <c r="W2" s="2">
        <v>136</v>
      </c>
      <c r="X2" s="2">
        <v>99</v>
      </c>
      <c r="Y2" s="2">
        <v>17</v>
      </c>
    </row>
    <row r="3" spans="1:25" x14ac:dyDescent="0.3">
      <c r="B3" s="2">
        <v>2</v>
      </c>
      <c r="C3" s="2">
        <v>16</v>
      </c>
      <c r="D3" s="2">
        <v>16</v>
      </c>
      <c r="E3" s="2">
        <v>18</v>
      </c>
      <c r="F3" s="2">
        <v>18</v>
      </c>
      <c r="G3" s="2">
        <v>68</v>
      </c>
      <c r="H3" s="5"/>
      <c r="I3" s="2">
        <v>183</v>
      </c>
      <c r="J3" s="2">
        <v>135</v>
      </c>
      <c r="K3" s="2">
        <v>110</v>
      </c>
      <c r="L3" s="2">
        <v>18</v>
      </c>
      <c r="O3" s="2">
        <v>2</v>
      </c>
      <c r="P3" s="2">
        <v>15</v>
      </c>
      <c r="Q3" s="2">
        <v>18</v>
      </c>
      <c r="R3" s="2">
        <v>17</v>
      </c>
      <c r="S3" s="2">
        <v>17</v>
      </c>
      <c r="T3" s="2">
        <v>67</v>
      </c>
      <c r="U3" s="5"/>
      <c r="V3" s="2">
        <v>185</v>
      </c>
      <c r="W3" s="2">
        <v>131</v>
      </c>
      <c r="X3" s="2">
        <v>119</v>
      </c>
      <c r="Y3" s="2">
        <v>17</v>
      </c>
    </row>
    <row r="4" spans="1:25" x14ac:dyDescent="0.3">
      <c r="B4" s="2">
        <v>3</v>
      </c>
      <c r="C4" s="2">
        <v>15</v>
      </c>
      <c r="D4" s="2">
        <v>16</v>
      </c>
      <c r="E4" s="2">
        <v>17</v>
      </c>
      <c r="F4" s="2">
        <v>18</v>
      </c>
      <c r="G4" s="2">
        <v>66</v>
      </c>
      <c r="H4" s="5"/>
      <c r="I4" s="2">
        <v>186</v>
      </c>
      <c r="J4" s="2">
        <v>138</v>
      </c>
      <c r="K4" s="2">
        <v>119</v>
      </c>
      <c r="L4" s="2">
        <v>18</v>
      </c>
      <c r="O4" s="2">
        <v>3</v>
      </c>
      <c r="P4" s="2">
        <v>16</v>
      </c>
      <c r="Q4" s="2">
        <v>17</v>
      </c>
      <c r="R4" s="2">
        <v>17</v>
      </c>
      <c r="S4" s="2">
        <v>18</v>
      </c>
      <c r="T4" s="2">
        <v>68</v>
      </c>
      <c r="U4" s="5"/>
      <c r="V4" s="2">
        <v>188</v>
      </c>
      <c r="W4" s="2">
        <v>143</v>
      </c>
      <c r="X4" s="2">
        <v>121</v>
      </c>
      <c r="Y4" s="2">
        <v>16</v>
      </c>
    </row>
    <row r="5" spans="1:25" x14ac:dyDescent="0.3">
      <c r="B5" s="2">
        <v>4</v>
      </c>
      <c r="C5" s="2">
        <v>16</v>
      </c>
      <c r="D5" s="2">
        <v>16</v>
      </c>
      <c r="E5" s="2">
        <v>18</v>
      </c>
      <c r="F5" s="2">
        <v>18</v>
      </c>
      <c r="G5" s="2">
        <v>68</v>
      </c>
      <c r="H5" s="5"/>
      <c r="I5" s="2">
        <v>187</v>
      </c>
      <c r="J5" s="2">
        <v>142</v>
      </c>
      <c r="K5" s="2">
        <v>117</v>
      </c>
      <c r="L5" s="2">
        <v>18</v>
      </c>
      <c r="O5" s="2">
        <v>4</v>
      </c>
      <c r="P5" s="2">
        <v>15</v>
      </c>
      <c r="Q5" s="2">
        <v>16</v>
      </c>
      <c r="R5" s="2">
        <v>18</v>
      </c>
      <c r="S5" s="2">
        <v>18</v>
      </c>
      <c r="T5" s="2">
        <v>67</v>
      </c>
      <c r="U5" s="5"/>
      <c r="V5" s="2">
        <v>188</v>
      </c>
      <c r="W5" s="2">
        <v>136</v>
      </c>
      <c r="X5" s="2">
        <v>123</v>
      </c>
      <c r="Y5" s="2">
        <v>16</v>
      </c>
    </row>
    <row r="6" spans="1:25" x14ac:dyDescent="0.3">
      <c r="B6" s="2">
        <v>5</v>
      </c>
      <c r="C6" s="2">
        <v>14</v>
      </c>
      <c r="D6" s="2">
        <v>17</v>
      </c>
      <c r="E6" s="2">
        <v>19</v>
      </c>
      <c r="F6" s="2">
        <v>17</v>
      </c>
      <c r="G6" s="2">
        <v>67</v>
      </c>
      <c r="H6" s="5"/>
      <c r="I6" s="2">
        <v>189</v>
      </c>
      <c r="J6" s="2">
        <v>139</v>
      </c>
      <c r="K6" s="2">
        <v>120</v>
      </c>
      <c r="L6" s="2">
        <v>19</v>
      </c>
      <c r="O6" s="2">
        <v>5</v>
      </c>
      <c r="P6" s="2">
        <v>15</v>
      </c>
      <c r="Q6" s="2">
        <v>17</v>
      </c>
      <c r="R6" s="2">
        <v>17</v>
      </c>
      <c r="S6" s="2">
        <v>17</v>
      </c>
      <c r="T6" s="2">
        <v>66</v>
      </c>
      <c r="U6" s="5"/>
      <c r="V6" s="2">
        <v>193</v>
      </c>
      <c r="W6" s="2">
        <v>137</v>
      </c>
      <c r="X6" s="2">
        <v>119</v>
      </c>
      <c r="Y6" s="2">
        <v>18</v>
      </c>
    </row>
    <row r="7" spans="1:25" x14ac:dyDescent="0.3">
      <c r="B7" s="2" t="s">
        <v>50</v>
      </c>
      <c r="C7" s="1">
        <f>AVERAGE(C2:C6)</f>
        <v>15</v>
      </c>
      <c r="D7" s="1">
        <f t="shared" ref="D7:G7" si="0">AVERAGE(D2:D6)</f>
        <v>16.399999999999999</v>
      </c>
      <c r="E7" s="1">
        <f t="shared" si="0"/>
        <v>18</v>
      </c>
      <c r="F7" s="1">
        <f t="shared" si="0"/>
        <v>18</v>
      </c>
      <c r="G7" s="1">
        <f t="shared" si="0"/>
        <v>67.400000000000006</v>
      </c>
      <c r="H7" s="6"/>
      <c r="I7" s="1">
        <f>AVERAGE(I2:I6)</f>
        <v>184</v>
      </c>
      <c r="J7" s="1">
        <f t="shared" ref="J7:L7" si="1">AVERAGE(J2:J6)</f>
        <v>135</v>
      </c>
      <c r="K7" s="1">
        <f t="shared" si="1"/>
        <v>113.6</v>
      </c>
      <c r="L7" s="1">
        <f t="shared" si="1"/>
        <v>18.2</v>
      </c>
      <c r="O7" s="2" t="s">
        <v>50</v>
      </c>
      <c r="P7" s="1">
        <f>AVERAGE(P2:P6)</f>
        <v>15.2</v>
      </c>
      <c r="Q7" s="1">
        <f t="shared" ref="Q7:T7" si="2">AVERAGE(Q2:Q6)</f>
        <v>17</v>
      </c>
      <c r="R7" s="1">
        <f t="shared" si="2"/>
        <v>17.399999999999999</v>
      </c>
      <c r="S7" s="1">
        <f t="shared" si="2"/>
        <v>17.600000000000001</v>
      </c>
      <c r="T7" s="1">
        <f t="shared" si="2"/>
        <v>67.2</v>
      </c>
      <c r="U7" s="6"/>
      <c r="V7" s="1">
        <f>AVERAGE(V2:V6)</f>
        <v>186.8</v>
      </c>
      <c r="W7" s="1">
        <f t="shared" ref="W7:Y7" si="3">AVERAGE(W2:W6)</f>
        <v>136.6</v>
      </c>
      <c r="X7" s="1">
        <f t="shared" si="3"/>
        <v>116.2</v>
      </c>
      <c r="Y7" s="1">
        <f t="shared" si="3"/>
        <v>16.8</v>
      </c>
    </row>
    <row r="8" spans="1:25" x14ac:dyDescent="0.3">
      <c r="B8" s="2" t="s">
        <v>37</v>
      </c>
      <c r="C8" s="4">
        <f>STDEV(C2:C6)</f>
        <v>1</v>
      </c>
      <c r="D8" s="4">
        <f t="shared" ref="D8:G8" si="4">STDEV(D2:D6)</f>
        <v>0.54772255750516607</v>
      </c>
      <c r="E8" s="4">
        <f t="shared" si="4"/>
        <v>0.70710678118654757</v>
      </c>
      <c r="F8" s="4">
        <f t="shared" si="4"/>
        <v>0.70710678118654757</v>
      </c>
      <c r="G8" s="4">
        <f t="shared" si="4"/>
        <v>0.89442719099991586</v>
      </c>
      <c r="H8" s="6"/>
      <c r="I8" s="4">
        <f>STDEV(I2:I6)</f>
        <v>5.4772255750516612</v>
      </c>
      <c r="J8" s="4">
        <f t="shared" ref="J8:L8" si="5">STDEV(J2:J6)</f>
        <v>8.2158383625774913</v>
      </c>
      <c r="K8" s="4">
        <f t="shared" si="5"/>
        <v>7.5696763471102244</v>
      </c>
      <c r="L8" s="4">
        <f t="shared" si="5"/>
        <v>0.44721359549995793</v>
      </c>
      <c r="O8" s="2" t="s">
        <v>37</v>
      </c>
      <c r="P8" s="3">
        <f>STDEV(P2:P6)</f>
        <v>0.44721359549995793</v>
      </c>
      <c r="Q8" s="3">
        <f t="shared" ref="Q8:T8" si="6">STDEV(Q2:Q6)</f>
        <v>0.70710678118654757</v>
      </c>
      <c r="R8" s="3">
        <f t="shared" si="6"/>
        <v>0.54772255750516607</v>
      </c>
      <c r="S8" s="3">
        <f t="shared" si="6"/>
        <v>0.54772255750516607</v>
      </c>
      <c r="T8" s="3">
        <f t="shared" si="6"/>
        <v>0.83666002653407556</v>
      </c>
      <c r="U8" s="6"/>
      <c r="V8" s="4">
        <f>STDEV(V2:V6)</f>
        <v>4.7644516998286379</v>
      </c>
      <c r="W8" s="4">
        <f t="shared" ref="W8:Y8" si="7">STDEV(W2:W6)</f>
        <v>4.2778499272414878</v>
      </c>
      <c r="X8" s="4">
        <f t="shared" si="7"/>
        <v>9.7570487341203744</v>
      </c>
      <c r="Y8" s="4">
        <f t="shared" si="7"/>
        <v>0.83666002653407556</v>
      </c>
    </row>
    <row r="10" spans="1:25" x14ac:dyDescent="0.3">
      <c r="A10" t="s">
        <v>51</v>
      </c>
      <c r="B10" s="2" t="s">
        <v>52</v>
      </c>
      <c r="C10" s="2" t="s">
        <v>41</v>
      </c>
      <c r="D10" s="2" t="s">
        <v>18</v>
      </c>
      <c r="E10" s="2" t="s">
        <v>42</v>
      </c>
      <c r="F10" s="2" t="s">
        <v>14</v>
      </c>
      <c r="G10" s="2" t="s">
        <v>43</v>
      </c>
      <c r="H10" s="2" t="s">
        <v>44</v>
      </c>
      <c r="I10" s="2" t="s">
        <v>45</v>
      </c>
      <c r="J10" s="2" t="s">
        <v>46</v>
      </c>
      <c r="K10" s="2" t="s">
        <v>47</v>
      </c>
      <c r="L10" s="2" t="s">
        <v>48</v>
      </c>
      <c r="O10" s="2" t="s">
        <v>52</v>
      </c>
      <c r="P10" s="2" t="s">
        <v>41</v>
      </c>
      <c r="Q10" s="2" t="s">
        <v>18</v>
      </c>
      <c r="R10" s="2" t="s">
        <v>42</v>
      </c>
      <c r="S10" s="2" t="s">
        <v>14</v>
      </c>
      <c r="T10" s="2" t="s">
        <v>43</v>
      </c>
      <c r="U10" s="2" t="s">
        <v>44</v>
      </c>
      <c r="V10" s="2" t="s">
        <v>45</v>
      </c>
      <c r="W10" s="2" t="s">
        <v>46</v>
      </c>
      <c r="X10" s="2" t="s">
        <v>47</v>
      </c>
      <c r="Y10" s="2" t="s">
        <v>48</v>
      </c>
    </row>
    <row r="11" spans="1:25" x14ac:dyDescent="0.3">
      <c r="B11" s="2">
        <v>1</v>
      </c>
      <c r="C11" s="2">
        <v>13</v>
      </c>
      <c r="D11" s="2">
        <v>17</v>
      </c>
      <c r="E11" s="2">
        <v>15</v>
      </c>
      <c r="F11" s="2">
        <v>18</v>
      </c>
      <c r="G11" s="2">
        <v>63</v>
      </c>
      <c r="H11" s="6"/>
      <c r="I11" s="2">
        <v>182</v>
      </c>
      <c r="J11" s="2">
        <v>152</v>
      </c>
      <c r="K11" s="2">
        <v>122</v>
      </c>
      <c r="L11" s="2">
        <v>17</v>
      </c>
      <c r="N11" t="s">
        <v>49</v>
      </c>
      <c r="O11" s="2">
        <v>1</v>
      </c>
      <c r="P11" s="2">
        <v>15</v>
      </c>
      <c r="Q11" s="2">
        <v>16</v>
      </c>
      <c r="R11" s="2">
        <v>17</v>
      </c>
      <c r="S11" s="2">
        <v>18</v>
      </c>
      <c r="T11" s="2">
        <v>66</v>
      </c>
      <c r="U11" s="5"/>
      <c r="V11" s="2">
        <v>184</v>
      </c>
      <c r="W11" s="2">
        <v>141</v>
      </c>
      <c r="X11" s="2">
        <v>129</v>
      </c>
      <c r="Y11" s="2">
        <v>18</v>
      </c>
    </row>
    <row r="12" spans="1:25" x14ac:dyDescent="0.3">
      <c r="B12" s="2">
        <v>2</v>
      </c>
      <c r="C12" s="2">
        <v>14</v>
      </c>
      <c r="D12" s="2">
        <v>16</v>
      </c>
      <c r="E12" s="2">
        <v>16</v>
      </c>
      <c r="F12" s="2">
        <v>19</v>
      </c>
      <c r="G12" s="2">
        <v>65</v>
      </c>
      <c r="H12" s="6"/>
      <c r="I12" s="2">
        <v>187</v>
      </c>
      <c r="J12" s="2">
        <v>150</v>
      </c>
      <c r="K12" s="2">
        <v>135</v>
      </c>
      <c r="L12" s="2">
        <v>18</v>
      </c>
      <c r="O12" s="2">
        <v>2</v>
      </c>
      <c r="P12" s="2">
        <v>15</v>
      </c>
      <c r="Q12" s="2">
        <v>16</v>
      </c>
      <c r="R12" s="2">
        <v>17</v>
      </c>
      <c r="S12" s="2">
        <v>18</v>
      </c>
      <c r="T12" s="2">
        <v>66</v>
      </c>
      <c r="U12" s="5"/>
      <c r="V12" s="2">
        <v>188</v>
      </c>
      <c r="W12" s="2">
        <v>141</v>
      </c>
      <c r="X12" s="2">
        <v>130</v>
      </c>
      <c r="Y12" s="2">
        <v>19</v>
      </c>
    </row>
    <row r="13" spans="1:25" x14ac:dyDescent="0.3">
      <c r="B13" s="2">
        <v>3</v>
      </c>
      <c r="C13" s="2">
        <v>15</v>
      </c>
      <c r="D13" s="2">
        <v>17</v>
      </c>
      <c r="E13" s="2">
        <v>16</v>
      </c>
      <c r="F13" s="2">
        <v>18</v>
      </c>
      <c r="G13" s="2">
        <v>66</v>
      </c>
      <c r="H13" s="6"/>
      <c r="I13" s="2">
        <v>187</v>
      </c>
      <c r="J13" s="2">
        <v>140</v>
      </c>
      <c r="K13" s="2">
        <v>134</v>
      </c>
      <c r="L13" s="2">
        <v>18</v>
      </c>
      <c r="O13" s="2">
        <v>3</v>
      </c>
      <c r="P13" s="2">
        <v>15</v>
      </c>
      <c r="Q13" s="2">
        <v>16</v>
      </c>
      <c r="R13" s="2">
        <v>17</v>
      </c>
      <c r="S13" s="2">
        <v>18</v>
      </c>
      <c r="T13" s="2">
        <v>66</v>
      </c>
      <c r="U13" s="5"/>
      <c r="V13" s="2">
        <v>189</v>
      </c>
      <c r="W13" s="2">
        <v>144</v>
      </c>
      <c r="X13" s="2">
        <v>132</v>
      </c>
      <c r="Y13" s="2">
        <v>19</v>
      </c>
    </row>
    <row r="14" spans="1:25" x14ac:dyDescent="0.3">
      <c r="B14" s="2">
        <v>4</v>
      </c>
      <c r="C14" s="2">
        <v>15</v>
      </c>
      <c r="D14" s="2">
        <v>15</v>
      </c>
      <c r="E14" s="2">
        <v>18</v>
      </c>
      <c r="F14" s="2">
        <v>17</v>
      </c>
      <c r="G14" s="2">
        <v>65</v>
      </c>
      <c r="H14" s="6"/>
      <c r="I14" s="2">
        <v>194</v>
      </c>
      <c r="J14" s="2">
        <v>163</v>
      </c>
      <c r="K14" s="2">
        <v>136</v>
      </c>
      <c r="L14" s="2">
        <v>19</v>
      </c>
      <c r="O14" s="2">
        <v>4</v>
      </c>
      <c r="P14" s="2">
        <v>15</v>
      </c>
      <c r="Q14" s="2">
        <v>15</v>
      </c>
      <c r="R14" s="2">
        <v>17</v>
      </c>
      <c r="S14" s="2">
        <v>18</v>
      </c>
      <c r="T14" s="2">
        <v>65</v>
      </c>
      <c r="U14" s="5"/>
      <c r="V14" s="2">
        <v>192</v>
      </c>
      <c r="W14" s="2">
        <v>153</v>
      </c>
      <c r="X14" s="2">
        <v>135</v>
      </c>
      <c r="Y14" s="2">
        <v>18</v>
      </c>
    </row>
    <row r="15" spans="1:25" x14ac:dyDescent="0.3">
      <c r="B15" s="2">
        <v>5</v>
      </c>
      <c r="C15" s="2">
        <v>15</v>
      </c>
      <c r="D15" s="2">
        <v>17</v>
      </c>
      <c r="E15" s="2">
        <v>17</v>
      </c>
      <c r="F15" s="2">
        <v>19</v>
      </c>
      <c r="G15" s="2">
        <v>68</v>
      </c>
      <c r="H15" s="6"/>
      <c r="I15" s="2">
        <v>198</v>
      </c>
      <c r="J15" s="2">
        <v>157</v>
      </c>
      <c r="K15" s="2">
        <v>133</v>
      </c>
      <c r="L15" s="2">
        <v>19</v>
      </c>
      <c r="O15" s="2">
        <v>5</v>
      </c>
      <c r="P15" s="2">
        <v>15</v>
      </c>
      <c r="Q15" s="2">
        <v>16</v>
      </c>
      <c r="R15" s="2">
        <v>17</v>
      </c>
      <c r="S15" s="2">
        <v>17</v>
      </c>
      <c r="T15" s="2">
        <v>65</v>
      </c>
      <c r="U15" s="5"/>
      <c r="V15" s="2">
        <v>193</v>
      </c>
      <c r="W15" s="2">
        <v>155</v>
      </c>
      <c r="X15" s="2">
        <v>133</v>
      </c>
      <c r="Y15" s="2">
        <v>19</v>
      </c>
    </row>
    <row r="16" spans="1:25" x14ac:dyDescent="0.3">
      <c r="B16" s="2" t="s">
        <v>50</v>
      </c>
      <c r="C16" s="1">
        <f>AVERAGE(C11:C15)</f>
        <v>14.4</v>
      </c>
      <c r="D16" s="1">
        <f t="shared" ref="D16:L16" si="8">AVERAGE(D11:D15)</f>
        <v>16.399999999999999</v>
      </c>
      <c r="E16" s="1">
        <f t="shared" si="8"/>
        <v>16.399999999999999</v>
      </c>
      <c r="F16" s="1">
        <f t="shared" si="8"/>
        <v>18.2</v>
      </c>
      <c r="G16" s="1">
        <f t="shared" si="8"/>
        <v>65.400000000000006</v>
      </c>
      <c r="H16" s="5"/>
      <c r="I16" s="1">
        <f t="shared" si="8"/>
        <v>189.6</v>
      </c>
      <c r="J16" s="1">
        <f t="shared" si="8"/>
        <v>152.4</v>
      </c>
      <c r="K16" s="1">
        <f t="shared" si="8"/>
        <v>132</v>
      </c>
      <c r="L16" s="1">
        <f t="shared" si="8"/>
        <v>18.2</v>
      </c>
      <c r="O16" s="2" t="s">
        <v>50</v>
      </c>
      <c r="P16" s="1">
        <f>AVERAGE(P11:P15)</f>
        <v>15</v>
      </c>
      <c r="Q16" s="1">
        <f t="shared" ref="Q16:T16" si="9">AVERAGE(Q11:Q15)</f>
        <v>15.8</v>
      </c>
      <c r="R16" s="1">
        <f t="shared" si="9"/>
        <v>17</v>
      </c>
      <c r="S16" s="1">
        <f t="shared" si="9"/>
        <v>17.8</v>
      </c>
      <c r="T16" s="1">
        <f t="shared" si="9"/>
        <v>65.599999999999994</v>
      </c>
      <c r="U16" s="6"/>
      <c r="V16" s="1">
        <f>AVERAGE(V11:V15)</f>
        <v>189.2</v>
      </c>
      <c r="W16" s="1">
        <f t="shared" ref="W16:Y16" si="10">AVERAGE(W11:W15)</f>
        <v>146.80000000000001</v>
      </c>
      <c r="X16" s="1">
        <f t="shared" si="10"/>
        <v>131.80000000000001</v>
      </c>
      <c r="Y16" s="1">
        <f t="shared" si="10"/>
        <v>18.600000000000001</v>
      </c>
    </row>
    <row r="17" spans="1:25" x14ac:dyDescent="0.3">
      <c r="B17" s="2" t="s">
        <v>37</v>
      </c>
      <c r="C17" s="4">
        <f>STDEV(C11:C15)</f>
        <v>0.89442719099991586</v>
      </c>
      <c r="D17" s="4">
        <f t="shared" ref="D17:L17" si="11">STDEV(D11:D15)</f>
        <v>0.89442719099991586</v>
      </c>
      <c r="E17" s="4">
        <f t="shared" si="11"/>
        <v>1.1401754250991381</v>
      </c>
      <c r="F17" s="4">
        <f t="shared" si="11"/>
        <v>0.83666002653407556</v>
      </c>
      <c r="G17" s="4">
        <f t="shared" si="11"/>
        <v>1.8165902124584949</v>
      </c>
      <c r="H17" s="5"/>
      <c r="I17" s="4">
        <f t="shared" si="11"/>
        <v>6.3482280992415507</v>
      </c>
      <c r="J17" s="4">
        <f t="shared" si="11"/>
        <v>8.5615419172015983</v>
      </c>
      <c r="K17" s="4">
        <f t="shared" si="11"/>
        <v>5.7008771254956896</v>
      </c>
      <c r="L17" s="4">
        <f t="shared" si="11"/>
        <v>0.83666002653407556</v>
      </c>
      <c r="O17" s="2" t="s">
        <v>37</v>
      </c>
      <c r="P17" s="4">
        <f>STDEV(P11:P15)</f>
        <v>0</v>
      </c>
      <c r="Q17" s="4">
        <f t="shared" ref="Q17:T17" si="12">STDEV(Q11:Q15)</f>
        <v>0.44721359549995793</v>
      </c>
      <c r="R17" s="4">
        <f t="shared" si="12"/>
        <v>0</v>
      </c>
      <c r="S17" s="4">
        <f t="shared" si="12"/>
        <v>0.44721359549995793</v>
      </c>
      <c r="T17" s="4">
        <f t="shared" si="12"/>
        <v>0.54772255750516607</v>
      </c>
      <c r="U17" s="6"/>
      <c r="V17" s="4">
        <f>STDEV(V11:V15)</f>
        <v>3.5637059362410923</v>
      </c>
      <c r="W17" s="4">
        <f t="shared" ref="W17:Y17" si="13">STDEV(W11:W15)</f>
        <v>6.7230945255886443</v>
      </c>
      <c r="X17" s="4">
        <f t="shared" si="13"/>
        <v>2.3874672772626644</v>
      </c>
      <c r="Y17" s="4">
        <f t="shared" si="13"/>
        <v>0.54772255750516607</v>
      </c>
    </row>
    <row r="19" spans="1:25" x14ac:dyDescent="0.3">
      <c r="A19" t="s">
        <v>51</v>
      </c>
      <c r="B19" s="2" t="s">
        <v>53</v>
      </c>
      <c r="C19" s="2" t="s">
        <v>41</v>
      </c>
      <c r="D19" s="2" t="s">
        <v>18</v>
      </c>
      <c r="E19" s="2" t="s">
        <v>42</v>
      </c>
      <c r="F19" s="2" t="s">
        <v>14</v>
      </c>
      <c r="G19" s="2" t="s">
        <v>43</v>
      </c>
      <c r="H19" s="2" t="s">
        <v>44</v>
      </c>
      <c r="I19" s="2" t="s">
        <v>45</v>
      </c>
      <c r="J19" s="2" t="s">
        <v>46</v>
      </c>
      <c r="K19" s="2" t="s">
        <v>47</v>
      </c>
      <c r="L19" s="2" t="s">
        <v>48</v>
      </c>
      <c r="N19" t="s">
        <v>49</v>
      </c>
      <c r="O19" s="2" t="s">
        <v>53</v>
      </c>
      <c r="P19" s="2" t="s">
        <v>41</v>
      </c>
      <c r="Q19" s="2" t="s">
        <v>18</v>
      </c>
      <c r="R19" s="2" t="s">
        <v>42</v>
      </c>
      <c r="S19" s="2" t="s">
        <v>14</v>
      </c>
      <c r="T19" s="2" t="s">
        <v>43</v>
      </c>
      <c r="U19" s="2" t="s">
        <v>44</v>
      </c>
      <c r="V19" s="2" t="s">
        <v>45</v>
      </c>
      <c r="W19" s="2" t="s">
        <v>46</v>
      </c>
      <c r="X19" s="2" t="s">
        <v>47</v>
      </c>
      <c r="Y19" s="2" t="s">
        <v>48</v>
      </c>
    </row>
    <row r="20" spans="1:25" x14ac:dyDescent="0.3">
      <c r="B20" s="2">
        <v>1</v>
      </c>
      <c r="C20" s="2">
        <v>15</v>
      </c>
      <c r="D20" s="2">
        <v>17</v>
      </c>
      <c r="E20" s="2">
        <v>18</v>
      </c>
      <c r="F20" s="2">
        <v>18</v>
      </c>
      <c r="G20" s="2">
        <v>68</v>
      </c>
      <c r="H20" s="6"/>
      <c r="I20" s="2">
        <v>162</v>
      </c>
      <c r="J20" s="2">
        <v>120</v>
      </c>
      <c r="K20" s="2">
        <v>109</v>
      </c>
      <c r="L20" s="2">
        <v>18</v>
      </c>
      <c r="O20" s="2">
        <v>1</v>
      </c>
      <c r="P20" s="2">
        <v>15</v>
      </c>
      <c r="Q20" s="2">
        <v>16</v>
      </c>
      <c r="R20" s="2">
        <v>17</v>
      </c>
      <c r="S20" s="2">
        <v>18</v>
      </c>
      <c r="T20" s="2">
        <v>66</v>
      </c>
      <c r="U20" s="6"/>
      <c r="V20" s="2">
        <v>170</v>
      </c>
      <c r="W20" s="2">
        <v>119</v>
      </c>
      <c r="X20" s="2">
        <v>111</v>
      </c>
      <c r="Y20" s="2">
        <v>18</v>
      </c>
    </row>
    <row r="21" spans="1:25" x14ac:dyDescent="0.3">
      <c r="B21" s="2">
        <v>2</v>
      </c>
      <c r="C21" s="2">
        <v>17</v>
      </c>
      <c r="D21" s="2">
        <v>16</v>
      </c>
      <c r="E21" s="2">
        <v>18</v>
      </c>
      <c r="F21" s="2">
        <v>18</v>
      </c>
      <c r="G21" s="2">
        <v>69</v>
      </c>
      <c r="H21" s="6"/>
      <c r="I21" s="2">
        <v>168</v>
      </c>
      <c r="J21" s="2">
        <v>131</v>
      </c>
      <c r="K21" s="2">
        <v>117</v>
      </c>
      <c r="L21" s="2">
        <v>17</v>
      </c>
      <c r="O21" s="2">
        <v>2</v>
      </c>
      <c r="P21" s="2">
        <v>14</v>
      </c>
      <c r="Q21" s="2">
        <v>17</v>
      </c>
      <c r="R21" s="2">
        <v>18</v>
      </c>
      <c r="S21" s="2">
        <v>18</v>
      </c>
      <c r="T21" s="2">
        <v>67</v>
      </c>
      <c r="U21" s="6"/>
      <c r="V21" s="2">
        <v>172</v>
      </c>
      <c r="W21" s="2">
        <v>118</v>
      </c>
      <c r="X21" s="2">
        <v>117</v>
      </c>
      <c r="Y21" s="2">
        <v>18</v>
      </c>
    </row>
    <row r="22" spans="1:25" x14ac:dyDescent="0.3">
      <c r="B22" s="2">
        <v>3</v>
      </c>
      <c r="C22" s="2">
        <v>14</v>
      </c>
      <c r="D22" s="2">
        <v>19</v>
      </c>
      <c r="E22" s="2">
        <v>18</v>
      </c>
      <c r="F22" s="2">
        <v>18</v>
      </c>
      <c r="G22" s="2">
        <v>69</v>
      </c>
      <c r="H22" s="6"/>
      <c r="I22" s="2">
        <v>171</v>
      </c>
      <c r="J22" s="2">
        <v>124</v>
      </c>
      <c r="K22" s="2">
        <v>113</v>
      </c>
      <c r="L22" s="2">
        <v>17</v>
      </c>
      <c r="O22" s="2">
        <v>3</v>
      </c>
      <c r="P22" s="2">
        <v>16</v>
      </c>
      <c r="Q22" s="2">
        <v>16</v>
      </c>
      <c r="R22" s="2">
        <v>17</v>
      </c>
      <c r="S22" s="2">
        <v>19</v>
      </c>
      <c r="T22" s="2">
        <v>68</v>
      </c>
      <c r="U22" s="6"/>
      <c r="V22" s="2">
        <v>174</v>
      </c>
      <c r="W22" s="2">
        <v>116</v>
      </c>
      <c r="X22" s="2">
        <v>121</v>
      </c>
      <c r="Y22" s="2">
        <v>18</v>
      </c>
    </row>
    <row r="23" spans="1:25" x14ac:dyDescent="0.3">
      <c r="B23" s="2">
        <v>4</v>
      </c>
      <c r="C23" s="2">
        <v>16</v>
      </c>
      <c r="D23" s="2">
        <v>17</v>
      </c>
      <c r="E23" s="2">
        <v>17</v>
      </c>
      <c r="F23" s="2">
        <v>19</v>
      </c>
      <c r="G23" s="2">
        <v>69</v>
      </c>
      <c r="H23" s="6"/>
      <c r="I23" s="2">
        <v>179</v>
      </c>
      <c r="J23" s="2">
        <v>126</v>
      </c>
      <c r="K23" s="2">
        <v>120</v>
      </c>
      <c r="L23" s="2">
        <v>17</v>
      </c>
      <c r="O23" s="2">
        <v>4</v>
      </c>
      <c r="P23" s="2">
        <v>14</v>
      </c>
      <c r="Q23" s="2">
        <v>18</v>
      </c>
      <c r="R23" s="2">
        <v>18</v>
      </c>
      <c r="S23" s="2">
        <v>17</v>
      </c>
      <c r="T23" s="2">
        <v>67</v>
      </c>
      <c r="U23" s="6"/>
      <c r="V23" s="2">
        <v>174</v>
      </c>
      <c r="W23" s="2">
        <v>132</v>
      </c>
      <c r="X23" s="2">
        <v>111</v>
      </c>
      <c r="Y23" s="2">
        <v>18</v>
      </c>
    </row>
    <row r="24" spans="1:25" x14ac:dyDescent="0.3">
      <c r="B24" s="2">
        <v>5</v>
      </c>
      <c r="C24" s="2">
        <v>15</v>
      </c>
      <c r="D24" s="2">
        <v>17</v>
      </c>
      <c r="E24" s="2">
        <v>17</v>
      </c>
      <c r="F24" s="2">
        <v>19</v>
      </c>
      <c r="G24" s="2">
        <v>68</v>
      </c>
      <c r="H24" s="6"/>
      <c r="I24" s="2">
        <v>178</v>
      </c>
      <c r="J24" s="2">
        <v>135</v>
      </c>
      <c r="K24" s="2">
        <v>115</v>
      </c>
      <c r="L24" s="2">
        <v>19</v>
      </c>
      <c r="O24" s="2">
        <v>5</v>
      </c>
      <c r="P24" s="2">
        <v>15</v>
      </c>
      <c r="Q24" s="2">
        <v>18</v>
      </c>
      <c r="R24" s="2">
        <v>17</v>
      </c>
      <c r="S24" s="2">
        <v>17</v>
      </c>
      <c r="T24" s="2">
        <v>67</v>
      </c>
      <c r="U24" s="6"/>
      <c r="V24" s="2">
        <v>180</v>
      </c>
      <c r="W24" s="2">
        <v>133</v>
      </c>
      <c r="X24" s="2">
        <v>117</v>
      </c>
      <c r="Y24" s="2">
        <v>19</v>
      </c>
    </row>
    <row r="25" spans="1:25" x14ac:dyDescent="0.3">
      <c r="B25" s="2" t="s">
        <v>50</v>
      </c>
      <c r="C25" s="1">
        <f>AVERAGE(C20:C24)</f>
        <v>15.4</v>
      </c>
      <c r="D25" s="1">
        <f t="shared" ref="D25:L25" si="14">AVERAGE(D20:D24)</f>
        <v>17.2</v>
      </c>
      <c r="E25" s="1">
        <f t="shared" si="14"/>
        <v>17.600000000000001</v>
      </c>
      <c r="F25" s="1">
        <f t="shared" si="14"/>
        <v>18.399999999999999</v>
      </c>
      <c r="G25" s="1">
        <f t="shared" si="14"/>
        <v>68.599999999999994</v>
      </c>
      <c r="H25" s="5"/>
      <c r="I25" s="1">
        <f t="shared" si="14"/>
        <v>171.6</v>
      </c>
      <c r="J25" s="1">
        <f t="shared" si="14"/>
        <v>127.2</v>
      </c>
      <c r="K25" s="1">
        <f t="shared" si="14"/>
        <v>114.8</v>
      </c>
      <c r="L25" s="1">
        <f t="shared" si="14"/>
        <v>17.600000000000001</v>
      </c>
      <c r="O25" s="2" t="s">
        <v>50</v>
      </c>
      <c r="P25" s="1">
        <f>AVERAGE(P20:P24)</f>
        <v>14.8</v>
      </c>
      <c r="Q25" s="1">
        <f t="shared" ref="Q25:T25" si="15">AVERAGE(Q20:Q24)</f>
        <v>17</v>
      </c>
      <c r="R25" s="1">
        <f t="shared" si="15"/>
        <v>17.399999999999999</v>
      </c>
      <c r="S25" s="1">
        <f t="shared" si="15"/>
        <v>17.8</v>
      </c>
      <c r="T25" s="1">
        <f t="shared" si="15"/>
        <v>67</v>
      </c>
      <c r="U25" s="5"/>
      <c r="V25" s="1">
        <f>AVERAGE(V20:V24)</f>
        <v>174</v>
      </c>
      <c r="W25" s="1">
        <f t="shared" ref="W25:Y25" si="16">AVERAGE(W20:W24)</f>
        <v>123.6</v>
      </c>
      <c r="X25" s="1">
        <f t="shared" si="16"/>
        <v>115.4</v>
      </c>
      <c r="Y25" s="1">
        <f t="shared" si="16"/>
        <v>18.2</v>
      </c>
    </row>
    <row r="26" spans="1:25" x14ac:dyDescent="0.3">
      <c r="B26" s="2" t="s">
        <v>37</v>
      </c>
      <c r="C26" s="4">
        <f>STDEV(C20:C24)</f>
        <v>1.1401754250991378</v>
      </c>
      <c r="D26" s="4">
        <f t="shared" ref="D26:L26" si="17">STDEV(D20:D24)</f>
        <v>1.0954451150103324</v>
      </c>
      <c r="E26" s="4">
        <f t="shared" si="17"/>
        <v>0.54772255750516607</v>
      </c>
      <c r="F26" s="4">
        <f t="shared" si="17"/>
        <v>0.54772255750516607</v>
      </c>
      <c r="G26" s="4">
        <f t="shared" si="17"/>
        <v>0.54772255750516607</v>
      </c>
      <c r="H26" s="7"/>
      <c r="I26" s="4">
        <f t="shared" si="17"/>
        <v>7.0922492905988577</v>
      </c>
      <c r="J26" s="4">
        <f t="shared" si="17"/>
        <v>5.8906705900092566</v>
      </c>
      <c r="K26" s="4">
        <f t="shared" si="17"/>
        <v>4.1472882706655438</v>
      </c>
      <c r="L26" s="4">
        <f t="shared" si="17"/>
        <v>0.89442719099991586</v>
      </c>
      <c r="O26" s="2" t="s">
        <v>37</v>
      </c>
      <c r="P26" s="4">
        <f>STDEV(P20:P24)</f>
        <v>0.83666002653407556</v>
      </c>
      <c r="Q26" s="4">
        <f t="shared" ref="Q26:T26" si="18">STDEV(Q20:Q24)</f>
        <v>1</v>
      </c>
      <c r="R26" s="4">
        <f t="shared" si="18"/>
        <v>0.54772255750516607</v>
      </c>
      <c r="S26" s="4">
        <f t="shared" si="18"/>
        <v>0.83666002653407556</v>
      </c>
      <c r="T26" s="4">
        <f t="shared" si="18"/>
        <v>0.70710678118654757</v>
      </c>
      <c r="U26" s="5"/>
      <c r="V26" s="4">
        <f>STDEV(V20:V24)</f>
        <v>3.7416573867739413</v>
      </c>
      <c r="W26" s="4">
        <f t="shared" ref="W26:Y26" si="19">STDEV(W20:W24)</f>
        <v>8.2036577207974748</v>
      </c>
      <c r="X26" s="4">
        <f t="shared" si="19"/>
        <v>4.3358966777357599</v>
      </c>
      <c r="Y26" s="4">
        <f t="shared" si="19"/>
        <v>0.44721359549995793</v>
      </c>
    </row>
    <row r="28" spans="1:25" x14ac:dyDescent="0.3">
      <c r="A28" t="s">
        <v>51</v>
      </c>
      <c r="B28" s="2" t="s">
        <v>54</v>
      </c>
      <c r="C28" s="2" t="s">
        <v>41</v>
      </c>
      <c r="D28" s="2" t="s">
        <v>18</v>
      </c>
      <c r="E28" s="2" t="s">
        <v>42</v>
      </c>
      <c r="F28" s="2" t="s">
        <v>14</v>
      </c>
      <c r="G28" s="2" t="s">
        <v>43</v>
      </c>
      <c r="H28" s="2" t="s">
        <v>44</v>
      </c>
      <c r="I28" s="2" t="s">
        <v>45</v>
      </c>
      <c r="J28" s="2" t="s">
        <v>46</v>
      </c>
      <c r="K28" s="2" t="s">
        <v>47</v>
      </c>
      <c r="L28" s="2" t="s">
        <v>48</v>
      </c>
      <c r="N28" t="s">
        <v>49</v>
      </c>
      <c r="O28" s="2" t="s">
        <v>54</v>
      </c>
      <c r="P28" s="2" t="s">
        <v>41</v>
      </c>
      <c r="Q28" s="2" t="s">
        <v>18</v>
      </c>
      <c r="R28" s="2" t="s">
        <v>42</v>
      </c>
      <c r="S28" s="2" t="s">
        <v>14</v>
      </c>
      <c r="T28" s="2" t="s">
        <v>43</v>
      </c>
      <c r="U28" s="2" t="s">
        <v>44</v>
      </c>
      <c r="V28" s="2" t="s">
        <v>45</v>
      </c>
      <c r="W28" s="2" t="s">
        <v>46</v>
      </c>
      <c r="X28" s="2" t="s">
        <v>47</v>
      </c>
      <c r="Y28" s="2" t="s">
        <v>48</v>
      </c>
    </row>
    <row r="29" spans="1:25" x14ac:dyDescent="0.3">
      <c r="B29" s="2">
        <v>1</v>
      </c>
      <c r="C29" s="2">
        <v>15</v>
      </c>
      <c r="D29" s="2">
        <v>16</v>
      </c>
      <c r="E29" s="2">
        <v>18</v>
      </c>
      <c r="F29" s="2">
        <v>19</v>
      </c>
      <c r="G29" s="2">
        <v>68</v>
      </c>
      <c r="H29" s="6"/>
      <c r="I29" s="2">
        <v>175</v>
      </c>
      <c r="J29" s="2">
        <v>151</v>
      </c>
      <c r="K29" s="2">
        <v>130</v>
      </c>
      <c r="L29" s="2">
        <v>18</v>
      </c>
      <c r="O29" s="2">
        <v>1</v>
      </c>
      <c r="P29" s="2">
        <v>15</v>
      </c>
      <c r="Q29" s="2">
        <v>16</v>
      </c>
      <c r="R29" s="2">
        <v>17</v>
      </c>
      <c r="S29" s="2">
        <v>19</v>
      </c>
      <c r="T29" s="2">
        <v>67</v>
      </c>
      <c r="U29" s="6"/>
      <c r="V29" s="2">
        <v>180</v>
      </c>
      <c r="W29" s="2">
        <v>144</v>
      </c>
      <c r="X29" s="2">
        <v>129</v>
      </c>
      <c r="Y29" s="2">
        <v>19</v>
      </c>
    </row>
    <row r="30" spans="1:25" x14ac:dyDescent="0.3">
      <c r="B30" s="2">
        <v>2</v>
      </c>
      <c r="C30" s="2">
        <v>15</v>
      </c>
      <c r="D30" s="2">
        <v>17</v>
      </c>
      <c r="E30" s="2">
        <v>18</v>
      </c>
      <c r="F30" s="2">
        <v>19</v>
      </c>
      <c r="G30" s="2">
        <v>69</v>
      </c>
      <c r="H30" s="6"/>
      <c r="I30" s="2">
        <v>174</v>
      </c>
      <c r="J30" s="2">
        <v>150</v>
      </c>
      <c r="K30" s="2">
        <v>140</v>
      </c>
      <c r="L30" s="2">
        <v>17</v>
      </c>
      <c r="O30" s="2">
        <v>2</v>
      </c>
      <c r="P30" s="2">
        <v>15</v>
      </c>
      <c r="Q30" s="2">
        <v>17</v>
      </c>
      <c r="R30" s="2">
        <v>19</v>
      </c>
      <c r="S30" s="2">
        <v>17</v>
      </c>
      <c r="T30" s="2">
        <v>68</v>
      </c>
      <c r="U30" s="6"/>
      <c r="V30" s="2">
        <v>179</v>
      </c>
      <c r="W30" s="2">
        <v>154</v>
      </c>
      <c r="X30" s="2">
        <v>136</v>
      </c>
      <c r="Y30" s="2">
        <v>18</v>
      </c>
    </row>
    <row r="31" spans="1:25" x14ac:dyDescent="0.3">
      <c r="B31" s="2">
        <v>3</v>
      </c>
      <c r="C31" s="2">
        <v>15</v>
      </c>
      <c r="D31" s="2">
        <v>18</v>
      </c>
      <c r="E31" s="2">
        <v>18</v>
      </c>
      <c r="F31" s="2">
        <v>20</v>
      </c>
      <c r="G31" s="2">
        <v>71</v>
      </c>
      <c r="H31" s="6"/>
      <c r="I31" s="2">
        <v>173</v>
      </c>
      <c r="J31" s="2">
        <v>163</v>
      </c>
      <c r="K31" s="2">
        <v>138</v>
      </c>
      <c r="L31" s="2">
        <v>16</v>
      </c>
      <c r="O31" s="2">
        <v>3</v>
      </c>
      <c r="P31" s="2">
        <v>15</v>
      </c>
      <c r="Q31" s="2">
        <v>18</v>
      </c>
      <c r="R31" s="2">
        <v>18</v>
      </c>
      <c r="S31" s="2">
        <v>18</v>
      </c>
      <c r="T31" s="2">
        <v>69</v>
      </c>
      <c r="U31" s="6"/>
      <c r="V31" s="2">
        <v>183</v>
      </c>
      <c r="W31" s="2">
        <v>156</v>
      </c>
      <c r="X31" s="2">
        <v>132</v>
      </c>
      <c r="Y31" s="2">
        <v>17</v>
      </c>
    </row>
    <row r="32" spans="1:25" x14ac:dyDescent="0.3">
      <c r="B32" s="2">
        <v>4</v>
      </c>
      <c r="C32" s="2">
        <v>17</v>
      </c>
      <c r="D32" s="2">
        <v>18</v>
      </c>
      <c r="E32" s="2">
        <v>19</v>
      </c>
      <c r="F32" s="2">
        <v>20</v>
      </c>
      <c r="G32" s="2">
        <v>74</v>
      </c>
      <c r="H32" s="6"/>
      <c r="I32" s="2">
        <v>179</v>
      </c>
      <c r="J32" s="2">
        <v>164</v>
      </c>
      <c r="K32" s="2">
        <v>141</v>
      </c>
      <c r="L32" s="2">
        <v>15</v>
      </c>
      <c r="O32" s="2">
        <v>4</v>
      </c>
      <c r="P32" s="2">
        <v>15</v>
      </c>
      <c r="Q32" s="2">
        <v>18</v>
      </c>
      <c r="R32" s="2">
        <v>18</v>
      </c>
      <c r="S32" s="2">
        <v>19</v>
      </c>
      <c r="T32" s="2">
        <v>70</v>
      </c>
      <c r="U32" s="6"/>
      <c r="V32" s="2">
        <v>181</v>
      </c>
      <c r="W32" s="2">
        <v>159</v>
      </c>
      <c r="X32" s="2">
        <v>134</v>
      </c>
      <c r="Y32" s="2">
        <v>17</v>
      </c>
    </row>
    <row r="33" spans="1:25" x14ac:dyDescent="0.3">
      <c r="B33" s="2">
        <v>5</v>
      </c>
      <c r="C33" s="2">
        <v>17</v>
      </c>
      <c r="D33" s="2">
        <v>19</v>
      </c>
      <c r="E33" s="2">
        <v>20</v>
      </c>
      <c r="F33" s="2">
        <v>19</v>
      </c>
      <c r="G33" s="2">
        <v>75</v>
      </c>
      <c r="H33" s="6"/>
      <c r="I33" s="2">
        <v>177</v>
      </c>
      <c r="J33" s="2">
        <v>161</v>
      </c>
      <c r="K33" s="2">
        <v>137</v>
      </c>
      <c r="L33" s="2">
        <v>16</v>
      </c>
      <c r="O33" s="2">
        <v>5</v>
      </c>
      <c r="P33" s="2">
        <v>15</v>
      </c>
      <c r="Q33" s="2">
        <v>19</v>
      </c>
      <c r="R33" s="2">
        <v>18</v>
      </c>
      <c r="S33" s="2">
        <v>19</v>
      </c>
      <c r="T33" s="2">
        <v>71</v>
      </c>
      <c r="U33" s="6"/>
      <c r="V33" s="2">
        <v>185</v>
      </c>
      <c r="W33" s="2">
        <v>154</v>
      </c>
      <c r="X33" s="2">
        <v>141</v>
      </c>
      <c r="Y33" s="2">
        <v>18</v>
      </c>
    </row>
    <row r="34" spans="1:25" x14ac:dyDescent="0.3">
      <c r="B34" s="2" t="s">
        <v>50</v>
      </c>
      <c r="C34" s="1">
        <f>AVERAGE(C29:C33)</f>
        <v>15.8</v>
      </c>
      <c r="D34" s="1">
        <f t="shared" ref="D34:L34" si="20">AVERAGE(D29:D33)</f>
        <v>17.600000000000001</v>
      </c>
      <c r="E34" s="1">
        <f t="shared" si="20"/>
        <v>18.600000000000001</v>
      </c>
      <c r="F34" s="1">
        <f t="shared" si="20"/>
        <v>19.399999999999999</v>
      </c>
      <c r="G34" s="1">
        <f t="shared" si="20"/>
        <v>71.400000000000006</v>
      </c>
      <c r="H34" s="5"/>
      <c r="I34" s="1">
        <f t="shared" si="20"/>
        <v>175.6</v>
      </c>
      <c r="J34" s="1">
        <f t="shared" si="20"/>
        <v>157.80000000000001</v>
      </c>
      <c r="K34" s="1">
        <f t="shared" si="20"/>
        <v>137.19999999999999</v>
      </c>
      <c r="L34" s="1">
        <f t="shared" si="20"/>
        <v>16.399999999999999</v>
      </c>
      <c r="O34" s="2" t="s">
        <v>50</v>
      </c>
      <c r="P34" s="1">
        <f>AVERAGE(P29:P33)</f>
        <v>15</v>
      </c>
      <c r="Q34" s="1">
        <f t="shared" ref="Q34:T34" si="21">AVERAGE(Q29:Q33)</f>
        <v>17.600000000000001</v>
      </c>
      <c r="R34" s="1">
        <f t="shared" si="21"/>
        <v>18</v>
      </c>
      <c r="S34" s="1">
        <f t="shared" si="21"/>
        <v>18.399999999999999</v>
      </c>
      <c r="T34" s="1">
        <f t="shared" si="21"/>
        <v>69</v>
      </c>
      <c r="U34" s="6"/>
      <c r="V34" s="1">
        <f>AVERAGE(V29:V33)</f>
        <v>181.6</v>
      </c>
      <c r="W34" s="1">
        <f t="shared" ref="W34:Y34" si="22">AVERAGE(W29:W33)</f>
        <v>153.4</v>
      </c>
      <c r="X34" s="1">
        <f t="shared" si="22"/>
        <v>134.4</v>
      </c>
      <c r="Y34" s="1">
        <f t="shared" si="22"/>
        <v>17.8</v>
      </c>
    </row>
    <row r="35" spans="1:25" x14ac:dyDescent="0.3">
      <c r="B35" s="2" t="s">
        <v>37</v>
      </c>
      <c r="C35" s="4">
        <f>STDEV(C29:C33)</f>
        <v>1.0954451150103324</v>
      </c>
      <c r="D35" s="4">
        <f t="shared" ref="D35:L35" si="23">STDEV(D29:D33)</f>
        <v>1.1401754250991378</v>
      </c>
      <c r="E35" s="4">
        <f t="shared" si="23"/>
        <v>0.89442719099991586</v>
      </c>
      <c r="F35" s="4">
        <f t="shared" si="23"/>
        <v>0.54772255750516607</v>
      </c>
      <c r="G35" s="4">
        <f t="shared" si="23"/>
        <v>3.049590136395381</v>
      </c>
      <c r="H35" s="7"/>
      <c r="I35" s="4">
        <f t="shared" si="23"/>
        <v>2.4083189157584592</v>
      </c>
      <c r="J35" s="4">
        <f t="shared" si="23"/>
        <v>6.7601775124622279</v>
      </c>
      <c r="K35" s="4">
        <f t="shared" si="23"/>
        <v>4.32434966208793</v>
      </c>
      <c r="L35" s="4">
        <f t="shared" si="23"/>
        <v>1.1401754250991381</v>
      </c>
      <c r="O35" s="2" t="s">
        <v>37</v>
      </c>
      <c r="P35" s="1">
        <f>STDEV(P29:P33)</f>
        <v>0</v>
      </c>
      <c r="Q35" s="4">
        <f t="shared" ref="Q35:T35" si="24">STDEV(Q29:Q33)</f>
        <v>1.1401754250991378</v>
      </c>
      <c r="R35" s="4">
        <f t="shared" si="24"/>
        <v>0.70710678118654757</v>
      </c>
      <c r="S35" s="4">
        <f t="shared" si="24"/>
        <v>0.89442719099991586</v>
      </c>
      <c r="T35" s="4">
        <f t="shared" si="24"/>
        <v>1.5811388300841898</v>
      </c>
      <c r="U35" s="6"/>
      <c r="V35" s="4">
        <f>STDEV(V29:V33)</f>
        <v>2.4083189157584592</v>
      </c>
      <c r="W35" s="4">
        <f t="shared" ref="W35:Y35" si="25">STDEV(W29:W33)</f>
        <v>5.6391488719486746</v>
      </c>
      <c r="X35" s="4">
        <f t="shared" si="25"/>
        <v>4.5055521304275237</v>
      </c>
      <c r="Y35" s="4">
        <f t="shared" si="25"/>
        <v>0.83666002653407556</v>
      </c>
    </row>
    <row r="37" spans="1:25" x14ac:dyDescent="0.3">
      <c r="A37" t="s">
        <v>51</v>
      </c>
      <c r="B37" s="2" t="s">
        <v>55</v>
      </c>
      <c r="C37" s="2" t="s">
        <v>41</v>
      </c>
      <c r="D37" s="2" t="s">
        <v>18</v>
      </c>
      <c r="E37" s="2" t="s">
        <v>42</v>
      </c>
      <c r="F37" s="2" t="s">
        <v>14</v>
      </c>
      <c r="G37" s="2" t="s">
        <v>43</v>
      </c>
      <c r="H37" s="2" t="s">
        <v>44</v>
      </c>
      <c r="I37" s="2" t="s">
        <v>45</v>
      </c>
      <c r="J37" s="2" t="s">
        <v>46</v>
      </c>
      <c r="K37" s="2" t="s">
        <v>47</v>
      </c>
      <c r="L37" s="2" t="s">
        <v>48</v>
      </c>
      <c r="N37" t="s">
        <v>49</v>
      </c>
      <c r="O37" s="2" t="s">
        <v>55</v>
      </c>
      <c r="P37" s="2" t="s">
        <v>41</v>
      </c>
      <c r="Q37" s="2" t="s">
        <v>18</v>
      </c>
      <c r="R37" s="2" t="s">
        <v>42</v>
      </c>
      <c r="S37" s="2" t="s">
        <v>14</v>
      </c>
      <c r="T37" s="2" t="s">
        <v>43</v>
      </c>
      <c r="U37" s="2" t="s">
        <v>44</v>
      </c>
      <c r="V37" s="2" t="s">
        <v>45</v>
      </c>
      <c r="W37" s="2" t="s">
        <v>46</v>
      </c>
      <c r="X37" s="2" t="s">
        <v>47</v>
      </c>
      <c r="Y37" s="2" t="s">
        <v>48</v>
      </c>
    </row>
    <row r="38" spans="1:25" x14ac:dyDescent="0.3">
      <c r="B38" s="2">
        <v>1</v>
      </c>
      <c r="C38" s="2">
        <v>15</v>
      </c>
      <c r="D38" s="2">
        <v>16</v>
      </c>
      <c r="E38" s="2">
        <v>19</v>
      </c>
      <c r="F38" s="2">
        <v>18</v>
      </c>
      <c r="G38" s="2">
        <v>68</v>
      </c>
      <c r="H38" s="6"/>
      <c r="I38" s="2">
        <v>170</v>
      </c>
      <c r="J38" s="2">
        <v>147</v>
      </c>
      <c r="K38" s="2">
        <v>114</v>
      </c>
      <c r="L38" s="2">
        <v>15</v>
      </c>
      <c r="O38" s="2">
        <v>1</v>
      </c>
      <c r="P38" s="2">
        <v>16</v>
      </c>
      <c r="Q38" s="2">
        <v>19</v>
      </c>
      <c r="R38" s="2">
        <v>18</v>
      </c>
      <c r="S38" s="2">
        <v>21</v>
      </c>
      <c r="T38" s="2">
        <v>74</v>
      </c>
      <c r="U38" s="6"/>
      <c r="V38" s="2">
        <v>166</v>
      </c>
      <c r="W38" s="2">
        <v>115</v>
      </c>
      <c r="X38" s="2">
        <v>82</v>
      </c>
      <c r="Y38" s="2">
        <v>14</v>
      </c>
    </row>
    <row r="39" spans="1:25" x14ac:dyDescent="0.3">
      <c r="B39" s="2">
        <v>2</v>
      </c>
      <c r="C39" s="2">
        <v>16</v>
      </c>
      <c r="D39" s="2">
        <v>16</v>
      </c>
      <c r="E39" s="2">
        <v>18</v>
      </c>
      <c r="F39" s="2">
        <v>20</v>
      </c>
      <c r="G39" s="2">
        <v>70</v>
      </c>
      <c r="H39" s="6"/>
      <c r="I39" s="2">
        <v>175</v>
      </c>
      <c r="J39" s="2">
        <v>161</v>
      </c>
      <c r="K39" s="2">
        <v>135</v>
      </c>
      <c r="L39" s="2">
        <v>17</v>
      </c>
      <c r="O39" s="2">
        <v>2</v>
      </c>
      <c r="P39" s="2">
        <v>17</v>
      </c>
      <c r="Q39" s="2">
        <v>18</v>
      </c>
      <c r="R39" s="2">
        <v>18</v>
      </c>
      <c r="S39" s="2">
        <v>20</v>
      </c>
      <c r="T39" s="2">
        <v>73</v>
      </c>
      <c r="U39" s="6"/>
      <c r="V39" s="2">
        <v>170</v>
      </c>
      <c r="W39" s="2">
        <v>134</v>
      </c>
      <c r="X39" s="2">
        <v>102</v>
      </c>
      <c r="Y39" s="2">
        <v>15</v>
      </c>
    </row>
    <row r="40" spans="1:25" x14ac:dyDescent="0.3">
      <c r="B40" s="2">
        <v>3</v>
      </c>
      <c r="C40" s="2">
        <v>16</v>
      </c>
      <c r="D40" s="2">
        <v>18</v>
      </c>
      <c r="E40" s="2">
        <v>19</v>
      </c>
      <c r="F40" s="2">
        <v>20</v>
      </c>
      <c r="G40" s="2">
        <v>73</v>
      </c>
      <c r="H40" s="6"/>
      <c r="I40" s="2">
        <v>174</v>
      </c>
      <c r="J40" s="2">
        <v>154</v>
      </c>
      <c r="K40" s="2">
        <v>133</v>
      </c>
      <c r="L40" s="2">
        <v>18</v>
      </c>
      <c r="O40" s="2">
        <v>3</v>
      </c>
      <c r="P40" s="2">
        <v>17</v>
      </c>
      <c r="Q40" s="2">
        <v>18</v>
      </c>
      <c r="R40" s="2">
        <v>18</v>
      </c>
      <c r="S40" s="2">
        <v>19</v>
      </c>
      <c r="T40" s="2">
        <v>72</v>
      </c>
      <c r="U40" s="6"/>
      <c r="V40" s="2">
        <v>174</v>
      </c>
      <c r="W40" s="2">
        <v>142</v>
      </c>
      <c r="X40" s="2">
        <v>115</v>
      </c>
      <c r="Y40" s="2">
        <v>15</v>
      </c>
    </row>
    <row r="41" spans="1:25" x14ac:dyDescent="0.3">
      <c r="B41" s="2">
        <v>4</v>
      </c>
      <c r="C41" s="2">
        <v>16</v>
      </c>
      <c r="D41" s="2">
        <v>18</v>
      </c>
      <c r="E41" s="2">
        <v>19</v>
      </c>
      <c r="F41" s="2">
        <v>21</v>
      </c>
      <c r="G41" s="2">
        <v>74</v>
      </c>
      <c r="H41" s="6"/>
      <c r="I41" s="2">
        <v>175</v>
      </c>
      <c r="J41" s="2">
        <v>157</v>
      </c>
      <c r="K41" s="2">
        <v>130</v>
      </c>
      <c r="L41" s="2">
        <v>18</v>
      </c>
      <c r="O41" s="2">
        <v>4</v>
      </c>
      <c r="P41" s="2">
        <v>16</v>
      </c>
      <c r="Q41" s="2">
        <v>18</v>
      </c>
      <c r="R41" s="2">
        <v>19</v>
      </c>
      <c r="S41" s="2">
        <v>19</v>
      </c>
      <c r="T41" s="2">
        <v>72</v>
      </c>
      <c r="U41" s="6"/>
      <c r="V41" s="2">
        <v>176</v>
      </c>
      <c r="W41" s="2">
        <v>144</v>
      </c>
      <c r="X41" s="2">
        <v>115</v>
      </c>
      <c r="Y41" s="2">
        <v>16</v>
      </c>
    </row>
    <row r="42" spans="1:25" x14ac:dyDescent="0.3">
      <c r="B42" s="2">
        <v>5</v>
      </c>
      <c r="C42" s="2">
        <v>16</v>
      </c>
      <c r="D42" s="2">
        <v>20</v>
      </c>
      <c r="E42" s="2">
        <v>20</v>
      </c>
      <c r="F42" s="2">
        <v>21</v>
      </c>
      <c r="G42" s="2">
        <v>77</v>
      </c>
      <c r="H42" s="6"/>
      <c r="I42" s="2">
        <v>172</v>
      </c>
      <c r="J42" s="2">
        <v>149</v>
      </c>
      <c r="K42" s="2">
        <v>128</v>
      </c>
      <c r="L42" s="2">
        <v>19</v>
      </c>
      <c r="O42" s="2">
        <v>5</v>
      </c>
      <c r="P42" s="2">
        <v>16</v>
      </c>
      <c r="Q42" s="2">
        <v>19</v>
      </c>
      <c r="R42" s="2">
        <v>17</v>
      </c>
      <c r="S42" s="2">
        <v>21</v>
      </c>
      <c r="T42" s="2">
        <v>73</v>
      </c>
      <c r="U42" s="6"/>
      <c r="V42" s="2">
        <v>176</v>
      </c>
      <c r="W42" s="2">
        <v>148</v>
      </c>
      <c r="X42" s="2">
        <v>117</v>
      </c>
      <c r="Y42" s="2">
        <v>17</v>
      </c>
    </row>
    <row r="43" spans="1:25" x14ac:dyDescent="0.3">
      <c r="B43" s="2" t="s">
        <v>50</v>
      </c>
      <c r="C43" s="1">
        <f>AVERAGE(C38:C42)</f>
        <v>15.8</v>
      </c>
      <c r="D43" s="1">
        <f t="shared" ref="D43:L43" si="26">AVERAGE(D38:D42)</f>
        <v>17.600000000000001</v>
      </c>
      <c r="E43" s="1">
        <f t="shared" si="26"/>
        <v>19</v>
      </c>
      <c r="F43" s="1">
        <f t="shared" si="26"/>
        <v>20</v>
      </c>
      <c r="G43" s="1">
        <f t="shared" si="26"/>
        <v>72.400000000000006</v>
      </c>
      <c r="H43" s="5"/>
      <c r="I43" s="1">
        <f t="shared" si="26"/>
        <v>173.2</v>
      </c>
      <c r="J43" s="1">
        <f t="shared" si="26"/>
        <v>153.6</v>
      </c>
      <c r="K43" s="1">
        <f t="shared" si="26"/>
        <v>128</v>
      </c>
      <c r="L43" s="1">
        <f t="shared" si="26"/>
        <v>17.399999999999999</v>
      </c>
      <c r="O43" s="2" t="s">
        <v>50</v>
      </c>
      <c r="P43" s="1">
        <f>AVERAGE(P38:P42)</f>
        <v>16.399999999999999</v>
      </c>
      <c r="Q43" s="1">
        <f t="shared" ref="Q43:T43" si="27">AVERAGE(Q38:Q42)</f>
        <v>18.399999999999999</v>
      </c>
      <c r="R43" s="1">
        <f t="shared" si="27"/>
        <v>18</v>
      </c>
      <c r="S43" s="1">
        <f t="shared" si="27"/>
        <v>20</v>
      </c>
      <c r="T43" s="1">
        <f t="shared" si="27"/>
        <v>72.8</v>
      </c>
      <c r="U43" s="6"/>
      <c r="V43" s="1">
        <f>AVERAGE(V38:V42)</f>
        <v>172.4</v>
      </c>
      <c r="W43" s="1">
        <f t="shared" ref="W43:Y43" si="28">AVERAGE(W38:W42)</f>
        <v>136.6</v>
      </c>
      <c r="X43" s="1">
        <f t="shared" si="28"/>
        <v>106.2</v>
      </c>
      <c r="Y43" s="1">
        <f t="shared" si="28"/>
        <v>15.4</v>
      </c>
    </row>
    <row r="44" spans="1:25" x14ac:dyDescent="0.3">
      <c r="B44" s="2" t="s">
        <v>37</v>
      </c>
      <c r="C44" s="4">
        <f>STDEV(C38:C42)</f>
        <v>0.44721359549995793</v>
      </c>
      <c r="D44" s="4">
        <f t="shared" ref="D44:L44" si="29">STDEV(D38:D42)</f>
        <v>1.6733200530681511</v>
      </c>
      <c r="E44" s="4">
        <f t="shared" si="29"/>
        <v>0.70710678118654757</v>
      </c>
      <c r="F44" s="4">
        <f t="shared" si="29"/>
        <v>1.2247448713915889</v>
      </c>
      <c r="G44" s="4">
        <f t="shared" si="29"/>
        <v>3.5071355833500362</v>
      </c>
      <c r="H44" s="7"/>
      <c r="I44" s="4">
        <f t="shared" si="29"/>
        <v>2.16794833886788</v>
      </c>
      <c r="J44" s="4">
        <f t="shared" si="29"/>
        <v>5.727128425310541</v>
      </c>
      <c r="K44" s="4">
        <f t="shared" si="29"/>
        <v>8.2764726786234242</v>
      </c>
      <c r="L44" s="4">
        <f t="shared" si="29"/>
        <v>1.5165750888103102</v>
      </c>
      <c r="O44" s="2" t="s">
        <v>37</v>
      </c>
      <c r="P44" s="4">
        <f>STDEV(P38:P42)</f>
        <v>0.54772255750516607</v>
      </c>
      <c r="Q44" s="4">
        <f t="shared" ref="Q44:T44" si="30">STDEV(Q38:Q42)</f>
        <v>0.54772255750516607</v>
      </c>
      <c r="R44" s="4">
        <f t="shared" si="30"/>
        <v>0.70710678118654757</v>
      </c>
      <c r="S44" s="4">
        <f t="shared" si="30"/>
        <v>1</v>
      </c>
      <c r="T44" s="4">
        <f t="shared" si="30"/>
        <v>0.83666002653407556</v>
      </c>
      <c r="U44" s="6"/>
      <c r="V44" s="4">
        <f>STDEV(V38:V42)</f>
        <v>4.3358966777357599</v>
      </c>
      <c r="W44" s="4">
        <f t="shared" ref="W44:Y44" si="31">STDEV(W38:W42)</f>
        <v>13.107249902248755</v>
      </c>
      <c r="X44" s="4">
        <f t="shared" si="31"/>
        <v>14.78850905263951</v>
      </c>
      <c r="Y44" s="4">
        <f t="shared" si="31"/>
        <v>1.1401754250991378</v>
      </c>
    </row>
    <row r="46" spans="1:25" x14ac:dyDescent="0.3">
      <c r="A46" t="s">
        <v>51</v>
      </c>
      <c r="B46" s="2" t="s">
        <v>56</v>
      </c>
      <c r="C46" s="2" t="s">
        <v>41</v>
      </c>
      <c r="D46" s="2" t="s">
        <v>18</v>
      </c>
      <c r="E46" s="2" t="s">
        <v>42</v>
      </c>
      <c r="F46" s="2" t="s">
        <v>14</v>
      </c>
      <c r="G46" s="2" t="s">
        <v>43</v>
      </c>
      <c r="H46" s="2" t="s">
        <v>44</v>
      </c>
      <c r="I46" s="2" t="s">
        <v>45</v>
      </c>
      <c r="J46" s="2" t="s">
        <v>46</v>
      </c>
      <c r="K46" s="2" t="s">
        <v>47</v>
      </c>
      <c r="L46" s="2" t="s">
        <v>48</v>
      </c>
      <c r="N46" t="s">
        <v>49</v>
      </c>
      <c r="O46" s="2" t="s">
        <v>56</v>
      </c>
      <c r="P46" s="2" t="s">
        <v>41</v>
      </c>
      <c r="Q46" s="2" t="s">
        <v>18</v>
      </c>
      <c r="R46" s="2" t="s">
        <v>42</v>
      </c>
      <c r="S46" s="2" t="s">
        <v>14</v>
      </c>
      <c r="T46" s="2" t="s">
        <v>43</v>
      </c>
      <c r="U46" s="2" t="s">
        <v>44</v>
      </c>
      <c r="V46" s="2" t="s">
        <v>45</v>
      </c>
      <c r="W46" s="2" t="s">
        <v>46</v>
      </c>
      <c r="X46" s="2" t="s">
        <v>47</v>
      </c>
      <c r="Y46" s="2" t="s">
        <v>48</v>
      </c>
    </row>
    <row r="47" spans="1:25" x14ac:dyDescent="0.3">
      <c r="B47" s="2">
        <v>1</v>
      </c>
      <c r="C47" s="2">
        <v>15</v>
      </c>
      <c r="D47" s="2">
        <v>17</v>
      </c>
      <c r="E47" s="2">
        <v>18</v>
      </c>
      <c r="F47" s="2">
        <v>19</v>
      </c>
      <c r="G47" s="2">
        <v>69</v>
      </c>
      <c r="H47" s="6"/>
      <c r="I47" s="2">
        <v>185</v>
      </c>
      <c r="J47" s="2">
        <v>170</v>
      </c>
      <c r="K47" s="2">
        <v>146</v>
      </c>
      <c r="L47" s="2">
        <v>15</v>
      </c>
      <c r="O47" s="2">
        <v>1</v>
      </c>
      <c r="P47" s="2">
        <v>16</v>
      </c>
      <c r="Q47" s="2">
        <v>18</v>
      </c>
      <c r="R47" s="2">
        <v>19</v>
      </c>
      <c r="S47" s="2">
        <v>18</v>
      </c>
      <c r="T47" s="2">
        <v>71</v>
      </c>
      <c r="U47" s="6"/>
      <c r="V47" s="2">
        <v>186</v>
      </c>
      <c r="W47" s="2">
        <v>149</v>
      </c>
      <c r="X47" s="2">
        <v>128</v>
      </c>
      <c r="Y47" s="2">
        <v>14</v>
      </c>
    </row>
    <row r="48" spans="1:25" x14ac:dyDescent="0.3">
      <c r="B48" s="2">
        <v>2</v>
      </c>
      <c r="C48" s="2">
        <v>15</v>
      </c>
      <c r="D48" s="2">
        <v>18</v>
      </c>
      <c r="E48" s="2">
        <v>18</v>
      </c>
      <c r="F48" s="2">
        <v>19</v>
      </c>
      <c r="G48" s="2">
        <v>70</v>
      </c>
      <c r="H48" s="6"/>
      <c r="I48" s="2">
        <v>190</v>
      </c>
      <c r="J48" s="2">
        <v>176</v>
      </c>
      <c r="K48" s="2">
        <v>150</v>
      </c>
      <c r="L48" s="2">
        <v>16</v>
      </c>
      <c r="O48" s="2">
        <v>2</v>
      </c>
      <c r="P48" s="2">
        <v>16</v>
      </c>
      <c r="Q48" s="2">
        <v>18</v>
      </c>
      <c r="R48" s="2">
        <v>18</v>
      </c>
      <c r="S48" s="2">
        <v>18</v>
      </c>
      <c r="T48" s="2">
        <v>70</v>
      </c>
      <c r="U48" s="6"/>
      <c r="V48" s="2">
        <v>186</v>
      </c>
      <c r="W48" s="2">
        <v>159</v>
      </c>
      <c r="X48" s="2">
        <v>141</v>
      </c>
      <c r="Y48" s="2">
        <v>15</v>
      </c>
    </row>
    <row r="49" spans="1:25" x14ac:dyDescent="0.3">
      <c r="B49" s="2">
        <v>3</v>
      </c>
      <c r="C49" s="2">
        <v>17</v>
      </c>
      <c r="D49" s="2">
        <v>18</v>
      </c>
      <c r="E49" s="2">
        <v>17</v>
      </c>
      <c r="F49" s="2">
        <v>20</v>
      </c>
      <c r="G49" s="2">
        <v>72</v>
      </c>
      <c r="H49" s="6"/>
      <c r="I49" s="2">
        <v>192</v>
      </c>
      <c r="J49" s="2">
        <v>177</v>
      </c>
      <c r="K49" s="2">
        <v>151</v>
      </c>
      <c r="L49" s="2">
        <v>17</v>
      </c>
      <c r="O49" s="2">
        <v>3</v>
      </c>
      <c r="P49" s="2">
        <v>16</v>
      </c>
      <c r="Q49" s="2">
        <v>19</v>
      </c>
      <c r="R49" s="2">
        <v>17</v>
      </c>
      <c r="S49" s="2">
        <v>19</v>
      </c>
      <c r="T49" s="2">
        <v>71</v>
      </c>
      <c r="U49" s="6"/>
      <c r="V49" s="2">
        <v>191</v>
      </c>
      <c r="W49" s="2">
        <v>157</v>
      </c>
      <c r="X49" s="2">
        <v>133</v>
      </c>
      <c r="Y49" s="2">
        <v>15</v>
      </c>
    </row>
    <row r="50" spans="1:25" x14ac:dyDescent="0.3">
      <c r="B50" s="2">
        <v>4</v>
      </c>
      <c r="C50" s="2">
        <v>16</v>
      </c>
      <c r="D50" s="2">
        <v>19</v>
      </c>
      <c r="E50" s="2">
        <v>18</v>
      </c>
      <c r="F50" s="2">
        <v>19</v>
      </c>
      <c r="G50" s="2">
        <v>72</v>
      </c>
      <c r="H50" s="6"/>
      <c r="I50" s="2">
        <v>192</v>
      </c>
      <c r="J50" s="2">
        <v>178</v>
      </c>
      <c r="K50" s="2">
        <v>153</v>
      </c>
      <c r="L50" s="2">
        <v>18</v>
      </c>
      <c r="O50" s="2">
        <v>4</v>
      </c>
      <c r="P50" s="2">
        <v>16</v>
      </c>
      <c r="Q50" s="2">
        <v>18</v>
      </c>
      <c r="R50" s="2">
        <v>18</v>
      </c>
      <c r="S50" s="2">
        <v>19</v>
      </c>
      <c r="T50" s="2">
        <v>71</v>
      </c>
      <c r="U50" s="6"/>
      <c r="V50" s="2">
        <v>194</v>
      </c>
      <c r="W50" s="2">
        <v>165</v>
      </c>
      <c r="X50" s="2">
        <v>137</v>
      </c>
      <c r="Y50" s="2">
        <v>17</v>
      </c>
    </row>
    <row r="51" spans="1:25" x14ac:dyDescent="0.3">
      <c r="B51" s="2">
        <v>5</v>
      </c>
      <c r="C51" s="2">
        <v>17</v>
      </c>
      <c r="D51" s="2">
        <v>18</v>
      </c>
      <c r="E51" s="2">
        <v>19</v>
      </c>
      <c r="F51" s="2">
        <v>20</v>
      </c>
      <c r="G51" s="2">
        <v>74</v>
      </c>
      <c r="H51" s="6"/>
      <c r="I51" s="2">
        <v>194</v>
      </c>
      <c r="J51" s="2">
        <v>183</v>
      </c>
      <c r="K51" s="2">
        <v>156</v>
      </c>
      <c r="L51" s="2">
        <v>19</v>
      </c>
      <c r="O51" s="2">
        <v>5</v>
      </c>
      <c r="P51" s="2">
        <v>17</v>
      </c>
      <c r="Q51" s="2">
        <v>18</v>
      </c>
      <c r="R51" s="2">
        <v>18</v>
      </c>
      <c r="S51" s="2">
        <v>18</v>
      </c>
      <c r="T51" s="2">
        <v>71</v>
      </c>
      <c r="U51" s="6"/>
      <c r="V51" s="2">
        <v>193</v>
      </c>
      <c r="W51" s="2">
        <v>167</v>
      </c>
      <c r="X51" s="2">
        <v>133</v>
      </c>
      <c r="Y51" s="2">
        <v>18</v>
      </c>
    </row>
    <row r="52" spans="1:25" x14ac:dyDescent="0.3">
      <c r="B52" s="2" t="s">
        <v>50</v>
      </c>
      <c r="C52" s="1">
        <f>AVERAGE(C47:C51)</f>
        <v>16</v>
      </c>
      <c r="D52" s="1">
        <f t="shared" ref="D52:L52" si="32">AVERAGE(D47:D51)</f>
        <v>18</v>
      </c>
      <c r="E52" s="1">
        <f t="shared" si="32"/>
        <v>18</v>
      </c>
      <c r="F52" s="1">
        <f t="shared" si="32"/>
        <v>19.399999999999999</v>
      </c>
      <c r="G52" s="1">
        <f t="shared" si="32"/>
        <v>71.400000000000006</v>
      </c>
      <c r="H52" s="5"/>
      <c r="I52" s="1">
        <f t="shared" si="32"/>
        <v>190.6</v>
      </c>
      <c r="J52" s="1">
        <f t="shared" si="32"/>
        <v>176.8</v>
      </c>
      <c r="K52" s="1">
        <f t="shared" si="32"/>
        <v>151.19999999999999</v>
      </c>
      <c r="L52" s="1">
        <f t="shared" si="32"/>
        <v>17</v>
      </c>
      <c r="O52" s="2" t="s">
        <v>50</v>
      </c>
      <c r="P52" s="1">
        <f>AVERAGE(P47:P51)</f>
        <v>16.2</v>
      </c>
      <c r="Q52" s="1">
        <f t="shared" ref="Q52:T52" si="33">AVERAGE(Q47:Q51)</f>
        <v>18.2</v>
      </c>
      <c r="R52" s="1">
        <f t="shared" si="33"/>
        <v>18</v>
      </c>
      <c r="S52" s="1">
        <f t="shared" si="33"/>
        <v>18.399999999999999</v>
      </c>
      <c r="T52" s="1">
        <f t="shared" si="33"/>
        <v>70.8</v>
      </c>
      <c r="U52" s="6"/>
      <c r="V52" s="1">
        <f>AVERAGE(V47:V51)</f>
        <v>190</v>
      </c>
      <c r="W52" s="1">
        <f t="shared" ref="W52:Y52" si="34">AVERAGE(W47:W51)</f>
        <v>159.4</v>
      </c>
      <c r="X52" s="1">
        <f t="shared" si="34"/>
        <v>134.4</v>
      </c>
      <c r="Y52" s="1">
        <f t="shared" si="34"/>
        <v>15.8</v>
      </c>
    </row>
    <row r="53" spans="1:25" x14ac:dyDescent="0.3">
      <c r="B53" s="2" t="s">
        <v>37</v>
      </c>
      <c r="C53" s="4">
        <f>STDEV(C47:C51)</f>
        <v>1</v>
      </c>
      <c r="D53" s="4">
        <f t="shared" ref="D53:L53" si="35">STDEV(D47:D51)</f>
        <v>0.70710678118654757</v>
      </c>
      <c r="E53" s="4">
        <f t="shared" si="35"/>
        <v>0.70710678118654757</v>
      </c>
      <c r="F53" s="4">
        <f t="shared" si="35"/>
        <v>0.54772255750516607</v>
      </c>
      <c r="G53" s="4">
        <f t="shared" si="35"/>
        <v>1.9493588689617927</v>
      </c>
      <c r="H53" s="7"/>
      <c r="I53" s="4">
        <f t="shared" si="35"/>
        <v>3.4351128074635335</v>
      </c>
      <c r="J53" s="4">
        <f t="shared" si="35"/>
        <v>4.658325879540846</v>
      </c>
      <c r="K53" s="4">
        <f t="shared" si="35"/>
        <v>3.7013511046643495</v>
      </c>
      <c r="L53" s="4">
        <f t="shared" si="35"/>
        <v>1.5811388300841898</v>
      </c>
      <c r="O53" s="2" t="s">
        <v>37</v>
      </c>
      <c r="P53" s="4">
        <f>STDEV(P47:P51)</f>
        <v>0.44721359549995793</v>
      </c>
      <c r="Q53" s="4">
        <f t="shared" ref="Q53:T53" si="36">STDEV(Q47:Q51)</f>
        <v>0.44721359549995793</v>
      </c>
      <c r="R53" s="4">
        <f t="shared" si="36"/>
        <v>0.70710678118654757</v>
      </c>
      <c r="S53" s="4">
        <f t="shared" si="36"/>
        <v>0.54772255750516607</v>
      </c>
      <c r="T53" s="4">
        <f t="shared" si="36"/>
        <v>0.44721359549995793</v>
      </c>
      <c r="U53" s="6"/>
      <c r="V53" s="4">
        <f>STDEV(V47:V51)</f>
        <v>3.8078865529319543</v>
      </c>
      <c r="W53" s="4">
        <f t="shared" ref="W53:Y53" si="37">STDEV(W47:W51)</f>
        <v>7.1274118724821847</v>
      </c>
      <c r="X53" s="4">
        <f t="shared" si="37"/>
        <v>4.8785243670601872</v>
      </c>
      <c r="Y53" s="4">
        <f t="shared" si="37"/>
        <v>1.6431676725154984</v>
      </c>
    </row>
    <row r="55" spans="1:25" x14ac:dyDescent="0.3">
      <c r="A55" t="s">
        <v>51</v>
      </c>
      <c r="B55" s="2" t="s">
        <v>57</v>
      </c>
      <c r="C55" s="2" t="s">
        <v>41</v>
      </c>
      <c r="D55" s="2" t="s">
        <v>18</v>
      </c>
      <c r="E55" s="2" t="s">
        <v>42</v>
      </c>
      <c r="F55" s="2" t="s">
        <v>14</v>
      </c>
      <c r="G55" s="2" t="s">
        <v>43</v>
      </c>
      <c r="H55" s="2" t="s">
        <v>44</v>
      </c>
      <c r="I55" s="2" t="s">
        <v>45</v>
      </c>
      <c r="J55" s="2" t="s">
        <v>46</v>
      </c>
      <c r="K55" s="2" t="s">
        <v>47</v>
      </c>
      <c r="L55" s="2" t="s">
        <v>48</v>
      </c>
      <c r="N55" t="s">
        <v>49</v>
      </c>
      <c r="O55" s="2" t="s">
        <v>57</v>
      </c>
      <c r="P55" s="2" t="s">
        <v>41</v>
      </c>
      <c r="Q55" s="2" t="s">
        <v>18</v>
      </c>
      <c r="R55" s="2" t="s">
        <v>42</v>
      </c>
      <c r="S55" s="2" t="s">
        <v>14</v>
      </c>
      <c r="T55" s="2" t="s">
        <v>43</v>
      </c>
      <c r="U55" s="2" t="s">
        <v>44</v>
      </c>
      <c r="V55" s="2" t="s">
        <v>45</v>
      </c>
      <c r="W55" s="2" t="s">
        <v>46</v>
      </c>
      <c r="X55" s="2" t="s">
        <v>47</v>
      </c>
      <c r="Y55" s="2" t="s">
        <v>48</v>
      </c>
    </row>
    <row r="56" spans="1:25" x14ac:dyDescent="0.3">
      <c r="B56" s="2">
        <v>1</v>
      </c>
      <c r="C56" s="2">
        <v>15</v>
      </c>
      <c r="D56" s="2">
        <v>17</v>
      </c>
      <c r="E56" s="2">
        <v>17</v>
      </c>
      <c r="F56" s="2">
        <v>19</v>
      </c>
      <c r="G56" s="2">
        <v>68</v>
      </c>
      <c r="H56" s="6"/>
      <c r="I56" s="2">
        <v>175</v>
      </c>
      <c r="J56" s="2">
        <v>145</v>
      </c>
      <c r="K56" s="2">
        <v>126</v>
      </c>
      <c r="L56" s="2">
        <v>19</v>
      </c>
      <c r="O56" s="2">
        <v>1</v>
      </c>
      <c r="P56" s="2">
        <v>14</v>
      </c>
      <c r="Q56" s="2">
        <v>18</v>
      </c>
      <c r="R56" s="2">
        <v>17</v>
      </c>
      <c r="S56" s="2">
        <v>18</v>
      </c>
      <c r="T56" s="2">
        <v>67</v>
      </c>
      <c r="U56" s="6"/>
      <c r="V56" s="2">
        <v>174</v>
      </c>
      <c r="W56" s="2">
        <v>139</v>
      </c>
      <c r="X56" s="2">
        <v>117</v>
      </c>
      <c r="Y56" s="2">
        <v>19</v>
      </c>
    </row>
    <row r="57" spans="1:25" x14ac:dyDescent="0.3">
      <c r="B57" s="2">
        <v>2</v>
      </c>
      <c r="C57" s="2">
        <v>15</v>
      </c>
      <c r="D57" s="2">
        <v>17</v>
      </c>
      <c r="E57" s="2">
        <v>18</v>
      </c>
      <c r="F57" s="2">
        <v>19</v>
      </c>
      <c r="G57" s="2">
        <v>69</v>
      </c>
      <c r="H57" s="6"/>
      <c r="I57" s="2">
        <v>179</v>
      </c>
      <c r="J57" s="2">
        <v>153</v>
      </c>
      <c r="K57" s="2">
        <v>133</v>
      </c>
      <c r="L57" s="2">
        <v>19</v>
      </c>
      <c r="O57" s="2">
        <v>2</v>
      </c>
      <c r="P57" s="2">
        <v>15</v>
      </c>
      <c r="Q57" s="2">
        <v>17</v>
      </c>
      <c r="R57" s="2">
        <v>18</v>
      </c>
      <c r="S57" s="2">
        <v>19</v>
      </c>
      <c r="T57" s="2">
        <v>69</v>
      </c>
      <c r="U57" s="6"/>
      <c r="V57" s="2">
        <v>174</v>
      </c>
      <c r="W57" s="2">
        <v>147</v>
      </c>
      <c r="X57" s="2">
        <v>128</v>
      </c>
      <c r="Y57" s="2">
        <v>20</v>
      </c>
    </row>
    <row r="58" spans="1:25" x14ac:dyDescent="0.3">
      <c r="B58" s="2">
        <v>3</v>
      </c>
      <c r="C58" s="2">
        <v>15</v>
      </c>
      <c r="D58" s="2">
        <v>19</v>
      </c>
      <c r="E58" s="2">
        <v>18</v>
      </c>
      <c r="F58" s="2">
        <v>21</v>
      </c>
      <c r="G58" s="2">
        <v>73</v>
      </c>
      <c r="H58" s="6"/>
      <c r="I58" s="2">
        <v>177</v>
      </c>
      <c r="J58" s="2">
        <v>154</v>
      </c>
      <c r="K58" s="2">
        <v>132</v>
      </c>
      <c r="L58" s="2">
        <v>19</v>
      </c>
      <c r="O58" s="2">
        <v>3</v>
      </c>
      <c r="P58" s="2">
        <v>14</v>
      </c>
      <c r="Q58" s="2">
        <v>17</v>
      </c>
      <c r="R58" s="2">
        <v>18</v>
      </c>
      <c r="S58" s="2">
        <v>19</v>
      </c>
      <c r="T58" s="2">
        <v>69</v>
      </c>
      <c r="U58" s="6"/>
      <c r="V58" s="2">
        <v>176</v>
      </c>
      <c r="W58" s="2">
        <v>149</v>
      </c>
      <c r="X58" s="2">
        <v>123</v>
      </c>
      <c r="Y58" s="2">
        <v>20</v>
      </c>
    </row>
    <row r="59" spans="1:25" x14ac:dyDescent="0.3">
      <c r="B59" s="2">
        <v>4</v>
      </c>
      <c r="C59" s="2">
        <v>15</v>
      </c>
      <c r="D59" s="2">
        <v>19</v>
      </c>
      <c r="E59" s="2">
        <v>19</v>
      </c>
      <c r="F59" s="2">
        <v>21</v>
      </c>
      <c r="G59" s="2">
        <v>74</v>
      </c>
      <c r="H59" s="6"/>
      <c r="I59" s="2">
        <v>177</v>
      </c>
      <c r="J59" s="2">
        <v>148</v>
      </c>
      <c r="K59" s="2">
        <v>130</v>
      </c>
      <c r="L59" s="2">
        <v>19</v>
      </c>
      <c r="O59" s="2">
        <v>4</v>
      </c>
      <c r="P59" s="2">
        <v>16</v>
      </c>
      <c r="Q59" s="2">
        <v>18</v>
      </c>
      <c r="R59" s="2">
        <v>18</v>
      </c>
      <c r="S59" s="2">
        <v>19</v>
      </c>
      <c r="T59" s="2">
        <v>71</v>
      </c>
      <c r="U59" s="6"/>
      <c r="V59" s="2">
        <v>176</v>
      </c>
      <c r="W59" s="2">
        <v>143</v>
      </c>
      <c r="X59" s="2">
        <v>122</v>
      </c>
      <c r="Y59" s="2">
        <v>20</v>
      </c>
    </row>
    <row r="60" spans="1:25" x14ac:dyDescent="0.3">
      <c r="B60" s="2">
        <v>5</v>
      </c>
      <c r="C60" s="2">
        <v>16</v>
      </c>
      <c r="D60" s="2">
        <v>18</v>
      </c>
      <c r="E60" s="2">
        <v>19</v>
      </c>
      <c r="F60" s="2">
        <v>21</v>
      </c>
      <c r="G60" s="2">
        <v>74</v>
      </c>
      <c r="H60" s="6"/>
      <c r="I60" s="2">
        <v>180</v>
      </c>
      <c r="J60" s="2">
        <v>146</v>
      </c>
      <c r="K60" s="2">
        <v>128</v>
      </c>
      <c r="L60" s="2">
        <v>19</v>
      </c>
      <c r="O60" s="2">
        <v>5</v>
      </c>
      <c r="P60" s="2">
        <v>16</v>
      </c>
      <c r="Q60" s="2">
        <v>18</v>
      </c>
      <c r="R60" s="2">
        <v>18</v>
      </c>
      <c r="S60" s="2">
        <v>19</v>
      </c>
      <c r="T60" s="2">
        <v>71</v>
      </c>
      <c r="U60" s="6"/>
      <c r="V60" s="2">
        <v>177</v>
      </c>
      <c r="W60" s="2">
        <v>140</v>
      </c>
      <c r="X60" s="2">
        <v>117</v>
      </c>
      <c r="Y60" s="2">
        <v>20</v>
      </c>
    </row>
    <row r="61" spans="1:25" x14ac:dyDescent="0.3">
      <c r="B61" s="2" t="s">
        <v>50</v>
      </c>
      <c r="C61" s="1">
        <f>AVERAGE(C56:C60)</f>
        <v>15.2</v>
      </c>
      <c r="D61" s="1">
        <f t="shared" ref="D61:L61" si="38">AVERAGE(D56:D60)</f>
        <v>18</v>
      </c>
      <c r="E61" s="1">
        <f t="shared" si="38"/>
        <v>18.2</v>
      </c>
      <c r="F61" s="1">
        <f t="shared" si="38"/>
        <v>20.2</v>
      </c>
      <c r="G61" s="1">
        <f t="shared" si="38"/>
        <v>71.599999999999994</v>
      </c>
      <c r="H61" s="5"/>
      <c r="I61" s="1">
        <f t="shared" si="38"/>
        <v>177.6</v>
      </c>
      <c r="J61" s="1">
        <f t="shared" si="38"/>
        <v>149.19999999999999</v>
      </c>
      <c r="K61" s="1">
        <f t="shared" si="38"/>
        <v>129.80000000000001</v>
      </c>
      <c r="L61" s="1">
        <f t="shared" si="38"/>
        <v>19</v>
      </c>
      <c r="O61" s="2" t="s">
        <v>50</v>
      </c>
      <c r="P61" s="1">
        <f>AVERAGE(P56:P60)</f>
        <v>15</v>
      </c>
      <c r="Q61" s="1">
        <f t="shared" ref="Q61:T61" si="39">AVERAGE(Q56:Q60)</f>
        <v>17.600000000000001</v>
      </c>
      <c r="R61" s="1">
        <f t="shared" si="39"/>
        <v>17.8</v>
      </c>
      <c r="S61" s="1">
        <f t="shared" si="39"/>
        <v>18.8</v>
      </c>
      <c r="T61" s="1">
        <f t="shared" si="39"/>
        <v>69.400000000000006</v>
      </c>
      <c r="U61" s="6"/>
      <c r="V61" s="1">
        <f>AVERAGE(V56:V60)</f>
        <v>175.4</v>
      </c>
      <c r="W61" s="1">
        <f t="shared" ref="W61:X61" si="40">AVERAGE(W56:W60)</f>
        <v>143.6</v>
      </c>
      <c r="X61" s="1">
        <f t="shared" si="40"/>
        <v>121.4</v>
      </c>
      <c r="Y61" s="1">
        <f>AVERAGE(Y56:Y60)</f>
        <v>19.8</v>
      </c>
    </row>
    <row r="62" spans="1:25" x14ac:dyDescent="0.3">
      <c r="B62" s="2" t="s">
        <v>37</v>
      </c>
      <c r="C62" s="4">
        <f>STDEV(C56:C60)</f>
        <v>0.44721359549995793</v>
      </c>
      <c r="D62" s="4">
        <f t="shared" ref="D62:L62" si="41">STDEV(D56:D60)</f>
        <v>1</v>
      </c>
      <c r="E62" s="4">
        <f t="shared" si="41"/>
        <v>0.83666002653407556</v>
      </c>
      <c r="F62" s="4">
        <f t="shared" si="41"/>
        <v>1.0954451150103324</v>
      </c>
      <c r="G62" s="4">
        <f t="shared" si="41"/>
        <v>2.8809720581775866</v>
      </c>
      <c r="H62" s="7"/>
      <c r="I62" s="4">
        <f t="shared" si="41"/>
        <v>1.9493588689617927</v>
      </c>
      <c r="J62" s="4">
        <f t="shared" si="41"/>
        <v>4.0865633483405102</v>
      </c>
      <c r="K62" s="4">
        <f t="shared" si="41"/>
        <v>2.8635642126552705</v>
      </c>
      <c r="L62" s="4">
        <f t="shared" si="41"/>
        <v>0</v>
      </c>
      <c r="O62" s="2" t="s">
        <v>37</v>
      </c>
      <c r="P62" s="1">
        <f>STDEV(P56:P60)</f>
        <v>1</v>
      </c>
      <c r="Q62" s="4">
        <f t="shared" ref="Q62:T62" si="42">STDEV(Q56:Q60)</f>
        <v>0.54772255750516607</v>
      </c>
      <c r="R62" s="4">
        <f t="shared" si="42"/>
        <v>0.44721359549995793</v>
      </c>
      <c r="S62" s="4">
        <f t="shared" si="42"/>
        <v>0.44721359549995793</v>
      </c>
      <c r="T62" s="4">
        <f t="shared" si="42"/>
        <v>1.6733200530681511</v>
      </c>
      <c r="U62" s="6"/>
      <c r="V62" s="4">
        <f>STDEV(V56:V60)</f>
        <v>1.3416407864998738</v>
      </c>
      <c r="W62" s="4">
        <f t="shared" ref="W62:X62" si="43">STDEV(W56:W60)</f>
        <v>4.3358966777357599</v>
      </c>
      <c r="X62" s="4">
        <f t="shared" si="43"/>
        <v>4.6151923036857312</v>
      </c>
      <c r="Y62" s="4">
        <f>STDEV(Y56:Y60)</f>
        <v>0.44721359549995793</v>
      </c>
    </row>
    <row r="64" spans="1:25" x14ac:dyDescent="0.3">
      <c r="A64" t="s">
        <v>51</v>
      </c>
      <c r="B64" s="2" t="s">
        <v>58</v>
      </c>
      <c r="C64" s="2" t="s">
        <v>41</v>
      </c>
      <c r="D64" s="2" t="s">
        <v>18</v>
      </c>
      <c r="E64" s="2" t="s">
        <v>42</v>
      </c>
      <c r="F64" s="2" t="s">
        <v>14</v>
      </c>
      <c r="G64" s="2" t="s">
        <v>43</v>
      </c>
      <c r="H64" s="2" t="s">
        <v>44</v>
      </c>
      <c r="I64" s="2" t="s">
        <v>45</v>
      </c>
      <c r="J64" s="2" t="s">
        <v>46</v>
      </c>
      <c r="K64" s="2" t="s">
        <v>47</v>
      </c>
      <c r="L64" s="2" t="s">
        <v>48</v>
      </c>
      <c r="N64" t="s">
        <v>49</v>
      </c>
      <c r="O64" s="2" t="s">
        <v>58</v>
      </c>
      <c r="P64" s="2" t="s">
        <v>41</v>
      </c>
      <c r="Q64" s="2" t="s">
        <v>18</v>
      </c>
      <c r="R64" s="2" t="s">
        <v>42</v>
      </c>
      <c r="S64" s="2" t="s">
        <v>14</v>
      </c>
      <c r="T64" s="2" t="s">
        <v>43</v>
      </c>
      <c r="U64" s="2" t="s">
        <v>44</v>
      </c>
      <c r="V64" s="2" t="s">
        <v>45</v>
      </c>
      <c r="W64" s="2" t="s">
        <v>46</v>
      </c>
      <c r="X64" s="2" t="s">
        <v>47</v>
      </c>
      <c r="Y64" s="2" t="s">
        <v>48</v>
      </c>
    </row>
    <row r="65" spans="1:25" x14ac:dyDescent="0.3">
      <c r="B65" s="2">
        <v>1</v>
      </c>
      <c r="C65" s="2">
        <v>13</v>
      </c>
      <c r="D65" s="2">
        <v>17</v>
      </c>
      <c r="E65" s="2">
        <v>18</v>
      </c>
      <c r="F65" s="2">
        <v>17</v>
      </c>
      <c r="G65" s="2">
        <v>65</v>
      </c>
      <c r="H65" s="6"/>
      <c r="I65" s="2">
        <v>160</v>
      </c>
      <c r="J65" s="2">
        <v>127</v>
      </c>
      <c r="K65" s="2">
        <v>120</v>
      </c>
      <c r="L65" s="2">
        <v>17</v>
      </c>
      <c r="O65" s="2">
        <v>1</v>
      </c>
      <c r="P65" s="2">
        <v>14</v>
      </c>
      <c r="Q65" s="2">
        <v>17</v>
      </c>
      <c r="R65" s="2">
        <v>16</v>
      </c>
      <c r="S65" s="2">
        <v>17</v>
      </c>
      <c r="T65" s="2">
        <v>64</v>
      </c>
      <c r="U65" s="6"/>
      <c r="V65" s="2">
        <v>177</v>
      </c>
      <c r="W65" s="2">
        <v>123</v>
      </c>
      <c r="X65" s="2">
        <v>125</v>
      </c>
      <c r="Y65" s="2">
        <v>16</v>
      </c>
    </row>
    <row r="66" spans="1:25" x14ac:dyDescent="0.3">
      <c r="B66" s="2">
        <v>2</v>
      </c>
      <c r="C66" s="2">
        <v>15</v>
      </c>
      <c r="D66" s="2">
        <v>16</v>
      </c>
      <c r="E66" s="2">
        <v>18</v>
      </c>
      <c r="F66" s="2">
        <v>18</v>
      </c>
      <c r="G66" s="2">
        <v>67</v>
      </c>
      <c r="H66" s="6"/>
      <c r="I66" s="2">
        <v>167</v>
      </c>
      <c r="J66" s="2">
        <v>140</v>
      </c>
      <c r="K66" s="2">
        <v>125</v>
      </c>
      <c r="L66" s="2">
        <v>18</v>
      </c>
      <c r="O66" s="2">
        <v>2</v>
      </c>
      <c r="P66" s="2">
        <v>14</v>
      </c>
      <c r="Q66" s="2">
        <v>18</v>
      </c>
      <c r="R66" s="2">
        <v>16</v>
      </c>
      <c r="S66" s="2">
        <v>18</v>
      </c>
      <c r="T66" s="2">
        <v>66</v>
      </c>
      <c r="U66" s="6"/>
      <c r="V66" s="2">
        <v>180</v>
      </c>
      <c r="W66" s="2">
        <v>139</v>
      </c>
      <c r="X66" s="2">
        <v>126</v>
      </c>
      <c r="Y66" s="2">
        <v>18</v>
      </c>
    </row>
    <row r="67" spans="1:25" x14ac:dyDescent="0.3">
      <c r="B67" s="2">
        <v>3</v>
      </c>
      <c r="C67" s="2">
        <v>16</v>
      </c>
      <c r="D67" s="2">
        <v>16</v>
      </c>
      <c r="E67" s="2">
        <v>18</v>
      </c>
      <c r="F67" s="2">
        <v>18</v>
      </c>
      <c r="G67" s="2">
        <v>68</v>
      </c>
      <c r="H67" s="6"/>
      <c r="I67" s="2">
        <v>166</v>
      </c>
      <c r="J67" s="2">
        <v>143</v>
      </c>
      <c r="K67" s="2">
        <v>124</v>
      </c>
      <c r="L67" s="2">
        <v>17</v>
      </c>
      <c r="O67" s="2">
        <v>3</v>
      </c>
      <c r="P67" s="2">
        <v>15</v>
      </c>
      <c r="Q67" s="2">
        <v>17</v>
      </c>
      <c r="R67" s="2">
        <v>17</v>
      </c>
      <c r="S67" s="2">
        <v>17</v>
      </c>
      <c r="T67" s="2">
        <v>66</v>
      </c>
      <c r="U67" s="6"/>
      <c r="V67" s="2">
        <v>180</v>
      </c>
      <c r="W67" s="2">
        <v>135</v>
      </c>
      <c r="X67" s="2">
        <v>129</v>
      </c>
      <c r="Y67" s="2">
        <v>18</v>
      </c>
    </row>
    <row r="68" spans="1:25" x14ac:dyDescent="0.3">
      <c r="B68" s="2">
        <v>4</v>
      </c>
      <c r="C68" s="2">
        <v>15</v>
      </c>
      <c r="D68" s="2">
        <v>17</v>
      </c>
      <c r="E68" s="2">
        <v>18</v>
      </c>
      <c r="F68" s="2">
        <v>19</v>
      </c>
      <c r="G68" s="2">
        <v>67</v>
      </c>
      <c r="H68" s="6"/>
      <c r="I68" s="2">
        <v>164</v>
      </c>
      <c r="J68" s="2">
        <v>143</v>
      </c>
      <c r="K68" s="2">
        <v>122</v>
      </c>
      <c r="L68" s="2">
        <v>18</v>
      </c>
      <c r="O68" s="2">
        <v>4</v>
      </c>
      <c r="P68" s="2">
        <v>15</v>
      </c>
      <c r="Q68" s="2">
        <v>17</v>
      </c>
      <c r="R68" s="2">
        <v>17</v>
      </c>
      <c r="S68" s="2">
        <v>18</v>
      </c>
      <c r="T68" s="2">
        <v>67</v>
      </c>
      <c r="U68" s="6"/>
      <c r="V68" s="2">
        <v>179</v>
      </c>
      <c r="W68" s="2">
        <v>134</v>
      </c>
      <c r="X68" s="2">
        <v>122</v>
      </c>
      <c r="Y68" s="2">
        <v>19</v>
      </c>
    </row>
    <row r="69" spans="1:25" x14ac:dyDescent="0.3">
      <c r="B69" s="2">
        <v>5</v>
      </c>
      <c r="C69" s="2">
        <v>16</v>
      </c>
      <c r="D69" s="2">
        <v>17</v>
      </c>
      <c r="E69" s="2">
        <v>18</v>
      </c>
      <c r="F69" s="2">
        <v>19</v>
      </c>
      <c r="G69" s="2">
        <v>70</v>
      </c>
      <c r="H69" s="6"/>
      <c r="I69" s="2">
        <v>165</v>
      </c>
      <c r="J69" s="2">
        <v>131</v>
      </c>
      <c r="K69" s="2">
        <v>114</v>
      </c>
      <c r="L69" s="2">
        <v>19</v>
      </c>
      <c r="O69" s="2">
        <v>5</v>
      </c>
      <c r="P69" s="2">
        <v>14</v>
      </c>
      <c r="Q69" s="2">
        <v>17</v>
      </c>
      <c r="R69" s="2">
        <v>18</v>
      </c>
      <c r="S69" s="2">
        <v>17</v>
      </c>
      <c r="T69" s="2">
        <v>66</v>
      </c>
      <c r="U69" s="6"/>
      <c r="V69" s="2">
        <v>185</v>
      </c>
      <c r="W69" s="2">
        <v>129</v>
      </c>
      <c r="X69" s="2">
        <v>117</v>
      </c>
      <c r="Y69" s="2">
        <v>19</v>
      </c>
    </row>
    <row r="70" spans="1:25" x14ac:dyDescent="0.3">
      <c r="B70" s="2" t="s">
        <v>50</v>
      </c>
      <c r="C70" s="1">
        <f>AVERAGE(C65:C69)</f>
        <v>15</v>
      </c>
      <c r="D70" s="1">
        <f t="shared" ref="D70:L70" si="44">AVERAGE(D65:D69)</f>
        <v>16.600000000000001</v>
      </c>
      <c r="E70" s="1">
        <f t="shared" si="44"/>
        <v>18</v>
      </c>
      <c r="F70" s="1">
        <f t="shared" si="44"/>
        <v>18.2</v>
      </c>
      <c r="G70" s="1">
        <f t="shared" si="44"/>
        <v>67.400000000000006</v>
      </c>
      <c r="H70" s="5"/>
      <c r="I70" s="1">
        <f t="shared" si="44"/>
        <v>164.4</v>
      </c>
      <c r="J70" s="1">
        <f t="shared" si="44"/>
        <v>136.80000000000001</v>
      </c>
      <c r="K70" s="1">
        <f t="shared" si="44"/>
        <v>121</v>
      </c>
      <c r="L70" s="1">
        <f t="shared" si="44"/>
        <v>17.8</v>
      </c>
      <c r="O70" s="2" t="s">
        <v>50</v>
      </c>
      <c r="P70" s="1">
        <f>AVERAGE(P65:P69)</f>
        <v>14.4</v>
      </c>
      <c r="Q70" s="1">
        <f t="shared" ref="Q70:T70" si="45">AVERAGE(Q65:Q69)</f>
        <v>17.2</v>
      </c>
      <c r="R70" s="1">
        <f t="shared" si="45"/>
        <v>16.8</v>
      </c>
      <c r="S70" s="1">
        <f t="shared" si="45"/>
        <v>17.399999999999999</v>
      </c>
      <c r="T70" s="1">
        <f t="shared" si="45"/>
        <v>65.8</v>
      </c>
      <c r="U70" s="6"/>
      <c r="V70" s="1">
        <f>AVERAGE(V65:V69)</f>
        <v>180.2</v>
      </c>
      <c r="W70" s="1">
        <f t="shared" ref="W70:X70" si="46">AVERAGE(W65:W69)</f>
        <v>132</v>
      </c>
      <c r="X70" s="1">
        <f t="shared" si="46"/>
        <v>123.8</v>
      </c>
      <c r="Y70" s="1">
        <f>AVERAGE(Y65:Y69)</f>
        <v>18</v>
      </c>
    </row>
    <row r="71" spans="1:25" x14ac:dyDescent="0.3">
      <c r="B71" s="2" t="s">
        <v>37</v>
      </c>
      <c r="C71" s="4">
        <f>STDEV(C65:C69)</f>
        <v>1.2247448713915889</v>
      </c>
      <c r="D71" s="4">
        <f t="shared" ref="D71:L71" si="47">STDEV(D65:D69)</f>
        <v>0.54772255750516607</v>
      </c>
      <c r="E71" s="4">
        <f t="shared" si="47"/>
        <v>0</v>
      </c>
      <c r="F71" s="4">
        <f t="shared" si="47"/>
        <v>0.83666002653407556</v>
      </c>
      <c r="G71" s="4">
        <f t="shared" si="47"/>
        <v>1.8165902124584949</v>
      </c>
      <c r="H71" s="7"/>
      <c r="I71" s="4">
        <f t="shared" si="47"/>
        <v>2.7018512172212592</v>
      </c>
      <c r="J71" s="4">
        <f t="shared" si="47"/>
        <v>7.3620649277223844</v>
      </c>
      <c r="K71" s="4">
        <f t="shared" si="47"/>
        <v>4.358898943540674</v>
      </c>
      <c r="L71" s="4">
        <f t="shared" si="47"/>
        <v>0.83666002653407556</v>
      </c>
      <c r="O71" s="2" t="s">
        <v>37</v>
      </c>
      <c r="P71" s="4">
        <f>STDEV(P65:P69)</f>
        <v>0.54772255750516619</v>
      </c>
      <c r="Q71" s="4">
        <f t="shared" ref="Q71:T71" si="48">STDEV(Q65:Q69)</f>
        <v>0.44721359549995793</v>
      </c>
      <c r="R71" s="4">
        <f t="shared" si="48"/>
        <v>0.83666002653407556</v>
      </c>
      <c r="S71" s="4">
        <f t="shared" si="48"/>
        <v>0.54772255750516607</v>
      </c>
      <c r="T71" s="4">
        <f t="shared" si="48"/>
        <v>1.0954451150103321</v>
      </c>
      <c r="U71" s="6"/>
      <c r="V71" s="4">
        <f>STDEV(V65:V69)</f>
        <v>2.9495762407505248</v>
      </c>
      <c r="W71" s="4">
        <f t="shared" ref="W71:Y71" si="49">STDEV(W65:W69)</f>
        <v>6.164414002968976</v>
      </c>
      <c r="X71" s="4">
        <f t="shared" si="49"/>
        <v>4.5497252664309302</v>
      </c>
      <c r="Y71" s="4">
        <f t="shared" si="49"/>
        <v>1.2247448713915889</v>
      </c>
    </row>
    <row r="73" spans="1:25" x14ac:dyDescent="0.3">
      <c r="A73" t="s">
        <v>51</v>
      </c>
      <c r="B73" s="2" t="s">
        <v>59</v>
      </c>
      <c r="C73" s="2" t="s">
        <v>41</v>
      </c>
      <c r="D73" s="2" t="s">
        <v>18</v>
      </c>
      <c r="E73" s="2" t="s">
        <v>42</v>
      </c>
      <c r="F73" s="2" t="s">
        <v>14</v>
      </c>
      <c r="G73" s="2" t="s">
        <v>43</v>
      </c>
      <c r="H73" s="2" t="s">
        <v>44</v>
      </c>
      <c r="I73" s="2" t="s">
        <v>45</v>
      </c>
      <c r="J73" s="2" t="s">
        <v>46</v>
      </c>
      <c r="K73" s="2" t="s">
        <v>47</v>
      </c>
      <c r="L73" s="2" t="s">
        <v>48</v>
      </c>
      <c r="N73" t="s">
        <v>49</v>
      </c>
      <c r="O73" s="2" t="s">
        <v>59</v>
      </c>
      <c r="P73" s="2" t="s">
        <v>41</v>
      </c>
      <c r="Q73" s="2" t="s">
        <v>18</v>
      </c>
      <c r="R73" s="2" t="s">
        <v>42</v>
      </c>
      <c r="S73" s="2" t="s">
        <v>14</v>
      </c>
      <c r="T73" s="2" t="s">
        <v>43</v>
      </c>
      <c r="U73" s="2" t="s">
        <v>44</v>
      </c>
      <c r="V73" s="2" t="s">
        <v>45</v>
      </c>
      <c r="W73" s="2" t="s">
        <v>46</v>
      </c>
      <c r="X73" s="2" t="s">
        <v>47</v>
      </c>
      <c r="Y73" s="2" t="s">
        <v>48</v>
      </c>
    </row>
    <row r="74" spans="1:25" x14ac:dyDescent="0.3">
      <c r="B74" s="2">
        <v>1</v>
      </c>
      <c r="C74" s="2">
        <v>14</v>
      </c>
      <c r="D74" s="2">
        <v>16</v>
      </c>
      <c r="E74" s="2">
        <v>19</v>
      </c>
      <c r="F74" s="2">
        <v>18</v>
      </c>
      <c r="G74" s="2">
        <v>67</v>
      </c>
      <c r="H74" s="6"/>
      <c r="I74" s="2">
        <v>172</v>
      </c>
      <c r="J74" s="2">
        <v>146</v>
      </c>
      <c r="K74" s="2">
        <v>114</v>
      </c>
      <c r="L74" s="2">
        <v>16</v>
      </c>
      <c r="O74" s="2">
        <v>1</v>
      </c>
      <c r="P74" s="2">
        <v>14</v>
      </c>
      <c r="Q74" s="2">
        <v>16</v>
      </c>
      <c r="R74" s="2">
        <v>17</v>
      </c>
      <c r="S74" s="2">
        <v>17</v>
      </c>
      <c r="T74" s="2">
        <v>64</v>
      </c>
      <c r="U74" s="6"/>
      <c r="V74" s="2"/>
      <c r="W74" s="2"/>
      <c r="X74" s="2"/>
      <c r="Y74" s="2">
        <v>18</v>
      </c>
    </row>
    <row r="75" spans="1:25" x14ac:dyDescent="0.3">
      <c r="B75" s="2">
        <v>2</v>
      </c>
      <c r="C75" s="2">
        <v>15</v>
      </c>
      <c r="D75" s="2">
        <v>17</v>
      </c>
      <c r="E75" s="2">
        <v>18</v>
      </c>
      <c r="F75" s="2">
        <v>18</v>
      </c>
      <c r="G75" s="2">
        <v>68</v>
      </c>
      <c r="H75" s="6"/>
      <c r="I75" s="2">
        <v>169</v>
      </c>
      <c r="J75" s="2">
        <v>144</v>
      </c>
      <c r="K75" s="2">
        <v>130</v>
      </c>
      <c r="L75" s="2">
        <v>18</v>
      </c>
      <c r="O75" s="2">
        <v>2</v>
      </c>
      <c r="P75" s="2">
        <v>14</v>
      </c>
      <c r="Q75" s="2">
        <v>17</v>
      </c>
      <c r="R75" s="2">
        <v>16</v>
      </c>
      <c r="S75" s="2">
        <v>17</v>
      </c>
      <c r="T75" s="2">
        <v>64</v>
      </c>
      <c r="U75" s="6"/>
      <c r="V75" s="2"/>
      <c r="W75" s="2"/>
      <c r="X75" s="2"/>
      <c r="Y75" s="2">
        <v>18</v>
      </c>
    </row>
    <row r="76" spans="1:25" x14ac:dyDescent="0.3">
      <c r="B76" s="2">
        <v>3</v>
      </c>
      <c r="C76" s="2">
        <v>15</v>
      </c>
      <c r="D76" s="2">
        <v>17</v>
      </c>
      <c r="E76" s="2">
        <v>16</v>
      </c>
      <c r="F76" s="2">
        <v>20</v>
      </c>
      <c r="G76" s="2">
        <v>68</v>
      </c>
      <c r="H76" s="6"/>
      <c r="I76" s="2">
        <v>156</v>
      </c>
      <c r="J76" s="2">
        <v>148</v>
      </c>
      <c r="K76" s="2">
        <v>135</v>
      </c>
      <c r="L76" s="2">
        <v>18</v>
      </c>
      <c r="O76" s="2">
        <v>3</v>
      </c>
      <c r="P76" s="2">
        <v>14</v>
      </c>
      <c r="Q76" s="2">
        <v>17</v>
      </c>
      <c r="R76" s="2">
        <v>16</v>
      </c>
      <c r="S76" s="2">
        <v>18</v>
      </c>
      <c r="T76" s="2">
        <v>65</v>
      </c>
      <c r="U76" s="6"/>
      <c r="V76" s="2"/>
      <c r="W76" s="2"/>
      <c r="X76" s="2"/>
      <c r="Y76" s="2">
        <v>19</v>
      </c>
    </row>
    <row r="77" spans="1:25" x14ac:dyDescent="0.3">
      <c r="B77" s="2">
        <v>4</v>
      </c>
      <c r="C77" s="2">
        <v>16</v>
      </c>
      <c r="D77" s="2">
        <v>17</v>
      </c>
      <c r="E77" s="2">
        <v>18</v>
      </c>
      <c r="F77" s="2">
        <v>19</v>
      </c>
      <c r="G77" s="2">
        <v>70</v>
      </c>
      <c r="H77" s="6"/>
      <c r="I77" s="2">
        <v>160</v>
      </c>
      <c r="J77" s="2">
        <v>146</v>
      </c>
      <c r="K77" s="2">
        <v>138</v>
      </c>
      <c r="L77" s="2">
        <v>19</v>
      </c>
      <c r="M77" t="s">
        <v>60</v>
      </c>
      <c r="O77" s="2">
        <v>4</v>
      </c>
      <c r="P77" s="2">
        <v>14</v>
      </c>
      <c r="Q77" s="2">
        <v>16</v>
      </c>
      <c r="R77" s="2">
        <v>18</v>
      </c>
      <c r="S77" s="2">
        <v>17</v>
      </c>
      <c r="T77" s="2">
        <v>65</v>
      </c>
      <c r="U77" s="6"/>
      <c r="V77" s="2"/>
      <c r="W77" s="2"/>
      <c r="X77" s="2"/>
      <c r="Y77" s="2">
        <v>20</v>
      </c>
    </row>
    <row r="78" spans="1:25" x14ac:dyDescent="0.3">
      <c r="B78" s="2">
        <v>5</v>
      </c>
      <c r="C78" s="2">
        <v>15</v>
      </c>
      <c r="D78" s="2">
        <v>17</v>
      </c>
      <c r="E78" s="2">
        <v>18</v>
      </c>
      <c r="F78" s="2">
        <v>19</v>
      </c>
      <c r="G78" s="2">
        <v>69</v>
      </c>
      <c r="H78" s="6"/>
      <c r="I78" s="2">
        <v>179</v>
      </c>
      <c r="J78" s="2">
        <v>169</v>
      </c>
      <c r="K78" s="2">
        <v>148</v>
      </c>
      <c r="L78" s="2">
        <v>19</v>
      </c>
      <c r="O78" s="2">
        <v>5</v>
      </c>
      <c r="P78" s="2">
        <v>15</v>
      </c>
      <c r="Q78" s="2">
        <v>16</v>
      </c>
      <c r="R78" s="2">
        <v>17</v>
      </c>
      <c r="S78" s="2">
        <v>17</v>
      </c>
      <c r="T78" s="2">
        <v>65</v>
      </c>
      <c r="U78" s="6"/>
      <c r="V78" s="2"/>
      <c r="W78" s="2"/>
      <c r="X78" s="2"/>
      <c r="Y78" s="2">
        <v>20</v>
      </c>
    </row>
    <row r="79" spans="1:25" x14ac:dyDescent="0.3">
      <c r="B79" s="2" t="s">
        <v>50</v>
      </c>
      <c r="C79" s="1">
        <f>AVERAGE(C74:C78)</f>
        <v>15</v>
      </c>
      <c r="D79" s="1">
        <f t="shared" ref="D79:L79" si="50">AVERAGE(D74:D78)</f>
        <v>16.8</v>
      </c>
      <c r="E79" s="1">
        <f t="shared" si="50"/>
        <v>17.8</v>
      </c>
      <c r="F79" s="1">
        <f t="shared" si="50"/>
        <v>18.8</v>
      </c>
      <c r="G79" s="1">
        <f t="shared" si="50"/>
        <v>68.400000000000006</v>
      </c>
      <c r="H79" s="5"/>
      <c r="I79" s="1">
        <f t="shared" si="50"/>
        <v>167.2</v>
      </c>
      <c r="J79" s="1">
        <f t="shared" si="50"/>
        <v>150.6</v>
      </c>
      <c r="K79" s="1">
        <f t="shared" si="50"/>
        <v>133</v>
      </c>
      <c r="L79" s="1">
        <f t="shared" si="50"/>
        <v>18</v>
      </c>
      <c r="O79" s="2" t="s">
        <v>50</v>
      </c>
      <c r="P79" s="1">
        <f>AVERAGE(P74:P78)</f>
        <v>14.2</v>
      </c>
      <c r="Q79" s="1">
        <f t="shared" ref="Q79:T79" si="51">AVERAGE(Q74:Q78)</f>
        <v>16.399999999999999</v>
      </c>
      <c r="R79" s="1">
        <f t="shared" si="51"/>
        <v>16.8</v>
      </c>
      <c r="S79" s="1">
        <f t="shared" si="51"/>
        <v>17.2</v>
      </c>
      <c r="T79" s="1">
        <f t="shared" si="51"/>
        <v>64.599999999999994</v>
      </c>
      <c r="U79" s="6"/>
      <c r="V79" s="2"/>
      <c r="W79" s="2"/>
      <c r="X79" s="2"/>
      <c r="Y79" s="2">
        <f>AVERAGE(Y74:Y78)</f>
        <v>19</v>
      </c>
    </row>
    <row r="80" spans="1:25" x14ac:dyDescent="0.3">
      <c r="B80" s="2" t="s">
        <v>37</v>
      </c>
      <c r="C80" s="4">
        <f>STDEV(C74:C78)</f>
        <v>0.70710678118654757</v>
      </c>
      <c r="D80" s="4">
        <f t="shared" ref="D80:L80" si="52">STDEV(D74:D78)</f>
        <v>0.44721359549995793</v>
      </c>
      <c r="E80" s="4">
        <f t="shared" si="52"/>
        <v>1.0954451150103324</v>
      </c>
      <c r="F80" s="4">
        <f t="shared" si="52"/>
        <v>0.83666002653407556</v>
      </c>
      <c r="G80" s="4">
        <f t="shared" si="52"/>
        <v>1.1401754250991381</v>
      </c>
      <c r="H80" s="7"/>
      <c r="I80" s="4">
        <f t="shared" si="52"/>
        <v>9.2574294488264925</v>
      </c>
      <c r="J80" s="4">
        <f t="shared" si="52"/>
        <v>10.382677881933928</v>
      </c>
      <c r="K80" s="4">
        <f t="shared" si="52"/>
        <v>12.489995996796797</v>
      </c>
      <c r="L80" s="4">
        <f t="shared" si="52"/>
        <v>1.2247448713915889</v>
      </c>
      <c r="O80" s="2" t="s">
        <v>37</v>
      </c>
      <c r="P80" s="4">
        <f>STDEV(P74:P78)</f>
        <v>0.44721359549995793</v>
      </c>
      <c r="Q80" s="4">
        <f t="shared" ref="Q80:T80" si="53">STDEV(Q74:Q78)</f>
        <v>0.54772255750516607</v>
      </c>
      <c r="R80" s="4">
        <f t="shared" si="53"/>
        <v>0.83666002653407556</v>
      </c>
      <c r="S80" s="4">
        <f t="shared" si="53"/>
        <v>0.44721359549995793</v>
      </c>
      <c r="T80" s="4">
        <f t="shared" si="53"/>
        <v>0.54772255750516607</v>
      </c>
      <c r="U80" s="6"/>
      <c r="V80" s="2"/>
      <c r="W80" s="2"/>
      <c r="X80" s="2"/>
      <c r="Y80" s="2">
        <f>STDEV(Y74:Y78)</f>
        <v>1</v>
      </c>
    </row>
    <row r="82" spans="1:25" x14ac:dyDescent="0.3">
      <c r="A82" t="s">
        <v>51</v>
      </c>
      <c r="B82" s="2" t="s">
        <v>61</v>
      </c>
      <c r="C82" s="2" t="s">
        <v>41</v>
      </c>
      <c r="D82" s="2" t="s">
        <v>18</v>
      </c>
      <c r="E82" s="2" t="s">
        <v>42</v>
      </c>
      <c r="F82" s="2" t="s">
        <v>14</v>
      </c>
      <c r="G82" s="2" t="s">
        <v>43</v>
      </c>
      <c r="H82" s="2" t="s">
        <v>44</v>
      </c>
      <c r="I82" s="2" t="s">
        <v>45</v>
      </c>
      <c r="J82" s="2" t="s">
        <v>46</v>
      </c>
      <c r="K82" s="2" t="s">
        <v>47</v>
      </c>
      <c r="L82" s="2" t="s">
        <v>48</v>
      </c>
      <c r="N82" t="s">
        <v>49</v>
      </c>
      <c r="O82" s="2" t="s">
        <v>61</v>
      </c>
      <c r="P82" s="2" t="s">
        <v>41</v>
      </c>
      <c r="Q82" s="2" t="s">
        <v>18</v>
      </c>
      <c r="R82" s="2" t="s">
        <v>42</v>
      </c>
      <c r="S82" s="2" t="s">
        <v>14</v>
      </c>
      <c r="T82" s="2" t="s">
        <v>43</v>
      </c>
      <c r="U82" s="2" t="s">
        <v>44</v>
      </c>
      <c r="V82" s="2" t="s">
        <v>45</v>
      </c>
      <c r="W82" s="2" t="s">
        <v>46</v>
      </c>
      <c r="X82" s="2" t="s">
        <v>47</v>
      </c>
      <c r="Y82" s="2" t="s">
        <v>48</v>
      </c>
    </row>
    <row r="83" spans="1:25" x14ac:dyDescent="0.3">
      <c r="B83" s="2">
        <v>1</v>
      </c>
      <c r="C83" s="2">
        <v>15</v>
      </c>
      <c r="D83" s="2">
        <v>18</v>
      </c>
      <c r="E83" s="2">
        <v>17</v>
      </c>
      <c r="F83" s="2">
        <v>20</v>
      </c>
      <c r="G83" s="2">
        <v>70</v>
      </c>
      <c r="H83" s="6"/>
      <c r="I83" s="2">
        <v>181</v>
      </c>
      <c r="J83" s="2">
        <v>142</v>
      </c>
      <c r="K83" s="2">
        <v>123</v>
      </c>
      <c r="L83" s="2">
        <v>18</v>
      </c>
      <c r="O83" s="2">
        <v>1</v>
      </c>
      <c r="P83" s="2">
        <v>15</v>
      </c>
      <c r="Q83" s="2">
        <v>19</v>
      </c>
      <c r="R83" s="2">
        <v>18</v>
      </c>
      <c r="S83" s="2">
        <v>19</v>
      </c>
      <c r="T83" s="2">
        <v>71</v>
      </c>
      <c r="U83" s="6"/>
      <c r="V83" s="2">
        <v>186</v>
      </c>
      <c r="W83" s="2">
        <v>142</v>
      </c>
      <c r="X83" s="2">
        <v>125</v>
      </c>
      <c r="Y83" s="2">
        <v>16</v>
      </c>
    </row>
    <row r="84" spans="1:25" x14ac:dyDescent="0.3">
      <c r="B84" s="2">
        <v>2</v>
      </c>
      <c r="C84" s="2">
        <v>15</v>
      </c>
      <c r="D84" s="2">
        <v>18</v>
      </c>
      <c r="E84" s="2">
        <v>18</v>
      </c>
      <c r="F84" s="2">
        <v>21</v>
      </c>
      <c r="G84" s="2">
        <v>72</v>
      </c>
      <c r="H84" s="6"/>
      <c r="I84" s="2">
        <v>180</v>
      </c>
      <c r="J84" s="2">
        <v>157</v>
      </c>
      <c r="K84" s="2">
        <v>139</v>
      </c>
      <c r="L84" s="2">
        <v>20</v>
      </c>
      <c r="O84" s="2">
        <v>2</v>
      </c>
      <c r="P84" s="2">
        <v>16</v>
      </c>
      <c r="Q84" s="2">
        <v>18</v>
      </c>
      <c r="R84" s="2">
        <v>19</v>
      </c>
      <c r="S84" s="2">
        <v>19</v>
      </c>
      <c r="T84" s="2">
        <v>72</v>
      </c>
      <c r="U84" s="6"/>
      <c r="V84" s="2">
        <v>185</v>
      </c>
      <c r="W84" s="2">
        <v>149</v>
      </c>
      <c r="X84" s="2">
        <v>136</v>
      </c>
      <c r="Y84" s="2">
        <v>18</v>
      </c>
    </row>
    <row r="85" spans="1:25" x14ac:dyDescent="0.3">
      <c r="B85" s="2">
        <v>3</v>
      </c>
      <c r="C85" s="2">
        <v>16</v>
      </c>
      <c r="D85" s="2">
        <v>19</v>
      </c>
      <c r="E85" s="2">
        <v>21</v>
      </c>
      <c r="F85" s="2">
        <v>22</v>
      </c>
      <c r="G85" s="2">
        <v>78</v>
      </c>
      <c r="H85" s="6"/>
      <c r="I85" s="2">
        <v>178</v>
      </c>
      <c r="J85" s="2">
        <v>160</v>
      </c>
      <c r="K85" s="2">
        <v>145</v>
      </c>
      <c r="L85" s="2">
        <v>20</v>
      </c>
      <c r="O85" s="2">
        <v>3</v>
      </c>
      <c r="P85" s="2">
        <v>16</v>
      </c>
      <c r="Q85" s="2">
        <v>18</v>
      </c>
      <c r="R85" s="2">
        <v>18</v>
      </c>
      <c r="S85" s="2">
        <v>19</v>
      </c>
      <c r="T85" s="2">
        <v>71</v>
      </c>
      <c r="U85" s="6"/>
      <c r="V85" s="2">
        <v>187</v>
      </c>
      <c r="W85" s="2">
        <v>154</v>
      </c>
      <c r="X85" s="2">
        <v>138</v>
      </c>
      <c r="Y85" s="2">
        <v>19</v>
      </c>
    </row>
    <row r="86" spans="1:25" x14ac:dyDescent="0.3">
      <c r="B86" s="2">
        <v>4</v>
      </c>
      <c r="C86" s="2">
        <v>15</v>
      </c>
      <c r="D86" s="2">
        <v>21</v>
      </c>
      <c r="E86" s="2">
        <v>21</v>
      </c>
      <c r="F86" s="2">
        <v>22</v>
      </c>
      <c r="G86" s="2">
        <v>79</v>
      </c>
      <c r="H86" s="6"/>
      <c r="I86" s="2">
        <v>177</v>
      </c>
      <c r="J86" s="2">
        <v>159</v>
      </c>
      <c r="K86" s="2">
        <v>145</v>
      </c>
      <c r="L86" s="2">
        <v>20</v>
      </c>
      <c r="O86" s="2">
        <v>4</v>
      </c>
      <c r="P86" s="2">
        <v>16</v>
      </c>
      <c r="Q86" s="2">
        <v>18</v>
      </c>
      <c r="R86" s="2">
        <v>19</v>
      </c>
      <c r="S86" s="2">
        <v>19</v>
      </c>
      <c r="T86" s="2">
        <v>72</v>
      </c>
      <c r="U86" s="6"/>
      <c r="V86" s="2">
        <v>186</v>
      </c>
      <c r="W86" s="2">
        <v>164</v>
      </c>
      <c r="X86" s="2">
        <v>143</v>
      </c>
      <c r="Y86" s="2">
        <v>19</v>
      </c>
    </row>
    <row r="87" spans="1:25" x14ac:dyDescent="0.3">
      <c r="B87" s="2">
        <v>5</v>
      </c>
      <c r="C87" s="2">
        <v>16</v>
      </c>
      <c r="D87" s="2">
        <v>21</v>
      </c>
      <c r="E87" s="2">
        <v>21</v>
      </c>
      <c r="F87" s="2">
        <v>22</v>
      </c>
      <c r="G87" s="2">
        <v>80</v>
      </c>
      <c r="H87" s="6"/>
      <c r="I87" s="2">
        <v>175</v>
      </c>
      <c r="J87" s="2">
        <v>156</v>
      </c>
      <c r="K87" s="2">
        <v>143</v>
      </c>
      <c r="L87" s="2">
        <v>20</v>
      </c>
      <c r="O87" s="2">
        <v>5</v>
      </c>
      <c r="P87" s="2">
        <v>17</v>
      </c>
      <c r="Q87" s="2">
        <v>18</v>
      </c>
      <c r="R87" s="2">
        <v>18</v>
      </c>
      <c r="S87" s="2">
        <v>20</v>
      </c>
      <c r="T87" s="2">
        <v>73</v>
      </c>
      <c r="U87" s="6"/>
      <c r="V87" s="2">
        <v>187</v>
      </c>
      <c r="W87" s="2">
        <v>166</v>
      </c>
      <c r="X87" s="2">
        <v>147</v>
      </c>
      <c r="Y87" s="2">
        <v>20</v>
      </c>
    </row>
    <row r="88" spans="1:25" x14ac:dyDescent="0.3">
      <c r="B88" s="2" t="s">
        <v>50</v>
      </c>
      <c r="C88" s="1">
        <f>AVERAGE(C83:C87)</f>
        <v>15.4</v>
      </c>
      <c r="D88" s="1">
        <f t="shared" ref="D88:L88" si="54">AVERAGE(D83:D87)</f>
        <v>19.399999999999999</v>
      </c>
      <c r="E88" s="1">
        <f t="shared" si="54"/>
        <v>19.600000000000001</v>
      </c>
      <c r="F88" s="1">
        <f t="shared" si="54"/>
        <v>21.4</v>
      </c>
      <c r="G88" s="1">
        <f t="shared" si="54"/>
        <v>75.8</v>
      </c>
      <c r="H88" s="5"/>
      <c r="I88" s="1">
        <f t="shared" si="54"/>
        <v>178.2</v>
      </c>
      <c r="J88" s="1">
        <f t="shared" si="54"/>
        <v>154.80000000000001</v>
      </c>
      <c r="K88" s="1">
        <f t="shared" si="54"/>
        <v>139</v>
      </c>
      <c r="L88" s="1">
        <f t="shared" si="54"/>
        <v>19.600000000000001</v>
      </c>
      <c r="O88" s="2" t="s">
        <v>50</v>
      </c>
      <c r="P88" s="1">
        <f>AVERAGE(P83:P87)</f>
        <v>16</v>
      </c>
      <c r="Q88" s="1">
        <f t="shared" ref="Q88:T88" si="55">AVERAGE(Q83:Q87)</f>
        <v>18.2</v>
      </c>
      <c r="R88" s="1">
        <f t="shared" si="55"/>
        <v>18.399999999999999</v>
      </c>
      <c r="S88" s="1">
        <f t="shared" si="55"/>
        <v>19.2</v>
      </c>
      <c r="T88" s="1">
        <f t="shared" si="55"/>
        <v>71.8</v>
      </c>
      <c r="U88" s="6"/>
      <c r="V88" s="1">
        <f>AVERAGE(V83:V87)</f>
        <v>186.2</v>
      </c>
      <c r="W88" s="1">
        <f t="shared" ref="W88:Y88" si="56">AVERAGE(W83:W87)</f>
        <v>155</v>
      </c>
      <c r="X88" s="1">
        <f t="shared" si="56"/>
        <v>137.80000000000001</v>
      </c>
      <c r="Y88" s="1">
        <f t="shared" si="56"/>
        <v>18.399999999999999</v>
      </c>
    </row>
    <row r="89" spans="1:25" x14ac:dyDescent="0.3">
      <c r="B89" s="2" t="s">
        <v>37</v>
      </c>
      <c r="C89" s="4">
        <f>STDEV(C83:C87)</f>
        <v>0.54772255750516607</v>
      </c>
      <c r="D89" s="4">
        <f t="shared" ref="D89:L89" si="57">STDEV(D83:D87)</f>
        <v>1.51657508881031</v>
      </c>
      <c r="E89" s="4">
        <f t="shared" si="57"/>
        <v>1.9493588689617927</v>
      </c>
      <c r="F89" s="4">
        <f t="shared" si="57"/>
        <v>0.89442719099991586</v>
      </c>
      <c r="G89" s="4">
        <f t="shared" si="57"/>
        <v>4.4944410108488464</v>
      </c>
      <c r="H89" s="7"/>
      <c r="I89" s="4">
        <f t="shared" si="57"/>
        <v>2.3874672772626644</v>
      </c>
      <c r="J89" s="4">
        <f t="shared" si="57"/>
        <v>7.3280283842245044</v>
      </c>
      <c r="K89" s="4">
        <f t="shared" si="57"/>
        <v>9.2736184954957039</v>
      </c>
      <c r="L89" s="4">
        <f t="shared" si="57"/>
        <v>0.89442719099991586</v>
      </c>
      <c r="O89" s="2" t="s">
        <v>37</v>
      </c>
      <c r="P89" s="4">
        <f>STDEV(P83:P87)</f>
        <v>0.70710678118654757</v>
      </c>
      <c r="Q89" s="4">
        <f t="shared" ref="Q89:T89" si="58">STDEV(Q83:Q87)</f>
        <v>0.44721359549995793</v>
      </c>
      <c r="R89" s="4">
        <f t="shared" si="58"/>
        <v>0.54772255750516607</v>
      </c>
      <c r="S89" s="4">
        <f t="shared" si="58"/>
        <v>0.44721359549995793</v>
      </c>
      <c r="T89" s="4">
        <f t="shared" si="58"/>
        <v>0.83666002653407556</v>
      </c>
      <c r="U89" s="6"/>
      <c r="V89" s="4">
        <f>STDEV(V83:V87)</f>
        <v>0.83666002653407556</v>
      </c>
      <c r="W89" s="4">
        <f t="shared" ref="W89:Y89" si="59">STDEV(W83:W87)</f>
        <v>10.099504938362077</v>
      </c>
      <c r="X89" s="4">
        <f t="shared" si="59"/>
        <v>8.3486525858967191</v>
      </c>
      <c r="Y89" s="4">
        <f t="shared" si="59"/>
        <v>1.5165750888103102</v>
      </c>
    </row>
    <row r="91" spans="1:25" x14ac:dyDescent="0.3">
      <c r="A91" t="s">
        <v>51</v>
      </c>
      <c r="B91" s="2" t="s">
        <v>62</v>
      </c>
      <c r="C91" s="2" t="s">
        <v>41</v>
      </c>
      <c r="D91" s="2" t="s">
        <v>18</v>
      </c>
      <c r="E91" s="2" t="s">
        <v>42</v>
      </c>
      <c r="F91" s="2" t="s">
        <v>14</v>
      </c>
      <c r="G91" s="2" t="s">
        <v>43</v>
      </c>
      <c r="H91" s="2" t="s">
        <v>44</v>
      </c>
      <c r="I91" s="2" t="s">
        <v>45</v>
      </c>
      <c r="J91" s="2" t="s">
        <v>46</v>
      </c>
      <c r="K91" s="2" t="s">
        <v>47</v>
      </c>
      <c r="L91" s="2" t="s">
        <v>48</v>
      </c>
      <c r="N91" t="s">
        <v>49</v>
      </c>
      <c r="O91" s="2" t="s">
        <v>62</v>
      </c>
      <c r="P91" s="2" t="s">
        <v>41</v>
      </c>
      <c r="Q91" s="2" t="s">
        <v>18</v>
      </c>
      <c r="R91" s="2" t="s">
        <v>42</v>
      </c>
      <c r="S91" s="2" t="s">
        <v>14</v>
      </c>
      <c r="T91" s="2" t="s">
        <v>43</v>
      </c>
      <c r="U91" s="2" t="s">
        <v>44</v>
      </c>
      <c r="V91" s="2" t="s">
        <v>45</v>
      </c>
      <c r="W91" s="2" t="s">
        <v>46</v>
      </c>
      <c r="X91" s="2" t="s">
        <v>47</v>
      </c>
      <c r="Y91" s="2" t="s">
        <v>48</v>
      </c>
    </row>
    <row r="92" spans="1:25" x14ac:dyDescent="0.3">
      <c r="B92" s="2">
        <v>1</v>
      </c>
      <c r="C92" s="2">
        <v>14</v>
      </c>
      <c r="D92" s="2">
        <v>17</v>
      </c>
      <c r="E92" s="2">
        <v>17</v>
      </c>
      <c r="F92" s="2">
        <v>17</v>
      </c>
      <c r="G92" s="2">
        <v>65</v>
      </c>
      <c r="H92" s="6"/>
      <c r="I92" s="2">
        <v>173</v>
      </c>
      <c r="J92" s="2">
        <v>126</v>
      </c>
      <c r="K92" s="2">
        <v>97</v>
      </c>
      <c r="L92" s="2">
        <v>17</v>
      </c>
      <c r="O92" s="2">
        <v>1</v>
      </c>
      <c r="P92" s="2">
        <v>14</v>
      </c>
      <c r="Q92" s="2">
        <v>16</v>
      </c>
      <c r="R92" s="2">
        <v>17</v>
      </c>
      <c r="S92" s="2">
        <v>17</v>
      </c>
      <c r="T92" s="2">
        <v>64</v>
      </c>
      <c r="U92" s="6"/>
      <c r="V92" s="2">
        <v>170</v>
      </c>
      <c r="W92" s="2">
        <v>121</v>
      </c>
      <c r="X92" s="2">
        <v>86</v>
      </c>
      <c r="Y92" s="2">
        <v>20</v>
      </c>
    </row>
    <row r="93" spans="1:25" x14ac:dyDescent="0.3">
      <c r="B93" s="2">
        <v>2</v>
      </c>
      <c r="C93" s="2">
        <v>14</v>
      </c>
      <c r="D93" s="2">
        <v>16</v>
      </c>
      <c r="E93" s="2">
        <v>17</v>
      </c>
      <c r="F93" s="2">
        <v>16</v>
      </c>
      <c r="G93" s="2">
        <v>63</v>
      </c>
      <c r="H93" s="6"/>
      <c r="I93" s="2">
        <v>174</v>
      </c>
      <c r="J93" s="2">
        <v>149</v>
      </c>
      <c r="K93" s="2">
        <v>127</v>
      </c>
      <c r="L93" s="2">
        <v>19</v>
      </c>
      <c r="O93" s="2">
        <v>2</v>
      </c>
      <c r="P93" s="2">
        <v>14</v>
      </c>
      <c r="Q93" s="2">
        <v>16</v>
      </c>
      <c r="R93" s="2">
        <v>16</v>
      </c>
      <c r="S93" s="2">
        <v>18</v>
      </c>
      <c r="T93" s="2">
        <v>64</v>
      </c>
      <c r="U93" s="6"/>
      <c r="V93" s="2">
        <v>174</v>
      </c>
      <c r="W93" s="2">
        <v>136</v>
      </c>
      <c r="X93" s="2">
        <v>116</v>
      </c>
      <c r="Y93" s="2">
        <v>20</v>
      </c>
    </row>
    <row r="94" spans="1:25" x14ac:dyDescent="0.3">
      <c r="B94" s="2">
        <v>3</v>
      </c>
      <c r="C94" s="2">
        <v>15</v>
      </c>
      <c r="D94" s="2">
        <v>16</v>
      </c>
      <c r="E94" s="2">
        <v>17</v>
      </c>
      <c r="F94" s="2">
        <v>17</v>
      </c>
      <c r="G94" s="2">
        <v>65</v>
      </c>
      <c r="H94" s="6"/>
      <c r="I94" s="2">
        <v>176</v>
      </c>
      <c r="J94" s="2">
        <v>148</v>
      </c>
      <c r="K94" s="2">
        <v>130</v>
      </c>
      <c r="L94" s="2">
        <v>19</v>
      </c>
      <c r="O94" s="2">
        <v>3</v>
      </c>
      <c r="P94" s="2">
        <v>14</v>
      </c>
      <c r="Q94" s="2">
        <v>17</v>
      </c>
      <c r="R94" s="2">
        <v>17</v>
      </c>
      <c r="S94" s="2">
        <v>17</v>
      </c>
      <c r="T94" s="2">
        <v>65</v>
      </c>
      <c r="U94" s="6"/>
      <c r="V94" s="2">
        <v>175</v>
      </c>
      <c r="W94" s="2">
        <v>133</v>
      </c>
      <c r="X94" s="2">
        <v>115</v>
      </c>
      <c r="Y94" s="2">
        <v>20</v>
      </c>
    </row>
    <row r="95" spans="1:25" x14ac:dyDescent="0.3">
      <c r="B95" s="2">
        <v>4</v>
      </c>
      <c r="C95" s="2">
        <v>15</v>
      </c>
      <c r="D95" s="2">
        <v>16</v>
      </c>
      <c r="E95" s="2">
        <v>17</v>
      </c>
      <c r="F95" s="2">
        <v>17</v>
      </c>
      <c r="G95" s="2">
        <v>65</v>
      </c>
      <c r="H95" s="6"/>
      <c r="I95" s="2">
        <v>175</v>
      </c>
      <c r="J95" s="2">
        <v>146</v>
      </c>
      <c r="K95" s="2">
        <v>128</v>
      </c>
      <c r="L95" s="2">
        <v>20</v>
      </c>
      <c r="O95" s="2">
        <v>4</v>
      </c>
      <c r="P95" s="2">
        <v>14</v>
      </c>
      <c r="Q95" s="2">
        <v>17</v>
      </c>
      <c r="R95" s="2">
        <v>17</v>
      </c>
      <c r="S95" s="2">
        <v>18</v>
      </c>
      <c r="T95" s="2">
        <v>66</v>
      </c>
      <c r="U95" s="6"/>
      <c r="V95" s="2">
        <v>174</v>
      </c>
      <c r="W95" s="2">
        <v>131</v>
      </c>
      <c r="X95" s="2">
        <v>106</v>
      </c>
      <c r="Y95" s="2">
        <v>20</v>
      </c>
    </row>
    <row r="96" spans="1:25" x14ac:dyDescent="0.3">
      <c r="B96" s="2">
        <v>5</v>
      </c>
      <c r="C96" s="2">
        <v>15</v>
      </c>
      <c r="D96" s="2">
        <v>17</v>
      </c>
      <c r="E96" s="2">
        <v>17</v>
      </c>
      <c r="F96" s="2">
        <v>17</v>
      </c>
      <c r="G96" s="2">
        <v>66</v>
      </c>
      <c r="H96" s="6"/>
      <c r="I96" s="2">
        <v>174</v>
      </c>
      <c r="J96" s="2">
        <v>142</v>
      </c>
      <c r="K96" s="2">
        <v>118</v>
      </c>
      <c r="L96" s="2">
        <v>20</v>
      </c>
      <c r="O96" s="2">
        <v>5</v>
      </c>
      <c r="P96" s="2">
        <v>14</v>
      </c>
      <c r="Q96" s="2">
        <v>18</v>
      </c>
      <c r="R96" s="2">
        <v>17</v>
      </c>
      <c r="S96" s="2">
        <v>18</v>
      </c>
      <c r="T96" s="2">
        <v>67</v>
      </c>
      <c r="U96" s="6"/>
      <c r="V96" s="2">
        <v>173</v>
      </c>
      <c r="W96" s="2">
        <v>130</v>
      </c>
      <c r="X96" s="2">
        <v>110</v>
      </c>
      <c r="Y96" s="2">
        <v>20</v>
      </c>
    </row>
    <row r="97" spans="1:25" x14ac:dyDescent="0.3">
      <c r="B97" s="2" t="s">
        <v>50</v>
      </c>
      <c r="C97" s="1">
        <f>AVERAGE(C92:C96)</f>
        <v>14.6</v>
      </c>
      <c r="D97" s="1">
        <f t="shared" ref="D97:L97" si="60">AVERAGE(D92:D96)</f>
        <v>16.399999999999999</v>
      </c>
      <c r="E97" s="1">
        <f t="shared" si="60"/>
        <v>17</v>
      </c>
      <c r="F97" s="1">
        <f t="shared" si="60"/>
        <v>16.8</v>
      </c>
      <c r="G97" s="1">
        <f t="shared" si="60"/>
        <v>64.8</v>
      </c>
      <c r="H97" s="5"/>
      <c r="I97" s="1">
        <f t="shared" si="60"/>
        <v>174.4</v>
      </c>
      <c r="J97" s="1">
        <f t="shared" si="60"/>
        <v>142.19999999999999</v>
      </c>
      <c r="K97" s="1">
        <f t="shared" si="60"/>
        <v>120</v>
      </c>
      <c r="L97" s="1">
        <f t="shared" si="60"/>
        <v>19</v>
      </c>
      <c r="O97" s="2" t="s">
        <v>50</v>
      </c>
      <c r="P97" s="1">
        <f>AVERAGE(P92:P96)</f>
        <v>14</v>
      </c>
      <c r="Q97" s="1">
        <f t="shared" ref="Q97:T97" si="61">AVERAGE(Q92:Q96)</f>
        <v>16.8</v>
      </c>
      <c r="R97" s="1">
        <f t="shared" si="61"/>
        <v>16.8</v>
      </c>
      <c r="S97" s="1">
        <f t="shared" si="61"/>
        <v>17.600000000000001</v>
      </c>
      <c r="T97" s="1">
        <f t="shared" si="61"/>
        <v>65.2</v>
      </c>
      <c r="U97" s="6"/>
      <c r="V97" s="1">
        <f>AVERAGE(V92:V96)</f>
        <v>173.2</v>
      </c>
      <c r="W97" s="1">
        <f t="shared" ref="W97:X97" si="62">AVERAGE(W92:W96)</f>
        <v>130.19999999999999</v>
      </c>
      <c r="X97" s="1">
        <f t="shared" si="62"/>
        <v>106.6</v>
      </c>
      <c r="Y97" s="1">
        <f>AVERAGE(Y92:Y96)</f>
        <v>20</v>
      </c>
    </row>
    <row r="98" spans="1:25" x14ac:dyDescent="0.3">
      <c r="B98" s="2" t="s">
        <v>37</v>
      </c>
      <c r="C98" s="4">
        <f>STDEV(C92:C96)</f>
        <v>0.54772255750516619</v>
      </c>
      <c r="D98" s="4">
        <f t="shared" ref="D98:L98" si="63">STDEV(D92:D96)</f>
        <v>0.54772255750516607</v>
      </c>
      <c r="E98" s="4">
        <f t="shared" si="63"/>
        <v>0</v>
      </c>
      <c r="F98" s="4">
        <f t="shared" si="63"/>
        <v>0.44721359549995793</v>
      </c>
      <c r="G98" s="4">
        <f t="shared" si="63"/>
        <v>1.0954451150103321</v>
      </c>
      <c r="H98" s="7"/>
      <c r="I98" s="4">
        <f t="shared" si="63"/>
        <v>1.1401754250991381</v>
      </c>
      <c r="J98" s="4">
        <f t="shared" si="63"/>
        <v>9.4445751624940772</v>
      </c>
      <c r="K98" s="4">
        <f t="shared" si="63"/>
        <v>13.656500283747663</v>
      </c>
      <c r="L98" s="4">
        <f t="shared" si="63"/>
        <v>1.2247448713915889</v>
      </c>
      <c r="O98" s="2" t="s">
        <v>37</v>
      </c>
      <c r="P98" s="1">
        <f>STDEV(P92:P96)</f>
        <v>0</v>
      </c>
      <c r="Q98" s="4">
        <f>STDEV(Q92:Q96)</f>
        <v>0.83666002653407556</v>
      </c>
      <c r="R98" s="4">
        <f t="shared" ref="R98:T98" si="64">STDEV(R92:R96)</f>
        <v>0.44721359549995793</v>
      </c>
      <c r="S98" s="4">
        <f t="shared" si="64"/>
        <v>0.54772255750516607</v>
      </c>
      <c r="T98" s="4">
        <f t="shared" si="64"/>
        <v>1.3038404810405297</v>
      </c>
      <c r="U98" s="6"/>
      <c r="V98" s="4">
        <f>STDEV(V92:V96)</f>
        <v>1.9235384061671346</v>
      </c>
      <c r="W98" s="4">
        <f t="shared" ref="W98:X98" si="65">STDEV(W92:W96)</f>
        <v>5.6302753041036988</v>
      </c>
      <c r="X98" s="4">
        <f t="shared" si="65"/>
        <v>12.198360545581496</v>
      </c>
      <c r="Y98" s="1">
        <f>STDEV(Y92:Y96)</f>
        <v>0</v>
      </c>
    </row>
    <row r="100" spans="1:25" x14ac:dyDescent="0.3">
      <c r="A100" t="s">
        <v>51</v>
      </c>
      <c r="B100" s="2" t="s">
        <v>63</v>
      </c>
      <c r="C100" s="2" t="s">
        <v>41</v>
      </c>
      <c r="D100" s="2" t="s">
        <v>18</v>
      </c>
      <c r="E100" s="2" t="s">
        <v>42</v>
      </c>
      <c r="F100" s="2" t="s">
        <v>14</v>
      </c>
      <c r="G100" s="2" t="s">
        <v>43</v>
      </c>
      <c r="H100" s="2" t="s">
        <v>44</v>
      </c>
      <c r="I100" s="2" t="s">
        <v>45</v>
      </c>
      <c r="J100" s="2" t="s">
        <v>46</v>
      </c>
      <c r="K100" s="2" t="s">
        <v>47</v>
      </c>
      <c r="L100" s="2" t="s">
        <v>48</v>
      </c>
      <c r="N100" t="s">
        <v>49</v>
      </c>
      <c r="O100" s="2" t="s">
        <v>63</v>
      </c>
      <c r="P100" s="2" t="s">
        <v>41</v>
      </c>
      <c r="Q100" s="2" t="s">
        <v>18</v>
      </c>
      <c r="R100" s="2" t="s">
        <v>42</v>
      </c>
      <c r="S100" s="2" t="s">
        <v>14</v>
      </c>
      <c r="T100" s="2" t="s">
        <v>43</v>
      </c>
      <c r="U100" s="2" t="s">
        <v>44</v>
      </c>
      <c r="V100" s="2" t="s">
        <v>45</v>
      </c>
      <c r="W100" s="2" t="s">
        <v>46</v>
      </c>
      <c r="X100" s="2" t="s">
        <v>47</v>
      </c>
      <c r="Y100" s="2" t="s">
        <v>48</v>
      </c>
    </row>
    <row r="101" spans="1:25" x14ac:dyDescent="0.3">
      <c r="B101" s="2">
        <v>1</v>
      </c>
      <c r="C101" s="2">
        <v>15</v>
      </c>
      <c r="D101" s="2">
        <v>18</v>
      </c>
      <c r="E101" s="2">
        <v>18</v>
      </c>
      <c r="F101" s="2">
        <v>18</v>
      </c>
      <c r="G101" s="2">
        <v>69</v>
      </c>
      <c r="H101" s="6"/>
      <c r="I101" s="2">
        <v>172</v>
      </c>
      <c r="J101" s="2">
        <v>123</v>
      </c>
      <c r="K101" s="2">
        <v>123</v>
      </c>
      <c r="L101" s="2">
        <v>16</v>
      </c>
      <c r="O101" s="2">
        <v>1</v>
      </c>
      <c r="P101" s="2">
        <v>14</v>
      </c>
      <c r="Q101" s="2">
        <v>18</v>
      </c>
      <c r="R101" s="2">
        <v>18</v>
      </c>
      <c r="S101" s="2">
        <v>18</v>
      </c>
      <c r="T101" s="2">
        <v>68</v>
      </c>
      <c r="U101" s="6"/>
      <c r="V101" s="2">
        <v>179</v>
      </c>
      <c r="W101" s="2">
        <v>127</v>
      </c>
      <c r="X101" s="2">
        <v>120</v>
      </c>
      <c r="Y101" s="2">
        <v>16</v>
      </c>
    </row>
    <row r="102" spans="1:25" x14ac:dyDescent="0.3">
      <c r="B102" s="2">
        <v>2</v>
      </c>
      <c r="C102" s="2">
        <v>16</v>
      </c>
      <c r="D102" s="2">
        <v>18</v>
      </c>
      <c r="E102" s="2">
        <v>17</v>
      </c>
      <c r="F102" s="2">
        <v>18</v>
      </c>
      <c r="G102" s="2">
        <v>69</v>
      </c>
      <c r="H102" s="6"/>
      <c r="I102" s="2">
        <v>179</v>
      </c>
      <c r="J102" s="2">
        <v>145</v>
      </c>
      <c r="K102" s="2">
        <v>129</v>
      </c>
      <c r="L102" s="2">
        <v>18</v>
      </c>
      <c r="O102" s="2">
        <v>2</v>
      </c>
      <c r="P102" s="2">
        <v>16</v>
      </c>
      <c r="Q102" s="2">
        <v>18</v>
      </c>
      <c r="R102" s="2">
        <v>18</v>
      </c>
      <c r="S102" s="2">
        <v>17</v>
      </c>
      <c r="T102" s="2">
        <v>69</v>
      </c>
      <c r="U102" s="6"/>
      <c r="V102" s="2">
        <v>180</v>
      </c>
      <c r="W102" s="2">
        <v>145</v>
      </c>
      <c r="X102" s="2">
        <v>124</v>
      </c>
      <c r="Y102" s="2">
        <v>16</v>
      </c>
    </row>
    <row r="103" spans="1:25" x14ac:dyDescent="0.3">
      <c r="B103" s="2">
        <v>3</v>
      </c>
      <c r="C103" s="2">
        <v>16</v>
      </c>
      <c r="D103" s="2">
        <v>17</v>
      </c>
      <c r="E103" s="2">
        <v>18</v>
      </c>
      <c r="F103" s="2">
        <v>18</v>
      </c>
      <c r="G103" s="2">
        <v>69</v>
      </c>
      <c r="H103" s="6"/>
      <c r="I103" s="2">
        <v>182</v>
      </c>
      <c r="J103" s="2">
        <v>143</v>
      </c>
      <c r="K103" s="2">
        <v>129</v>
      </c>
      <c r="L103" s="2">
        <v>19</v>
      </c>
      <c r="O103" s="2">
        <v>3</v>
      </c>
      <c r="P103" s="2">
        <v>16</v>
      </c>
      <c r="Q103" s="2">
        <v>18</v>
      </c>
      <c r="R103" s="2">
        <v>18</v>
      </c>
      <c r="S103" s="2">
        <v>17</v>
      </c>
      <c r="T103" s="2">
        <v>69</v>
      </c>
      <c r="U103" s="6"/>
      <c r="V103" s="2">
        <v>184</v>
      </c>
      <c r="W103" s="2">
        <v>143</v>
      </c>
      <c r="X103" s="2">
        <v>135</v>
      </c>
      <c r="Y103" s="2">
        <v>17</v>
      </c>
    </row>
    <row r="104" spans="1:25" x14ac:dyDescent="0.3">
      <c r="B104" s="2">
        <v>4</v>
      </c>
      <c r="C104" s="2">
        <v>16</v>
      </c>
      <c r="D104" s="2">
        <v>17</v>
      </c>
      <c r="E104" s="2">
        <v>18</v>
      </c>
      <c r="F104" s="2">
        <v>18</v>
      </c>
      <c r="G104" s="2">
        <v>69</v>
      </c>
      <c r="H104" s="6"/>
      <c r="I104" s="2">
        <v>184</v>
      </c>
      <c r="J104" s="2">
        <v>147</v>
      </c>
      <c r="K104" s="2">
        <v>133</v>
      </c>
      <c r="L104" s="2">
        <v>19</v>
      </c>
      <c r="O104" s="2">
        <v>4</v>
      </c>
      <c r="P104" s="2">
        <v>16</v>
      </c>
      <c r="Q104" s="2">
        <v>17</v>
      </c>
      <c r="R104" s="2">
        <v>17</v>
      </c>
      <c r="S104" s="2">
        <v>18</v>
      </c>
      <c r="T104" s="2">
        <v>68</v>
      </c>
      <c r="U104" s="6"/>
      <c r="V104" s="2">
        <v>186</v>
      </c>
      <c r="W104" s="2">
        <v>152</v>
      </c>
      <c r="X104" s="2">
        <v>137</v>
      </c>
      <c r="Y104" s="2">
        <v>19</v>
      </c>
    </row>
    <row r="105" spans="1:25" x14ac:dyDescent="0.3">
      <c r="B105" s="2">
        <v>5</v>
      </c>
      <c r="C105" s="2">
        <v>16</v>
      </c>
      <c r="D105" s="2">
        <v>16</v>
      </c>
      <c r="E105" s="2">
        <v>19</v>
      </c>
      <c r="F105" s="2">
        <v>17</v>
      </c>
      <c r="G105" s="2">
        <v>68</v>
      </c>
      <c r="H105" s="6"/>
      <c r="I105" s="2">
        <v>186</v>
      </c>
      <c r="J105" s="2">
        <v>148</v>
      </c>
      <c r="K105" s="2">
        <v>126</v>
      </c>
      <c r="L105" s="2">
        <v>20</v>
      </c>
      <c r="O105" s="2">
        <v>5</v>
      </c>
      <c r="P105" s="2">
        <v>16</v>
      </c>
      <c r="Q105" s="2">
        <v>18</v>
      </c>
      <c r="R105" s="2">
        <v>17</v>
      </c>
      <c r="S105" s="2">
        <v>17</v>
      </c>
      <c r="T105" s="2">
        <v>68</v>
      </c>
      <c r="U105" s="6"/>
      <c r="V105" s="2">
        <v>190</v>
      </c>
      <c r="W105" s="2">
        <v>146</v>
      </c>
      <c r="X105" s="2">
        <v>129</v>
      </c>
      <c r="Y105" s="2">
        <v>20</v>
      </c>
    </row>
    <row r="106" spans="1:25" x14ac:dyDescent="0.3">
      <c r="B106" s="2" t="s">
        <v>50</v>
      </c>
      <c r="C106" s="1">
        <f>AVERAGE(C101:C105)</f>
        <v>15.8</v>
      </c>
      <c r="D106" s="1">
        <f t="shared" ref="D106:L106" si="66">AVERAGE(D101:D105)</f>
        <v>17.2</v>
      </c>
      <c r="E106" s="1">
        <f t="shared" si="66"/>
        <v>18</v>
      </c>
      <c r="F106" s="1">
        <f t="shared" si="66"/>
        <v>17.8</v>
      </c>
      <c r="G106" s="1">
        <f t="shared" si="66"/>
        <v>68.8</v>
      </c>
      <c r="H106" s="5"/>
      <c r="I106" s="1">
        <f t="shared" si="66"/>
        <v>180.6</v>
      </c>
      <c r="J106" s="1">
        <f t="shared" si="66"/>
        <v>141.19999999999999</v>
      </c>
      <c r="K106" s="1">
        <f t="shared" si="66"/>
        <v>128</v>
      </c>
      <c r="L106" s="1">
        <f t="shared" si="66"/>
        <v>18.399999999999999</v>
      </c>
      <c r="O106" s="2" t="s">
        <v>50</v>
      </c>
      <c r="P106" s="1">
        <f>AVERAGE(P101:P105)</f>
        <v>15.6</v>
      </c>
      <c r="Q106" s="1">
        <f t="shared" ref="Q106:T106" si="67">AVERAGE(Q101:Q105)</f>
        <v>17.8</v>
      </c>
      <c r="R106" s="1">
        <f t="shared" si="67"/>
        <v>17.600000000000001</v>
      </c>
      <c r="S106" s="1">
        <f t="shared" si="67"/>
        <v>17.399999999999999</v>
      </c>
      <c r="T106" s="1">
        <f t="shared" si="67"/>
        <v>68.400000000000006</v>
      </c>
      <c r="U106" s="6"/>
      <c r="V106" s="1">
        <f>AVERAGE(V101:V105)</f>
        <v>183.8</v>
      </c>
      <c r="W106" s="1">
        <f t="shared" ref="W106:X106" si="68">AVERAGE(W101:W105)</f>
        <v>142.6</v>
      </c>
      <c r="X106" s="1">
        <f t="shared" si="68"/>
        <v>129</v>
      </c>
      <c r="Y106" s="1">
        <f>AVERAGE(Y101:Y105)</f>
        <v>17.600000000000001</v>
      </c>
    </row>
    <row r="107" spans="1:25" x14ac:dyDescent="0.3">
      <c r="B107" s="2" t="s">
        <v>37</v>
      </c>
      <c r="C107" s="4">
        <f>STDEV(C101:C105)</f>
        <v>0.44721359549995793</v>
      </c>
      <c r="D107" s="4">
        <f t="shared" ref="D107:L107" si="69">STDEV(D101:D105)</f>
        <v>0.83666002653407556</v>
      </c>
      <c r="E107" s="4">
        <f t="shared" si="69"/>
        <v>0.70710678118654757</v>
      </c>
      <c r="F107" s="4">
        <f t="shared" si="69"/>
        <v>0.44721359549995793</v>
      </c>
      <c r="G107" s="4">
        <f t="shared" si="69"/>
        <v>0.44721359549995793</v>
      </c>
      <c r="H107" s="7"/>
      <c r="I107" s="4">
        <f t="shared" si="69"/>
        <v>5.4589376255824726</v>
      </c>
      <c r="J107" s="4">
        <f t="shared" si="69"/>
        <v>10.353743284435829</v>
      </c>
      <c r="K107" s="4">
        <f t="shared" si="69"/>
        <v>3.7416573867739413</v>
      </c>
      <c r="L107" s="4">
        <f t="shared" si="69"/>
        <v>1.5165750888103102</v>
      </c>
      <c r="O107" s="2" t="s">
        <v>37</v>
      </c>
      <c r="P107" s="4">
        <f>STDEV(P101:P105)</f>
        <v>0.89442719099991574</v>
      </c>
      <c r="Q107" s="4">
        <f t="shared" ref="Q107:T107" si="70">STDEV(Q101:Q105)</f>
        <v>0.44721359549995793</v>
      </c>
      <c r="R107" s="4">
        <f t="shared" si="70"/>
        <v>0.54772255750516607</v>
      </c>
      <c r="S107" s="4">
        <f t="shared" si="70"/>
        <v>0.54772255750516607</v>
      </c>
      <c r="T107" s="4">
        <f t="shared" si="70"/>
        <v>0.54772255750516607</v>
      </c>
      <c r="U107" s="6"/>
      <c r="V107" s="4">
        <f>STDEV(V101:V105)</f>
        <v>4.4944410108488464</v>
      </c>
      <c r="W107" s="4">
        <f t="shared" ref="W107:Y107" si="71">STDEV(W101:W105)</f>
        <v>9.3434469014384618</v>
      </c>
      <c r="X107" s="4">
        <f t="shared" si="71"/>
        <v>7.1763500472036617</v>
      </c>
      <c r="Y107" s="4">
        <f t="shared" si="71"/>
        <v>1.8165902124584949</v>
      </c>
    </row>
    <row r="109" spans="1:25" x14ac:dyDescent="0.3">
      <c r="A109" t="s">
        <v>51</v>
      </c>
      <c r="B109" s="2" t="s">
        <v>64</v>
      </c>
      <c r="C109" s="2" t="s">
        <v>41</v>
      </c>
      <c r="D109" s="2" t="s">
        <v>18</v>
      </c>
      <c r="E109" s="2" t="s">
        <v>42</v>
      </c>
      <c r="F109" s="2" t="s">
        <v>14</v>
      </c>
      <c r="G109" s="2" t="s">
        <v>43</v>
      </c>
      <c r="H109" s="2" t="s">
        <v>44</v>
      </c>
      <c r="I109" s="2" t="s">
        <v>45</v>
      </c>
      <c r="J109" s="2" t="s">
        <v>46</v>
      </c>
      <c r="K109" s="2" t="s">
        <v>47</v>
      </c>
      <c r="L109" s="2" t="s">
        <v>48</v>
      </c>
      <c r="N109" t="s">
        <v>49</v>
      </c>
      <c r="O109" s="2" t="s">
        <v>64</v>
      </c>
      <c r="P109" s="2" t="s">
        <v>41</v>
      </c>
      <c r="Q109" s="2" t="s">
        <v>18</v>
      </c>
      <c r="R109" s="2" t="s">
        <v>42</v>
      </c>
      <c r="S109" s="2" t="s">
        <v>14</v>
      </c>
      <c r="T109" s="2" t="s">
        <v>43</v>
      </c>
      <c r="U109" s="2" t="s">
        <v>44</v>
      </c>
      <c r="V109" s="2" t="s">
        <v>45</v>
      </c>
      <c r="W109" s="2" t="s">
        <v>46</v>
      </c>
      <c r="X109" s="2" t="s">
        <v>47</v>
      </c>
      <c r="Y109" s="2" t="s">
        <v>48</v>
      </c>
    </row>
    <row r="110" spans="1:25" x14ac:dyDescent="0.3">
      <c r="B110" s="2">
        <v>1</v>
      </c>
      <c r="C110" s="2">
        <v>14</v>
      </c>
      <c r="D110" s="2">
        <v>15</v>
      </c>
      <c r="E110" s="2">
        <v>17</v>
      </c>
      <c r="F110" s="2">
        <v>18</v>
      </c>
      <c r="G110" s="2">
        <v>64</v>
      </c>
      <c r="H110" s="6"/>
      <c r="I110" s="2">
        <v>160</v>
      </c>
      <c r="J110" s="2">
        <v>137</v>
      </c>
      <c r="K110" s="2">
        <v>117</v>
      </c>
      <c r="L110" s="2">
        <v>18</v>
      </c>
      <c r="O110" s="2">
        <v>1</v>
      </c>
      <c r="P110" s="2">
        <v>14</v>
      </c>
      <c r="Q110" s="2">
        <v>16</v>
      </c>
      <c r="R110" s="2">
        <v>18</v>
      </c>
      <c r="S110" s="2">
        <v>17</v>
      </c>
      <c r="T110" s="2">
        <v>65</v>
      </c>
      <c r="U110" s="6"/>
      <c r="V110" s="2">
        <v>159</v>
      </c>
      <c r="W110" s="2">
        <v>124</v>
      </c>
      <c r="X110" s="2">
        <v>112</v>
      </c>
      <c r="Y110" s="2">
        <v>14</v>
      </c>
    </row>
    <row r="111" spans="1:25" x14ac:dyDescent="0.3">
      <c r="B111" s="2">
        <v>2</v>
      </c>
      <c r="C111" s="2">
        <v>14</v>
      </c>
      <c r="D111" s="2">
        <v>17</v>
      </c>
      <c r="E111" s="2">
        <v>18</v>
      </c>
      <c r="F111" s="2">
        <v>18</v>
      </c>
      <c r="G111" s="2">
        <v>67</v>
      </c>
      <c r="H111" s="6"/>
      <c r="I111" s="2">
        <v>165</v>
      </c>
      <c r="J111" s="2">
        <v>142</v>
      </c>
      <c r="K111" s="2">
        <v>114</v>
      </c>
      <c r="L111" s="2">
        <v>19</v>
      </c>
      <c r="O111" s="2">
        <v>2</v>
      </c>
      <c r="P111" s="2">
        <v>14</v>
      </c>
      <c r="Q111" s="2">
        <v>17</v>
      </c>
      <c r="R111" s="2">
        <v>17</v>
      </c>
      <c r="S111" s="2">
        <v>19</v>
      </c>
      <c r="T111" s="2">
        <v>67</v>
      </c>
      <c r="U111" s="6"/>
      <c r="V111" s="2">
        <v>158</v>
      </c>
      <c r="W111" s="2">
        <v>131</v>
      </c>
      <c r="X111" s="2">
        <v>112</v>
      </c>
      <c r="Y111" s="2">
        <v>15</v>
      </c>
    </row>
    <row r="112" spans="1:25" x14ac:dyDescent="0.3">
      <c r="B112" s="2">
        <v>3</v>
      </c>
      <c r="C112" s="2">
        <v>14</v>
      </c>
      <c r="D112" s="2">
        <v>17</v>
      </c>
      <c r="E112" s="2">
        <v>18</v>
      </c>
      <c r="F112" s="2">
        <v>19</v>
      </c>
      <c r="G112" s="2">
        <v>68</v>
      </c>
      <c r="H112" s="6"/>
      <c r="I112" s="2">
        <v>167</v>
      </c>
      <c r="J112" s="2">
        <v>140</v>
      </c>
      <c r="K112" s="2">
        <v>117</v>
      </c>
      <c r="L112" s="2">
        <v>20</v>
      </c>
      <c r="O112" s="2">
        <v>3</v>
      </c>
      <c r="P112" s="2">
        <v>14</v>
      </c>
      <c r="Q112" s="2">
        <v>18</v>
      </c>
      <c r="R112" s="2">
        <v>18</v>
      </c>
      <c r="S112" s="2">
        <v>19</v>
      </c>
      <c r="T112" s="2">
        <v>69</v>
      </c>
      <c r="U112" s="6"/>
      <c r="V112" s="2">
        <v>166</v>
      </c>
      <c r="W112" s="2">
        <v>128</v>
      </c>
      <c r="X112" s="2">
        <v>113</v>
      </c>
      <c r="Y112" s="2">
        <v>18</v>
      </c>
    </row>
    <row r="113" spans="1:25" x14ac:dyDescent="0.3">
      <c r="B113" s="2">
        <v>4</v>
      </c>
      <c r="C113" s="2">
        <v>15</v>
      </c>
      <c r="D113" s="2">
        <v>18</v>
      </c>
      <c r="E113" s="2">
        <v>17</v>
      </c>
      <c r="F113" s="2">
        <v>20</v>
      </c>
      <c r="G113" s="2">
        <v>70</v>
      </c>
      <c r="H113" s="6"/>
      <c r="I113" s="2">
        <v>167</v>
      </c>
      <c r="J113" s="2">
        <v>135</v>
      </c>
      <c r="K113" s="2">
        <v>118</v>
      </c>
      <c r="L113" s="2">
        <v>19</v>
      </c>
      <c r="O113" s="2">
        <v>4</v>
      </c>
      <c r="P113" s="2">
        <v>15</v>
      </c>
      <c r="Q113" s="2">
        <v>17</v>
      </c>
      <c r="R113" s="2">
        <v>19</v>
      </c>
      <c r="S113" s="2">
        <v>18</v>
      </c>
      <c r="T113" s="2">
        <v>69</v>
      </c>
      <c r="U113" s="6"/>
      <c r="V113" s="2">
        <v>169</v>
      </c>
      <c r="W113" s="2">
        <v>131</v>
      </c>
      <c r="X113" s="2">
        <v>112</v>
      </c>
      <c r="Y113" s="2">
        <v>19</v>
      </c>
    </row>
    <row r="114" spans="1:25" x14ac:dyDescent="0.3">
      <c r="B114" s="2">
        <v>5</v>
      </c>
      <c r="C114" s="2">
        <v>15</v>
      </c>
      <c r="D114" s="2">
        <v>17</v>
      </c>
      <c r="E114" s="2">
        <v>18</v>
      </c>
      <c r="F114" s="2">
        <v>19</v>
      </c>
      <c r="G114" s="2">
        <v>69</v>
      </c>
      <c r="H114" s="6"/>
      <c r="I114" s="2">
        <v>166</v>
      </c>
      <c r="J114" s="2">
        <v>140</v>
      </c>
      <c r="K114" s="2">
        <v>114</v>
      </c>
      <c r="L114" s="2">
        <v>20</v>
      </c>
      <c r="O114" s="2">
        <v>5</v>
      </c>
      <c r="P114" s="2">
        <v>15</v>
      </c>
      <c r="Q114" s="2">
        <v>18</v>
      </c>
      <c r="R114" s="2">
        <v>18</v>
      </c>
      <c r="S114" s="2">
        <v>18</v>
      </c>
      <c r="T114" s="2">
        <v>69</v>
      </c>
      <c r="U114" s="6"/>
      <c r="V114" s="2">
        <v>168</v>
      </c>
      <c r="W114" s="2">
        <v>133</v>
      </c>
      <c r="X114" s="2">
        <v>109</v>
      </c>
      <c r="Y114" s="2">
        <v>20</v>
      </c>
    </row>
    <row r="115" spans="1:25" x14ac:dyDescent="0.3">
      <c r="B115" s="2" t="s">
        <v>50</v>
      </c>
      <c r="C115" s="1">
        <f>AVERAGE(C110:C114)</f>
        <v>14.4</v>
      </c>
      <c r="D115" s="1">
        <f t="shared" ref="D115:L115" si="72">AVERAGE(D110:D114)</f>
        <v>16.8</v>
      </c>
      <c r="E115" s="1">
        <f t="shared" si="72"/>
        <v>17.600000000000001</v>
      </c>
      <c r="F115" s="1">
        <f t="shared" si="72"/>
        <v>18.8</v>
      </c>
      <c r="G115" s="1">
        <f t="shared" si="72"/>
        <v>67.599999999999994</v>
      </c>
      <c r="H115" s="5"/>
      <c r="I115" s="1">
        <f t="shared" si="72"/>
        <v>165</v>
      </c>
      <c r="J115" s="1">
        <f t="shared" si="72"/>
        <v>138.80000000000001</v>
      </c>
      <c r="K115" s="1">
        <f t="shared" si="72"/>
        <v>116</v>
      </c>
      <c r="L115" s="1">
        <f t="shared" si="72"/>
        <v>19.2</v>
      </c>
      <c r="O115" s="2" t="s">
        <v>50</v>
      </c>
      <c r="P115" s="1">
        <f>AVERAGE(P110:P114)</f>
        <v>14.4</v>
      </c>
      <c r="Q115" s="1">
        <f t="shared" ref="Q115:T115" si="73">AVERAGE(Q110:Q114)</f>
        <v>17.2</v>
      </c>
      <c r="R115" s="1">
        <f t="shared" si="73"/>
        <v>18</v>
      </c>
      <c r="S115" s="1">
        <f t="shared" si="73"/>
        <v>18.2</v>
      </c>
      <c r="T115" s="1">
        <f t="shared" si="73"/>
        <v>67.8</v>
      </c>
      <c r="U115" s="6"/>
      <c r="V115" s="1">
        <f>AVERAGE(V110:V114)</f>
        <v>164</v>
      </c>
      <c r="W115" s="1">
        <f t="shared" ref="W115:Y115" si="74">AVERAGE(W110:W114)</f>
        <v>129.4</v>
      </c>
      <c r="X115" s="1">
        <f t="shared" si="74"/>
        <v>111.6</v>
      </c>
      <c r="Y115" s="1">
        <f t="shared" si="74"/>
        <v>17.2</v>
      </c>
    </row>
    <row r="116" spans="1:25" x14ac:dyDescent="0.3">
      <c r="B116" s="2" t="s">
        <v>37</v>
      </c>
      <c r="C116" s="4">
        <f>STDEV(C110:C114)</f>
        <v>0.54772255750516619</v>
      </c>
      <c r="D116" s="4">
        <f t="shared" ref="D116:L116" si="75">STDEV(D110:D114)</f>
        <v>1.0954451150103321</v>
      </c>
      <c r="E116" s="4">
        <f t="shared" si="75"/>
        <v>0.54772255750516607</v>
      </c>
      <c r="F116" s="4">
        <f t="shared" si="75"/>
        <v>0.83666002653407556</v>
      </c>
      <c r="G116" s="4">
        <f t="shared" si="75"/>
        <v>2.3021728866442674</v>
      </c>
      <c r="H116" s="7"/>
      <c r="I116" s="4">
        <f t="shared" si="75"/>
        <v>2.9154759474226504</v>
      </c>
      <c r="J116" s="4">
        <f t="shared" si="75"/>
        <v>2.7748873851023217</v>
      </c>
      <c r="K116" s="4">
        <f t="shared" si="75"/>
        <v>1.8708286933869707</v>
      </c>
      <c r="L116" s="4">
        <f t="shared" si="75"/>
        <v>0.83666002653407556</v>
      </c>
      <c r="O116" s="2" t="s">
        <v>37</v>
      </c>
      <c r="P116" s="4">
        <f>STDEV(P110:P114)</f>
        <v>0.54772255750516619</v>
      </c>
      <c r="Q116" s="4">
        <f t="shared" ref="Q116:T116" si="76">STDEV(Q110:Q114)</f>
        <v>0.83666002653407556</v>
      </c>
      <c r="R116" s="4">
        <f t="shared" si="76"/>
        <v>0.70710678118654757</v>
      </c>
      <c r="S116" s="4">
        <f t="shared" si="76"/>
        <v>0.83666002653407556</v>
      </c>
      <c r="T116" s="4">
        <f t="shared" si="76"/>
        <v>1.7888543819998317</v>
      </c>
      <c r="U116" s="6"/>
      <c r="V116" s="4">
        <f>STDEV(V110:V114)</f>
        <v>5.1478150704935004</v>
      </c>
      <c r="W116" s="4">
        <f t="shared" ref="W116:Y116" si="77">STDEV(W110:W114)</f>
        <v>3.5071355833500362</v>
      </c>
      <c r="X116" s="4">
        <f t="shared" si="77"/>
        <v>1.51657508881031</v>
      </c>
      <c r="Y116" s="4">
        <f t="shared" si="77"/>
        <v>2.5884358211089546</v>
      </c>
    </row>
    <row r="118" spans="1:25" x14ac:dyDescent="0.3">
      <c r="A118" t="s">
        <v>51</v>
      </c>
      <c r="B118" s="2" t="s">
        <v>65</v>
      </c>
      <c r="C118" s="2" t="s">
        <v>41</v>
      </c>
      <c r="D118" s="2" t="s">
        <v>18</v>
      </c>
      <c r="E118" s="2" t="s">
        <v>42</v>
      </c>
      <c r="F118" s="2" t="s">
        <v>14</v>
      </c>
      <c r="G118" s="2" t="s">
        <v>43</v>
      </c>
      <c r="H118" s="2" t="s">
        <v>44</v>
      </c>
      <c r="I118" s="2" t="s">
        <v>45</v>
      </c>
      <c r="J118" s="2" t="s">
        <v>46</v>
      </c>
      <c r="K118" s="2" t="s">
        <v>47</v>
      </c>
      <c r="L118" s="2" t="s">
        <v>48</v>
      </c>
      <c r="N118" t="s">
        <v>49</v>
      </c>
      <c r="O118" s="2" t="s">
        <v>65</v>
      </c>
      <c r="P118" s="2" t="s">
        <v>41</v>
      </c>
      <c r="Q118" s="2" t="s">
        <v>18</v>
      </c>
      <c r="R118" s="2" t="s">
        <v>42</v>
      </c>
      <c r="S118" s="2" t="s">
        <v>14</v>
      </c>
      <c r="T118" s="2" t="s">
        <v>43</v>
      </c>
      <c r="U118" s="2" t="s">
        <v>44</v>
      </c>
      <c r="V118" s="2" t="s">
        <v>45</v>
      </c>
      <c r="W118" s="2" t="s">
        <v>46</v>
      </c>
      <c r="X118" s="2" t="s">
        <v>47</v>
      </c>
      <c r="Y118" s="2" t="s">
        <v>48</v>
      </c>
    </row>
    <row r="119" spans="1:25" x14ac:dyDescent="0.3">
      <c r="B119" s="2">
        <v>1</v>
      </c>
      <c r="C119" s="2">
        <v>14</v>
      </c>
      <c r="D119" s="2">
        <v>15</v>
      </c>
      <c r="E119" s="2">
        <v>18</v>
      </c>
      <c r="F119" s="2">
        <v>17</v>
      </c>
      <c r="G119" s="2">
        <v>64</v>
      </c>
      <c r="H119" s="6"/>
      <c r="I119" s="2">
        <v>189</v>
      </c>
      <c r="J119" s="2">
        <v>171</v>
      </c>
      <c r="K119" s="2">
        <v>148</v>
      </c>
      <c r="L119" s="2">
        <v>17</v>
      </c>
      <c r="O119" s="2">
        <v>1</v>
      </c>
      <c r="P119" s="2"/>
      <c r="Q119" s="2"/>
      <c r="R119" s="2"/>
      <c r="S119" s="2"/>
      <c r="T119" s="2"/>
      <c r="U119" s="6"/>
      <c r="V119" s="2"/>
      <c r="W119" s="2"/>
      <c r="X119" s="2"/>
      <c r="Y119" s="2"/>
    </row>
    <row r="120" spans="1:25" x14ac:dyDescent="0.3">
      <c r="B120" s="2">
        <v>2</v>
      </c>
      <c r="C120" s="2">
        <v>15</v>
      </c>
      <c r="D120" s="2">
        <v>17</v>
      </c>
      <c r="E120" s="2">
        <v>18</v>
      </c>
      <c r="F120" s="2">
        <v>20</v>
      </c>
      <c r="G120" s="2">
        <v>70</v>
      </c>
      <c r="H120" s="6"/>
      <c r="I120" s="2">
        <v>187</v>
      </c>
      <c r="J120" s="2">
        <v>167</v>
      </c>
      <c r="K120" s="2">
        <v>152</v>
      </c>
      <c r="L120" s="2">
        <v>19</v>
      </c>
      <c r="O120" s="2">
        <v>2</v>
      </c>
      <c r="P120" s="2"/>
      <c r="Q120" s="2"/>
      <c r="R120" s="2"/>
      <c r="S120" s="2"/>
      <c r="T120" s="2"/>
      <c r="U120" s="6"/>
      <c r="V120" s="2"/>
      <c r="W120" s="2"/>
      <c r="X120" s="2"/>
      <c r="Y120" s="2"/>
    </row>
    <row r="121" spans="1:25" x14ac:dyDescent="0.3">
      <c r="B121" s="2">
        <v>3</v>
      </c>
      <c r="C121" s="2">
        <v>15</v>
      </c>
      <c r="D121" s="2">
        <v>17</v>
      </c>
      <c r="E121" s="2">
        <v>19</v>
      </c>
      <c r="F121" s="2">
        <v>21</v>
      </c>
      <c r="G121" s="2">
        <v>72</v>
      </c>
      <c r="H121" s="6"/>
      <c r="I121" s="2">
        <v>188</v>
      </c>
      <c r="J121" s="2">
        <v>169</v>
      </c>
      <c r="K121" s="2">
        <v>163</v>
      </c>
      <c r="L121" s="2">
        <v>20</v>
      </c>
      <c r="O121" s="2">
        <v>3</v>
      </c>
      <c r="P121" s="2"/>
      <c r="Q121" s="2"/>
      <c r="R121" s="2"/>
      <c r="S121" s="2"/>
      <c r="T121" s="2"/>
      <c r="U121" s="6"/>
      <c r="V121" s="2"/>
      <c r="W121" s="2"/>
      <c r="X121" s="2"/>
      <c r="Y121" s="2"/>
    </row>
    <row r="122" spans="1:25" x14ac:dyDescent="0.3">
      <c r="B122" s="2">
        <v>4</v>
      </c>
      <c r="C122" s="2">
        <v>16</v>
      </c>
      <c r="D122" s="2">
        <v>19</v>
      </c>
      <c r="E122" s="2">
        <v>19</v>
      </c>
      <c r="F122" s="2">
        <v>21</v>
      </c>
      <c r="G122" s="2">
        <v>75</v>
      </c>
      <c r="H122" s="6"/>
      <c r="I122" s="2">
        <v>187</v>
      </c>
      <c r="J122" s="2">
        <v>168</v>
      </c>
      <c r="K122" s="2">
        <v>162</v>
      </c>
      <c r="L122" s="2">
        <v>20</v>
      </c>
      <c r="O122" s="2">
        <v>4</v>
      </c>
      <c r="P122" s="2"/>
      <c r="Q122" s="2"/>
      <c r="R122" s="2"/>
      <c r="S122" s="2"/>
      <c r="T122" s="2"/>
      <c r="U122" s="6"/>
      <c r="V122" s="2"/>
      <c r="W122" s="2"/>
      <c r="X122" s="2"/>
      <c r="Y122" s="2"/>
    </row>
    <row r="123" spans="1:25" x14ac:dyDescent="0.3">
      <c r="B123" s="2">
        <v>5</v>
      </c>
      <c r="C123" s="2">
        <v>16</v>
      </c>
      <c r="D123" s="2">
        <v>19</v>
      </c>
      <c r="E123" s="2">
        <v>20</v>
      </c>
      <c r="F123" s="2">
        <v>20</v>
      </c>
      <c r="G123" s="2">
        <v>75</v>
      </c>
      <c r="H123" s="6"/>
      <c r="I123" s="2">
        <v>188</v>
      </c>
      <c r="J123" s="2">
        <v>169</v>
      </c>
      <c r="K123" s="2">
        <v>149</v>
      </c>
      <c r="L123" s="2">
        <v>20</v>
      </c>
      <c r="O123" s="2">
        <v>5</v>
      </c>
      <c r="P123" s="2"/>
      <c r="Q123" s="2"/>
      <c r="R123" s="2"/>
      <c r="S123" s="2"/>
      <c r="T123" s="2"/>
      <c r="U123" s="6"/>
      <c r="V123" s="2"/>
      <c r="W123" s="2"/>
      <c r="X123" s="2"/>
      <c r="Y123" s="2"/>
    </row>
    <row r="124" spans="1:25" x14ac:dyDescent="0.3">
      <c r="B124" s="2" t="s">
        <v>50</v>
      </c>
      <c r="C124" s="1">
        <f>AVERAGE(C119:C123)</f>
        <v>15.2</v>
      </c>
      <c r="D124" s="1">
        <f t="shared" ref="D124:L124" si="78">AVERAGE(D119:D123)</f>
        <v>17.399999999999999</v>
      </c>
      <c r="E124" s="1">
        <f t="shared" si="78"/>
        <v>18.8</v>
      </c>
      <c r="F124" s="1">
        <f t="shared" si="78"/>
        <v>19.8</v>
      </c>
      <c r="G124" s="1">
        <f t="shared" si="78"/>
        <v>71.2</v>
      </c>
      <c r="H124" s="5"/>
      <c r="I124" s="1">
        <f t="shared" si="78"/>
        <v>187.8</v>
      </c>
      <c r="J124" s="1">
        <f t="shared" si="78"/>
        <v>168.8</v>
      </c>
      <c r="K124" s="1">
        <f t="shared" si="78"/>
        <v>154.80000000000001</v>
      </c>
      <c r="L124" s="1">
        <f t="shared" si="78"/>
        <v>19.2</v>
      </c>
      <c r="O124" s="2" t="s">
        <v>50</v>
      </c>
      <c r="P124" s="2"/>
      <c r="Q124" s="2"/>
      <c r="R124" s="2"/>
      <c r="S124" s="2"/>
      <c r="T124" s="2"/>
      <c r="U124" s="6"/>
      <c r="V124" s="2"/>
      <c r="W124" s="2"/>
      <c r="X124" s="2"/>
      <c r="Y124" s="2"/>
    </row>
    <row r="125" spans="1:25" x14ac:dyDescent="0.3">
      <c r="B125" s="2" t="s">
        <v>37</v>
      </c>
      <c r="C125" s="4">
        <f>STDEV(C119:C123)</f>
        <v>0.83666002653407556</v>
      </c>
      <c r="D125" s="4">
        <f t="shared" ref="D125:L125" si="79">STDEV(D119:D123)</f>
        <v>1.6733200530681511</v>
      </c>
      <c r="E125" s="4">
        <f t="shared" si="79"/>
        <v>0.83666002653407556</v>
      </c>
      <c r="F125" s="4">
        <f t="shared" si="79"/>
        <v>1.6431676725154982</v>
      </c>
      <c r="G125" s="4">
        <f t="shared" si="79"/>
        <v>4.5497252664309302</v>
      </c>
      <c r="H125" s="7"/>
      <c r="I125" s="4">
        <f t="shared" si="79"/>
        <v>0.83666002653407556</v>
      </c>
      <c r="J125" s="4">
        <f t="shared" si="79"/>
        <v>1.4832396974191326</v>
      </c>
      <c r="K125" s="4">
        <f t="shared" si="79"/>
        <v>7.1902712048990196</v>
      </c>
      <c r="L125" s="4">
        <f t="shared" si="79"/>
        <v>1.30384048104053</v>
      </c>
      <c r="O125" s="2" t="s">
        <v>37</v>
      </c>
      <c r="P125" s="2"/>
      <c r="Q125" s="2"/>
      <c r="R125" s="2"/>
      <c r="S125" s="2"/>
      <c r="T125" s="2"/>
      <c r="U125" s="6"/>
      <c r="V125" s="2"/>
      <c r="W125" s="2"/>
      <c r="X125" s="2"/>
      <c r="Y125" s="2"/>
    </row>
    <row r="129" spans="4:9" ht="15" thickBot="1" x14ac:dyDescent="0.35"/>
    <row r="130" spans="4:9" ht="16.2" thickBot="1" x14ac:dyDescent="0.35">
      <c r="D130" s="38" t="s">
        <v>152</v>
      </c>
      <c r="E130" s="38"/>
      <c r="G130" s="38" t="s">
        <v>152</v>
      </c>
      <c r="H130" s="38"/>
    </row>
    <row r="131" spans="4:9" ht="15.6" x14ac:dyDescent="0.3">
      <c r="D131" s="33" t="s">
        <v>39</v>
      </c>
      <c r="E131" s="34" t="s">
        <v>71</v>
      </c>
      <c r="G131" s="33" t="s">
        <v>39</v>
      </c>
      <c r="H131" s="34" t="s">
        <v>71</v>
      </c>
    </row>
    <row r="132" spans="4:9" ht="15.6" x14ac:dyDescent="0.3">
      <c r="D132" s="33">
        <v>18</v>
      </c>
      <c r="E132" s="34">
        <v>16</v>
      </c>
      <c r="G132" s="33">
        <v>18</v>
      </c>
      <c r="H132" s="34">
        <v>16</v>
      </c>
    </row>
    <row r="133" spans="4:9" ht="15.6" x14ac:dyDescent="0.3">
      <c r="D133" s="33">
        <v>17</v>
      </c>
      <c r="E133" s="34">
        <v>18</v>
      </c>
      <c r="G133" s="33">
        <v>17</v>
      </c>
      <c r="H133" s="34">
        <v>18</v>
      </c>
    </row>
    <row r="134" spans="4:9" ht="15.6" x14ac:dyDescent="0.3">
      <c r="D134" s="33">
        <v>16</v>
      </c>
      <c r="E134" s="34">
        <v>17</v>
      </c>
      <c r="G134" s="33">
        <v>16</v>
      </c>
      <c r="H134" s="34">
        <v>17</v>
      </c>
    </row>
    <row r="135" spans="4:9" ht="15.6" x14ac:dyDescent="0.3">
      <c r="D135" s="33">
        <v>17</v>
      </c>
      <c r="E135" s="34">
        <v>15</v>
      </c>
      <c r="G135" s="33">
        <v>17</v>
      </c>
      <c r="H135" s="34">
        <v>15</v>
      </c>
    </row>
    <row r="136" spans="4:9" ht="15.6" x14ac:dyDescent="0.3">
      <c r="D136" s="33">
        <v>17</v>
      </c>
      <c r="E136" s="34">
        <v>15</v>
      </c>
      <c r="G136" s="33">
        <v>17</v>
      </c>
      <c r="H136" s="34">
        <v>15</v>
      </c>
    </row>
    <row r="137" spans="4:9" ht="15.6" x14ac:dyDescent="0.3">
      <c r="D137" s="33">
        <v>19</v>
      </c>
      <c r="E137" s="34">
        <v>19</v>
      </c>
      <c r="G137" s="33">
        <v>19</v>
      </c>
      <c r="H137" s="34">
        <v>19</v>
      </c>
    </row>
    <row r="138" spans="4:9" ht="15.6" x14ac:dyDescent="0.3">
      <c r="D138" s="33">
        <v>17</v>
      </c>
      <c r="E138" s="34">
        <v>18</v>
      </c>
      <c r="G138" s="33">
        <v>17</v>
      </c>
      <c r="H138" s="34">
        <v>18</v>
      </c>
    </row>
    <row r="139" spans="4:9" ht="15.6" x14ac:dyDescent="0.3">
      <c r="D139" s="33">
        <v>18</v>
      </c>
      <c r="E139" s="34">
        <v>19</v>
      </c>
      <c r="G139" s="33">
        <v>18</v>
      </c>
      <c r="H139" s="34">
        <v>19</v>
      </c>
    </row>
    <row r="140" spans="4:9" ht="15.6" x14ac:dyDescent="0.3">
      <c r="D140" s="33">
        <v>19</v>
      </c>
      <c r="E140" s="34">
        <v>18</v>
      </c>
      <c r="G140" s="33">
        <v>19</v>
      </c>
      <c r="H140" s="34">
        <v>18</v>
      </c>
    </row>
    <row r="141" spans="4:9" ht="15.6" x14ac:dyDescent="0.3">
      <c r="D141" s="33">
        <v>19</v>
      </c>
      <c r="E141" s="34">
        <v>20</v>
      </c>
      <c r="G141" s="33">
        <v>19</v>
      </c>
      <c r="H141" s="34">
        <v>20</v>
      </c>
    </row>
    <row r="142" spans="4:9" ht="15.6" x14ac:dyDescent="0.3">
      <c r="D142" s="33">
        <v>18</v>
      </c>
      <c r="E142" s="34">
        <v>17</v>
      </c>
      <c r="G142" s="33">
        <v>18</v>
      </c>
      <c r="H142" s="34">
        <v>17</v>
      </c>
    </row>
    <row r="143" spans="4:9" ht="15.6" x14ac:dyDescent="0.3">
      <c r="D143" s="33">
        <v>19</v>
      </c>
      <c r="E143" s="34">
        <v>17</v>
      </c>
      <c r="G143" s="33">
        <v>19</v>
      </c>
      <c r="H143" s="34">
        <v>17</v>
      </c>
    </row>
    <row r="144" spans="4:9" ht="15.6" x14ac:dyDescent="0.3">
      <c r="D144" s="33">
        <v>18.13</v>
      </c>
      <c r="E144" s="33">
        <v>17.829999999999998</v>
      </c>
      <c r="G144" s="36">
        <f>AVERAGE(G132:G143)</f>
        <v>17.833333333333332</v>
      </c>
      <c r="H144" s="36">
        <f t="shared" ref="H144" si="80">AVERAGE(H132:H143)</f>
        <v>17.416666666666668</v>
      </c>
      <c r="I144" s="33"/>
    </row>
    <row r="145" spans="4:8" ht="16.2" thickBot="1" x14ac:dyDescent="0.35">
      <c r="D145" s="35" t="s">
        <v>153</v>
      </c>
      <c r="E145" s="35" t="s">
        <v>154</v>
      </c>
      <c r="G145" s="37">
        <f>STDEV(G132:G143)</f>
        <v>1.0298573010888745</v>
      </c>
      <c r="H145" s="37">
        <f>STDEV(H132:H143)</f>
        <v>1.5642792899510292</v>
      </c>
    </row>
    <row r="146" spans="4:8" x14ac:dyDescent="0.3">
      <c r="G146">
        <f>_xlfn.T.TEST(G132:G143,H132:H143,2,1)</f>
        <v>0.31768540476774959</v>
      </c>
    </row>
  </sheetData>
  <mergeCells count="2">
    <mergeCell ref="D130:E130"/>
    <mergeCell ref="G130:H1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3"/>
  <sheetViews>
    <sheetView workbookViewId="0">
      <selection activeCell="R28" sqref="R28"/>
    </sheetView>
  </sheetViews>
  <sheetFormatPr defaultRowHeight="14.4" x14ac:dyDescent="0.3"/>
  <cols>
    <col min="2" max="3" width="9.5546875" bestFit="1" customWidth="1"/>
  </cols>
  <sheetData>
    <row r="1" spans="1:22" x14ac:dyDescent="0.3">
      <c r="A1" s="1" t="s">
        <v>39</v>
      </c>
      <c r="B1" s="1" t="s">
        <v>66</v>
      </c>
      <c r="C1" s="1" t="s">
        <v>41</v>
      </c>
      <c r="D1" s="1" t="s">
        <v>18</v>
      </c>
      <c r="E1" s="1" t="s">
        <v>42</v>
      </c>
      <c r="F1" s="1" t="s">
        <v>14</v>
      </c>
      <c r="G1" s="1" t="s">
        <v>67</v>
      </c>
      <c r="H1" s="1" t="s">
        <v>39</v>
      </c>
      <c r="I1" s="1" t="s">
        <v>68</v>
      </c>
      <c r="J1" s="1" t="s">
        <v>69</v>
      </c>
      <c r="K1" s="1" t="s">
        <v>70</v>
      </c>
      <c r="L1" s="1" t="s">
        <v>71</v>
      </c>
      <c r="M1" s="1" t="s">
        <v>66</v>
      </c>
      <c r="N1" s="1" t="s">
        <v>41</v>
      </c>
      <c r="O1" s="1" t="s">
        <v>18</v>
      </c>
      <c r="P1" s="1" t="s">
        <v>42</v>
      </c>
      <c r="Q1" s="1" t="s">
        <v>14</v>
      </c>
      <c r="R1" s="1" t="s">
        <v>67</v>
      </c>
      <c r="S1" s="1" t="s">
        <v>71</v>
      </c>
      <c r="T1" s="1" t="s">
        <v>68</v>
      </c>
      <c r="U1" s="1" t="s">
        <v>69</v>
      </c>
      <c r="V1" s="1" t="s">
        <v>70</v>
      </c>
    </row>
    <row r="2" spans="1:22" x14ac:dyDescent="0.3">
      <c r="A2" s="6"/>
      <c r="B2" s="1" t="s">
        <v>72</v>
      </c>
      <c r="C2" s="2">
        <v>15</v>
      </c>
      <c r="D2" s="2">
        <v>16.399999999999999</v>
      </c>
      <c r="E2" s="2">
        <v>18</v>
      </c>
      <c r="F2" s="2">
        <v>18</v>
      </c>
      <c r="G2" s="2">
        <v>67.400000000000006</v>
      </c>
      <c r="H2" s="5"/>
      <c r="I2" s="2">
        <v>184</v>
      </c>
      <c r="J2" s="2">
        <v>135</v>
      </c>
      <c r="K2" s="2">
        <v>113</v>
      </c>
      <c r="L2" s="6"/>
      <c r="M2" s="1" t="s">
        <v>72</v>
      </c>
      <c r="N2" s="2">
        <v>15.2</v>
      </c>
      <c r="O2" s="2">
        <v>17</v>
      </c>
      <c r="P2" s="2">
        <v>17.399999999999999</v>
      </c>
      <c r="Q2" s="2">
        <v>17.600000000000001</v>
      </c>
      <c r="R2" s="2">
        <v>67.2</v>
      </c>
      <c r="S2" s="5"/>
      <c r="T2" s="2">
        <v>186</v>
      </c>
      <c r="U2" s="2">
        <v>136</v>
      </c>
      <c r="V2" s="2">
        <v>116</v>
      </c>
    </row>
    <row r="3" spans="1:22" x14ac:dyDescent="0.3">
      <c r="A3" s="6"/>
      <c r="B3" s="1" t="s">
        <v>73</v>
      </c>
      <c r="C3" s="2">
        <v>15.4</v>
      </c>
      <c r="D3" s="2">
        <v>17.2</v>
      </c>
      <c r="E3" s="2">
        <v>17.600000000000001</v>
      </c>
      <c r="F3" s="2">
        <v>18.399999999999999</v>
      </c>
      <c r="G3" s="2">
        <v>68.599999999999994</v>
      </c>
      <c r="H3" s="5"/>
      <c r="I3" s="2">
        <v>171</v>
      </c>
      <c r="J3" s="2">
        <v>127</v>
      </c>
      <c r="K3" s="2">
        <v>114</v>
      </c>
      <c r="L3" s="6"/>
      <c r="M3" s="1" t="s">
        <v>73</v>
      </c>
      <c r="N3" s="2">
        <v>14.8</v>
      </c>
      <c r="O3" s="2">
        <v>17</v>
      </c>
      <c r="P3" s="2">
        <v>17.399999999999999</v>
      </c>
      <c r="Q3" s="2">
        <v>17.8</v>
      </c>
      <c r="R3" s="2">
        <v>67</v>
      </c>
      <c r="S3" s="5"/>
      <c r="T3" s="2">
        <v>174</v>
      </c>
      <c r="U3" s="2">
        <v>123</v>
      </c>
      <c r="V3" s="2">
        <v>115</v>
      </c>
    </row>
    <row r="4" spans="1:22" x14ac:dyDescent="0.3">
      <c r="A4" s="6"/>
      <c r="B4" s="1" t="s">
        <v>74</v>
      </c>
      <c r="C4" s="2">
        <v>15.8</v>
      </c>
      <c r="D4" s="2">
        <v>17.600000000000001</v>
      </c>
      <c r="E4" s="2">
        <v>18.600000000000001</v>
      </c>
      <c r="F4" s="2">
        <v>19.399999999999999</v>
      </c>
      <c r="G4" s="2">
        <v>71.400000000000006</v>
      </c>
      <c r="H4" s="5"/>
      <c r="I4" s="2">
        <v>175</v>
      </c>
      <c r="J4" s="2">
        <v>157</v>
      </c>
      <c r="K4" s="2">
        <v>137</v>
      </c>
      <c r="L4" s="6"/>
      <c r="M4" s="1" t="s">
        <v>74</v>
      </c>
      <c r="N4" s="2">
        <v>15</v>
      </c>
      <c r="O4" s="2">
        <v>17.600000000000001</v>
      </c>
      <c r="P4" s="2">
        <v>18</v>
      </c>
      <c r="Q4" s="2">
        <v>18.399999999999999</v>
      </c>
      <c r="R4" s="2">
        <v>69</v>
      </c>
      <c r="S4" s="5"/>
      <c r="T4" s="2">
        <v>181</v>
      </c>
      <c r="U4" s="2">
        <v>153</v>
      </c>
      <c r="V4" s="2">
        <v>134</v>
      </c>
    </row>
    <row r="5" spans="1:22" x14ac:dyDescent="0.3">
      <c r="A5" s="6"/>
      <c r="B5" s="1" t="s">
        <v>75</v>
      </c>
      <c r="C5" s="2">
        <v>15.8</v>
      </c>
      <c r="D5" s="2">
        <v>17.600000000000001</v>
      </c>
      <c r="E5" s="2">
        <v>19</v>
      </c>
      <c r="F5" s="2">
        <v>20</v>
      </c>
      <c r="G5" s="2">
        <v>72.400000000000006</v>
      </c>
      <c r="H5" s="5"/>
      <c r="I5" s="2">
        <v>173</v>
      </c>
      <c r="J5" s="2">
        <v>153</v>
      </c>
      <c r="K5" s="2">
        <v>128</v>
      </c>
      <c r="L5" s="6"/>
      <c r="M5" s="1" t="s">
        <v>75</v>
      </c>
      <c r="N5" s="2">
        <v>16.399999999999999</v>
      </c>
      <c r="O5" s="2">
        <v>18.399999999999999</v>
      </c>
      <c r="P5" s="2">
        <v>18</v>
      </c>
      <c r="Q5" s="2">
        <v>20</v>
      </c>
      <c r="R5" s="2">
        <v>72.8</v>
      </c>
      <c r="S5" s="5"/>
      <c r="T5" s="2">
        <v>172</v>
      </c>
      <c r="U5" s="2">
        <v>136</v>
      </c>
      <c r="V5" s="2">
        <v>106</v>
      </c>
    </row>
    <row r="6" spans="1:22" x14ac:dyDescent="0.3">
      <c r="A6" s="6"/>
      <c r="B6" s="1" t="s">
        <v>76</v>
      </c>
      <c r="C6" s="2">
        <v>16</v>
      </c>
      <c r="D6" s="2">
        <v>18</v>
      </c>
      <c r="E6" s="2">
        <v>18</v>
      </c>
      <c r="F6" s="2">
        <v>19.399999999999999</v>
      </c>
      <c r="G6" s="2">
        <v>71.400000000000006</v>
      </c>
      <c r="H6" s="5"/>
      <c r="I6" s="2">
        <v>190</v>
      </c>
      <c r="J6" s="2">
        <v>177</v>
      </c>
      <c r="K6" s="2">
        <v>151</v>
      </c>
      <c r="L6" s="6"/>
      <c r="M6" s="1" t="s">
        <v>76</v>
      </c>
      <c r="N6" s="2">
        <v>16.2</v>
      </c>
      <c r="O6" s="2">
        <v>18.2</v>
      </c>
      <c r="P6" s="2">
        <v>18</v>
      </c>
      <c r="Q6" s="2">
        <v>18.399999999999999</v>
      </c>
      <c r="R6" s="2">
        <v>70.8</v>
      </c>
      <c r="S6" s="5"/>
      <c r="T6" s="2">
        <v>190</v>
      </c>
      <c r="U6" s="2">
        <v>159</v>
      </c>
      <c r="V6" s="2">
        <v>134</v>
      </c>
    </row>
    <row r="7" spans="1:22" x14ac:dyDescent="0.3">
      <c r="A7" s="6"/>
      <c r="B7" s="1" t="s">
        <v>77</v>
      </c>
      <c r="C7" s="2">
        <v>15.2</v>
      </c>
      <c r="D7" s="2">
        <v>18</v>
      </c>
      <c r="E7" s="2">
        <v>18.2</v>
      </c>
      <c r="F7" s="2">
        <v>20.2</v>
      </c>
      <c r="G7" s="2">
        <v>71.599999999999994</v>
      </c>
      <c r="H7" s="5"/>
      <c r="I7" s="2">
        <v>177</v>
      </c>
      <c r="J7" s="2">
        <v>149</v>
      </c>
      <c r="K7" s="2">
        <v>129</v>
      </c>
      <c r="L7" s="6"/>
      <c r="M7" s="1" t="s">
        <v>77</v>
      </c>
      <c r="N7" s="2">
        <v>15</v>
      </c>
      <c r="O7" s="2">
        <v>17.600000000000001</v>
      </c>
      <c r="P7" s="2">
        <v>17.8</v>
      </c>
      <c r="Q7" s="2">
        <v>18.8</v>
      </c>
      <c r="R7" s="2">
        <v>69.400000000000006</v>
      </c>
      <c r="S7" s="5"/>
      <c r="T7" s="2">
        <v>175</v>
      </c>
      <c r="U7" s="2">
        <v>143</v>
      </c>
      <c r="V7" s="2">
        <v>121</v>
      </c>
    </row>
    <row r="8" spans="1:22" x14ac:dyDescent="0.3">
      <c r="A8" s="6"/>
      <c r="B8" s="1" t="s">
        <v>78</v>
      </c>
      <c r="C8" s="2">
        <v>15</v>
      </c>
      <c r="D8" s="2">
        <v>16.600000000000001</v>
      </c>
      <c r="E8" s="2">
        <v>18</v>
      </c>
      <c r="F8" s="2">
        <v>18.2</v>
      </c>
      <c r="G8" s="2">
        <v>67.400000000000006</v>
      </c>
      <c r="H8" s="5"/>
      <c r="I8" s="2">
        <v>164</v>
      </c>
      <c r="J8" s="2">
        <v>137</v>
      </c>
      <c r="K8" s="2">
        <v>121</v>
      </c>
      <c r="L8" s="6"/>
      <c r="M8" s="1" t="s">
        <v>78</v>
      </c>
      <c r="N8" s="2">
        <v>14.4</v>
      </c>
      <c r="O8" s="2">
        <v>17.2</v>
      </c>
      <c r="P8" s="2">
        <v>16.8</v>
      </c>
      <c r="Q8" s="2">
        <v>17.399999999999999</v>
      </c>
      <c r="R8" s="2">
        <v>65.8</v>
      </c>
      <c r="S8" s="5"/>
      <c r="T8" s="2">
        <v>180</v>
      </c>
      <c r="U8" s="2">
        <v>132</v>
      </c>
      <c r="V8" s="2">
        <v>123</v>
      </c>
    </row>
    <row r="9" spans="1:22" x14ac:dyDescent="0.3">
      <c r="A9" s="6"/>
      <c r="B9" s="1" t="s">
        <v>79</v>
      </c>
      <c r="C9" s="2">
        <v>15</v>
      </c>
      <c r="D9" s="2">
        <v>16.8</v>
      </c>
      <c r="E9" s="2">
        <v>17.8</v>
      </c>
      <c r="F9" s="2">
        <v>18.8</v>
      </c>
      <c r="G9" s="2">
        <v>68.400000000000006</v>
      </c>
      <c r="H9" s="5"/>
      <c r="I9" s="2"/>
      <c r="J9" s="2"/>
      <c r="K9" s="2"/>
      <c r="L9" s="6"/>
      <c r="M9" s="1" t="s">
        <v>79</v>
      </c>
      <c r="N9" s="2">
        <v>14.2</v>
      </c>
      <c r="O9" s="2">
        <v>16.399999999999999</v>
      </c>
      <c r="P9" s="2">
        <v>16.8</v>
      </c>
      <c r="Q9" s="2">
        <v>17.2</v>
      </c>
      <c r="R9" s="2">
        <v>64.599999999999994</v>
      </c>
      <c r="S9" s="5"/>
      <c r="T9" s="2"/>
      <c r="U9" s="2"/>
      <c r="V9" s="2"/>
    </row>
    <row r="10" spans="1:22" x14ac:dyDescent="0.3">
      <c r="A10" s="6"/>
      <c r="B10" s="1" t="s">
        <v>80</v>
      </c>
      <c r="C10" s="2">
        <v>15.5</v>
      </c>
      <c r="D10" s="2">
        <v>19.399999999999999</v>
      </c>
      <c r="E10" s="2">
        <v>19.600000000000001</v>
      </c>
      <c r="F10" s="2">
        <v>21.4</v>
      </c>
      <c r="G10" s="2">
        <v>75.8</v>
      </c>
      <c r="H10" s="5"/>
      <c r="I10" s="2">
        <v>178</v>
      </c>
      <c r="J10" s="2">
        <v>155</v>
      </c>
      <c r="K10" s="2">
        <v>139</v>
      </c>
      <c r="L10" s="6"/>
      <c r="M10" s="1" t="s">
        <v>80</v>
      </c>
      <c r="N10" s="2">
        <v>16</v>
      </c>
      <c r="O10" s="2">
        <v>18.2</v>
      </c>
      <c r="P10" s="2">
        <v>18.399999999999999</v>
      </c>
      <c r="Q10" s="2">
        <v>19.2</v>
      </c>
      <c r="R10" s="2">
        <v>71.8</v>
      </c>
      <c r="S10" s="5"/>
      <c r="T10" s="2">
        <v>187</v>
      </c>
      <c r="U10" s="2">
        <v>155</v>
      </c>
      <c r="V10" s="2">
        <v>137</v>
      </c>
    </row>
    <row r="11" spans="1:22" x14ac:dyDescent="0.3">
      <c r="A11" s="6"/>
      <c r="B11" s="1" t="s">
        <v>81</v>
      </c>
      <c r="C11" s="2">
        <v>14.6</v>
      </c>
      <c r="D11" s="2">
        <v>16.399999999999999</v>
      </c>
      <c r="E11" s="2">
        <v>17</v>
      </c>
      <c r="F11" s="2">
        <v>16.8</v>
      </c>
      <c r="G11" s="2">
        <v>64.8</v>
      </c>
      <c r="H11" s="5"/>
      <c r="I11" s="2">
        <v>174</v>
      </c>
      <c r="J11" s="2">
        <v>142</v>
      </c>
      <c r="K11" s="2">
        <v>120</v>
      </c>
      <c r="L11" s="6"/>
      <c r="M11" s="1" t="s">
        <v>81</v>
      </c>
      <c r="N11" s="2">
        <v>14</v>
      </c>
      <c r="O11" s="2">
        <v>16.8</v>
      </c>
      <c r="P11" s="2">
        <v>16.8</v>
      </c>
      <c r="Q11" s="2">
        <v>17.600000000000001</v>
      </c>
      <c r="R11" s="2">
        <v>65.2</v>
      </c>
      <c r="S11" s="5"/>
      <c r="T11" s="2">
        <v>173</v>
      </c>
      <c r="U11" s="2">
        <v>130</v>
      </c>
      <c r="V11" s="2">
        <v>107</v>
      </c>
    </row>
    <row r="12" spans="1:22" x14ac:dyDescent="0.3">
      <c r="A12" s="6"/>
      <c r="B12" s="1" t="s">
        <v>82</v>
      </c>
      <c r="C12" s="2">
        <v>15.8</v>
      </c>
      <c r="D12" s="2">
        <v>17.2</v>
      </c>
      <c r="E12" s="2">
        <v>18</v>
      </c>
      <c r="F12" s="2">
        <v>17.8</v>
      </c>
      <c r="G12" s="2">
        <v>68.8</v>
      </c>
      <c r="H12" s="5"/>
      <c r="I12" s="2">
        <v>180</v>
      </c>
      <c r="J12" s="2">
        <v>141</v>
      </c>
      <c r="K12" s="2">
        <v>128</v>
      </c>
      <c r="L12" s="6"/>
      <c r="M12" s="1" t="s">
        <v>82</v>
      </c>
      <c r="N12" s="2">
        <v>15.6</v>
      </c>
      <c r="O12" s="2">
        <v>17.8</v>
      </c>
      <c r="P12" s="2">
        <v>17.600000000000001</v>
      </c>
      <c r="Q12" s="2">
        <v>17.399999999999999</v>
      </c>
      <c r="R12" s="2">
        <v>68.400000000000006</v>
      </c>
      <c r="S12" s="5"/>
      <c r="T12" s="2">
        <v>183</v>
      </c>
      <c r="U12" s="2">
        <v>142</v>
      </c>
      <c r="V12" s="2">
        <v>129</v>
      </c>
    </row>
    <row r="13" spans="1:22" x14ac:dyDescent="0.3">
      <c r="A13" s="6"/>
      <c r="B13" s="1" t="s">
        <v>83</v>
      </c>
      <c r="C13" s="2">
        <v>14.4</v>
      </c>
      <c r="D13" s="2">
        <v>16.8</v>
      </c>
      <c r="E13" s="2">
        <v>17.600000000000001</v>
      </c>
      <c r="F13" s="2">
        <v>18.8</v>
      </c>
      <c r="G13" s="2">
        <v>67.599999999999994</v>
      </c>
      <c r="H13" s="5"/>
      <c r="I13" s="2">
        <v>165</v>
      </c>
      <c r="J13" s="2">
        <v>139</v>
      </c>
      <c r="K13" s="2">
        <v>116</v>
      </c>
      <c r="L13" s="6"/>
      <c r="M13" s="1" t="s">
        <v>83</v>
      </c>
      <c r="N13" s="2">
        <v>14.4</v>
      </c>
      <c r="O13" s="2">
        <v>17.2</v>
      </c>
      <c r="P13" s="2">
        <v>18</v>
      </c>
      <c r="Q13" s="2">
        <v>18.2</v>
      </c>
      <c r="R13" s="2">
        <v>67.8</v>
      </c>
      <c r="S13" s="5"/>
      <c r="T13" s="2">
        <v>164</v>
      </c>
      <c r="U13" s="2">
        <v>129</v>
      </c>
      <c r="V13" s="2">
        <v>112</v>
      </c>
    </row>
    <row r="14" spans="1:22" x14ac:dyDescent="0.3">
      <c r="A14" s="6"/>
      <c r="B14" s="1" t="s">
        <v>36</v>
      </c>
      <c r="C14" s="3">
        <f>AVERAGE(C2:C13)</f>
        <v>15.291666666666666</v>
      </c>
      <c r="D14" s="3">
        <f>AVERAGE(D2:D13)</f>
        <v>17.333333333333336</v>
      </c>
      <c r="E14" s="3">
        <f>AVERAGE(E2:E13)</f>
        <v>18.116666666666667</v>
      </c>
      <c r="F14" s="3">
        <f>AVERAGE(F2:F13)</f>
        <v>18.933333333333337</v>
      </c>
      <c r="G14" s="3">
        <f>AVERAGE(G2:G13)</f>
        <v>69.633333333333326</v>
      </c>
      <c r="H14" s="8"/>
      <c r="I14" s="3">
        <f>AVERAGE(I2:I13)</f>
        <v>175.54545454545453</v>
      </c>
      <c r="J14" s="3">
        <f>AVERAGE(J2:J13)</f>
        <v>146.54545454545453</v>
      </c>
      <c r="K14" s="3">
        <f>AVERAGE(K2:K13)</f>
        <v>126.90909090909091</v>
      </c>
      <c r="L14" s="6"/>
      <c r="M14" s="1" t="s">
        <v>36</v>
      </c>
      <c r="N14" s="3">
        <f>AVERAGE(N2:N13)</f>
        <v>15.1</v>
      </c>
      <c r="O14" s="3">
        <f>AVERAGE(O2:O13)</f>
        <v>17.45</v>
      </c>
      <c r="P14" s="3">
        <f>AVERAGE(P2:P13)</f>
        <v>17.583333333333332</v>
      </c>
      <c r="Q14" s="3">
        <f>AVERAGE(Q2:Q13)</f>
        <v>18.166666666666664</v>
      </c>
      <c r="R14" s="3">
        <f>AVERAGE(R2:R13)</f>
        <v>68.316666666666663</v>
      </c>
      <c r="S14" s="8"/>
      <c r="T14" s="3">
        <f>AVERAGE(T2:T13)</f>
        <v>178.63636363636363</v>
      </c>
      <c r="U14" s="3">
        <f>AVERAGE(U2:U13)</f>
        <v>139.81818181818181</v>
      </c>
      <c r="V14" s="3">
        <f>AVERAGE(V2:V13)</f>
        <v>121.27272727272727</v>
      </c>
    </row>
    <row r="15" spans="1:22" x14ac:dyDescent="0.3">
      <c r="A15" s="6"/>
      <c r="B15" s="1" t="s">
        <v>37</v>
      </c>
      <c r="C15" s="3">
        <f>STDEV(C2:C13)</f>
        <v>0.5107184482014856</v>
      </c>
      <c r="D15" s="3">
        <f>STDEV(D2:D13)</f>
        <v>0.86269486160659614</v>
      </c>
      <c r="E15" s="3">
        <f>STDEV(E2:E13)</f>
        <v>0.68468085907806642</v>
      </c>
      <c r="F15" s="3">
        <f>STDEV(F2:F13)</f>
        <v>1.2368091888795814</v>
      </c>
      <c r="G15" s="3">
        <f>STDEV(G2:G13)</f>
        <v>2.9625950950087154</v>
      </c>
      <c r="H15" s="8"/>
      <c r="I15" s="3">
        <f>STDEV(I2:I13)</f>
        <v>7.6336575291748101</v>
      </c>
      <c r="J15" s="3">
        <f>STDEV(J2:J13)</f>
        <v>13.677453245130369</v>
      </c>
      <c r="K15" s="3">
        <f>STDEV(K2:K13)</f>
        <v>11.819090874128563</v>
      </c>
      <c r="L15" s="6"/>
      <c r="M15" s="1" t="s">
        <v>37</v>
      </c>
      <c r="N15" s="3">
        <f>STDEV(N2:N13)</f>
        <v>0.80226950810582542</v>
      </c>
      <c r="O15" s="3">
        <f t="shared" ref="O15:U15" si="0">STDEV(O2:O13)</f>
        <v>0.62158156050806102</v>
      </c>
      <c r="P15" s="3">
        <f t="shared" si="0"/>
        <v>0.54910395328676254</v>
      </c>
      <c r="Q15" s="3">
        <f t="shared" si="0"/>
        <v>0.84351357518130765</v>
      </c>
      <c r="R15" s="3">
        <f t="shared" si="0"/>
        <v>2.5788768990795314</v>
      </c>
      <c r="S15" s="8"/>
      <c r="T15" s="3">
        <f t="shared" si="0"/>
        <v>7.775252115175781</v>
      </c>
      <c r="U15" s="3">
        <f t="shared" si="0"/>
        <v>11.720223392224073</v>
      </c>
      <c r="V15" s="3">
        <f>STDEV(V2:V13)</f>
        <v>11.064275024518407</v>
      </c>
    </row>
    <row r="18" spans="1:14" x14ac:dyDescent="0.3">
      <c r="A18" s="2" t="s">
        <v>66</v>
      </c>
      <c r="B18" s="2" t="s">
        <v>147</v>
      </c>
      <c r="C18" s="2" t="s">
        <v>148</v>
      </c>
      <c r="F18" s="2"/>
      <c r="G18" s="2" t="s">
        <v>39</v>
      </c>
      <c r="H18" s="2" t="s">
        <v>39</v>
      </c>
      <c r="K18" s="2"/>
      <c r="L18" s="25" t="s">
        <v>71</v>
      </c>
      <c r="M18" s="2" t="s">
        <v>71</v>
      </c>
      <c r="N18" s="15"/>
    </row>
    <row r="19" spans="1:14" x14ac:dyDescent="0.3">
      <c r="A19" s="2" t="s">
        <v>72</v>
      </c>
      <c r="B19" s="2">
        <v>67.400000000000006</v>
      </c>
      <c r="C19" s="2">
        <v>67.2</v>
      </c>
      <c r="F19" s="2" t="s">
        <v>66</v>
      </c>
      <c r="G19" s="2" t="s">
        <v>150</v>
      </c>
      <c r="H19" s="2" t="s">
        <v>151</v>
      </c>
      <c r="K19" s="2" t="s">
        <v>66</v>
      </c>
      <c r="L19" s="25" t="s">
        <v>150</v>
      </c>
      <c r="M19" s="2" t="s">
        <v>151</v>
      </c>
      <c r="N19" s="15"/>
    </row>
    <row r="20" spans="1:14" x14ac:dyDescent="0.3">
      <c r="A20" s="2" t="s">
        <v>73</v>
      </c>
      <c r="B20" s="2">
        <v>68.599999999999994</v>
      </c>
      <c r="C20" s="2">
        <v>67</v>
      </c>
      <c r="F20" s="2" t="s">
        <v>72</v>
      </c>
      <c r="G20" s="2">
        <v>184</v>
      </c>
      <c r="H20" s="2">
        <v>113</v>
      </c>
      <c r="K20" s="2" t="s">
        <v>72</v>
      </c>
      <c r="L20" s="25">
        <v>186</v>
      </c>
      <c r="M20" s="2">
        <v>116</v>
      </c>
      <c r="N20" s="15"/>
    </row>
    <row r="21" spans="1:14" x14ac:dyDescent="0.3">
      <c r="A21" s="2" t="s">
        <v>74</v>
      </c>
      <c r="B21" s="2">
        <v>71.400000000000006</v>
      </c>
      <c r="C21" s="2">
        <v>69</v>
      </c>
      <c r="F21" s="2" t="s">
        <v>149</v>
      </c>
      <c r="G21" s="2">
        <v>189</v>
      </c>
      <c r="H21" s="2">
        <v>132</v>
      </c>
      <c r="K21" s="2" t="s">
        <v>149</v>
      </c>
      <c r="L21" s="25">
        <v>189</v>
      </c>
      <c r="M21" s="2">
        <v>131</v>
      </c>
      <c r="N21" s="15"/>
    </row>
    <row r="22" spans="1:14" x14ac:dyDescent="0.3">
      <c r="A22" s="2" t="s">
        <v>75</v>
      </c>
      <c r="B22" s="2">
        <v>72.400000000000006</v>
      </c>
      <c r="C22" s="2">
        <v>72.8</v>
      </c>
      <c r="F22" s="2" t="s">
        <v>73</v>
      </c>
      <c r="G22" s="2">
        <v>171</v>
      </c>
      <c r="H22" s="2">
        <v>114</v>
      </c>
      <c r="K22" s="2" t="s">
        <v>73</v>
      </c>
      <c r="L22" s="25">
        <v>174</v>
      </c>
      <c r="M22" s="2">
        <v>115</v>
      </c>
      <c r="N22" s="15"/>
    </row>
    <row r="23" spans="1:14" x14ac:dyDescent="0.3">
      <c r="A23" s="2" t="s">
        <v>76</v>
      </c>
      <c r="B23" s="2">
        <v>71.400000000000006</v>
      </c>
      <c r="C23" s="2">
        <v>70.8</v>
      </c>
      <c r="F23" s="2" t="s">
        <v>74</v>
      </c>
      <c r="G23" s="2">
        <v>175</v>
      </c>
      <c r="H23" s="2">
        <v>137</v>
      </c>
      <c r="K23" s="2" t="s">
        <v>74</v>
      </c>
      <c r="L23" s="25">
        <v>181</v>
      </c>
      <c r="M23" s="2">
        <v>134</v>
      </c>
      <c r="N23" s="15"/>
    </row>
    <row r="24" spans="1:14" x14ac:dyDescent="0.3">
      <c r="A24" s="2" t="s">
        <v>77</v>
      </c>
      <c r="B24" s="2">
        <v>71.599999999999994</v>
      </c>
      <c r="C24" s="2">
        <v>69.400000000000006</v>
      </c>
      <c r="F24" s="2" t="s">
        <v>75</v>
      </c>
      <c r="G24" s="2">
        <v>173</v>
      </c>
      <c r="H24" s="2">
        <v>128</v>
      </c>
      <c r="K24" s="2" t="s">
        <v>75</v>
      </c>
      <c r="L24" s="25">
        <v>172</v>
      </c>
      <c r="M24" s="2">
        <v>106</v>
      </c>
      <c r="N24" s="15"/>
    </row>
    <row r="25" spans="1:14" x14ac:dyDescent="0.3">
      <c r="A25" s="2" t="s">
        <v>78</v>
      </c>
      <c r="B25" s="2">
        <v>67.400000000000006</v>
      </c>
      <c r="C25" s="2">
        <v>65.8</v>
      </c>
      <c r="F25" s="2" t="s">
        <v>76</v>
      </c>
      <c r="G25" s="2">
        <v>190</v>
      </c>
      <c r="H25" s="2">
        <v>151</v>
      </c>
      <c r="K25" s="2" t="s">
        <v>76</v>
      </c>
      <c r="L25" s="25">
        <v>190</v>
      </c>
      <c r="M25" s="2">
        <v>134</v>
      </c>
      <c r="N25" s="15"/>
    </row>
    <row r="26" spans="1:14" x14ac:dyDescent="0.3">
      <c r="A26" s="2" t="s">
        <v>79</v>
      </c>
      <c r="B26" s="2">
        <v>68.400000000000006</v>
      </c>
      <c r="C26" s="2">
        <v>64.599999999999994</v>
      </c>
      <c r="F26" s="2" t="s">
        <v>77</v>
      </c>
      <c r="G26" s="2">
        <v>177</v>
      </c>
      <c r="H26" s="2">
        <v>129</v>
      </c>
      <c r="K26" s="2" t="s">
        <v>77</v>
      </c>
      <c r="L26" s="25">
        <v>175</v>
      </c>
      <c r="M26" s="2">
        <v>121</v>
      </c>
      <c r="N26" s="15"/>
    </row>
    <row r="27" spans="1:14" x14ac:dyDescent="0.3">
      <c r="A27" s="2" t="s">
        <v>80</v>
      </c>
      <c r="B27" s="2">
        <v>75.8</v>
      </c>
      <c r="C27" s="2">
        <v>71.8</v>
      </c>
      <c r="F27" s="2" t="s">
        <v>78</v>
      </c>
      <c r="G27" s="2">
        <v>164</v>
      </c>
      <c r="H27" s="2">
        <v>121</v>
      </c>
      <c r="K27" s="2" t="s">
        <v>78</v>
      </c>
      <c r="L27" s="25">
        <v>180</v>
      </c>
      <c r="M27" s="2">
        <v>123</v>
      </c>
      <c r="N27" s="15"/>
    </row>
    <row r="28" spans="1:14" x14ac:dyDescent="0.3">
      <c r="A28" s="2" t="s">
        <v>81</v>
      </c>
      <c r="B28" s="2">
        <v>64.8</v>
      </c>
      <c r="C28" s="2">
        <v>65.2</v>
      </c>
      <c r="F28" s="2" t="s">
        <v>80</v>
      </c>
      <c r="G28" s="2">
        <v>178</v>
      </c>
      <c r="H28" s="2">
        <v>139</v>
      </c>
      <c r="K28" s="2" t="s">
        <v>80</v>
      </c>
      <c r="L28" s="25">
        <v>187</v>
      </c>
      <c r="M28" s="2">
        <v>137</v>
      </c>
      <c r="N28" s="15"/>
    </row>
    <row r="29" spans="1:14" x14ac:dyDescent="0.3">
      <c r="A29" s="2" t="s">
        <v>82</v>
      </c>
      <c r="B29" s="2">
        <v>68.8</v>
      </c>
      <c r="C29" s="2">
        <v>68.400000000000006</v>
      </c>
      <c r="F29" s="2" t="s">
        <v>81</v>
      </c>
      <c r="G29" s="2">
        <v>174</v>
      </c>
      <c r="H29" s="2">
        <v>120</v>
      </c>
      <c r="K29" s="2" t="s">
        <v>81</v>
      </c>
      <c r="L29" s="25">
        <v>173</v>
      </c>
      <c r="M29" s="2">
        <v>107</v>
      </c>
      <c r="N29" s="15"/>
    </row>
    <row r="30" spans="1:14" x14ac:dyDescent="0.3">
      <c r="A30" s="2" t="s">
        <v>83</v>
      </c>
      <c r="B30" s="2">
        <v>67.599999999999994</v>
      </c>
      <c r="C30" s="2">
        <v>67.8</v>
      </c>
      <c r="F30" s="2" t="s">
        <v>82</v>
      </c>
      <c r="G30" s="2">
        <v>180</v>
      </c>
      <c r="H30" s="2">
        <v>128</v>
      </c>
      <c r="K30" s="2" t="s">
        <v>82</v>
      </c>
      <c r="L30" s="25">
        <v>183</v>
      </c>
      <c r="M30" s="2">
        <v>129</v>
      </c>
      <c r="N30" s="15"/>
    </row>
    <row r="31" spans="1:14" x14ac:dyDescent="0.3">
      <c r="A31" s="22" t="s">
        <v>50</v>
      </c>
      <c r="B31" s="11">
        <f>AVERAGE(B19:B30)</f>
        <v>69.633333333333326</v>
      </c>
      <c r="C31" s="11">
        <f>AVERAGE(C19:C30)</f>
        <v>68.316666666666663</v>
      </c>
      <c r="F31" s="2" t="s">
        <v>83</v>
      </c>
      <c r="G31" s="2">
        <v>165</v>
      </c>
      <c r="H31" s="2">
        <v>116</v>
      </c>
      <c r="K31" s="2" t="s">
        <v>83</v>
      </c>
      <c r="L31" s="25">
        <v>164</v>
      </c>
      <c r="M31" s="2">
        <v>112</v>
      </c>
      <c r="N31" s="15"/>
    </row>
    <row r="32" spans="1:14" x14ac:dyDescent="0.3">
      <c r="A32" s="22" t="s">
        <v>37</v>
      </c>
      <c r="B32" s="11">
        <f>STDEV(B19:B30)</f>
        <v>2.9625950950087154</v>
      </c>
      <c r="C32" s="11">
        <f>STDEV(C19:C30)</f>
        <v>2.5788768990795314</v>
      </c>
      <c r="F32" s="2" t="s">
        <v>50</v>
      </c>
      <c r="G32" s="2">
        <f>AVERAGE(G20:G31)</f>
        <v>176.66666666666666</v>
      </c>
      <c r="H32" s="2">
        <f>AVERAGE(H20:H31)</f>
        <v>127.33333333333333</v>
      </c>
      <c r="K32" s="2" t="s">
        <v>50</v>
      </c>
      <c r="L32" s="2">
        <f>AVERAGE(L20:L31)</f>
        <v>179.5</v>
      </c>
      <c r="M32" s="2">
        <f>AVERAGE(M20:M31)</f>
        <v>122.08333333333333</v>
      </c>
      <c r="N32" s="15"/>
    </row>
    <row r="33" spans="1:13" x14ac:dyDescent="0.3">
      <c r="A33" s="14"/>
      <c r="B33" s="16"/>
      <c r="C33" s="16"/>
      <c r="F33" s="2" t="s">
        <v>37</v>
      </c>
      <c r="G33" s="2">
        <f>STDEV(G20:G31)</f>
        <v>8.2498852149957855</v>
      </c>
      <c r="H33" s="2">
        <f t="shared" ref="H33:M33" si="1">STDEV(H20:H31)</f>
        <v>11.364484816810444</v>
      </c>
      <c r="I33" s="15"/>
      <c r="J33" s="15"/>
      <c r="K33" s="2" t="s">
        <v>37</v>
      </c>
      <c r="L33" s="2">
        <f t="shared" si="1"/>
        <v>7.9943161626927735</v>
      </c>
      <c r="M33" s="2">
        <f t="shared" si="1"/>
        <v>10.916695581733624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7"/>
  <sheetViews>
    <sheetView topLeftCell="A113" workbookViewId="0">
      <selection activeCell="R133" sqref="R133"/>
    </sheetView>
  </sheetViews>
  <sheetFormatPr defaultRowHeight="14.4" x14ac:dyDescent="0.3"/>
  <cols>
    <col min="2" max="2" width="12.33203125" customWidth="1"/>
    <col min="4" max="4" width="11.88671875" customWidth="1"/>
    <col min="5" max="5" width="10.5546875" customWidth="1"/>
    <col min="7" max="7" width="11" customWidth="1"/>
    <col min="11" max="11" width="14.6640625" customWidth="1"/>
    <col min="12" max="12" width="12.6640625" customWidth="1"/>
    <col min="13" max="13" width="13.5546875" customWidth="1"/>
    <col min="14" max="14" width="11.6640625" customWidth="1"/>
    <col min="15" max="15" width="12.109375" customWidth="1"/>
    <col min="16" max="16" width="10.33203125" customWidth="1"/>
    <col min="19" max="19" width="13" customWidth="1"/>
    <col min="20" max="20" width="11.5546875" customWidth="1"/>
    <col min="21" max="21" width="13.88671875" customWidth="1"/>
    <col min="22" max="22" width="10.6640625" customWidth="1"/>
    <col min="23" max="23" width="11" customWidth="1"/>
    <col min="24" max="24" width="10.44140625" customWidth="1"/>
    <col min="25" max="25" width="11.33203125" customWidth="1"/>
  </cols>
  <sheetData>
    <row r="1" spans="1:21" x14ac:dyDescent="0.3">
      <c r="A1" t="s">
        <v>39</v>
      </c>
      <c r="B1" t="s">
        <v>10</v>
      </c>
      <c r="L1" t="s">
        <v>109</v>
      </c>
      <c r="M1" t="s">
        <v>10</v>
      </c>
    </row>
    <row r="2" spans="1:21" x14ac:dyDescent="0.3">
      <c r="A2" s="2" t="s">
        <v>110</v>
      </c>
      <c r="B2" s="2" t="s">
        <v>111</v>
      </c>
      <c r="C2" s="2" t="s">
        <v>112</v>
      </c>
      <c r="D2" s="2" t="s">
        <v>113</v>
      </c>
      <c r="E2" s="2" t="s">
        <v>114</v>
      </c>
      <c r="F2" s="2" t="s">
        <v>115</v>
      </c>
      <c r="G2" s="2" t="s">
        <v>116</v>
      </c>
      <c r="H2" s="2" t="s">
        <v>117</v>
      </c>
      <c r="I2" s="2" t="s">
        <v>118</v>
      </c>
      <c r="J2" s="2" t="s">
        <v>119</v>
      </c>
      <c r="K2" s="2"/>
      <c r="L2" s="2" t="s">
        <v>110</v>
      </c>
      <c r="M2" s="2" t="s">
        <v>111</v>
      </c>
      <c r="N2" s="2" t="s">
        <v>112</v>
      </c>
      <c r="O2" s="2" t="s">
        <v>113</v>
      </c>
      <c r="P2" s="2" t="s">
        <v>114</v>
      </c>
      <c r="Q2" s="2" t="s">
        <v>115</v>
      </c>
      <c r="R2" s="2" t="s">
        <v>116</v>
      </c>
      <c r="S2" s="2" t="s">
        <v>117</v>
      </c>
      <c r="T2" s="2" t="s">
        <v>118</v>
      </c>
      <c r="U2" s="2" t="s">
        <v>119</v>
      </c>
    </row>
    <row r="3" spans="1:21" x14ac:dyDescent="0.3">
      <c r="A3" s="2" t="s">
        <v>10</v>
      </c>
      <c r="B3" s="2">
        <v>-2.83</v>
      </c>
      <c r="C3" s="2">
        <v>-11.76</v>
      </c>
      <c r="D3" s="2">
        <f>C3-B3</f>
        <v>-8.93</v>
      </c>
      <c r="E3" s="2">
        <v>-1.29</v>
      </c>
      <c r="F3" s="2">
        <v>3.77</v>
      </c>
      <c r="G3" s="2">
        <f>F3-E3</f>
        <v>5.0600000000000005</v>
      </c>
      <c r="H3" s="2">
        <v>-4.13</v>
      </c>
      <c r="I3" s="2">
        <v>-9.1300000000000008</v>
      </c>
      <c r="J3" s="2">
        <f>I3-H3</f>
        <v>-5.0000000000000009</v>
      </c>
      <c r="K3" s="2"/>
      <c r="L3" s="2" t="s">
        <v>10</v>
      </c>
      <c r="M3" s="2">
        <v>-2.8</v>
      </c>
      <c r="N3" s="2">
        <v>-9.94</v>
      </c>
      <c r="O3" s="2">
        <f>N3-M3</f>
        <v>-7.14</v>
      </c>
      <c r="P3" s="2">
        <v>-1.77</v>
      </c>
      <c r="Q3" s="2">
        <v>4.1100000000000003</v>
      </c>
      <c r="R3" s="2">
        <f>Q3-P3</f>
        <v>5.8800000000000008</v>
      </c>
      <c r="S3" s="2">
        <v>-3.61</v>
      </c>
      <c r="T3" s="2">
        <v>-5.19</v>
      </c>
      <c r="U3" s="2">
        <f>T3-S3</f>
        <v>-1.5800000000000005</v>
      </c>
    </row>
    <row r="4" spans="1:21" x14ac:dyDescent="0.3">
      <c r="A4" s="2" t="s">
        <v>15</v>
      </c>
      <c r="B4" s="2">
        <v>-1.34</v>
      </c>
      <c r="C4" s="2">
        <v>-11.54</v>
      </c>
      <c r="D4" s="2">
        <f t="shared" ref="D4:D7" si="0">C4-B4</f>
        <v>-10.199999999999999</v>
      </c>
      <c r="E4" s="2">
        <v>-0.73</v>
      </c>
      <c r="F4" s="2">
        <v>4.01</v>
      </c>
      <c r="G4" s="2">
        <f t="shared" ref="G4:G7" si="1">F4-E4</f>
        <v>4.74</v>
      </c>
      <c r="H4" s="2">
        <v>-2.08</v>
      </c>
      <c r="I4" s="2">
        <v>-8.9</v>
      </c>
      <c r="J4" s="2">
        <f t="shared" ref="J4:J7" si="2">I4-H4</f>
        <v>-6.82</v>
      </c>
      <c r="K4" s="2"/>
      <c r="L4" s="2" t="s">
        <v>15</v>
      </c>
      <c r="M4" s="2">
        <v>0.1</v>
      </c>
      <c r="N4" s="2">
        <v>-10.01</v>
      </c>
      <c r="O4" s="2">
        <f t="shared" ref="O4:O7" si="3">N4-M4</f>
        <v>-10.11</v>
      </c>
      <c r="P4" s="2">
        <v>0</v>
      </c>
      <c r="Q4" s="2">
        <v>5.12</v>
      </c>
      <c r="R4" s="2">
        <f t="shared" ref="R4:R7" si="4">Q4-P4</f>
        <v>5.12</v>
      </c>
      <c r="S4" s="2">
        <v>1.0900000000000001</v>
      </c>
      <c r="T4" s="2">
        <v>-4.3499999999999996</v>
      </c>
      <c r="U4" s="2">
        <f t="shared" ref="U4:U7" si="5">T4-S4</f>
        <v>-5.4399999999999995</v>
      </c>
    </row>
    <row r="5" spans="1:21" x14ac:dyDescent="0.3">
      <c r="A5" s="2" t="s">
        <v>92</v>
      </c>
      <c r="B5" s="2">
        <v>-0.79</v>
      </c>
      <c r="C5" s="2">
        <v>-12.21</v>
      </c>
      <c r="D5" s="2">
        <f t="shared" si="0"/>
        <v>-11.420000000000002</v>
      </c>
      <c r="E5" s="2">
        <v>-0.46</v>
      </c>
      <c r="F5" s="2">
        <v>4.1100000000000003</v>
      </c>
      <c r="G5" s="2">
        <f t="shared" si="1"/>
        <v>4.57</v>
      </c>
      <c r="H5" s="2">
        <v>-1.26</v>
      </c>
      <c r="I5" s="2">
        <v>-9.1999999999999993</v>
      </c>
      <c r="J5" s="2">
        <f t="shared" si="2"/>
        <v>-7.9399999999999995</v>
      </c>
      <c r="K5" s="2"/>
      <c r="L5" s="2" t="s">
        <v>92</v>
      </c>
      <c r="M5" s="2">
        <v>1.52</v>
      </c>
      <c r="N5" s="2">
        <v>-9.42</v>
      </c>
      <c r="O5" s="2">
        <f t="shared" si="3"/>
        <v>-10.94</v>
      </c>
      <c r="P5" s="2">
        <v>0.77</v>
      </c>
      <c r="Q5" s="2">
        <v>5.83</v>
      </c>
      <c r="R5" s="2">
        <f t="shared" si="4"/>
        <v>5.0600000000000005</v>
      </c>
      <c r="S5" s="2">
        <v>3.3</v>
      </c>
      <c r="T5" s="2">
        <v>-3.86</v>
      </c>
      <c r="U5" s="2">
        <f t="shared" si="5"/>
        <v>-7.16</v>
      </c>
    </row>
    <row r="6" spans="1:21" x14ac:dyDescent="0.3">
      <c r="A6" s="2" t="s">
        <v>16</v>
      </c>
      <c r="B6" s="2">
        <v>1.33</v>
      </c>
      <c r="C6" s="2">
        <v>-12.05</v>
      </c>
      <c r="D6" s="2">
        <f t="shared" si="0"/>
        <v>-13.38</v>
      </c>
      <c r="E6" s="2">
        <v>-0.53</v>
      </c>
      <c r="F6" s="2">
        <v>4.18</v>
      </c>
      <c r="G6" s="2">
        <f t="shared" si="1"/>
        <v>4.71</v>
      </c>
      <c r="H6" s="2">
        <v>1.87</v>
      </c>
      <c r="I6" s="2">
        <v>-8.6300000000000008</v>
      </c>
      <c r="J6" s="2">
        <f t="shared" si="2"/>
        <v>-10.5</v>
      </c>
      <c r="K6" s="2"/>
      <c r="L6" s="2" t="s">
        <v>16</v>
      </c>
      <c r="M6" s="2">
        <v>2.4</v>
      </c>
      <c r="N6" s="2">
        <v>-9.02</v>
      </c>
      <c r="O6" s="2">
        <f t="shared" si="3"/>
        <v>-11.42</v>
      </c>
      <c r="P6" s="2">
        <v>0.6</v>
      </c>
      <c r="Q6" s="2">
        <v>5.99</v>
      </c>
      <c r="R6" s="2">
        <f t="shared" si="4"/>
        <v>5.3900000000000006</v>
      </c>
      <c r="S6" s="2">
        <v>4</v>
      </c>
      <c r="T6" s="2">
        <v>-3.21</v>
      </c>
      <c r="U6" s="2">
        <f t="shared" si="5"/>
        <v>-7.21</v>
      </c>
    </row>
    <row r="7" spans="1:21" x14ac:dyDescent="0.3">
      <c r="A7" s="2" t="s">
        <v>19</v>
      </c>
      <c r="B7" s="2">
        <v>-0.48</v>
      </c>
      <c r="C7" s="2">
        <v>-11.7</v>
      </c>
      <c r="D7" s="2">
        <f t="shared" si="0"/>
        <v>-11.219999999999999</v>
      </c>
      <c r="E7" s="2">
        <v>-0.98</v>
      </c>
      <c r="F7" s="2">
        <v>4.12</v>
      </c>
      <c r="G7" s="2">
        <f t="shared" si="1"/>
        <v>5.0999999999999996</v>
      </c>
      <c r="H7" s="2">
        <v>-1.46</v>
      </c>
      <c r="I7" s="2">
        <v>-8.8800000000000008</v>
      </c>
      <c r="J7" s="2">
        <f t="shared" si="2"/>
        <v>-7.4200000000000008</v>
      </c>
      <c r="K7" s="2"/>
      <c r="L7" s="2" t="s">
        <v>19</v>
      </c>
      <c r="M7" s="2">
        <v>6.9</v>
      </c>
      <c r="N7" s="2">
        <v>-8.7799999999999994</v>
      </c>
      <c r="O7" s="2">
        <f t="shared" si="3"/>
        <v>-15.68</v>
      </c>
      <c r="P7" s="2">
        <v>0.99</v>
      </c>
      <c r="Q7" s="2">
        <v>5.92</v>
      </c>
      <c r="R7" s="2">
        <f t="shared" si="4"/>
        <v>4.93</v>
      </c>
      <c r="S7" s="2">
        <v>8.92</v>
      </c>
      <c r="T7" s="2">
        <v>-2.58</v>
      </c>
      <c r="U7" s="2">
        <f t="shared" si="5"/>
        <v>-11.5</v>
      </c>
    </row>
    <row r="8" spans="1:21" x14ac:dyDescent="0.3">
      <c r="A8" s="2" t="s">
        <v>36</v>
      </c>
      <c r="B8" s="2"/>
      <c r="C8" s="2"/>
      <c r="D8" s="4">
        <f>AVERAGE(D3:D7)</f>
        <v>-11.03</v>
      </c>
      <c r="E8" s="4"/>
      <c r="F8" s="4"/>
      <c r="G8" s="4">
        <f>AVERAGE(G3:G7)</f>
        <v>4.8360000000000003</v>
      </c>
      <c r="H8" s="4"/>
      <c r="I8" s="4"/>
      <c r="J8" s="4">
        <f>AVERAGE(J3:J7)</f>
        <v>-7.5359999999999996</v>
      </c>
      <c r="K8" s="2"/>
      <c r="L8" s="2" t="s">
        <v>36</v>
      </c>
      <c r="M8" s="2"/>
      <c r="N8" s="2"/>
      <c r="O8" s="4">
        <f>AVERAGE(O3:O7)</f>
        <v>-11.058</v>
      </c>
      <c r="P8" s="4"/>
      <c r="Q8" s="4"/>
      <c r="R8" s="4">
        <f>AVERAGE(R3:R7)</f>
        <v>5.2760000000000007</v>
      </c>
      <c r="S8" s="4"/>
      <c r="T8" s="4"/>
      <c r="U8" s="4">
        <f>AVERAGE(U3:U7)</f>
        <v>-6.5780000000000003</v>
      </c>
    </row>
    <row r="9" spans="1:21" x14ac:dyDescent="0.3">
      <c r="A9" s="2" t="s">
        <v>37</v>
      </c>
      <c r="B9" s="2"/>
      <c r="C9" s="2"/>
      <c r="D9" s="4">
        <f>STDEV(D3:D7)</f>
        <v>1.6438978070427648</v>
      </c>
      <c r="E9" s="4"/>
      <c r="F9" s="4"/>
      <c r="G9" s="4">
        <f>STDEV(G3:G7)</f>
        <v>0.2322283359110166</v>
      </c>
      <c r="H9" s="4"/>
      <c r="I9" s="4"/>
      <c r="J9" s="4">
        <f>STDEV(J3:J7)</f>
        <v>1.9941113308940426</v>
      </c>
      <c r="K9" s="2"/>
      <c r="L9" s="2" t="s">
        <v>37</v>
      </c>
      <c r="M9" s="2"/>
      <c r="N9" s="2"/>
      <c r="O9" s="4">
        <f>STDEV(O3:O7)</f>
        <v>3.0723476365802065</v>
      </c>
      <c r="P9" s="4"/>
      <c r="Q9" s="4"/>
      <c r="R9" s="4">
        <f>STDEV(R3:R7)</f>
        <v>0.37700132625761446</v>
      </c>
      <c r="S9" s="4"/>
      <c r="T9" s="4"/>
      <c r="U9" s="4">
        <f>STDEV(U3:U7)</f>
        <v>3.579080887602291</v>
      </c>
    </row>
    <row r="11" spans="1:21" x14ac:dyDescent="0.3">
      <c r="A11" t="s">
        <v>39</v>
      </c>
      <c r="B11" t="s">
        <v>16</v>
      </c>
      <c r="L11" t="s">
        <v>71</v>
      </c>
      <c r="M11" t="s">
        <v>16</v>
      </c>
    </row>
    <row r="12" spans="1:21" x14ac:dyDescent="0.3">
      <c r="A12" s="2" t="s">
        <v>110</v>
      </c>
      <c r="B12" s="2" t="s">
        <v>111</v>
      </c>
      <c r="C12" s="2" t="s">
        <v>112</v>
      </c>
      <c r="D12" s="2" t="s">
        <v>113</v>
      </c>
      <c r="E12" s="2" t="s">
        <v>114</v>
      </c>
      <c r="F12" s="2" t="s">
        <v>115</v>
      </c>
      <c r="G12" s="2" t="s">
        <v>116</v>
      </c>
      <c r="H12" s="2" t="s">
        <v>117</v>
      </c>
      <c r="I12" s="2" t="s">
        <v>118</v>
      </c>
      <c r="J12" s="2" t="s">
        <v>119</v>
      </c>
      <c r="K12" s="2"/>
      <c r="L12" s="2" t="s">
        <v>110</v>
      </c>
      <c r="M12" s="2" t="s">
        <v>111</v>
      </c>
      <c r="N12" s="2" t="s">
        <v>112</v>
      </c>
      <c r="O12" s="2" t="s">
        <v>113</v>
      </c>
      <c r="P12" s="2" t="s">
        <v>114</v>
      </c>
      <c r="Q12" s="2" t="s">
        <v>115</v>
      </c>
      <c r="R12" s="2" t="s">
        <v>116</v>
      </c>
      <c r="S12" s="2" t="s">
        <v>117</v>
      </c>
      <c r="T12" s="2" t="s">
        <v>118</v>
      </c>
      <c r="U12" s="2" t="s">
        <v>119</v>
      </c>
    </row>
    <row r="13" spans="1:21" x14ac:dyDescent="0.3">
      <c r="A13" s="2" t="s">
        <v>10</v>
      </c>
      <c r="B13" s="2">
        <v>-5.24</v>
      </c>
      <c r="C13" s="2">
        <v>-12.11</v>
      </c>
      <c r="D13" s="2">
        <f>C13-B13</f>
        <v>-6.8699999999999992</v>
      </c>
      <c r="E13" s="2">
        <v>-2.2999999999999998</v>
      </c>
      <c r="F13" s="2">
        <v>3.54</v>
      </c>
      <c r="G13" s="2">
        <f>F13-E13</f>
        <v>5.84</v>
      </c>
      <c r="H13" s="2">
        <v>-7.55</v>
      </c>
      <c r="I13" s="2">
        <v>-8.59</v>
      </c>
      <c r="J13" s="2">
        <f>I13-H13</f>
        <v>-1.04</v>
      </c>
      <c r="K13" s="2"/>
      <c r="L13" s="2" t="s">
        <v>10</v>
      </c>
      <c r="M13" s="2">
        <v>-3.86</v>
      </c>
      <c r="N13" s="2">
        <v>-13.18</v>
      </c>
      <c r="O13" s="2">
        <f>N13-M13</f>
        <v>-9.32</v>
      </c>
      <c r="P13" s="2">
        <v>-0.81</v>
      </c>
      <c r="Q13" s="2">
        <v>6.31</v>
      </c>
      <c r="R13" s="2">
        <f>Q13-P13</f>
        <v>7.1199999999999992</v>
      </c>
      <c r="S13" s="2">
        <v>-4.68</v>
      </c>
      <c r="T13" s="2">
        <v>-8.4600000000000009</v>
      </c>
      <c r="U13" s="2">
        <f>T13-S13</f>
        <v>-3.7800000000000011</v>
      </c>
    </row>
    <row r="14" spans="1:21" x14ac:dyDescent="0.3">
      <c r="A14" s="2" t="s">
        <v>15</v>
      </c>
      <c r="B14" s="2">
        <v>1.25</v>
      </c>
      <c r="C14" s="2">
        <v>-13.46</v>
      </c>
      <c r="D14" s="2">
        <f t="shared" ref="D14:D17" si="6">C14-B14</f>
        <v>-14.71</v>
      </c>
      <c r="E14" s="2">
        <v>1.58</v>
      </c>
      <c r="F14" s="2">
        <v>3.53</v>
      </c>
      <c r="G14" s="2">
        <f t="shared" ref="G14:G17" si="7">F14-E14</f>
        <v>1.9499999999999997</v>
      </c>
      <c r="H14" s="2">
        <v>2.83</v>
      </c>
      <c r="I14" s="2">
        <v>-10.26</v>
      </c>
      <c r="J14" s="2">
        <f t="shared" ref="J14:J17" si="8">I14-H14</f>
        <v>-13.09</v>
      </c>
      <c r="K14" s="2"/>
      <c r="L14" s="2" t="s">
        <v>15</v>
      </c>
      <c r="M14" s="2">
        <v>-0.49</v>
      </c>
      <c r="N14" s="2">
        <v>-13.31</v>
      </c>
      <c r="O14" s="2">
        <f t="shared" ref="O14:O17" si="9">N14-M14</f>
        <v>-12.82</v>
      </c>
      <c r="P14" s="2">
        <v>1.25</v>
      </c>
      <c r="Q14" s="2">
        <v>6.72</v>
      </c>
      <c r="R14" s="2">
        <f t="shared" ref="R14:R17" si="10">Q14-P14</f>
        <v>5.47</v>
      </c>
      <c r="S14" s="2">
        <v>0.75</v>
      </c>
      <c r="T14" s="2">
        <v>-7.41</v>
      </c>
      <c r="U14" s="2">
        <f t="shared" ref="U14:U17" si="11">T14-S14</f>
        <v>-8.16</v>
      </c>
    </row>
    <row r="15" spans="1:21" x14ac:dyDescent="0.3">
      <c r="A15" s="2" t="s">
        <v>92</v>
      </c>
      <c r="B15" s="2">
        <v>-1.06</v>
      </c>
      <c r="C15" s="2">
        <v>-13.82</v>
      </c>
      <c r="D15" s="2">
        <f t="shared" si="6"/>
        <v>-12.76</v>
      </c>
      <c r="E15" s="2">
        <v>0.88</v>
      </c>
      <c r="F15" s="2">
        <v>3.49</v>
      </c>
      <c r="G15" s="2">
        <f t="shared" si="7"/>
        <v>2.6100000000000003</v>
      </c>
      <c r="H15" s="2">
        <v>-0.18</v>
      </c>
      <c r="I15" s="2">
        <v>-10.65</v>
      </c>
      <c r="J15" s="2">
        <f t="shared" si="8"/>
        <v>-10.47</v>
      </c>
      <c r="K15" s="2"/>
      <c r="L15" s="2" t="s">
        <v>92</v>
      </c>
      <c r="M15" s="2">
        <v>-0.6</v>
      </c>
      <c r="N15" s="2">
        <v>-13.82</v>
      </c>
      <c r="O15" s="2">
        <f t="shared" si="9"/>
        <v>-13.22</v>
      </c>
      <c r="P15" s="2">
        <v>1.5</v>
      </c>
      <c r="Q15" s="2">
        <v>7.46</v>
      </c>
      <c r="R15" s="2">
        <f t="shared" si="10"/>
        <v>5.96</v>
      </c>
      <c r="S15" s="2">
        <v>0.89</v>
      </c>
      <c r="T15" s="2">
        <v>-7.4</v>
      </c>
      <c r="U15" s="2">
        <f t="shared" si="11"/>
        <v>-8.2900000000000009</v>
      </c>
    </row>
    <row r="16" spans="1:21" x14ac:dyDescent="0.3">
      <c r="A16" s="2" t="s">
        <v>16</v>
      </c>
      <c r="B16" s="2">
        <v>-0.65</v>
      </c>
      <c r="C16" s="2">
        <v>-13.94</v>
      </c>
      <c r="D16" s="2">
        <f t="shared" si="6"/>
        <v>-13.29</v>
      </c>
      <c r="E16" s="2">
        <v>0.45</v>
      </c>
      <c r="F16" s="2">
        <v>3.5</v>
      </c>
      <c r="G16" s="2">
        <f t="shared" si="7"/>
        <v>3.05</v>
      </c>
      <c r="H16" s="2">
        <v>-0.2</v>
      </c>
      <c r="I16" s="2">
        <v>-10.08</v>
      </c>
      <c r="J16" s="2">
        <f t="shared" si="8"/>
        <v>-9.8800000000000008</v>
      </c>
      <c r="K16" s="2"/>
      <c r="L16" s="2" t="s">
        <v>16</v>
      </c>
      <c r="M16" s="2">
        <v>0.5</v>
      </c>
      <c r="N16" s="2">
        <v>-13.93</v>
      </c>
      <c r="O16" s="2">
        <f t="shared" si="9"/>
        <v>-14.43</v>
      </c>
      <c r="P16" s="2">
        <v>1.04</v>
      </c>
      <c r="Q16" s="2">
        <v>7.54</v>
      </c>
      <c r="R16" s="2">
        <f t="shared" si="10"/>
        <v>6.5</v>
      </c>
      <c r="S16" s="2">
        <v>1.54</v>
      </c>
      <c r="T16" s="2">
        <v>-7.04</v>
      </c>
      <c r="U16" s="2">
        <f t="shared" si="11"/>
        <v>-8.58</v>
      </c>
    </row>
    <row r="17" spans="1:21" x14ac:dyDescent="0.3">
      <c r="A17" s="2" t="s">
        <v>19</v>
      </c>
      <c r="B17" s="2">
        <v>2.5099999999999998</v>
      </c>
      <c r="C17" s="2">
        <v>-13.79</v>
      </c>
      <c r="D17" s="2">
        <f t="shared" si="6"/>
        <v>-16.299999999999997</v>
      </c>
      <c r="E17" s="2">
        <v>1.19</v>
      </c>
      <c r="F17" s="2">
        <v>3.53</v>
      </c>
      <c r="G17" s="2">
        <f t="shared" si="7"/>
        <v>2.34</v>
      </c>
      <c r="H17" s="2">
        <v>3.71</v>
      </c>
      <c r="I17" s="2">
        <v>-10.53</v>
      </c>
      <c r="J17" s="2">
        <f t="shared" si="8"/>
        <v>-14.239999999999998</v>
      </c>
      <c r="K17" s="2"/>
      <c r="L17" s="2" t="s">
        <v>19</v>
      </c>
      <c r="M17" s="2">
        <v>1.93</v>
      </c>
      <c r="N17" s="2">
        <v>-13.72</v>
      </c>
      <c r="O17" s="2">
        <f t="shared" si="9"/>
        <v>-15.65</v>
      </c>
      <c r="P17" s="2">
        <v>1.3</v>
      </c>
      <c r="Q17" s="2">
        <v>7.91</v>
      </c>
      <c r="R17" s="2">
        <f t="shared" si="10"/>
        <v>6.61</v>
      </c>
      <c r="S17" s="2">
        <v>3.23</v>
      </c>
      <c r="T17" s="2">
        <v>-5.24</v>
      </c>
      <c r="U17" s="2">
        <f t="shared" si="11"/>
        <v>-8.4700000000000006</v>
      </c>
    </row>
    <row r="18" spans="1:21" x14ac:dyDescent="0.3">
      <c r="A18" s="2" t="s">
        <v>36</v>
      </c>
      <c r="B18" s="2"/>
      <c r="C18" s="2"/>
      <c r="D18" s="4">
        <f>AVERAGE(D13:D17)</f>
        <v>-12.785999999999998</v>
      </c>
      <c r="E18" s="4"/>
      <c r="F18" s="4"/>
      <c r="G18" s="4">
        <f>AVERAGE(G13:G17)</f>
        <v>3.1579999999999999</v>
      </c>
      <c r="H18" s="4"/>
      <c r="I18" s="4"/>
      <c r="J18" s="4">
        <f>AVERAGE(J13:J17)</f>
        <v>-9.7439999999999998</v>
      </c>
      <c r="K18" s="2"/>
      <c r="L18" s="2" t="s">
        <v>36</v>
      </c>
      <c r="M18" s="2"/>
      <c r="N18" s="2"/>
      <c r="O18" s="4">
        <f>AVERAGE(O13:O17)</f>
        <v>-13.087999999999999</v>
      </c>
      <c r="P18" s="4"/>
      <c r="Q18" s="4"/>
      <c r="R18" s="4">
        <f>AVERAGE(R13:R17)</f>
        <v>6.3319999999999999</v>
      </c>
      <c r="S18" s="4"/>
      <c r="T18" s="4"/>
      <c r="U18" s="4">
        <f>AVERAGE(U13:U17)</f>
        <v>-7.4560000000000004</v>
      </c>
    </row>
    <row r="19" spans="1:21" x14ac:dyDescent="0.3">
      <c r="A19" s="2" t="s">
        <v>37</v>
      </c>
      <c r="B19" s="2"/>
      <c r="C19" s="2"/>
      <c r="D19" s="4">
        <f>STDEV(D13:D17)</f>
        <v>3.5813307582517422</v>
      </c>
      <c r="E19" s="4"/>
      <c r="F19" s="4"/>
      <c r="G19" s="4">
        <f>STDEV(G13:G17)</f>
        <v>1.5518923931767954</v>
      </c>
      <c r="H19" s="4"/>
      <c r="I19" s="4"/>
      <c r="J19" s="4">
        <f>STDEV(J13:J17)</f>
        <v>5.1892899321583519</v>
      </c>
      <c r="K19" s="2"/>
      <c r="L19" s="2" t="s">
        <v>37</v>
      </c>
      <c r="M19" s="2"/>
      <c r="N19" s="2"/>
      <c r="O19" s="4">
        <f>STDEV(O13:O17)</f>
        <v>2.379699560868989</v>
      </c>
      <c r="P19" s="4"/>
      <c r="Q19" s="4"/>
      <c r="R19" s="4">
        <f>STDEV(R13:R17)</f>
        <v>0.6340110409133265</v>
      </c>
      <c r="S19" s="4"/>
      <c r="T19" s="4"/>
      <c r="U19" s="4">
        <f>STDEV(U13:U17)</f>
        <v>2.0612932833539244</v>
      </c>
    </row>
    <row r="21" spans="1:21" x14ac:dyDescent="0.3">
      <c r="A21" t="s">
        <v>39</v>
      </c>
      <c r="B21" t="s">
        <v>19</v>
      </c>
      <c r="L21" t="s">
        <v>71</v>
      </c>
      <c r="M21" t="s">
        <v>19</v>
      </c>
    </row>
    <row r="22" spans="1:21" x14ac:dyDescent="0.3">
      <c r="A22" s="2" t="s">
        <v>110</v>
      </c>
      <c r="B22" s="2" t="s">
        <v>111</v>
      </c>
      <c r="C22" s="2" t="s">
        <v>112</v>
      </c>
      <c r="D22" s="2" t="s">
        <v>113</v>
      </c>
      <c r="E22" s="2" t="s">
        <v>114</v>
      </c>
      <c r="F22" s="2" t="s">
        <v>115</v>
      </c>
      <c r="G22" s="2" t="s">
        <v>116</v>
      </c>
      <c r="H22" s="2" t="s">
        <v>117</v>
      </c>
      <c r="I22" s="2" t="s">
        <v>118</v>
      </c>
      <c r="J22" s="2" t="s">
        <v>119</v>
      </c>
      <c r="K22" s="2"/>
      <c r="L22" s="2" t="s">
        <v>110</v>
      </c>
      <c r="M22" s="2" t="s">
        <v>111</v>
      </c>
      <c r="N22" s="2" t="s">
        <v>112</v>
      </c>
      <c r="O22" s="2" t="s">
        <v>113</v>
      </c>
      <c r="P22" s="2" t="s">
        <v>114</v>
      </c>
      <c r="Q22" s="2" t="s">
        <v>115</v>
      </c>
      <c r="R22" s="2" t="s">
        <v>116</v>
      </c>
      <c r="S22" s="2" t="s">
        <v>117</v>
      </c>
      <c r="T22" s="2" t="s">
        <v>118</v>
      </c>
      <c r="U22" s="2" t="s">
        <v>119</v>
      </c>
    </row>
    <row r="23" spans="1:21" x14ac:dyDescent="0.3">
      <c r="A23" s="2" t="s">
        <v>10</v>
      </c>
      <c r="B23" s="2">
        <v>-4.93</v>
      </c>
      <c r="C23" s="2">
        <v>-15.69</v>
      </c>
      <c r="D23" s="2">
        <f>C23-B23</f>
        <v>-10.76</v>
      </c>
      <c r="E23" s="2">
        <v>-3.16</v>
      </c>
      <c r="F23" s="2">
        <v>6.51</v>
      </c>
      <c r="G23" s="2">
        <f>F23-E23</f>
        <v>9.67</v>
      </c>
      <c r="H23" s="2">
        <v>-8.01</v>
      </c>
      <c r="I23" s="2">
        <v>-9.0399999999999991</v>
      </c>
      <c r="J23" s="2">
        <f>I23-H23</f>
        <v>-1.0299999999999994</v>
      </c>
      <c r="K23" s="2"/>
      <c r="L23" s="2" t="s">
        <v>10</v>
      </c>
      <c r="M23" s="2">
        <v>-3.84</v>
      </c>
      <c r="N23" s="2">
        <v>-11.85</v>
      </c>
      <c r="O23" s="2">
        <f>N23-M23</f>
        <v>-8.01</v>
      </c>
      <c r="P23" s="2">
        <v>-3.95</v>
      </c>
      <c r="Q23" s="2">
        <v>5.93</v>
      </c>
      <c r="R23" s="2">
        <f>Q23-P23</f>
        <v>9.879999999999999</v>
      </c>
      <c r="S23" s="2">
        <v>-7.79</v>
      </c>
      <c r="T23" s="2">
        <v>-7.79</v>
      </c>
      <c r="U23" s="2">
        <f>T23-S23</f>
        <v>0</v>
      </c>
    </row>
    <row r="24" spans="1:21" x14ac:dyDescent="0.3">
      <c r="A24" s="2" t="s">
        <v>15</v>
      </c>
      <c r="B24" s="2">
        <v>-3.82</v>
      </c>
      <c r="C24" s="2">
        <v>-16.600000000000001</v>
      </c>
      <c r="D24" s="2">
        <f t="shared" ref="D24:D27" si="12">C24-B24</f>
        <v>-12.780000000000001</v>
      </c>
      <c r="E24" s="2">
        <v>1.64</v>
      </c>
      <c r="F24" s="2">
        <v>8.5299999999999994</v>
      </c>
      <c r="G24" s="2">
        <f t="shared" ref="G24:G27" si="13">F24-E24</f>
        <v>6.89</v>
      </c>
      <c r="H24" s="2">
        <v>2.17</v>
      </c>
      <c r="I24" s="2">
        <v>-15.69</v>
      </c>
      <c r="J24" s="2">
        <f t="shared" ref="J24:J27" si="14">I24-H24</f>
        <v>-17.86</v>
      </c>
      <c r="K24" s="2"/>
      <c r="L24" s="2" t="s">
        <v>15</v>
      </c>
      <c r="M24" s="2">
        <v>-1.48</v>
      </c>
      <c r="N24" s="2">
        <v>-13.84</v>
      </c>
      <c r="O24" s="2">
        <f t="shared" ref="O24:O27" si="15">N24-M24</f>
        <v>-12.36</v>
      </c>
      <c r="P24" s="2">
        <v>2.2599999999999998</v>
      </c>
      <c r="Q24" s="2">
        <v>7.53</v>
      </c>
      <c r="R24" s="2">
        <f t="shared" ref="R24:R27" si="16">Q24-P24</f>
        <v>5.2700000000000005</v>
      </c>
      <c r="S24" s="2">
        <v>0.77</v>
      </c>
      <c r="T24" s="2">
        <v>-7.33</v>
      </c>
      <c r="U24" s="2">
        <f t="shared" ref="U24:U27" si="17">T24-S24</f>
        <v>-8.1</v>
      </c>
    </row>
    <row r="25" spans="1:21" x14ac:dyDescent="0.3">
      <c r="A25" s="2" t="s">
        <v>92</v>
      </c>
      <c r="B25" s="2">
        <v>-6.14</v>
      </c>
      <c r="C25" s="2">
        <v>-15.69</v>
      </c>
      <c r="D25" s="2">
        <f t="shared" si="12"/>
        <v>-9.5500000000000007</v>
      </c>
      <c r="E25" s="2">
        <v>2.89</v>
      </c>
      <c r="F25" s="2">
        <v>9.33</v>
      </c>
      <c r="G25" s="2">
        <f t="shared" si="13"/>
        <v>6.4399999999999995</v>
      </c>
      <c r="H25" s="2">
        <v>-3.24</v>
      </c>
      <c r="I25" s="2">
        <v>-6.97</v>
      </c>
      <c r="J25" s="2">
        <f t="shared" si="14"/>
        <v>-3.7299999999999995</v>
      </c>
      <c r="K25" s="2"/>
      <c r="L25" s="2" t="s">
        <v>92</v>
      </c>
      <c r="M25" s="2">
        <v>-0.34</v>
      </c>
      <c r="N25" s="2">
        <v>-13.49</v>
      </c>
      <c r="O25" s="2">
        <f t="shared" si="15"/>
        <v>-13.15</v>
      </c>
      <c r="P25" s="2">
        <v>2.5299999999999998</v>
      </c>
      <c r="Q25" s="2">
        <v>8.1</v>
      </c>
      <c r="R25" s="2">
        <f t="shared" si="16"/>
        <v>5.57</v>
      </c>
      <c r="S25" s="2">
        <v>2.19</v>
      </c>
      <c r="T25" s="2">
        <v>-8.3800000000000008</v>
      </c>
      <c r="U25" s="2">
        <f t="shared" si="17"/>
        <v>-10.57</v>
      </c>
    </row>
    <row r="26" spans="1:21" x14ac:dyDescent="0.3">
      <c r="A26" s="2" t="s">
        <v>16</v>
      </c>
      <c r="B26" s="2">
        <v>-5.0599999999999996</v>
      </c>
      <c r="C26" s="2">
        <v>-19.07</v>
      </c>
      <c r="D26" s="2">
        <f t="shared" si="12"/>
        <v>-14.010000000000002</v>
      </c>
      <c r="E26" s="2">
        <v>2.48</v>
      </c>
      <c r="F26" s="2">
        <v>8.86</v>
      </c>
      <c r="G26" s="2">
        <f t="shared" si="13"/>
        <v>6.379999999999999</v>
      </c>
      <c r="H26" s="2">
        <v>-2.58</v>
      </c>
      <c r="I26" s="2">
        <v>-10.07</v>
      </c>
      <c r="J26" s="2">
        <f t="shared" si="14"/>
        <v>-7.49</v>
      </c>
      <c r="K26" s="2"/>
      <c r="L26" s="2" t="s">
        <v>16</v>
      </c>
      <c r="M26" s="2">
        <v>-2.39</v>
      </c>
      <c r="N26" s="2">
        <v>-14.89</v>
      </c>
      <c r="O26" s="2">
        <f t="shared" si="15"/>
        <v>-12.5</v>
      </c>
      <c r="P26" s="2">
        <v>-0.02</v>
      </c>
      <c r="Q26" s="2">
        <v>7.13</v>
      </c>
      <c r="R26" s="2">
        <f t="shared" si="16"/>
        <v>7.1499999999999995</v>
      </c>
      <c r="S26" s="2">
        <v>-2.41</v>
      </c>
      <c r="T26" s="2">
        <v>-10.58</v>
      </c>
      <c r="U26" s="2">
        <f t="shared" si="17"/>
        <v>-8.17</v>
      </c>
    </row>
    <row r="27" spans="1:21" x14ac:dyDescent="0.3">
      <c r="A27" s="2" t="s">
        <v>19</v>
      </c>
      <c r="B27" s="2">
        <v>-4.33</v>
      </c>
      <c r="C27" s="2">
        <v>-18.18</v>
      </c>
      <c r="D27" s="2">
        <f t="shared" si="12"/>
        <v>-13.85</v>
      </c>
      <c r="E27" s="2">
        <v>3.11</v>
      </c>
      <c r="F27" s="2">
        <v>7.97</v>
      </c>
      <c r="G27" s="2">
        <f t="shared" si="13"/>
        <v>4.8599999999999994</v>
      </c>
      <c r="H27" s="2">
        <v>-1.22</v>
      </c>
      <c r="I27" s="2">
        <v>-11.23</v>
      </c>
      <c r="J27" s="2">
        <f t="shared" si="14"/>
        <v>-10.01</v>
      </c>
      <c r="K27" s="2"/>
      <c r="L27" s="2" t="s">
        <v>19</v>
      </c>
      <c r="M27" s="2">
        <v>1.34</v>
      </c>
      <c r="N27" s="2">
        <v>-15.01</v>
      </c>
      <c r="O27" s="2">
        <f t="shared" si="15"/>
        <v>-16.350000000000001</v>
      </c>
      <c r="P27" s="2">
        <v>0.86</v>
      </c>
      <c r="Q27" s="2">
        <v>6.99</v>
      </c>
      <c r="R27" s="2">
        <f t="shared" si="16"/>
        <v>6.13</v>
      </c>
      <c r="S27" s="2">
        <v>2.2000000000000002</v>
      </c>
      <c r="T27" s="2">
        <v>-9.67</v>
      </c>
      <c r="U27" s="2">
        <f t="shared" si="17"/>
        <v>-11.870000000000001</v>
      </c>
    </row>
    <row r="28" spans="1:21" x14ac:dyDescent="0.3">
      <c r="A28" s="2" t="s">
        <v>36</v>
      </c>
      <c r="B28" s="2"/>
      <c r="C28" s="2"/>
      <c r="D28" s="4">
        <f>AVERAGE(D23:D27)</f>
        <v>-12.190000000000001</v>
      </c>
      <c r="E28" s="4"/>
      <c r="F28" s="4"/>
      <c r="G28" s="4">
        <f>AVERAGE(G23:G27)</f>
        <v>6.847999999999999</v>
      </c>
      <c r="H28" s="4"/>
      <c r="I28" s="4"/>
      <c r="J28" s="4">
        <f>AVERAGE(J23:J27)</f>
        <v>-8.0239999999999991</v>
      </c>
      <c r="K28" s="2"/>
      <c r="L28" s="2" t="s">
        <v>36</v>
      </c>
      <c r="M28" s="2"/>
      <c r="N28" s="2"/>
      <c r="O28" s="4">
        <f>AVERAGE(O23:O27)</f>
        <v>-12.474</v>
      </c>
      <c r="P28" s="4"/>
      <c r="Q28" s="4"/>
      <c r="R28" s="4">
        <f>AVERAGE(R23:R27)</f>
        <v>6.8</v>
      </c>
      <c r="S28" s="4"/>
      <c r="T28" s="4"/>
      <c r="U28" s="4">
        <f>AVERAGE(U23:U27)</f>
        <v>-7.7420000000000018</v>
      </c>
    </row>
    <row r="29" spans="1:21" x14ac:dyDescent="0.3">
      <c r="A29" s="2" t="s">
        <v>37</v>
      </c>
      <c r="B29" s="2"/>
      <c r="C29" s="2"/>
      <c r="D29" s="4">
        <f>STDEV(D23:D27)</f>
        <v>1.9640901201319532</v>
      </c>
      <c r="E29" s="4"/>
      <c r="F29" s="4"/>
      <c r="G29" s="4">
        <f>STDEV(G23:G27)</f>
        <v>1.753787330322583</v>
      </c>
      <c r="H29" s="4"/>
      <c r="I29" s="4"/>
      <c r="J29" s="4">
        <f>STDEV(J23:J27)</f>
        <v>6.4871164626511844</v>
      </c>
      <c r="K29" s="2"/>
      <c r="L29" s="2" t="s">
        <v>37</v>
      </c>
      <c r="M29" s="2"/>
      <c r="N29" s="2"/>
      <c r="O29" s="4">
        <f>STDEV(O23:O27)</f>
        <v>2.975790651238766</v>
      </c>
      <c r="P29" s="4"/>
      <c r="Q29" s="4"/>
      <c r="R29" s="4">
        <f>STDEV(R23:R27)</f>
        <v>1.864912866597257</v>
      </c>
      <c r="S29" s="4"/>
      <c r="T29" s="4"/>
      <c r="U29" s="4">
        <f>STDEV(U23:U27)</f>
        <v>4.6175718727487043</v>
      </c>
    </row>
    <row r="31" spans="1:21" x14ac:dyDescent="0.3">
      <c r="A31" s="2" t="s">
        <v>39</v>
      </c>
      <c r="B31" s="2" t="s">
        <v>21</v>
      </c>
      <c r="C31" s="2"/>
      <c r="D31" s="2"/>
      <c r="E31" s="2"/>
      <c r="F31" s="2"/>
      <c r="G31" s="2"/>
      <c r="H31" s="2"/>
      <c r="I31" s="2"/>
      <c r="J31" s="2"/>
      <c r="K31" s="2"/>
      <c r="L31" s="2" t="s">
        <v>71</v>
      </c>
      <c r="M31" s="2" t="s">
        <v>21</v>
      </c>
      <c r="N31" s="2"/>
      <c r="O31" s="2"/>
      <c r="P31" s="2"/>
      <c r="Q31" s="2"/>
      <c r="R31" s="2"/>
      <c r="S31" s="2"/>
      <c r="T31" s="2"/>
      <c r="U31" s="2"/>
    </row>
    <row r="32" spans="1:21" x14ac:dyDescent="0.3">
      <c r="A32" s="2" t="s">
        <v>110</v>
      </c>
      <c r="B32" s="2" t="s">
        <v>111</v>
      </c>
      <c r="C32" s="2" t="s">
        <v>112</v>
      </c>
      <c r="D32" s="2" t="s">
        <v>113</v>
      </c>
      <c r="E32" s="2" t="s">
        <v>114</v>
      </c>
      <c r="F32" s="2" t="s">
        <v>115</v>
      </c>
      <c r="G32" s="2" t="s">
        <v>116</v>
      </c>
      <c r="H32" s="2" t="s">
        <v>117</v>
      </c>
      <c r="I32" s="2" t="s">
        <v>118</v>
      </c>
      <c r="J32" s="2" t="s">
        <v>119</v>
      </c>
      <c r="K32" s="2"/>
      <c r="L32" s="2" t="s">
        <v>110</v>
      </c>
      <c r="M32" s="2" t="s">
        <v>111</v>
      </c>
      <c r="N32" s="2" t="s">
        <v>112</v>
      </c>
      <c r="O32" s="2" t="s">
        <v>113</v>
      </c>
      <c r="P32" s="2" t="s">
        <v>114</v>
      </c>
      <c r="Q32" s="2" t="s">
        <v>115</v>
      </c>
      <c r="R32" s="2" t="s">
        <v>116</v>
      </c>
      <c r="S32" s="2" t="s">
        <v>117</v>
      </c>
      <c r="T32" s="2" t="s">
        <v>118</v>
      </c>
      <c r="U32" s="2" t="s">
        <v>119</v>
      </c>
    </row>
    <row r="33" spans="1:21" x14ac:dyDescent="0.3">
      <c r="A33" s="2" t="s">
        <v>10</v>
      </c>
      <c r="B33" s="2">
        <v>-3.12</v>
      </c>
      <c r="C33" s="2">
        <v>-7.1</v>
      </c>
      <c r="D33" s="2">
        <f>C33-B33</f>
        <v>-3.9799999999999995</v>
      </c>
      <c r="E33" s="2">
        <v>-0.96</v>
      </c>
      <c r="F33" s="2">
        <v>0.82</v>
      </c>
      <c r="G33" s="2">
        <f>F33-E33</f>
        <v>1.7799999999999998</v>
      </c>
      <c r="H33" s="2">
        <v>-4.08</v>
      </c>
      <c r="I33" s="2">
        <v>-6.58</v>
      </c>
      <c r="J33" s="2">
        <f>I33-H33</f>
        <v>-2.5</v>
      </c>
      <c r="K33" s="2"/>
      <c r="L33" s="2" t="s">
        <v>10</v>
      </c>
      <c r="M33" s="2">
        <v>-3.23</v>
      </c>
      <c r="N33" s="2">
        <v>-6.95</v>
      </c>
      <c r="O33" s="2">
        <v>-3.72</v>
      </c>
      <c r="P33" s="2">
        <v>-0.72</v>
      </c>
      <c r="Q33" s="2">
        <v>1.87</v>
      </c>
      <c r="R33" s="2">
        <v>2.59</v>
      </c>
      <c r="S33" s="2">
        <v>3.96</v>
      </c>
      <c r="T33" s="2">
        <v>-5.52</v>
      </c>
      <c r="U33" s="2">
        <v>-9.48</v>
      </c>
    </row>
    <row r="34" spans="1:21" x14ac:dyDescent="0.3">
      <c r="A34" s="2" t="s">
        <v>15</v>
      </c>
      <c r="B34" s="2">
        <v>3.35</v>
      </c>
      <c r="C34" s="2">
        <v>-7.06</v>
      </c>
      <c r="D34" s="2">
        <f t="shared" ref="D34:D37" si="18">C34-B34</f>
        <v>-10.41</v>
      </c>
      <c r="E34" s="2">
        <v>2.3199999999999998</v>
      </c>
      <c r="F34" s="2">
        <v>2.0699999999999998</v>
      </c>
      <c r="G34" s="2">
        <f t="shared" ref="G34:G37" si="19">F34-E34</f>
        <v>-0.25</v>
      </c>
      <c r="H34" s="2">
        <v>5.67</v>
      </c>
      <c r="I34" s="2">
        <v>-5.79</v>
      </c>
      <c r="J34" s="2">
        <f t="shared" ref="J34:J37" si="20">I34-H34</f>
        <v>-11.46</v>
      </c>
      <c r="K34" s="2"/>
      <c r="L34" s="2" t="s">
        <v>15</v>
      </c>
      <c r="M34" s="2">
        <v>2.02</v>
      </c>
      <c r="N34" s="2">
        <v>-7.82</v>
      </c>
      <c r="O34" s="2">
        <v>-9.84</v>
      </c>
      <c r="P34" s="2">
        <v>0.22</v>
      </c>
      <c r="Q34" s="2">
        <v>1.73</v>
      </c>
      <c r="R34" s="2">
        <v>1.51</v>
      </c>
      <c r="S34" s="2">
        <v>2.5499999999999998</v>
      </c>
      <c r="T34" s="2">
        <v>-6.27</v>
      </c>
      <c r="U34" s="2">
        <v>-8.82</v>
      </c>
    </row>
    <row r="35" spans="1:21" x14ac:dyDescent="0.3">
      <c r="A35" s="2" t="s">
        <v>92</v>
      </c>
      <c r="B35" s="2">
        <v>3.88</v>
      </c>
      <c r="C35" s="2">
        <v>-7.06</v>
      </c>
      <c r="D35" s="2">
        <f t="shared" si="18"/>
        <v>-10.94</v>
      </c>
      <c r="E35" s="2">
        <v>3.67</v>
      </c>
      <c r="F35" s="2">
        <v>3.32</v>
      </c>
      <c r="G35" s="2">
        <f t="shared" si="19"/>
        <v>-0.35000000000000009</v>
      </c>
      <c r="H35" s="2">
        <v>7.56</v>
      </c>
      <c r="I35" s="2">
        <v>-5.23</v>
      </c>
      <c r="J35" s="2">
        <f t="shared" si="20"/>
        <v>-12.79</v>
      </c>
      <c r="K35" s="2"/>
      <c r="L35" s="2" t="s">
        <v>92</v>
      </c>
      <c r="M35" s="2">
        <v>2.81</v>
      </c>
      <c r="N35" s="2">
        <v>-9.14</v>
      </c>
      <c r="O35" s="2">
        <v>-11.950000000000001</v>
      </c>
      <c r="P35" s="2">
        <v>0.72</v>
      </c>
      <c r="Q35" s="2">
        <v>1.4</v>
      </c>
      <c r="R35" s="2">
        <v>0.67999999999999994</v>
      </c>
      <c r="S35" s="2">
        <v>3.54</v>
      </c>
      <c r="T35" s="2">
        <v>-7.77</v>
      </c>
      <c r="U35" s="2">
        <v>-11.309999999999999</v>
      </c>
    </row>
    <row r="36" spans="1:21" x14ac:dyDescent="0.3">
      <c r="A36" s="2" t="s">
        <v>16</v>
      </c>
      <c r="B36" s="2">
        <v>3.64</v>
      </c>
      <c r="C36" s="2">
        <v>-7.4</v>
      </c>
      <c r="D36" s="2">
        <f t="shared" si="18"/>
        <v>-11.040000000000001</v>
      </c>
      <c r="E36" s="2">
        <v>3.81</v>
      </c>
      <c r="F36" s="2">
        <v>3.49</v>
      </c>
      <c r="G36" s="2">
        <f t="shared" si="19"/>
        <v>-0.31999999999999984</v>
      </c>
      <c r="H36" s="2">
        <v>7.46</v>
      </c>
      <c r="I36" s="2">
        <v>-5.58</v>
      </c>
      <c r="J36" s="2">
        <f t="shared" si="20"/>
        <v>-13.04</v>
      </c>
      <c r="K36" s="2"/>
      <c r="L36" s="2" t="s">
        <v>16</v>
      </c>
      <c r="M36" s="2">
        <v>2.96</v>
      </c>
      <c r="N36" s="2">
        <v>-9.49</v>
      </c>
      <c r="O36" s="2">
        <v>-12.45</v>
      </c>
      <c r="P36" s="2">
        <v>0.77</v>
      </c>
      <c r="Q36" s="2">
        <v>1.31</v>
      </c>
      <c r="R36" s="2">
        <v>0.54</v>
      </c>
      <c r="S36" s="2">
        <v>3.76</v>
      </c>
      <c r="T36" s="2">
        <v>-8.34</v>
      </c>
      <c r="U36" s="2">
        <v>-12.1</v>
      </c>
    </row>
    <row r="37" spans="1:21" x14ac:dyDescent="0.3">
      <c r="A37" s="2" t="s">
        <v>19</v>
      </c>
      <c r="B37" s="2">
        <v>3.95</v>
      </c>
      <c r="C37" s="2">
        <v>-7.37</v>
      </c>
      <c r="D37" s="2">
        <f t="shared" si="18"/>
        <v>-11.32</v>
      </c>
      <c r="E37" s="2">
        <v>3.91</v>
      </c>
      <c r="F37" s="2">
        <v>3.42</v>
      </c>
      <c r="G37" s="2">
        <f t="shared" si="19"/>
        <v>-0.49000000000000021</v>
      </c>
      <c r="H37" s="2">
        <v>7.88</v>
      </c>
      <c r="I37" s="2">
        <v>-5.66</v>
      </c>
      <c r="J37" s="2">
        <f t="shared" si="20"/>
        <v>-13.54</v>
      </c>
      <c r="K37" s="2"/>
      <c r="L37" s="2" t="s">
        <v>19</v>
      </c>
      <c r="M37" s="2">
        <v>3.08</v>
      </c>
      <c r="N37" s="2">
        <v>-9.66</v>
      </c>
      <c r="O37" s="2">
        <v>-12.74</v>
      </c>
      <c r="P37" s="2">
        <v>0.7</v>
      </c>
      <c r="Q37" s="2">
        <v>1.33</v>
      </c>
      <c r="R37" s="2">
        <v>0.63000000000000012</v>
      </c>
      <c r="S37" s="2">
        <v>3.78</v>
      </c>
      <c r="T37" s="2">
        <v>-8.51</v>
      </c>
      <c r="U37" s="2">
        <v>-12.29</v>
      </c>
    </row>
    <row r="38" spans="1:21" x14ac:dyDescent="0.3">
      <c r="A38" s="2" t="s">
        <v>36</v>
      </c>
      <c r="B38" s="2"/>
      <c r="C38" s="2"/>
      <c r="D38" s="4">
        <f>AVERAGE(D33:D37)</f>
        <v>-9.5380000000000003</v>
      </c>
      <c r="E38" s="4"/>
      <c r="F38" s="4"/>
      <c r="G38" s="4">
        <f>AVERAGE(G33:G37)</f>
        <v>7.3999999999999927E-2</v>
      </c>
      <c r="H38" s="4"/>
      <c r="I38" s="4"/>
      <c r="J38" s="4">
        <f>AVERAGE(J33:J37)</f>
        <v>-10.666</v>
      </c>
      <c r="K38" s="2"/>
      <c r="L38" s="2" t="s">
        <v>36</v>
      </c>
      <c r="M38" s="2"/>
      <c r="N38" s="2"/>
      <c r="O38" s="1">
        <v>-10.14</v>
      </c>
      <c r="P38" s="1"/>
      <c r="Q38" s="1"/>
      <c r="R38" s="1">
        <v>1.19</v>
      </c>
      <c r="S38" s="1"/>
      <c r="T38" s="1"/>
      <c r="U38" s="1">
        <v>-10.8</v>
      </c>
    </row>
    <row r="39" spans="1:21" x14ac:dyDescent="0.3">
      <c r="A39" s="2" t="s">
        <v>37</v>
      </c>
      <c r="B39" s="2"/>
      <c r="C39" s="2"/>
      <c r="D39" s="4">
        <f>STDEV(D33:D37)</f>
        <v>3.1244551525025925</v>
      </c>
      <c r="E39" s="4"/>
      <c r="F39" s="4"/>
      <c r="G39" s="4">
        <f>STDEV(G33:G37)</f>
        <v>0.95766904512989237</v>
      </c>
      <c r="H39" s="4"/>
      <c r="I39" s="4"/>
      <c r="J39" s="4">
        <f>STDEV(J33:J37)</f>
        <v>4.6292850419908271</v>
      </c>
      <c r="K39" s="2"/>
      <c r="L39" s="2" t="s">
        <v>37</v>
      </c>
      <c r="M39" s="2"/>
      <c r="N39" s="2"/>
      <c r="O39" s="4">
        <v>3.7642595553441835</v>
      </c>
      <c r="P39" s="4"/>
      <c r="Q39" s="4"/>
      <c r="R39" s="4">
        <v>0.87444267965373279</v>
      </c>
      <c r="S39" s="4"/>
      <c r="T39" s="4"/>
      <c r="U39" s="4">
        <v>1.5678807352601678</v>
      </c>
    </row>
    <row r="41" spans="1:21" x14ac:dyDescent="0.3">
      <c r="A41" s="2" t="s">
        <v>39</v>
      </c>
      <c r="B41" s="2" t="s">
        <v>23</v>
      </c>
      <c r="C41" s="2"/>
      <c r="D41" s="2"/>
      <c r="E41" s="2"/>
      <c r="F41" s="2"/>
      <c r="G41" s="2"/>
      <c r="H41" s="2"/>
      <c r="I41" s="2"/>
      <c r="J41" s="2"/>
      <c r="K41" s="2"/>
      <c r="L41" s="2" t="s">
        <v>71</v>
      </c>
      <c r="M41" s="2" t="s">
        <v>23</v>
      </c>
      <c r="N41" s="2"/>
      <c r="O41" s="2"/>
      <c r="P41" s="2"/>
      <c r="Q41" s="2"/>
      <c r="R41" s="2"/>
      <c r="S41" s="2"/>
      <c r="T41" s="2"/>
      <c r="U41" s="2"/>
    </row>
    <row r="42" spans="1:21" x14ac:dyDescent="0.3">
      <c r="A42" s="2" t="s">
        <v>110</v>
      </c>
      <c r="B42" s="2" t="s">
        <v>111</v>
      </c>
      <c r="C42" s="2" t="s">
        <v>112</v>
      </c>
      <c r="D42" s="2" t="s">
        <v>113</v>
      </c>
      <c r="E42" s="2" t="s">
        <v>114</v>
      </c>
      <c r="F42" s="2" t="s">
        <v>115</v>
      </c>
      <c r="G42" s="2" t="s">
        <v>116</v>
      </c>
      <c r="H42" s="2" t="s">
        <v>117</v>
      </c>
      <c r="I42" s="2" t="s">
        <v>118</v>
      </c>
      <c r="J42" s="2" t="s">
        <v>119</v>
      </c>
      <c r="K42" s="2"/>
      <c r="L42" s="2" t="s">
        <v>110</v>
      </c>
      <c r="M42" s="2" t="s">
        <v>111</v>
      </c>
      <c r="N42" s="2" t="s">
        <v>112</v>
      </c>
      <c r="O42" s="2" t="s">
        <v>113</v>
      </c>
      <c r="P42" s="2" t="s">
        <v>114</v>
      </c>
      <c r="Q42" s="2" t="s">
        <v>115</v>
      </c>
      <c r="R42" s="2" t="s">
        <v>116</v>
      </c>
      <c r="S42" s="2" t="s">
        <v>117</v>
      </c>
      <c r="T42" s="2" t="s">
        <v>118</v>
      </c>
      <c r="U42" s="2" t="s">
        <v>119</v>
      </c>
    </row>
    <row r="43" spans="1:21" x14ac:dyDescent="0.3">
      <c r="A43" s="2" t="s">
        <v>10</v>
      </c>
      <c r="B43" s="2">
        <v>-2.38</v>
      </c>
      <c r="C43" s="2">
        <v>-8.8699999999999992</v>
      </c>
      <c r="D43" s="2">
        <f>C43-B43</f>
        <v>-6.4899999999999993</v>
      </c>
      <c r="E43" s="2">
        <v>-0.6</v>
      </c>
      <c r="F43" s="2">
        <v>-0.05</v>
      </c>
      <c r="G43" s="2">
        <f>F43-E43</f>
        <v>0.54999999999999993</v>
      </c>
      <c r="H43" s="2">
        <v>-2.98</v>
      </c>
      <c r="I43" s="2">
        <v>-9.67</v>
      </c>
      <c r="J43" s="2">
        <f>I43-H43</f>
        <v>-6.6899999999999995</v>
      </c>
      <c r="K43" s="2"/>
      <c r="L43" s="2" t="s">
        <v>10</v>
      </c>
      <c r="M43" s="2">
        <v>-2.29</v>
      </c>
      <c r="N43" s="2">
        <v>-9.3000000000000007</v>
      </c>
      <c r="O43" s="2">
        <f>N43-M43</f>
        <v>-7.0100000000000007</v>
      </c>
      <c r="P43" s="2">
        <v>-1.01</v>
      </c>
      <c r="Q43" s="2">
        <v>-0.02</v>
      </c>
      <c r="R43" s="2">
        <f>Q43-P43</f>
        <v>0.99</v>
      </c>
      <c r="S43" s="2">
        <v>-3.31</v>
      </c>
      <c r="T43" s="2">
        <v>-10.46</v>
      </c>
      <c r="U43" s="2">
        <f>T43-S43</f>
        <v>-7.15</v>
      </c>
    </row>
    <row r="44" spans="1:21" x14ac:dyDescent="0.3">
      <c r="A44" s="2" t="s">
        <v>15</v>
      </c>
      <c r="B44" s="2">
        <v>-0.69</v>
      </c>
      <c r="C44" s="2">
        <v>-9.8000000000000007</v>
      </c>
      <c r="D44" s="2">
        <f t="shared" ref="D44:D47" si="21">C44-B44</f>
        <v>-9.1100000000000012</v>
      </c>
      <c r="E44" s="2">
        <v>0.93</v>
      </c>
      <c r="F44" s="2">
        <v>0.17</v>
      </c>
      <c r="G44" s="2">
        <f t="shared" ref="G44:G47" si="22">F44-E44</f>
        <v>-0.76</v>
      </c>
      <c r="H44" s="2">
        <v>0.3</v>
      </c>
      <c r="I44" s="2">
        <v>-10.6</v>
      </c>
      <c r="J44" s="2">
        <f t="shared" ref="J44:J47" si="23">I44-H44</f>
        <v>-10.9</v>
      </c>
      <c r="K44" s="2"/>
      <c r="L44" s="2" t="s">
        <v>15</v>
      </c>
      <c r="M44" s="2">
        <v>-1.64</v>
      </c>
      <c r="N44" s="2">
        <v>-10.99</v>
      </c>
      <c r="O44" s="2">
        <f t="shared" ref="O44:O47" si="24">N44-M44</f>
        <v>-9.35</v>
      </c>
      <c r="P44" s="2">
        <v>-0.66</v>
      </c>
      <c r="Q44" s="2">
        <v>-0.61</v>
      </c>
      <c r="R44" s="2">
        <f t="shared" ref="R44:R47" si="25">Q44-P44</f>
        <v>5.0000000000000044E-2</v>
      </c>
      <c r="S44" s="2">
        <v>-2.2999999999999998</v>
      </c>
      <c r="T44" s="2">
        <v>-12.53</v>
      </c>
      <c r="U44" s="2">
        <f t="shared" ref="U44:U47" si="26">T44-S44</f>
        <v>-10.23</v>
      </c>
    </row>
    <row r="45" spans="1:21" x14ac:dyDescent="0.3">
      <c r="A45" s="2" t="s">
        <v>92</v>
      </c>
      <c r="B45" s="2">
        <v>-1.88</v>
      </c>
      <c r="C45" s="2">
        <v>-10.68</v>
      </c>
      <c r="D45" s="2">
        <f t="shared" si="21"/>
        <v>-8.8000000000000007</v>
      </c>
      <c r="E45" s="2">
        <v>0.55000000000000004</v>
      </c>
      <c r="F45" s="2">
        <v>0.34</v>
      </c>
      <c r="G45" s="2">
        <f t="shared" si="22"/>
        <v>-0.21000000000000002</v>
      </c>
      <c r="H45" s="2">
        <v>-1.32</v>
      </c>
      <c r="I45" s="2">
        <v>-11.55</v>
      </c>
      <c r="J45" s="2">
        <f t="shared" si="23"/>
        <v>-10.23</v>
      </c>
      <c r="K45" s="2"/>
      <c r="L45" s="2" t="s">
        <v>92</v>
      </c>
      <c r="M45" s="2">
        <v>-2.0699999999999998</v>
      </c>
      <c r="N45" s="2">
        <v>-11.82</v>
      </c>
      <c r="O45" s="2">
        <f t="shared" si="24"/>
        <v>-9.75</v>
      </c>
      <c r="P45" s="2">
        <v>-0.28000000000000003</v>
      </c>
      <c r="Q45" s="2">
        <v>-0.75</v>
      </c>
      <c r="R45" s="2">
        <f t="shared" si="25"/>
        <v>-0.47</v>
      </c>
      <c r="S45" s="2">
        <v>-2.35</v>
      </c>
      <c r="T45" s="2">
        <v>-13.42</v>
      </c>
      <c r="U45" s="2">
        <f t="shared" si="26"/>
        <v>-11.07</v>
      </c>
    </row>
    <row r="46" spans="1:21" x14ac:dyDescent="0.3">
      <c r="A46" s="2" t="s">
        <v>16</v>
      </c>
      <c r="B46" s="2">
        <v>1.0900000000000001</v>
      </c>
      <c r="C46" s="2">
        <v>-11.07</v>
      </c>
      <c r="D46" s="2">
        <f t="shared" si="21"/>
        <v>-12.16</v>
      </c>
      <c r="E46" s="2">
        <v>1.53</v>
      </c>
      <c r="F46" s="2">
        <v>0.47</v>
      </c>
      <c r="G46" s="2">
        <f t="shared" si="22"/>
        <v>-1.06</v>
      </c>
      <c r="H46" s="2">
        <v>2.65</v>
      </c>
      <c r="I46" s="2">
        <v>-12.18</v>
      </c>
      <c r="J46" s="2">
        <f t="shared" si="23"/>
        <v>-14.83</v>
      </c>
      <c r="K46" s="2"/>
      <c r="L46" s="2" t="s">
        <v>16</v>
      </c>
      <c r="M46" s="2">
        <v>-3.07</v>
      </c>
      <c r="N46" s="2">
        <v>-12.14</v>
      </c>
      <c r="O46" s="2">
        <f t="shared" si="24"/>
        <v>-9.07</v>
      </c>
      <c r="P46" s="2">
        <v>-1.21</v>
      </c>
      <c r="Q46" s="2">
        <v>-1.28</v>
      </c>
      <c r="R46" s="2">
        <f t="shared" si="25"/>
        <v>-7.0000000000000062E-2</v>
      </c>
      <c r="S46" s="2">
        <v>-4.28</v>
      </c>
      <c r="T46" s="2">
        <v>-14.02</v>
      </c>
      <c r="U46" s="2">
        <f t="shared" si="26"/>
        <v>-9.7399999999999984</v>
      </c>
    </row>
    <row r="47" spans="1:21" x14ac:dyDescent="0.3">
      <c r="A47" s="2" t="s">
        <v>19</v>
      </c>
      <c r="B47" s="2">
        <v>3.17</v>
      </c>
      <c r="C47" s="2">
        <v>-11.3</v>
      </c>
      <c r="D47" s="2">
        <f t="shared" si="21"/>
        <v>-14.47</v>
      </c>
      <c r="E47" s="2">
        <v>1.73</v>
      </c>
      <c r="F47" s="2">
        <v>0.35</v>
      </c>
      <c r="G47" s="2">
        <f t="shared" si="22"/>
        <v>-1.38</v>
      </c>
      <c r="H47" s="2">
        <v>4.91</v>
      </c>
      <c r="I47" s="2">
        <v>-12.71</v>
      </c>
      <c r="J47" s="2">
        <f t="shared" si="23"/>
        <v>-17.62</v>
      </c>
      <c r="K47" s="2"/>
      <c r="L47" s="2" t="s">
        <v>19</v>
      </c>
      <c r="M47" s="2">
        <v>-0.97</v>
      </c>
      <c r="N47" s="2">
        <v>-12.15</v>
      </c>
      <c r="O47" s="2">
        <f t="shared" si="24"/>
        <v>-11.18</v>
      </c>
      <c r="P47" s="2">
        <v>-0.51</v>
      </c>
      <c r="Q47" s="2">
        <v>-1.41</v>
      </c>
      <c r="R47" s="2">
        <f t="shared" si="25"/>
        <v>-0.89999999999999991</v>
      </c>
      <c r="S47" s="2">
        <v>-1.49</v>
      </c>
      <c r="T47" s="2">
        <v>-14.11</v>
      </c>
      <c r="U47" s="2">
        <f t="shared" si="26"/>
        <v>-12.62</v>
      </c>
    </row>
    <row r="48" spans="1:21" x14ac:dyDescent="0.3">
      <c r="A48" s="2" t="s">
        <v>36</v>
      </c>
      <c r="B48" s="2"/>
      <c r="C48" s="2"/>
      <c r="D48" s="4">
        <f>AVERAGE(D43:D47)</f>
        <v>-10.206</v>
      </c>
      <c r="E48" s="4"/>
      <c r="F48" s="4"/>
      <c r="G48" s="4">
        <f>AVERAGE(G43:G47)</f>
        <v>-0.57200000000000006</v>
      </c>
      <c r="H48" s="4"/>
      <c r="I48" s="4"/>
      <c r="J48" s="4">
        <f>AVERAGE(J43:J47)</f>
        <v>-12.053999999999998</v>
      </c>
      <c r="K48" s="2"/>
      <c r="L48" s="2" t="s">
        <v>36</v>
      </c>
      <c r="M48" s="2"/>
      <c r="N48" s="2"/>
      <c r="O48" s="4">
        <f>AVERAGE(O43:O47)</f>
        <v>-9.2720000000000002</v>
      </c>
      <c r="P48" s="4"/>
      <c r="Q48" s="4"/>
      <c r="R48" s="4">
        <f>AVERAGE(R43:R47)</f>
        <v>-7.9999999999999988E-2</v>
      </c>
      <c r="S48" s="4"/>
      <c r="T48" s="4"/>
      <c r="U48" s="4">
        <f>AVERAGE(U43:U47)</f>
        <v>-10.161999999999999</v>
      </c>
    </row>
    <row r="49" spans="1:21" x14ac:dyDescent="0.3">
      <c r="A49" s="2" t="s">
        <v>37</v>
      </c>
      <c r="B49" s="2"/>
      <c r="C49" s="2"/>
      <c r="D49" s="4">
        <f>STDEV(D43:D47)</f>
        <v>3.1219593206830885</v>
      </c>
      <c r="E49" s="4"/>
      <c r="F49" s="4"/>
      <c r="G49" s="4">
        <f>STDEV(G43:G47)</f>
        <v>0.76096649072084621</v>
      </c>
      <c r="H49" s="4"/>
      <c r="I49" s="4"/>
      <c r="J49" s="4">
        <f>STDEV(J43:J47)</f>
        <v>4.2461076293471471</v>
      </c>
      <c r="K49" s="2"/>
      <c r="L49" s="2" t="s">
        <v>37</v>
      </c>
      <c r="M49" s="2"/>
      <c r="N49" s="2"/>
      <c r="O49" s="4">
        <f>STDEV(O43:O47)</f>
        <v>1.5027042290484149</v>
      </c>
      <c r="P49" s="4"/>
      <c r="Q49" s="4"/>
      <c r="R49" s="4">
        <f>STDEV(R43:R47)</f>
        <v>0.70469851709791465</v>
      </c>
      <c r="S49" s="4"/>
      <c r="T49" s="4"/>
      <c r="U49" s="4">
        <f>STDEV(U43:U47)</f>
        <v>2.0075532371521314</v>
      </c>
    </row>
    <row r="51" spans="1:21" x14ac:dyDescent="0.3">
      <c r="A51" s="2" t="s">
        <v>39</v>
      </c>
      <c r="B51" s="2" t="s">
        <v>24</v>
      </c>
      <c r="C51" s="2"/>
      <c r="D51" s="2"/>
      <c r="E51" s="2"/>
      <c r="F51" s="2"/>
      <c r="G51" s="2"/>
      <c r="H51" s="2"/>
      <c r="I51" s="2"/>
      <c r="J51" s="2"/>
      <c r="L51" s="2" t="s">
        <v>71</v>
      </c>
      <c r="M51" s="2" t="s">
        <v>24</v>
      </c>
      <c r="N51" s="2"/>
      <c r="O51" s="2"/>
      <c r="P51" s="2"/>
      <c r="Q51" s="2"/>
      <c r="R51" s="2"/>
      <c r="S51" s="2"/>
      <c r="T51" s="2"/>
      <c r="U51" s="2"/>
    </row>
    <row r="52" spans="1:21" x14ac:dyDescent="0.3">
      <c r="A52" s="2" t="s">
        <v>110</v>
      </c>
      <c r="B52" s="2" t="s">
        <v>111</v>
      </c>
      <c r="C52" s="2" t="s">
        <v>112</v>
      </c>
      <c r="D52" s="2" t="s">
        <v>113</v>
      </c>
      <c r="E52" s="2" t="s">
        <v>114</v>
      </c>
      <c r="F52" s="2" t="s">
        <v>115</v>
      </c>
      <c r="G52" s="2" t="s">
        <v>116</v>
      </c>
      <c r="H52" s="2" t="s">
        <v>117</v>
      </c>
      <c r="I52" s="2" t="s">
        <v>118</v>
      </c>
      <c r="J52" s="2" t="s">
        <v>119</v>
      </c>
      <c r="L52" s="2" t="s">
        <v>110</v>
      </c>
      <c r="M52" s="2" t="s">
        <v>111</v>
      </c>
      <c r="N52" s="2" t="s">
        <v>112</v>
      </c>
      <c r="O52" s="2" t="s">
        <v>113</v>
      </c>
      <c r="P52" s="2" t="s">
        <v>114</v>
      </c>
      <c r="Q52" s="2" t="s">
        <v>115</v>
      </c>
      <c r="R52" s="2" t="s">
        <v>116</v>
      </c>
      <c r="S52" s="2" t="s">
        <v>117</v>
      </c>
      <c r="T52" s="2" t="s">
        <v>118</v>
      </c>
      <c r="U52" s="2" t="s">
        <v>119</v>
      </c>
    </row>
    <row r="53" spans="1:21" x14ac:dyDescent="0.3">
      <c r="A53" s="2" t="s">
        <v>10</v>
      </c>
      <c r="B53" s="2">
        <v>-4.7699999999999996</v>
      </c>
      <c r="C53" s="2">
        <v>-16.670000000000002</v>
      </c>
      <c r="D53" s="2">
        <f>C53-B53</f>
        <v>-11.900000000000002</v>
      </c>
      <c r="E53" s="2">
        <v>-1.18</v>
      </c>
      <c r="F53" s="2">
        <v>-0.41</v>
      </c>
      <c r="G53" s="2">
        <f>F53-E53</f>
        <v>0.77</v>
      </c>
      <c r="H53" s="2">
        <v>-5.95</v>
      </c>
      <c r="I53" s="2">
        <v>-17.399999999999999</v>
      </c>
      <c r="J53" s="2">
        <f>I53-H53</f>
        <v>-11.45</v>
      </c>
      <c r="L53" s="2" t="s">
        <v>10</v>
      </c>
      <c r="M53" s="2">
        <v>-5.0999999999999996</v>
      </c>
      <c r="N53" s="2">
        <v>-14.28</v>
      </c>
      <c r="O53" s="2">
        <f>N53-M53</f>
        <v>-9.18</v>
      </c>
      <c r="P53" s="2">
        <v>-1.07</v>
      </c>
      <c r="Q53" s="2">
        <v>2.92</v>
      </c>
      <c r="R53" s="2">
        <f>Q53-P53</f>
        <v>3.99</v>
      </c>
      <c r="S53" s="2">
        <v>-6.17</v>
      </c>
      <c r="T53" s="2">
        <v>-11.93</v>
      </c>
      <c r="U53" s="2">
        <f>T53-S53</f>
        <v>-5.76</v>
      </c>
    </row>
    <row r="54" spans="1:21" x14ac:dyDescent="0.3">
      <c r="A54" s="2" t="s">
        <v>15</v>
      </c>
      <c r="B54" s="2">
        <v>-8.3699999999999992</v>
      </c>
      <c r="C54" s="2">
        <v>-18.829999999999998</v>
      </c>
      <c r="D54" s="2">
        <f t="shared" ref="D54:D57" si="27">C54-B54</f>
        <v>-10.459999999999999</v>
      </c>
      <c r="E54" s="2">
        <v>1.73</v>
      </c>
      <c r="F54" s="2">
        <v>-1.05</v>
      </c>
      <c r="G54" s="2">
        <f t="shared" ref="G54:G57" si="28">F54-E54</f>
        <v>-2.7800000000000002</v>
      </c>
      <c r="H54" s="2">
        <v>-10.11</v>
      </c>
      <c r="I54" s="2">
        <v>-19.95</v>
      </c>
      <c r="J54" s="2">
        <f t="shared" ref="J54:J57" si="29">I54-H54</f>
        <v>-9.84</v>
      </c>
      <c r="L54" s="2" t="s">
        <v>15</v>
      </c>
      <c r="M54" s="2">
        <v>-2.87</v>
      </c>
      <c r="N54" s="2">
        <v>-15.19</v>
      </c>
      <c r="O54" s="2">
        <f t="shared" ref="O54:O57" si="30">N54-M54</f>
        <v>-12.32</v>
      </c>
      <c r="P54" s="2">
        <v>-0.1</v>
      </c>
      <c r="Q54" s="2">
        <v>3.52</v>
      </c>
      <c r="R54" s="2">
        <f t="shared" ref="R54:R57" si="31">Q54-P54</f>
        <v>3.62</v>
      </c>
      <c r="S54" s="2">
        <v>-2.97</v>
      </c>
      <c r="T54" s="2">
        <v>-12.08</v>
      </c>
      <c r="U54" s="2">
        <f t="shared" ref="U54:U57" si="32">T54-S54</f>
        <v>-9.11</v>
      </c>
    </row>
    <row r="55" spans="1:21" x14ac:dyDescent="0.3">
      <c r="A55" s="2" t="s">
        <v>92</v>
      </c>
      <c r="B55" s="2">
        <v>-4.63</v>
      </c>
      <c r="C55" s="2">
        <v>-18.64</v>
      </c>
      <c r="D55" s="2">
        <f t="shared" si="27"/>
        <v>-14.010000000000002</v>
      </c>
      <c r="E55" s="2">
        <v>-0.28000000000000003</v>
      </c>
      <c r="F55" s="2">
        <v>-0.77</v>
      </c>
      <c r="G55" s="2">
        <f t="shared" si="28"/>
        <v>-0.49</v>
      </c>
      <c r="H55" s="2">
        <v>-4.92</v>
      </c>
      <c r="I55" s="2">
        <v>-19.75</v>
      </c>
      <c r="J55" s="2">
        <f t="shared" si="29"/>
        <v>-14.83</v>
      </c>
      <c r="L55" s="2" t="s">
        <v>92</v>
      </c>
      <c r="M55" s="2">
        <v>-1.17</v>
      </c>
      <c r="N55" s="2">
        <v>-15.59</v>
      </c>
      <c r="O55" s="2">
        <f t="shared" si="30"/>
        <v>-14.42</v>
      </c>
      <c r="P55" s="2">
        <v>0.86</v>
      </c>
      <c r="Q55" s="2">
        <v>3.95</v>
      </c>
      <c r="R55" s="2">
        <f t="shared" si="31"/>
        <v>3.0900000000000003</v>
      </c>
      <c r="S55" s="2">
        <v>-0.31</v>
      </c>
      <c r="T55" s="2">
        <v>-12.02</v>
      </c>
      <c r="U55" s="2">
        <f t="shared" si="32"/>
        <v>-11.709999999999999</v>
      </c>
    </row>
    <row r="56" spans="1:21" x14ac:dyDescent="0.3">
      <c r="A56" s="2" t="s">
        <v>16</v>
      </c>
      <c r="B56" s="2">
        <v>-4.03</v>
      </c>
      <c r="C56" s="2">
        <v>-18.05</v>
      </c>
      <c r="D56" s="2">
        <f t="shared" si="27"/>
        <v>-14.02</v>
      </c>
      <c r="E56" s="2">
        <v>-0.22</v>
      </c>
      <c r="F56" s="2">
        <v>-0.73</v>
      </c>
      <c r="G56" s="2">
        <f t="shared" si="28"/>
        <v>-0.51</v>
      </c>
      <c r="H56" s="2">
        <v>-4.26</v>
      </c>
      <c r="I56" s="2">
        <v>-19.03</v>
      </c>
      <c r="J56" s="2">
        <f t="shared" si="29"/>
        <v>-14.770000000000001</v>
      </c>
      <c r="L56" s="2" t="s">
        <v>16</v>
      </c>
      <c r="M56" s="2">
        <v>0.7</v>
      </c>
      <c r="N56" s="2">
        <v>-14.72</v>
      </c>
      <c r="O56" s="2">
        <f t="shared" si="30"/>
        <v>-15.42</v>
      </c>
      <c r="P56" s="2">
        <v>1.75</v>
      </c>
      <c r="Q56" s="2">
        <v>4.37</v>
      </c>
      <c r="R56" s="2">
        <f t="shared" si="31"/>
        <v>2.62</v>
      </c>
      <c r="S56" s="2">
        <v>2.46</v>
      </c>
      <c r="T56" s="2">
        <v>-10.72</v>
      </c>
      <c r="U56" s="2">
        <f t="shared" si="32"/>
        <v>-13.18</v>
      </c>
    </row>
    <row r="57" spans="1:21" x14ac:dyDescent="0.3">
      <c r="A57" s="2" t="s">
        <v>19</v>
      </c>
      <c r="B57" s="2">
        <v>-3.94</v>
      </c>
      <c r="C57" s="2">
        <v>-17.78</v>
      </c>
      <c r="D57" s="2">
        <f t="shared" si="27"/>
        <v>-13.840000000000002</v>
      </c>
      <c r="E57" s="2">
        <v>-0.67</v>
      </c>
      <c r="F57" s="2">
        <v>-0.51</v>
      </c>
      <c r="G57" s="2">
        <f t="shared" si="28"/>
        <v>0.16000000000000003</v>
      </c>
      <c r="H57" s="2">
        <v>-4.6100000000000003</v>
      </c>
      <c r="I57" s="2">
        <v>-19.79</v>
      </c>
      <c r="J57" s="2">
        <f t="shared" si="29"/>
        <v>-15.18</v>
      </c>
      <c r="L57" s="2" t="s">
        <v>19</v>
      </c>
      <c r="M57" s="2">
        <v>0.13</v>
      </c>
      <c r="N57" s="2">
        <v>-14.52</v>
      </c>
      <c r="O57" s="2">
        <f t="shared" si="30"/>
        <v>-14.65</v>
      </c>
      <c r="P57" s="2">
        <v>1.55</v>
      </c>
      <c r="Q57" s="2">
        <v>4.07</v>
      </c>
      <c r="R57" s="2">
        <f t="shared" si="31"/>
        <v>2.5200000000000005</v>
      </c>
      <c r="S57" s="2">
        <v>1.68</v>
      </c>
      <c r="T57" s="2">
        <v>-10.57</v>
      </c>
      <c r="U57" s="2">
        <f t="shared" si="32"/>
        <v>-12.25</v>
      </c>
    </row>
    <row r="58" spans="1:21" x14ac:dyDescent="0.3">
      <c r="A58" s="2" t="s">
        <v>36</v>
      </c>
      <c r="B58" s="2"/>
      <c r="C58" s="2"/>
      <c r="D58" s="4">
        <f>AVERAGE(D53:D57)</f>
        <v>-12.846</v>
      </c>
      <c r="E58" s="4"/>
      <c r="F58" s="4"/>
      <c r="G58" s="4">
        <f>AVERAGE(G53:G57)</f>
        <v>-0.56999999999999995</v>
      </c>
      <c r="H58" s="4"/>
      <c r="I58" s="4"/>
      <c r="J58" s="4">
        <f>AVERAGE(J53:J57)</f>
        <v>-13.213999999999999</v>
      </c>
      <c r="L58" s="2" t="s">
        <v>36</v>
      </c>
      <c r="M58" s="2"/>
      <c r="N58" s="2"/>
      <c r="O58" s="4">
        <f>AVERAGE(O53:O57)</f>
        <v>-13.198000000000002</v>
      </c>
      <c r="P58" s="4"/>
      <c r="Q58" s="4"/>
      <c r="R58" s="4">
        <f>AVERAGE(R53:R57)</f>
        <v>3.1680000000000001</v>
      </c>
      <c r="S58" s="4"/>
      <c r="T58" s="4"/>
      <c r="U58" s="4">
        <f>AVERAGE(U53:U57)</f>
        <v>-10.401999999999999</v>
      </c>
    </row>
    <row r="59" spans="1:21" x14ac:dyDescent="0.3">
      <c r="A59" s="2" t="s">
        <v>37</v>
      </c>
      <c r="B59" s="2"/>
      <c r="C59" s="2"/>
      <c r="D59" s="4">
        <f>STDEV(D53:D57)</f>
        <v>1.6053909181255517</v>
      </c>
      <c r="E59" s="4"/>
      <c r="F59" s="4"/>
      <c r="G59" s="4">
        <f>STDEV(G53:G57)</f>
        <v>1.3437447674316727</v>
      </c>
      <c r="H59" s="4"/>
      <c r="I59" s="4"/>
      <c r="J59" s="4">
        <f>STDEV(J53:J57)</f>
        <v>2.4183320698365764</v>
      </c>
      <c r="L59" s="2" t="s">
        <v>37</v>
      </c>
      <c r="M59" s="2"/>
      <c r="N59" s="2"/>
      <c r="O59" s="4">
        <f>STDEV(O53:O57)</f>
        <v>2.5226018314430712</v>
      </c>
      <c r="P59" s="4"/>
      <c r="Q59" s="4"/>
      <c r="R59" s="4">
        <f>STDEV(R53:R57)</f>
        <v>0.63369551047802375</v>
      </c>
      <c r="S59" s="4"/>
      <c r="T59" s="4"/>
      <c r="U59" s="4">
        <f>STDEV(U53:U57)</f>
        <v>3.0025272688187217</v>
      </c>
    </row>
    <row r="61" spans="1:21" x14ac:dyDescent="0.3">
      <c r="A61" t="s">
        <v>39</v>
      </c>
      <c r="B61" s="2" t="s">
        <v>25</v>
      </c>
      <c r="C61" s="2"/>
      <c r="D61" s="2"/>
      <c r="E61" s="2"/>
      <c r="F61" s="2"/>
      <c r="G61" s="2"/>
      <c r="H61" s="2"/>
      <c r="I61" s="2"/>
      <c r="J61" s="2"/>
      <c r="L61" s="2" t="s">
        <v>71</v>
      </c>
      <c r="M61" s="2" t="s">
        <v>25</v>
      </c>
      <c r="N61" s="2"/>
      <c r="O61" s="2"/>
      <c r="P61" s="2"/>
      <c r="Q61" s="2"/>
      <c r="R61" s="2"/>
      <c r="S61" s="2"/>
      <c r="T61" s="2"/>
      <c r="U61" s="2"/>
    </row>
    <row r="62" spans="1:21" x14ac:dyDescent="0.3">
      <c r="A62" t="s">
        <v>110</v>
      </c>
      <c r="B62" s="2" t="s">
        <v>111</v>
      </c>
      <c r="C62" s="2" t="s">
        <v>112</v>
      </c>
      <c r="D62" s="2" t="s">
        <v>113</v>
      </c>
      <c r="E62" s="2" t="s">
        <v>114</v>
      </c>
      <c r="F62" s="2" t="s">
        <v>115</v>
      </c>
      <c r="G62" s="2" t="s">
        <v>116</v>
      </c>
      <c r="H62" s="2" t="s">
        <v>117</v>
      </c>
      <c r="I62" s="2" t="s">
        <v>118</v>
      </c>
      <c r="J62" s="2" t="s">
        <v>119</v>
      </c>
      <c r="L62" s="2" t="s">
        <v>110</v>
      </c>
      <c r="M62" s="2" t="s">
        <v>111</v>
      </c>
      <c r="N62" s="2" t="s">
        <v>112</v>
      </c>
      <c r="O62" s="2" t="s">
        <v>113</v>
      </c>
      <c r="P62" s="2" t="s">
        <v>114</v>
      </c>
      <c r="Q62" s="2" t="s">
        <v>115</v>
      </c>
      <c r="R62" s="2" t="s">
        <v>116</v>
      </c>
      <c r="S62" s="2" t="s">
        <v>117</v>
      </c>
      <c r="T62" s="2" t="s">
        <v>118</v>
      </c>
      <c r="U62" s="2" t="s">
        <v>119</v>
      </c>
    </row>
    <row r="63" spans="1:21" x14ac:dyDescent="0.3">
      <c r="A63" t="s">
        <v>10</v>
      </c>
      <c r="B63" s="2">
        <v>-2.74</v>
      </c>
      <c r="C63" s="2">
        <v>-12.01</v>
      </c>
      <c r="D63" s="2">
        <f>C63-B63</f>
        <v>-9.27</v>
      </c>
      <c r="E63" s="2">
        <v>-0.39</v>
      </c>
      <c r="F63" s="2">
        <v>7.43</v>
      </c>
      <c r="G63" s="2">
        <f>F63-E63</f>
        <v>7.8199999999999994</v>
      </c>
      <c r="H63" s="2">
        <v>-3.13</v>
      </c>
      <c r="I63" s="2">
        <v>-5.92</v>
      </c>
      <c r="J63" s="2">
        <f>I63-H63</f>
        <v>-2.79</v>
      </c>
      <c r="L63" s="2" t="s">
        <v>10</v>
      </c>
      <c r="M63" s="2">
        <v>-4.1100000000000003</v>
      </c>
      <c r="N63" s="2">
        <v>-10.62</v>
      </c>
      <c r="O63" s="2">
        <f>N63-M63</f>
        <v>-6.5099999999999989</v>
      </c>
      <c r="P63" s="2">
        <v>-1.43</v>
      </c>
      <c r="Q63" s="2">
        <v>4.8600000000000003</v>
      </c>
      <c r="R63" s="2">
        <f>Q63-P63</f>
        <v>6.29</v>
      </c>
      <c r="S63" s="2">
        <v>-5.55</v>
      </c>
      <c r="T63" s="2">
        <v>-6.49</v>
      </c>
      <c r="U63" s="2">
        <f>T63-S63</f>
        <v>-0.94000000000000039</v>
      </c>
    </row>
    <row r="64" spans="1:21" x14ac:dyDescent="0.3">
      <c r="A64" t="s">
        <v>15</v>
      </c>
      <c r="B64" s="2">
        <v>-4.63</v>
      </c>
      <c r="C64" s="2">
        <v>-12.83</v>
      </c>
      <c r="D64" s="2">
        <f t="shared" ref="D64:D67" si="33">C64-B64</f>
        <v>-8.1999999999999993</v>
      </c>
      <c r="E64" s="2">
        <v>-0.28000000000000003</v>
      </c>
      <c r="F64" s="2">
        <v>7.38</v>
      </c>
      <c r="G64" s="2">
        <f t="shared" ref="G64:G67" si="34">F64-E64</f>
        <v>7.66</v>
      </c>
      <c r="H64" s="2">
        <v>-4.92</v>
      </c>
      <c r="I64" s="2">
        <v>-6.6</v>
      </c>
      <c r="J64" s="2">
        <f t="shared" ref="J64:J67" si="35">I64-H64</f>
        <v>-1.6799999999999997</v>
      </c>
      <c r="L64" s="2" t="s">
        <v>15</v>
      </c>
      <c r="M64" s="2">
        <v>-1.67</v>
      </c>
      <c r="N64" s="2">
        <v>-11.52</v>
      </c>
      <c r="O64" s="2">
        <f t="shared" ref="O64:O67" si="36">N64-M64</f>
        <v>-9.85</v>
      </c>
      <c r="P64" s="2">
        <v>-2.17</v>
      </c>
      <c r="Q64" s="2">
        <v>4.5199999999999996</v>
      </c>
      <c r="R64" s="2">
        <f t="shared" ref="R64:R67" si="37">Q64-P64</f>
        <v>6.6899999999999995</v>
      </c>
      <c r="S64" s="2">
        <v>-3.85</v>
      </c>
      <c r="T64" s="2">
        <v>-7.87</v>
      </c>
      <c r="U64" s="2">
        <f t="shared" ref="U64:U67" si="38">T64-S64</f>
        <v>-4.0199999999999996</v>
      </c>
    </row>
    <row r="65" spans="1:21" x14ac:dyDescent="0.3">
      <c r="A65" t="s">
        <v>92</v>
      </c>
      <c r="B65" s="2">
        <v>-1.19</v>
      </c>
      <c r="C65" s="2">
        <v>-13</v>
      </c>
      <c r="D65" s="2">
        <f t="shared" si="33"/>
        <v>-11.81</v>
      </c>
      <c r="E65" s="2">
        <v>-1.01</v>
      </c>
      <c r="F65" s="2">
        <v>7.19</v>
      </c>
      <c r="G65" s="2">
        <f t="shared" si="34"/>
        <v>8.2000000000000011</v>
      </c>
      <c r="H65" s="2">
        <v>-2.21</v>
      </c>
      <c r="I65" s="2">
        <v>-6.9</v>
      </c>
      <c r="J65" s="2">
        <f t="shared" si="35"/>
        <v>-4.6900000000000004</v>
      </c>
      <c r="L65" s="2" t="s">
        <v>92</v>
      </c>
      <c r="M65" s="2">
        <v>0.62</v>
      </c>
      <c r="N65" s="2">
        <v>-11.48</v>
      </c>
      <c r="O65" s="2">
        <f t="shared" si="36"/>
        <v>-12.1</v>
      </c>
      <c r="P65" s="2">
        <v>-2.54</v>
      </c>
      <c r="Q65" s="2">
        <v>3.95</v>
      </c>
      <c r="R65" s="2">
        <f t="shared" si="37"/>
        <v>6.49</v>
      </c>
      <c r="S65" s="2">
        <v>-1.92</v>
      </c>
      <c r="T65" s="2">
        <v>-7.91</v>
      </c>
      <c r="U65" s="2">
        <f t="shared" si="38"/>
        <v>-5.99</v>
      </c>
    </row>
    <row r="66" spans="1:21" x14ac:dyDescent="0.3">
      <c r="A66" t="s">
        <v>16</v>
      </c>
      <c r="B66" s="2">
        <v>-3.11</v>
      </c>
      <c r="C66" s="2">
        <v>-13.04</v>
      </c>
      <c r="D66" s="2">
        <f t="shared" si="33"/>
        <v>-9.93</v>
      </c>
      <c r="E66" s="2">
        <v>-1.71</v>
      </c>
      <c r="F66" s="2">
        <v>7.21</v>
      </c>
      <c r="G66" s="2">
        <f t="shared" si="34"/>
        <v>8.92</v>
      </c>
      <c r="H66" s="2">
        <v>-4.82</v>
      </c>
      <c r="I66" s="2">
        <v>-6.72</v>
      </c>
      <c r="J66" s="2">
        <f t="shared" si="35"/>
        <v>-1.8999999999999995</v>
      </c>
      <c r="L66" s="2" t="s">
        <v>16</v>
      </c>
      <c r="M66" s="2">
        <v>2.63</v>
      </c>
      <c r="N66" s="2">
        <v>-11.59</v>
      </c>
      <c r="O66" s="2">
        <f t="shared" si="36"/>
        <v>-14.219999999999999</v>
      </c>
      <c r="P66" s="2">
        <v>-2.1</v>
      </c>
      <c r="Q66" s="2">
        <v>3.89</v>
      </c>
      <c r="R66" s="2">
        <f t="shared" si="37"/>
        <v>5.99</v>
      </c>
      <c r="S66" s="2">
        <v>0.52</v>
      </c>
      <c r="T66" s="2">
        <v>-8.18</v>
      </c>
      <c r="U66" s="2">
        <f t="shared" si="38"/>
        <v>-8.6999999999999993</v>
      </c>
    </row>
    <row r="67" spans="1:21" x14ac:dyDescent="0.3">
      <c r="A67" t="s">
        <v>19</v>
      </c>
      <c r="B67" s="2">
        <v>8.82</v>
      </c>
      <c r="C67" s="2">
        <v>-13.08</v>
      </c>
      <c r="D67" s="2">
        <f t="shared" si="33"/>
        <v>-21.9</v>
      </c>
      <c r="E67" s="2">
        <v>0.93</v>
      </c>
      <c r="F67" s="2">
        <v>6.45</v>
      </c>
      <c r="G67" s="2">
        <f t="shared" si="34"/>
        <v>5.5200000000000005</v>
      </c>
      <c r="H67" s="2">
        <v>9.76</v>
      </c>
      <c r="I67" s="2">
        <v>-7.08</v>
      </c>
      <c r="J67" s="2">
        <f t="shared" si="35"/>
        <v>-16.84</v>
      </c>
      <c r="L67" s="2" t="s">
        <v>19</v>
      </c>
      <c r="M67" s="2">
        <v>7.19</v>
      </c>
      <c r="N67" s="2">
        <v>-11.06</v>
      </c>
      <c r="O67" s="2">
        <f t="shared" si="36"/>
        <v>-18.25</v>
      </c>
      <c r="P67" s="2">
        <v>-2.82</v>
      </c>
      <c r="Q67" s="2">
        <v>3.95</v>
      </c>
      <c r="R67" s="2">
        <f t="shared" si="37"/>
        <v>6.77</v>
      </c>
      <c r="S67" s="2">
        <v>4.37</v>
      </c>
      <c r="T67" s="2">
        <v>-7.43</v>
      </c>
      <c r="U67" s="2">
        <f t="shared" si="38"/>
        <v>-11.8</v>
      </c>
    </row>
    <row r="68" spans="1:21" x14ac:dyDescent="0.3">
      <c r="A68" t="s">
        <v>36</v>
      </c>
      <c r="B68" s="2"/>
      <c r="C68" s="2"/>
      <c r="D68" s="4">
        <f>AVERAGE(D63:D67)</f>
        <v>-12.222</v>
      </c>
      <c r="E68" s="4"/>
      <c r="F68" s="4"/>
      <c r="G68" s="4">
        <f>AVERAGE(G63:G67)</f>
        <v>7.6240000000000006</v>
      </c>
      <c r="H68" s="4"/>
      <c r="I68" s="4"/>
      <c r="J68" s="4">
        <f>AVERAGE(J63:J67)</f>
        <v>-5.58</v>
      </c>
      <c r="L68" s="2" t="s">
        <v>36</v>
      </c>
      <c r="M68" s="2"/>
      <c r="N68" s="2"/>
      <c r="O68" s="4">
        <f>AVERAGE(O63:O67)</f>
        <v>-12.186</v>
      </c>
      <c r="P68" s="4"/>
      <c r="Q68" s="4"/>
      <c r="R68" s="4">
        <f>AVERAGE(R63:R67)</f>
        <v>6.4460000000000006</v>
      </c>
      <c r="S68" s="4"/>
      <c r="T68" s="4"/>
      <c r="U68" s="4">
        <f>AVERAGE(U63:U67)</f>
        <v>-6.29</v>
      </c>
    </row>
    <row r="69" spans="1:21" x14ac:dyDescent="0.3">
      <c r="A69" t="s">
        <v>37</v>
      </c>
      <c r="B69" s="2"/>
      <c r="C69" s="2"/>
      <c r="D69" s="4">
        <f>STDEV(D63:D67)</f>
        <v>5.5672587509473619</v>
      </c>
      <c r="E69" s="4"/>
      <c r="F69" s="4"/>
      <c r="G69" s="4">
        <f>STDEV(G63:G67)</f>
        <v>1.2725879144483423</v>
      </c>
      <c r="H69" s="4"/>
      <c r="I69" s="4"/>
      <c r="J69" s="4">
        <f>STDEV(J63:J67)</f>
        <v>6.4053922596512392</v>
      </c>
      <c r="L69" s="2" t="s">
        <v>37</v>
      </c>
      <c r="M69" s="2"/>
      <c r="N69" s="2"/>
      <c r="O69" s="4">
        <f>STDEV(O63:O67)</f>
        <v>4.4325647203396805</v>
      </c>
      <c r="P69" s="4"/>
      <c r="Q69" s="4"/>
      <c r="R69" s="4">
        <f>STDEV(R63:R67)</f>
        <v>0.31572139617073758</v>
      </c>
      <c r="S69" s="4"/>
      <c r="T69" s="4"/>
      <c r="U69" s="4">
        <f>STDEV(U63:U67)</f>
        <v>4.1843040042520823</v>
      </c>
    </row>
    <row r="71" spans="1:21" x14ac:dyDescent="0.3">
      <c r="A71" t="s">
        <v>39</v>
      </c>
      <c r="B71" t="s">
        <v>27</v>
      </c>
      <c r="L71" t="s">
        <v>71</v>
      </c>
      <c r="M71" t="s">
        <v>27</v>
      </c>
    </row>
    <row r="72" spans="1:21" x14ac:dyDescent="0.3">
      <c r="A72" s="2" t="s">
        <v>110</v>
      </c>
      <c r="B72" s="2" t="s">
        <v>111</v>
      </c>
      <c r="C72" s="2" t="s">
        <v>112</v>
      </c>
      <c r="D72" s="2" t="s">
        <v>113</v>
      </c>
      <c r="E72" s="2" t="s">
        <v>114</v>
      </c>
      <c r="F72" s="2" t="s">
        <v>115</v>
      </c>
      <c r="G72" s="2" t="s">
        <v>116</v>
      </c>
      <c r="H72" s="2" t="s">
        <v>117</v>
      </c>
      <c r="I72" s="2" t="s">
        <v>118</v>
      </c>
      <c r="J72" s="2" t="s">
        <v>119</v>
      </c>
      <c r="L72" s="2" t="s">
        <v>110</v>
      </c>
      <c r="M72" s="2" t="s">
        <v>111</v>
      </c>
      <c r="N72" s="2" t="s">
        <v>112</v>
      </c>
      <c r="O72" s="2" t="s">
        <v>113</v>
      </c>
      <c r="P72" s="2" t="s">
        <v>114</v>
      </c>
      <c r="Q72" s="2" t="s">
        <v>115</v>
      </c>
      <c r="R72" s="2" t="s">
        <v>116</v>
      </c>
      <c r="S72" s="2" t="s">
        <v>117</v>
      </c>
      <c r="T72" s="2" t="s">
        <v>118</v>
      </c>
      <c r="U72" s="2" t="s">
        <v>119</v>
      </c>
    </row>
    <row r="73" spans="1:21" x14ac:dyDescent="0.3">
      <c r="A73" s="2" t="s">
        <v>10</v>
      </c>
      <c r="B73" s="2">
        <v>-1.85</v>
      </c>
      <c r="C73" s="2">
        <v>-21.46</v>
      </c>
      <c r="D73" s="2">
        <f>C73-B73</f>
        <v>-19.61</v>
      </c>
      <c r="E73" s="2">
        <v>-0.1</v>
      </c>
      <c r="F73" s="2">
        <v>-0.1</v>
      </c>
      <c r="G73" s="2">
        <f>F73-E73</f>
        <v>0</v>
      </c>
      <c r="H73" s="2">
        <v>-1.95</v>
      </c>
      <c r="I73" s="2">
        <v>-23.66</v>
      </c>
      <c r="J73" s="2">
        <f>I73-H73</f>
        <v>-21.71</v>
      </c>
      <c r="L73" s="2" t="s">
        <v>10</v>
      </c>
      <c r="M73" s="2">
        <v>-4.29</v>
      </c>
      <c r="N73" s="2">
        <v>-21.74</v>
      </c>
      <c r="O73" s="2">
        <f>N73-M73</f>
        <v>-17.45</v>
      </c>
      <c r="P73" s="2">
        <v>0.16</v>
      </c>
      <c r="Q73" s="2">
        <v>1.44</v>
      </c>
      <c r="R73" s="2">
        <f>Q73-P73</f>
        <v>1.28</v>
      </c>
      <c r="S73" s="2">
        <v>-4.13</v>
      </c>
      <c r="T73" s="2">
        <v>-21.3</v>
      </c>
      <c r="U73" s="2">
        <f>T73-S73</f>
        <v>-17.170000000000002</v>
      </c>
    </row>
    <row r="74" spans="1:21" x14ac:dyDescent="0.3">
      <c r="A74" s="2" t="s">
        <v>15</v>
      </c>
      <c r="B74" s="2">
        <v>-12.43</v>
      </c>
      <c r="C74" s="2">
        <v>-22.06</v>
      </c>
      <c r="D74" s="2">
        <f t="shared" ref="D74:D77" si="39">C74-B74</f>
        <v>-9.629999999999999</v>
      </c>
      <c r="E74" s="2">
        <v>-1.5</v>
      </c>
      <c r="F74" s="2">
        <v>-0.86</v>
      </c>
      <c r="G74" s="2">
        <f t="shared" ref="G74:G77" si="40">F74-E74</f>
        <v>0.64</v>
      </c>
      <c r="H74" s="2">
        <v>-13.93</v>
      </c>
      <c r="I74" s="2">
        <v>-23.74</v>
      </c>
      <c r="J74" s="2">
        <f t="shared" ref="J74:J77" si="41">I74-H74</f>
        <v>-9.8099999999999987</v>
      </c>
      <c r="L74" s="2" t="s">
        <v>15</v>
      </c>
      <c r="M74" s="2">
        <v>-11.61</v>
      </c>
      <c r="N74" s="2">
        <v>-23.54</v>
      </c>
      <c r="O74" s="2">
        <f t="shared" ref="O74:O77" si="42">N74-M74</f>
        <v>-11.93</v>
      </c>
      <c r="P74" s="2">
        <v>-1.29</v>
      </c>
      <c r="Q74" s="2">
        <v>1.08</v>
      </c>
      <c r="R74" s="2">
        <f t="shared" ref="R74:R77" si="43">Q74-P74</f>
        <v>2.37</v>
      </c>
      <c r="S74" s="2">
        <v>-12.88</v>
      </c>
      <c r="T74" s="2">
        <v>-22.92</v>
      </c>
      <c r="U74" s="2">
        <f t="shared" ref="U74:U77" si="44">T74-S74</f>
        <v>-10.040000000000001</v>
      </c>
    </row>
    <row r="75" spans="1:21" x14ac:dyDescent="0.3">
      <c r="A75" s="2" t="s">
        <v>92</v>
      </c>
      <c r="B75" s="2">
        <v>-16.170000000000002</v>
      </c>
      <c r="C75" s="2">
        <v>-22.95</v>
      </c>
      <c r="D75" s="2">
        <f t="shared" si="39"/>
        <v>-6.7799999999999976</v>
      </c>
      <c r="E75" s="2">
        <v>-1.88</v>
      </c>
      <c r="F75" s="2">
        <v>-0.53</v>
      </c>
      <c r="G75" s="2">
        <f t="shared" si="40"/>
        <v>1.3499999999999999</v>
      </c>
      <c r="H75" s="2">
        <v>-18.059999999999999</v>
      </c>
      <c r="I75" s="2">
        <v>-24.33</v>
      </c>
      <c r="J75" s="2">
        <f t="shared" si="41"/>
        <v>-6.27</v>
      </c>
      <c r="L75" s="2" t="s">
        <v>92</v>
      </c>
      <c r="M75" s="2">
        <v>-12.91</v>
      </c>
      <c r="N75" s="2">
        <v>-24.18</v>
      </c>
      <c r="O75" s="2">
        <f t="shared" si="42"/>
        <v>-11.27</v>
      </c>
      <c r="P75" s="2">
        <v>-0.95</v>
      </c>
      <c r="Q75" s="2">
        <v>1.41</v>
      </c>
      <c r="R75" s="2">
        <f t="shared" si="43"/>
        <v>2.36</v>
      </c>
      <c r="S75" s="2">
        <v>-13.86</v>
      </c>
      <c r="T75" s="2">
        <v>-23.45</v>
      </c>
      <c r="U75" s="2">
        <f t="shared" si="44"/>
        <v>-9.59</v>
      </c>
    </row>
    <row r="76" spans="1:21" x14ac:dyDescent="0.3">
      <c r="A76" s="2" t="s">
        <v>16</v>
      </c>
      <c r="B76" s="2">
        <v>-12.95</v>
      </c>
      <c r="C76" s="2">
        <v>-23.79</v>
      </c>
      <c r="D76" s="2">
        <f t="shared" si="39"/>
        <v>-10.84</v>
      </c>
      <c r="E76" s="2">
        <v>-0.16</v>
      </c>
      <c r="F76" s="2">
        <v>-0.26</v>
      </c>
      <c r="G76" s="2">
        <f t="shared" si="40"/>
        <v>-0.1</v>
      </c>
      <c r="H76" s="2">
        <v>-13.12</v>
      </c>
      <c r="I76" s="2">
        <v>-25.19</v>
      </c>
      <c r="J76" s="2">
        <f t="shared" si="41"/>
        <v>-12.070000000000002</v>
      </c>
      <c r="L76" s="2" t="s">
        <v>16</v>
      </c>
      <c r="M76" s="2">
        <v>-13.25</v>
      </c>
      <c r="N76" s="2">
        <v>-24.75</v>
      </c>
      <c r="O76" s="2">
        <f t="shared" si="42"/>
        <v>-11.5</v>
      </c>
      <c r="P76" s="2">
        <v>-1.31</v>
      </c>
      <c r="Q76" s="2">
        <v>1.41</v>
      </c>
      <c r="R76" s="2">
        <f t="shared" si="43"/>
        <v>2.7199999999999998</v>
      </c>
      <c r="S76" s="2">
        <v>-14.57</v>
      </c>
      <c r="T76" s="2">
        <v>-23.95</v>
      </c>
      <c r="U76" s="2">
        <f t="shared" si="44"/>
        <v>-9.379999999999999</v>
      </c>
    </row>
    <row r="77" spans="1:21" x14ac:dyDescent="0.3">
      <c r="A77" s="2" t="s">
        <v>19</v>
      </c>
      <c r="B77" s="2">
        <v>-12.85</v>
      </c>
      <c r="C77" s="2">
        <v>-24.04</v>
      </c>
      <c r="D77" s="2">
        <f t="shared" si="39"/>
        <v>-11.19</v>
      </c>
      <c r="E77" s="2">
        <v>0.36</v>
      </c>
      <c r="F77" s="2">
        <v>0.03</v>
      </c>
      <c r="G77" s="2">
        <f t="shared" si="40"/>
        <v>-0.32999999999999996</v>
      </c>
      <c r="H77" s="2">
        <v>-12.48</v>
      </c>
      <c r="I77" s="2">
        <v>-25.03</v>
      </c>
      <c r="J77" s="2">
        <f t="shared" si="41"/>
        <v>-12.55</v>
      </c>
      <c r="L77" s="2" t="s">
        <v>19</v>
      </c>
      <c r="M77" s="2">
        <v>-13.26</v>
      </c>
      <c r="N77" s="2">
        <v>-25.47</v>
      </c>
      <c r="O77" s="2">
        <f t="shared" si="42"/>
        <v>-12.209999999999999</v>
      </c>
      <c r="P77" s="2">
        <v>-1.25</v>
      </c>
      <c r="Q77" s="2">
        <v>1.2</v>
      </c>
      <c r="R77" s="2">
        <f t="shared" si="43"/>
        <v>2.4500000000000002</v>
      </c>
      <c r="S77" s="2">
        <v>-14.52</v>
      </c>
      <c r="T77" s="2">
        <v>-24.9</v>
      </c>
      <c r="U77" s="2">
        <f t="shared" si="44"/>
        <v>-10.379999999999999</v>
      </c>
    </row>
    <row r="78" spans="1:21" x14ac:dyDescent="0.3">
      <c r="A78" s="2" t="s">
        <v>36</v>
      </c>
      <c r="B78" s="2"/>
      <c r="C78" s="2"/>
      <c r="D78" s="4">
        <f>AVERAGE(D73:D77)</f>
        <v>-11.61</v>
      </c>
      <c r="E78" s="4"/>
      <c r="F78" s="4"/>
      <c r="G78" s="4">
        <f>AVERAGE(G73:G77)</f>
        <v>0.31199999999999994</v>
      </c>
      <c r="H78" s="4"/>
      <c r="I78" s="4"/>
      <c r="J78" s="4">
        <f>AVERAGE(J73:J77)</f>
        <v>-12.481999999999999</v>
      </c>
      <c r="L78" s="2" t="s">
        <v>36</v>
      </c>
      <c r="M78" s="2"/>
      <c r="N78" s="2"/>
      <c r="O78" s="4">
        <f>AVERAGE(O73:O77)</f>
        <v>-12.872</v>
      </c>
      <c r="P78" s="4"/>
      <c r="Q78" s="4"/>
      <c r="R78" s="4">
        <f>AVERAGE(R73:R77)</f>
        <v>2.2359999999999998</v>
      </c>
      <c r="S78" s="4"/>
      <c r="T78" s="4"/>
      <c r="U78" s="4">
        <f>AVERAGE(U73:U77)</f>
        <v>-11.311999999999998</v>
      </c>
    </row>
    <row r="79" spans="1:21" x14ac:dyDescent="0.3">
      <c r="A79" s="2" t="s">
        <v>37</v>
      </c>
      <c r="B79" s="2"/>
      <c r="C79" s="2"/>
      <c r="D79" s="4">
        <f>STDEV(D73:D77)</f>
        <v>4.7963162948246021</v>
      </c>
      <c r="E79" s="4"/>
      <c r="F79" s="4"/>
      <c r="G79" s="4">
        <f>STDEV(G73:G77)</f>
        <v>0.68269319609909673</v>
      </c>
      <c r="H79" s="4"/>
      <c r="I79" s="4"/>
      <c r="J79" s="4">
        <f>STDEV(J73:J77)</f>
        <v>5.7240475190200915</v>
      </c>
      <c r="L79" s="2" t="s">
        <v>37</v>
      </c>
      <c r="M79" s="2"/>
      <c r="N79" s="2"/>
      <c r="O79" s="4">
        <f>STDEV(O73:O77)</f>
        <v>2.5851731083236911</v>
      </c>
      <c r="P79" s="4"/>
      <c r="Q79" s="4"/>
      <c r="R79" s="4">
        <f>STDEV(R73:R77)</f>
        <v>0.5539223772334898</v>
      </c>
      <c r="S79" s="4"/>
      <c r="T79" s="4"/>
      <c r="U79" s="4">
        <f>STDEV(U73:U77)</f>
        <v>3.2977522648009852</v>
      </c>
    </row>
    <row r="81" spans="1:21" x14ac:dyDescent="0.3">
      <c r="A81" t="s">
        <v>39</v>
      </c>
      <c r="B81" t="s">
        <v>29</v>
      </c>
      <c r="L81" t="s">
        <v>71</v>
      </c>
      <c r="M81" t="s">
        <v>29</v>
      </c>
    </row>
    <row r="82" spans="1:21" x14ac:dyDescent="0.3">
      <c r="A82" s="2" t="s">
        <v>110</v>
      </c>
      <c r="B82" s="2" t="s">
        <v>111</v>
      </c>
      <c r="C82" s="2" t="s">
        <v>112</v>
      </c>
      <c r="D82" s="2" t="s">
        <v>113</v>
      </c>
      <c r="E82" s="2" t="s">
        <v>114</v>
      </c>
      <c r="F82" s="2" t="s">
        <v>115</v>
      </c>
      <c r="G82" s="2" t="s">
        <v>116</v>
      </c>
      <c r="H82" s="2" t="s">
        <v>117</v>
      </c>
      <c r="I82" s="2" t="s">
        <v>118</v>
      </c>
      <c r="J82" s="2" t="s">
        <v>119</v>
      </c>
      <c r="L82" s="2" t="s">
        <v>110</v>
      </c>
      <c r="M82" s="2" t="s">
        <v>111</v>
      </c>
      <c r="N82" s="2" t="s">
        <v>112</v>
      </c>
      <c r="O82" s="2" t="s">
        <v>113</v>
      </c>
      <c r="P82" s="2" t="s">
        <v>114</v>
      </c>
      <c r="Q82" s="2" t="s">
        <v>115</v>
      </c>
      <c r="R82" s="2" t="s">
        <v>116</v>
      </c>
      <c r="S82" s="2" t="s">
        <v>117</v>
      </c>
      <c r="T82" s="2" t="s">
        <v>118</v>
      </c>
      <c r="U82" s="2" t="s">
        <v>119</v>
      </c>
    </row>
    <row r="83" spans="1:21" x14ac:dyDescent="0.3">
      <c r="A83" s="2" t="s">
        <v>10</v>
      </c>
      <c r="B83" s="2">
        <v>-1.25</v>
      </c>
      <c r="C83" s="2">
        <v>-8.6199999999999992</v>
      </c>
      <c r="D83" s="2">
        <f>C83-B83</f>
        <v>-7.3699999999999992</v>
      </c>
      <c r="E83" s="2">
        <v>-0.01</v>
      </c>
      <c r="F83" s="2">
        <v>4.63</v>
      </c>
      <c r="G83" s="2">
        <f>F83-E83</f>
        <v>4.6399999999999997</v>
      </c>
      <c r="H83" s="2">
        <v>-1.27</v>
      </c>
      <c r="I83" s="2">
        <v>-4.3600000000000003</v>
      </c>
      <c r="J83" s="2">
        <f>I83-H83</f>
        <v>-3.0900000000000003</v>
      </c>
      <c r="L83" s="2" t="s">
        <v>10</v>
      </c>
      <c r="M83" s="2">
        <v>-4.2300000000000004</v>
      </c>
      <c r="N83" s="2">
        <v>-19.149999999999999</v>
      </c>
      <c r="O83" s="2">
        <f>N83-M83</f>
        <v>-14.919999999999998</v>
      </c>
      <c r="P83" s="2">
        <v>0.15</v>
      </c>
      <c r="Q83" s="2">
        <v>9.6999999999999993</v>
      </c>
      <c r="R83" s="2">
        <f>Q83-P83</f>
        <v>9.5499999999999989</v>
      </c>
      <c r="S83" s="2">
        <v>-4.07</v>
      </c>
      <c r="T83" s="2">
        <v>-10.83</v>
      </c>
      <c r="U83" s="2">
        <f>T83-S83</f>
        <v>-6.76</v>
      </c>
    </row>
    <row r="84" spans="1:21" x14ac:dyDescent="0.3">
      <c r="A84" s="2" t="s">
        <v>15</v>
      </c>
      <c r="B84" s="2">
        <v>-1.32</v>
      </c>
      <c r="C84" s="2">
        <v>-9.9600000000000009</v>
      </c>
      <c r="D84" s="2">
        <f t="shared" ref="D84:D87" si="45">C84-B84</f>
        <v>-8.64</v>
      </c>
      <c r="E84" s="2">
        <v>1.17</v>
      </c>
      <c r="F84" s="2">
        <v>5.5</v>
      </c>
      <c r="G84" s="2">
        <f t="shared" ref="G84:G87" si="46">F84-E84</f>
        <v>4.33</v>
      </c>
      <c r="H84" s="2">
        <v>-0.14000000000000001</v>
      </c>
      <c r="I84" s="2">
        <v>-4.5</v>
      </c>
      <c r="J84" s="2">
        <f t="shared" ref="J84:J87" si="47">I84-H84</f>
        <v>-4.3600000000000003</v>
      </c>
      <c r="L84" s="2" t="s">
        <v>15</v>
      </c>
      <c r="M84" s="2">
        <v>-1.63</v>
      </c>
      <c r="N84" s="2">
        <v>-20.32</v>
      </c>
      <c r="O84" s="2">
        <f t="shared" ref="O84:O87" si="48">N84-M84</f>
        <v>-18.690000000000001</v>
      </c>
      <c r="P84" s="2">
        <v>2.16</v>
      </c>
      <c r="Q84" s="2">
        <v>9.68</v>
      </c>
      <c r="R84" s="2">
        <f t="shared" ref="R84:R87" si="49">Q84-P84</f>
        <v>7.52</v>
      </c>
      <c r="S84" s="2">
        <v>0.53</v>
      </c>
      <c r="T84" s="2">
        <v>-11.34</v>
      </c>
      <c r="U84" s="2">
        <f t="shared" ref="U84:U87" si="50">T84-S84</f>
        <v>-11.87</v>
      </c>
    </row>
    <row r="85" spans="1:21" x14ac:dyDescent="0.3">
      <c r="A85" s="2" t="s">
        <v>92</v>
      </c>
      <c r="B85" s="2">
        <v>-2.84</v>
      </c>
      <c r="C85" s="2">
        <v>-10.8</v>
      </c>
      <c r="D85" s="2">
        <f t="shared" si="45"/>
        <v>-7.9600000000000009</v>
      </c>
      <c r="E85" s="2">
        <v>1.63</v>
      </c>
      <c r="F85" s="2">
        <v>6.44</v>
      </c>
      <c r="G85" s="2">
        <f t="shared" si="46"/>
        <v>4.8100000000000005</v>
      </c>
      <c r="H85" s="2">
        <v>-1.2</v>
      </c>
      <c r="I85" s="2">
        <v>-4.42</v>
      </c>
      <c r="J85" s="2">
        <f t="shared" si="47"/>
        <v>-3.2199999999999998</v>
      </c>
      <c r="L85" s="2" t="s">
        <v>92</v>
      </c>
      <c r="M85" s="2">
        <v>-2.96</v>
      </c>
      <c r="N85" s="2">
        <v>-20.79</v>
      </c>
      <c r="O85" s="2">
        <f t="shared" si="48"/>
        <v>-17.829999999999998</v>
      </c>
      <c r="P85" s="2">
        <v>2.1</v>
      </c>
      <c r="Q85" s="2">
        <v>9.8699999999999992</v>
      </c>
      <c r="R85" s="2">
        <f t="shared" si="49"/>
        <v>7.77</v>
      </c>
      <c r="S85" s="2">
        <v>-0.85</v>
      </c>
      <c r="T85" s="2">
        <v>-11.8</v>
      </c>
      <c r="U85" s="2">
        <f t="shared" si="50"/>
        <v>-10.950000000000001</v>
      </c>
    </row>
    <row r="86" spans="1:21" x14ac:dyDescent="0.3">
      <c r="A86" s="2" t="s">
        <v>16</v>
      </c>
      <c r="B86" s="2">
        <v>-2.86</v>
      </c>
      <c r="C86" s="2">
        <v>-10.86</v>
      </c>
      <c r="D86" s="2">
        <f t="shared" si="45"/>
        <v>-8</v>
      </c>
      <c r="E86" s="2">
        <v>2.4500000000000002</v>
      </c>
      <c r="F86" s="2">
        <v>6.76</v>
      </c>
      <c r="G86" s="2">
        <f t="shared" si="46"/>
        <v>4.3099999999999996</v>
      </c>
      <c r="H86" s="2">
        <v>-0.4</v>
      </c>
      <c r="I86" s="2">
        <v>-4.1399999999999997</v>
      </c>
      <c r="J86" s="2">
        <f t="shared" si="47"/>
        <v>-3.7399999999999998</v>
      </c>
      <c r="L86" s="2" t="s">
        <v>16</v>
      </c>
      <c r="M86" s="2">
        <v>-3.44</v>
      </c>
      <c r="N86" s="2">
        <v>-21.17</v>
      </c>
      <c r="O86" s="2">
        <f t="shared" si="48"/>
        <v>-17.73</v>
      </c>
      <c r="P86" s="2">
        <v>1.5</v>
      </c>
      <c r="Q86" s="2">
        <v>9.7899999999999991</v>
      </c>
      <c r="R86" s="2">
        <f t="shared" si="49"/>
        <v>8.2899999999999991</v>
      </c>
      <c r="S86" s="2">
        <v>-1.93</v>
      </c>
      <c r="T86" s="2">
        <v>-11.78</v>
      </c>
      <c r="U86" s="2">
        <f t="shared" si="50"/>
        <v>-9.85</v>
      </c>
    </row>
    <row r="87" spans="1:21" x14ac:dyDescent="0.3">
      <c r="A87" s="2" t="s">
        <v>19</v>
      </c>
      <c r="B87" s="2">
        <v>-3.29</v>
      </c>
      <c r="C87" s="2">
        <v>-11.01</v>
      </c>
      <c r="D87" s="2">
        <f t="shared" si="45"/>
        <v>-7.72</v>
      </c>
      <c r="E87" s="2">
        <v>2.77</v>
      </c>
      <c r="F87" s="2">
        <v>6.7</v>
      </c>
      <c r="G87" s="2">
        <f t="shared" si="46"/>
        <v>3.93</v>
      </c>
      <c r="H87" s="2">
        <v>-0.51</v>
      </c>
      <c r="I87" s="2">
        <v>-4.9800000000000004</v>
      </c>
      <c r="J87" s="2">
        <f t="shared" si="47"/>
        <v>-4.4700000000000006</v>
      </c>
      <c r="L87" s="2" t="s">
        <v>19</v>
      </c>
      <c r="M87" s="2">
        <v>-4.09</v>
      </c>
      <c r="N87" s="2">
        <v>-21.57</v>
      </c>
      <c r="O87" s="2">
        <f t="shared" si="48"/>
        <v>-17.48</v>
      </c>
      <c r="P87" s="2">
        <v>2.89</v>
      </c>
      <c r="Q87" s="2">
        <v>11.27</v>
      </c>
      <c r="R87" s="2">
        <f t="shared" si="49"/>
        <v>8.379999999999999</v>
      </c>
      <c r="S87" s="2">
        <v>-1.1100000000000001</v>
      </c>
      <c r="T87" s="2">
        <v>-11.68</v>
      </c>
      <c r="U87" s="2">
        <f t="shared" si="50"/>
        <v>-10.57</v>
      </c>
    </row>
    <row r="88" spans="1:21" x14ac:dyDescent="0.3">
      <c r="A88" s="2" t="s">
        <v>36</v>
      </c>
      <c r="B88" s="2"/>
      <c r="C88" s="2"/>
      <c r="D88" s="4">
        <f>AVERAGE(D83:D87)</f>
        <v>-7.9379999999999997</v>
      </c>
      <c r="E88" s="4"/>
      <c r="F88" s="4"/>
      <c r="G88" s="4">
        <f>AVERAGE(G83:G87)</f>
        <v>4.4039999999999999</v>
      </c>
      <c r="H88" s="4"/>
      <c r="I88" s="4"/>
      <c r="J88" s="4">
        <f>AVERAGE(J83:J87)</f>
        <v>-3.7760000000000007</v>
      </c>
      <c r="L88" s="2" t="s">
        <v>36</v>
      </c>
      <c r="M88" s="2"/>
      <c r="N88" s="2"/>
      <c r="O88" s="4">
        <f>AVERAGE(O83:O87)</f>
        <v>-17.330000000000002</v>
      </c>
      <c r="P88" s="4"/>
      <c r="Q88" s="4"/>
      <c r="R88" s="4">
        <f>AVERAGE(R83:R87)</f>
        <v>8.3019999999999978</v>
      </c>
      <c r="S88" s="4"/>
      <c r="T88" s="4"/>
      <c r="U88" s="4">
        <f>AVERAGE(U83:U87)</f>
        <v>-10</v>
      </c>
    </row>
    <row r="89" spans="1:21" x14ac:dyDescent="0.3">
      <c r="A89" s="2" t="s">
        <v>37</v>
      </c>
      <c r="B89" s="2"/>
      <c r="C89" s="2"/>
      <c r="D89" s="4">
        <f>STDEV(D83:D87)</f>
        <v>0.46563934541660079</v>
      </c>
      <c r="E89" s="4"/>
      <c r="F89" s="4"/>
      <c r="G89" s="4">
        <f>STDEV(G83:G87)</f>
        <v>0.33893952262903781</v>
      </c>
      <c r="H89" s="4"/>
      <c r="I89" s="4"/>
      <c r="J89" s="4">
        <f>STDEV(J83:J87)</f>
        <v>0.6331903347335609</v>
      </c>
      <c r="L89" s="2" t="s">
        <v>37</v>
      </c>
      <c r="M89" s="2"/>
      <c r="N89" s="2"/>
      <c r="O89" s="4">
        <f>STDEV(O83:O87)</f>
        <v>1.4221638442879929</v>
      </c>
      <c r="P89" s="4"/>
      <c r="Q89" s="4"/>
      <c r="R89" s="4">
        <f>STDEV(R83:R87)</f>
        <v>0.78394515114260366</v>
      </c>
      <c r="S89" s="4"/>
      <c r="T89" s="4"/>
      <c r="U89" s="4">
        <f>STDEV(U83:U87)</f>
        <v>1.952203882795035</v>
      </c>
    </row>
    <row r="91" spans="1:21" x14ac:dyDescent="0.3">
      <c r="A91" t="s">
        <v>39</v>
      </c>
      <c r="B91" t="s">
        <v>31</v>
      </c>
      <c r="L91" t="s">
        <v>71</v>
      </c>
      <c r="M91" t="s">
        <v>31</v>
      </c>
    </row>
    <row r="92" spans="1:21" x14ac:dyDescent="0.3">
      <c r="A92" s="2" t="s">
        <v>110</v>
      </c>
      <c r="B92" s="2" t="s">
        <v>111</v>
      </c>
      <c r="C92" s="2" t="s">
        <v>112</v>
      </c>
      <c r="D92" s="2" t="s">
        <v>113</v>
      </c>
      <c r="E92" s="2" t="s">
        <v>114</v>
      </c>
      <c r="F92" s="2" t="s">
        <v>115</v>
      </c>
      <c r="G92" s="2" t="s">
        <v>116</v>
      </c>
      <c r="H92" s="2" t="s">
        <v>117</v>
      </c>
      <c r="I92" s="2" t="s">
        <v>118</v>
      </c>
      <c r="J92" s="2" t="s">
        <v>119</v>
      </c>
      <c r="L92" s="2" t="s">
        <v>110</v>
      </c>
      <c r="M92" s="2" t="s">
        <v>111</v>
      </c>
      <c r="N92" s="2" t="s">
        <v>112</v>
      </c>
      <c r="O92" s="2" t="s">
        <v>113</v>
      </c>
      <c r="P92" s="2" t="s">
        <v>114</v>
      </c>
      <c r="Q92" s="2" t="s">
        <v>115</v>
      </c>
      <c r="R92" s="2" t="s">
        <v>116</v>
      </c>
      <c r="S92" s="2" t="s">
        <v>117</v>
      </c>
      <c r="T92" s="2" t="s">
        <v>118</v>
      </c>
      <c r="U92" s="2" t="s">
        <v>119</v>
      </c>
    </row>
    <row r="93" spans="1:21" x14ac:dyDescent="0.3">
      <c r="A93" s="2" t="s">
        <v>10</v>
      </c>
      <c r="B93" s="2">
        <v>-6.48</v>
      </c>
      <c r="C93" s="2">
        <v>-23.3</v>
      </c>
      <c r="D93" s="2">
        <f>C93-B93</f>
        <v>-16.82</v>
      </c>
      <c r="E93" s="2">
        <v>-1.68</v>
      </c>
      <c r="F93" s="2">
        <v>14.39</v>
      </c>
      <c r="G93" s="2">
        <f>F93-E93</f>
        <v>16.07</v>
      </c>
      <c r="H93" s="2">
        <v>-8.17</v>
      </c>
      <c r="I93" s="2">
        <v>-10.11</v>
      </c>
      <c r="J93" s="2">
        <f>I93-H93</f>
        <v>-1.9399999999999995</v>
      </c>
      <c r="L93" s="2" t="s">
        <v>10</v>
      </c>
      <c r="M93" s="2">
        <v>-5.92</v>
      </c>
      <c r="N93" s="2">
        <v>-33.58</v>
      </c>
      <c r="O93" s="2">
        <f>N93-M93</f>
        <v>-27.659999999999997</v>
      </c>
      <c r="P93" s="2">
        <v>-2.94</v>
      </c>
      <c r="Q93" s="2">
        <v>29.88</v>
      </c>
      <c r="R93" s="2">
        <f>Q93-P93</f>
        <v>32.82</v>
      </c>
      <c r="S93" s="2">
        <v>-8.86</v>
      </c>
      <c r="T93" s="2">
        <v>-8.86</v>
      </c>
      <c r="U93" s="2">
        <f>T93-S93</f>
        <v>0</v>
      </c>
    </row>
    <row r="94" spans="1:21" x14ac:dyDescent="0.3">
      <c r="A94" s="2" t="s">
        <v>15</v>
      </c>
      <c r="B94" s="2">
        <v>-2.59</v>
      </c>
      <c r="C94" s="2">
        <v>-22.76</v>
      </c>
      <c r="D94" s="2">
        <f t="shared" ref="D94:D97" si="51">C94-B94</f>
        <v>-20.170000000000002</v>
      </c>
      <c r="E94" s="2">
        <v>0.51</v>
      </c>
      <c r="F94" s="2">
        <v>14.74</v>
      </c>
      <c r="G94" s="2">
        <f t="shared" ref="G94:G97" si="52">F94-E94</f>
        <v>14.23</v>
      </c>
      <c r="H94" s="2">
        <v>-2.0699999999999998</v>
      </c>
      <c r="I94" s="2">
        <v>-8.67</v>
      </c>
      <c r="J94" s="2">
        <f t="shared" ref="J94:J97" si="53">I94-H94</f>
        <v>-6.6</v>
      </c>
      <c r="L94" s="2" t="s">
        <v>15</v>
      </c>
      <c r="M94" s="2">
        <v>-0.3</v>
      </c>
      <c r="N94" s="2">
        <v>-34.950000000000003</v>
      </c>
      <c r="O94" s="2">
        <f t="shared" ref="O94:O97" si="54">N94-M94</f>
        <v>-34.650000000000006</v>
      </c>
      <c r="P94" s="2">
        <v>-0.17</v>
      </c>
      <c r="Q94" s="2">
        <v>30.92</v>
      </c>
      <c r="R94" s="2">
        <f t="shared" ref="R94:R97" si="55">Q94-P94</f>
        <v>31.090000000000003</v>
      </c>
      <c r="S94" s="2">
        <v>-0.48</v>
      </c>
      <c r="T94" s="2">
        <v>-8.56</v>
      </c>
      <c r="U94" s="2">
        <f t="shared" ref="U94:U97" si="56">T94-S94</f>
        <v>-8.08</v>
      </c>
    </row>
    <row r="95" spans="1:21" x14ac:dyDescent="0.3">
      <c r="A95" s="2" t="s">
        <v>92</v>
      </c>
      <c r="B95" s="2">
        <v>-4.4000000000000004</v>
      </c>
      <c r="C95" s="2">
        <v>-25.74</v>
      </c>
      <c r="D95" s="2">
        <f t="shared" si="51"/>
        <v>-21.339999999999996</v>
      </c>
      <c r="E95" s="2">
        <v>1.38</v>
      </c>
      <c r="F95" s="2">
        <v>15.68</v>
      </c>
      <c r="G95" s="2">
        <f t="shared" si="52"/>
        <v>14.3</v>
      </c>
      <c r="H95" s="2">
        <v>-3.01</v>
      </c>
      <c r="I95" s="2">
        <v>-10.73</v>
      </c>
      <c r="J95" s="2">
        <f t="shared" si="53"/>
        <v>-7.7200000000000006</v>
      </c>
      <c r="L95" s="2" t="s">
        <v>92</v>
      </c>
      <c r="M95" s="2">
        <v>-1.87</v>
      </c>
      <c r="N95" s="2">
        <v>-34.200000000000003</v>
      </c>
      <c r="O95" s="2">
        <f t="shared" si="54"/>
        <v>-32.330000000000005</v>
      </c>
      <c r="P95" s="2">
        <v>-1.21</v>
      </c>
      <c r="Q95" s="2">
        <v>30.51</v>
      </c>
      <c r="R95" s="2">
        <f t="shared" si="55"/>
        <v>31.720000000000002</v>
      </c>
      <c r="S95" s="2">
        <v>-0.45</v>
      </c>
      <c r="T95" s="2">
        <v>-7.22</v>
      </c>
      <c r="U95" s="2">
        <f t="shared" si="56"/>
        <v>-6.77</v>
      </c>
    </row>
    <row r="96" spans="1:21" x14ac:dyDescent="0.3">
      <c r="A96" s="2" t="s">
        <v>16</v>
      </c>
      <c r="B96" s="2">
        <v>-3.69</v>
      </c>
      <c r="C96" s="2">
        <v>-26.02</v>
      </c>
      <c r="D96" s="2">
        <f t="shared" si="51"/>
        <v>-22.33</v>
      </c>
      <c r="E96" s="2">
        <v>1.01</v>
      </c>
      <c r="F96" s="2">
        <v>15.58</v>
      </c>
      <c r="G96" s="2">
        <f t="shared" si="52"/>
        <v>14.57</v>
      </c>
      <c r="H96" s="2">
        <v>-2.67</v>
      </c>
      <c r="I96" s="2">
        <v>-11.37</v>
      </c>
      <c r="J96" s="2">
        <f t="shared" si="53"/>
        <v>-8.6999999999999993</v>
      </c>
      <c r="L96" s="2" t="s">
        <v>16</v>
      </c>
      <c r="M96" s="2">
        <v>-0.89</v>
      </c>
      <c r="N96" s="2">
        <v>-34.22</v>
      </c>
      <c r="O96" s="2">
        <f t="shared" si="54"/>
        <v>-33.33</v>
      </c>
      <c r="P96" s="2">
        <v>0.94</v>
      </c>
      <c r="Q96" s="2">
        <v>29.36</v>
      </c>
      <c r="R96" s="2">
        <f t="shared" si="55"/>
        <v>28.419999999999998</v>
      </c>
      <c r="S96" s="2">
        <v>0.04</v>
      </c>
      <c r="T96" s="2">
        <v>-6.83</v>
      </c>
      <c r="U96" s="2">
        <f t="shared" si="56"/>
        <v>-6.87</v>
      </c>
    </row>
    <row r="97" spans="1:21" x14ac:dyDescent="0.3">
      <c r="A97" s="2" t="s">
        <v>19</v>
      </c>
      <c r="B97" s="2">
        <v>-6.41</v>
      </c>
      <c r="C97" s="2">
        <v>-24.68</v>
      </c>
      <c r="D97" s="2">
        <f t="shared" si="51"/>
        <v>-18.27</v>
      </c>
      <c r="E97" s="2">
        <v>-0.45</v>
      </c>
      <c r="F97" s="2">
        <v>15.54</v>
      </c>
      <c r="G97" s="2">
        <f t="shared" si="52"/>
        <v>15.989999999999998</v>
      </c>
      <c r="H97" s="2">
        <v>-6.86</v>
      </c>
      <c r="I97" s="2">
        <v>-11.87</v>
      </c>
      <c r="J97" s="2">
        <f t="shared" si="53"/>
        <v>-5.0099999999999989</v>
      </c>
      <c r="L97" s="2" t="s">
        <v>19</v>
      </c>
      <c r="M97" s="2">
        <v>-0.53</v>
      </c>
      <c r="N97" s="2">
        <v>-32.46</v>
      </c>
      <c r="O97" s="2">
        <f t="shared" si="54"/>
        <v>-31.93</v>
      </c>
      <c r="P97" s="2">
        <v>1.38</v>
      </c>
      <c r="Q97" s="2">
        <v>28.31</v>
      </c>
      <c r="R97" s="2">
        <f t="shared" si="55"/>
        <v>26.93</v>
      </c>
      <c r="S97" s="2">
        <v>1.91</v>
      </c>
      <c r="T97" s="2">
        <v>-5.93</v>
      </c>
      <c r="U97" s="2">
        <f t="shared" si="56"/>
        <v>-7.84</v>
      </c>
    </row>
    <row r="98" spans="1:21" x14ac:dyDescent="0.3">
      <c r="A98" s="2" t="s">
        <v>36</v>
      </c>
      <c r="B98" s="2"/>
      <c r="C98" s="2"/>
      <c r="D98" s="4">
        <f>AVERAGE(D93:D97)</f>
        <v>-19.785999999999998</v>
      </c>
      <c r="E98" s="4"/>
      <c r="F98" s="4"/>
      <c r="G98" s="4">
        <f>AVERAGE(G93:G97)</f>
        <v>15.032</v>
      </c>
      <c r="H98" s="4"/>
      <c r="I98" s="4"/>
      <c r="J98" s="4">
        <f>AVERAGE(J93:J97)</f>
        <v>-5.9939999999999989</v>
      </c>
      <c r="L98" s="2" t="s">
        <v>36</v>
      </c>
      <c r="M98" s="2"/>
      <c r="N98" s="2"/>
      <c r="O98" s="4">
        <f>AVERAGE(O93:O97)</f>
        <v>-31.98</v>
      </c>
      <c r="P98" s="4"/>
      <c r="Q98" s="4"/>
      <c r="R98" s="4">
        <f>AVERAGE(R93:R97)</f>
        <v>30.196000000000005</v>
      </c>
      <c r="S98" s="4"/>
      <c r="T98" s="4"/>
      <c r="U98" s="4">
        <f>AVERAGE(U93:U97)</f>
        <v>-5.9119999999999999</v>
      </c>
    </row>
    <row r="99" spans="1:21" x14ac:dyDescent="0.3">
      <c r="A99" s="2" t="s">
        <v>37</v>
      </c>
      <c r="B99" s="2"/>
      <c r="C99" s="2"/>
      <c r="D99" s="4">
        <f>STDEV(D93:D97)</f>
        <v>2.2433078255112417</v>
      </c>
      <c r="E99" s="4"/>
      <c r="F99" s="4"/>
      <c r="G99" s="4">
        <f>STDEV(G93:G97)</f>
        <v>0.92028256530263508</v>
      </c>
      <c r="H99" s="4"/>
      <c r="I99" s="4"/>
      <c r="J99" s="4">
        <f>STDEV(J93:J97)</f>
        <v>2.6491470325370785</v>
      </c>
      <c r="L99" s="2" t="s">
        <v>37</v>
      </c>
      <c r="M99" s="2"/>
      <c r="N99" s="2"/>
      <c r="O99" s="4">
        <f>STDEV(O93:O97)</f>
        <v>2.6333818560930382</v>
      </c>
      <c r="P99" s="4"/>
      <c r="Q99" s="4"/>
      <c r="R99" s="4">
        <f>STDEV(R93:R97)</f>
        <v>2.4407027676470574</v>
      </c>
      <c r="S99" s="4"/>
      <c r="T99" s="4"/>
      <c r="U99" s="4">
        <f>STDEV(U93:U97)</f>
        <v>3.3549619968041364</v>
      </c>
    </row>
    <row r="101" spans="1:21" x14ac:dyDescent="0.3">
      <c r="A101" t="s">
        <v>39</v>
      </c>
      <c r="B101" t="s">
        <v>32</v>
      </c>
      <c r="L101" t="s">
        <v>71</v>
      </c>
      <c r="M101" t="s">
        <v>32</v>
      </c>
    </row>
    <row r="102" spans="1:21" x14ac:dyDescent="0.3">
      <c r="A102" s="2" t="s">
        <v>110</v>
      </c>
      <c r="B102" s="2" t="s">
        <v>111</v>
      </c>
      <c r="C102" s="2" t="s">
        <v>112</v>
      </c>
      <c r="D102" s="2" t="s">
        <v>113</v>
      </c>
      <c r="E102" s="2" t="s">
        <v>114</v>
      </c>
      <c r="F102" s="2" t="s">
        <v>115</v>
      </c>
      <c r="G102" s="2" t="s">
        <v>116</v>
      </c>
      <c r="H102" s="2" t="s">
        <v>117</v>
      </c>
      <c r="I102" s="2" t="s">
        <v>118</v>
      </c>
      <c r="J102" s="2" t="s">
        <v>119</v>
      </c>
      <c r="L102" s="2" t="s">
        <v>110</v>
      </c>
      <c r="M102" s="2" t="s">
        <v>111</v>
      </c>
      <c r="N102" s="2" t="s">
        <v>112</v>
      </c>
      <c r="O102" s="2" t="s">
        <v>113</v>
      </c>
      <c r="P102" s="2" t="s">
        <v>114</v>
      </c>
      <c r="Q102" s="2" t="s">
        <v>115</v>
      </c>
      <c r="R102" s="2" t="s">
        <v>116</v>
      </c>
      <c r="S102" s="2" t="s">
        <v>117</v>
      </c>
      <c r="T102" s="2" t="s">
        <v>118</v>
      </c>
      <c r="U102" s="2" t="s">
        <v>119</v>
      </c>
    </row>
    <row r="103" spans="1:21" x14ac:dyDescent="0.3">
      <c r="A103" s="2" t="s">
        <v>10</v>
      </c>
      <c r="B103" s="2">
        <v>-3.15</v>
      </c>
      <c r="C103" s="2">
        <v>-9.6300000000000008</v>
      </c>
      <c r="D103" s="2">
        <f>C103-B103</f>
        <v>-6.48</v>
      </c>
      <c r="E103" s="2">
        <v>-0.83</v>
      </c>
      <c r="F103" s="2">
        <v>0.12</v>
      </c>
      <c r="G103" s="2">
        <f>F103-E103</f>
        <v>0.95</v>
      </c>
      <c r="H103" s="2">
        <v>-3.99</v>
      </c>
      <c r="I103" s="2">
        <v>-9.98</v>
      </c>
      <c r="J103" s="2">
        <f>I103-H103</f>
        <v>-5.99</v>
      </c>
      <c r="L103" s="2" t="s">
        <v>10</v>
      </c>
      <c r="M103" s="2">
        <v>-3.2</v>
      </c>
      <c r="N103" s="2">
        <v>-10.11</v>
      </c>
      <c r="O103" s="2">
        <f>N103-M103</f>
        <v>-6.9099999999999993</v>
      </c>
      <c r="P103" s="2">
        <v>-0.93</v>
      </c>
      <c r="Q103" s="2">
        <v>4.45</v>
      </c>
      <c r="R103" s="2">
        <v>5.38</v>
      </c>
      <c r="S103" s="2">
        <v>-4.13</v>
      </c>
      <c r="T103" s="2">
        <v>-10.47</v>
      </c>
      <c r="U103" s="2">
        <f>T103-S103</f>
        <v>-6.3400000000000007</v>
      </c>
    </row>
    <row r="104" spans="1:21" x14ac:dyDescent="0.3">
      <c r="A104" s="2" t="s">
        <v>15</v>
      </c>
      <c r="B104" s="2">
        <v>-4.7699999999999996</v>
      </c>
      <c r="C104" s="2">
        <v>-10.4</v>
      </c>
      <c r="D104" s="2">
        <f t="shared" ref="D104:D107" si="57">C104-B104</f>
        <v>-5.6300000000000008</v>
      </c>
      <c r="E104" s="2">
        <v>-0.88</v>
      </c>
      <c r="F104" s="2">
        <v>0.15</v>
      </c>
      <c r="G104" s="2">
        <f t="shared" ref="G104:G107" si="58">F104-E104</f>
        <v>1.03</v>
      </c>
      <c r="H104" s="2">
        <v>-5.65</v>
      </c>
      <c r="I104" s="2">
        <v>-10.84</v>
      </c>
      <c r="J104" s="2">
        <f t="shared" ref="J104:J107" si="59">I104-H104</f>
        <v>-5.1899999999999995</v>
      </c>
      <c r="L104" s="2" t="s">
        <v>15</v>
      </c>
      <c r="M104" s="2">
        <v>-2.4300000000000002</v>
      </c>
      <c r="N104" s="2">
        <v>-11.45</v>
      </c>
      <c r="O104" s="2">
        <f t="shared" ref="O104:O107" si="60">N104-M104</f>
        <v>-9.02</v>
      </c>
      <c r="P104" s="2">
        <v>-0.51</v>
      </c>
      <c r="Q104" s="2">
        <v>4.3499999999999996</v>
      </c>
      <c r="R104" s="2">
        <v>4.8599999999999994</v>
      </c>
      <c r="S104" s="2">
        <v>-2.94</v>
      </c>
      <c r="T104" s="2">
        <v>-12.05</v>
      </c>
      <c r="U104" s="2">
        <f t="shared" ref="U104:U107" si="61">T104-S104</f>
        <v>-9.1100000000000012</v>
      </c>
    </row>
    <row r="105" spans="1:21" x14ac:dyDescent="0.3">
      <c r="A105" s="2" t="s">
        <v>92</v>
      </c>
      <c r="B105" s="2">
        <v>-2.6</v>
      </c>
      <c r="C105" s="2">
        <v>-11.11</v>
      </c>
      <c r="D105" s="2">
        <f t="shared" si="57"/>
        <v>-8.51</v>
      </c>
      <c r="E105" s="2">
        <v>-0.49</v>
      </c>
      <c r="F105" s="2">
        <v>0.11</v>
      </c>
      <c r="G105" s="2">
        <f t="shared" si="58"/>
        <v>0.6</v>
      </c>
      <c r="H105" s="2">
        <v>-3.09</v>
      </c>
      <c r="I105" s="2">
        <v>-11.55</v>
      </c>
      <c r="J105" s="2">
        <f t="shared" si="59"/>
        <v>-8.4600000000000009</v>
      </c>
      <c r="L105" s="2" t="s">
        <v>92</v>
      </c>
      <c r="M105" s="2">
        <v>-1.49</v>
      </c>
      <c r="N105" s="2">
        <v>-11.62</v>
      </c>
      <c r="O105" s="2">
        <f t="shared" si="60"/>
        <v>-10.129999999999999</v>
      </c>
      <c r="P105" s="2">
        <v>-0.27</v>
      </c>
      <c r="Q105" s="2">
        <v>4.37</v>
      </c>
      <c r="R105" s="2">
        <v>4.6400000000000006</v>
      </c>
      <c r="S105" s="2">
        <v>-1.76</v>
      </c>
      <c r="T105" s="2">
        <v>-12.47</v>
      </c>
      <c r="U105" s="2">
        <f t="shared" si="61"/>
        <v>-10.71</v>
      </c>
    </row>
    <row r="106" spans="1:21" x14ac:dyDescent="0.3">
      <c r="A106" s="2" t="s">
        <v>16</v>
      </c>
      <c r="B106" s="2">
        <v>-2.75</v>
      </c>
      <c r="C106" s="2">
        <v>-10.96</v>
      </c>
      <c r="D106" s="2">
        <f t="shared" si="57"/>
        <v>-8.2100000000000009</v>
      </c>
      <c r="E106" s="2">
        <v>-0.82</v>
      </c>
      <c r="F106" s="2">
        <v>0.18</v>
      </c>
      <c r="G106" s="2">
        <f t="shared" si="58"/>
        <v>1</v>
      </c>
      <c r="H106" s="2">
        <v>-3.57</v>
      </c>
      <c r="I106" s="2">
        <v>-11.17</v>
      </c>
      <c r="J106" s="2">
        <f t="shared" si="59"/>
        <v>-7.6</v>
      </c>
      <c r="L106" s="2" t="s">
        <v>16</v>
      </c>
      <c r="M106" s="2">
        <v>-0.7</v>
      </c>
      <c r="N106" s="2">
        <v>-12.48</v>
      </c>
      <c r="O106" s="2">
        <f t="shared" si="60"/>
        <v>-11.780000000000001</v>
      </c>
      <c r="P106" s="2">
        <v>-0.77</v>
      </c>
      <c r="Q106" s="2">
        <v>4.3899999999999997</v>
      </c>
      <c r="R106" s="2">
        <v>5.16</v>
      </c>
      <c r="S106" s="2">
        <v>-1.48</v>
      </c>
      <c r="T106" s="2">
        <v>-13.78</v>
      </c>
      <c r="U106" s="2">
        <f t="shared" si="61"/>
        <v>-12.299999999999999</v>
      </c>
    </row>
    <row r="107" spans="1:21" x14ac:dyDescent="0.3">
      <c r="A107" s="2" t="s">
        <v>19</v>
      </c>
      <c r="B107" s="2">
        <v>-2.5299999999999998</v>
      </c>
      <c r="C107" s="2">
        <v>-11.2</v>
      </c>
      <c r="D107" s="2">
        <f t="shared" si="57"/>
        <v>-8.67</v>
      </c>
      <c r="E107" s="2">
        <v>-0.68</v>
      </c>
      <c r="F107" s="2">
        <v>-0.03</v>
      </c>
      <c r="G107" s="2">
        <f t="shared" si="58"/>
        <v>0.65</v>
      </c>
      <c r="H107" s="2">
        <v>-3.21</v>
      </c>
      <c r="I107" s="2">
        <v>-11.56</v>
      </c>
      <c r="J107" s="2">
        <f t="shared" si="59"/>
        <v>-8.3500000000000014</v>
      </c>
      <c r="L107" s="2" t="s">
        <v>19</v>
      </c>
      <c r="M107" s="2">
        <v>-0.15</v>
      </c>
      <c r="N107" s="2">
        <v>-12.35</v>
      </c>
      <c r="O107" s="2">
        <f t="shared" si="60"/>
        <v>-12.2</v>
      </c>
      <c r="P107" s="2">
        <v>-0.46</v>
      </c>
      <c r="Q107" s="2">
        <v>4.49</v>
      </c>
      <c r="R107" s="2">
        <v>4.95</v>
      </c>
      <c r="S107" s="2">
        <v>-0.61</v>
      </c>
      <c r="T107" s="2">
        <v>-13.56</v>
      </c>
      <c r="U107" s="2">
        <f t="shared" si="61"/>
        <v>-12.950000000000001</v>
      </c>
    </row>
    <row r="108" spans="1:21" x14ac:dyDescent="0.3">
      <c r="A108" s="2" t="s">
        <v>36</v>
      </c>
      <c r="B108" s="2"/>
      <c r="C108" s="2"/>
      <c r="D108" s="4">
        <f>AVERAGE(D103:D107)</f>
        <v>-7.5</v>
      </c>
      <c r="E108" s="4"/>
      <c r="F108" s="4"/>
      <c r="G108" s="4">
        <f>AVERAGE(G103:G107)</f>
        <v>0.84600000000000009</v>
      </c>
      <c r="H108" s="4"/>
      <c r="I108" s="4"/>
      <c r="J108" s="4">
        <f>AVERAGE(J103:J107)</f>
        <v>-7.1180000000000003</v>
      </c>
      <c r="L108" s="2" t="s">
        <v>36</v>
      </c>
      <c r="M108" s="2"/>
      <c r="N108" s="2"/>
      <c r="O108" s="4">
        <f>AVERAGE(O103:O107)</f>
        <v>-10.008000000000001</v>
      </c>
      <c r="P108" s="4"/>
      <c r="Q108" s="4"/>
      <c r="R108" s="4">
        <v>4.9979999999999993</v>
      </c>
      <c r="S108" s="2"/>
      <c r="T108" s="2"/>
      <c r="U108" s="4">
        <f>AVERAGE(U103:U107)</f>
        <v>-10.282</v>
      </c>
    </row>
    <row r="109" spans="1:21" x14ac:dyDescent="0.3">
      <c r="A109" s="2" t="s">
        <v>37</v>
      </c>
      <c r="B109" s="2"/>
      <c r="C109" s="2"/>
      <c r="D109" s="4">
        <f>STDEV(D103:D107)</f>
        <v>1.3629380029920675</v>
      </c>
      <c r="E109" s="4"/>
      <c r="F109" s="4"/>
      <c r="G109" s="4">
        <f>STDEV(G103:G107)</f>
        <v>0.20452383724152962</v>
      </c>
      <c r="H109" s="4"/>
      <c r="I109" s="4"/>
      <c r="J109" s="4">
        <f>STDEV(J103:J107)</f>
        <v>1.461222091264704</v>
      </c>
      <c r="L109" s="2" t="s">
        <v>37</v>
      </c>
      <c r="M109" s="2"/>
      <c r="N109" s="2"/>
      <c r="O109" s="4">
        <f>STDEV(O103:O107)</f>
        <v>2.1525264226020413</v>
      </c>
      <c r="P109" s="4"/>
      <c r="Q109" s="4"/>
      <c r="R109" s="4">
        <v>0.28358420266298318</v>
      </c>
      <c r="S109" s="2"/>
      <c r="T109" s="2"/>
      <c r="U109" s="4">
        <f>STDEV(U103:U107)</f>
        <v>2.6592611755899389</v>
      </c>
    </row>
    <row r="111" spans="1:21" x14ac:dyDescent="0.3">
      <c r="A111" t="s">
        <v>39</v>
      </c>
      <c r="B111" t="s">
        <v>33</v>
      </c>
      <c r="L111" t="s">
        <v>71</v>
      </c>
      <c r="M111" t="s">
        <v>33</v>
      </c>
    </row>
    <row r="112" spans="1:21" x14ac:dyDescent="0.3">
      <c r="A112" s="2" t="s">
        <v>110</v>
      </c>
      <c r="B112" s="2" t="s">
        <v>111</v>
      </c>
      <c r="C112" s="2" t="s">
        <v>112</v>
      </c>
      <c r="D112" s="2" t="s">
        <v>113</v>
      </c>
      <c r="E112" s="2" t="s">
        <v>114</v>
      </c>
      <c r="F112" s="2" t="s">
        <v>115</v>
      </c>
      <c r="G112" s="2" t="s">
        <v>116</v>
      </c>
      <c r="H112" s="2" t="s">
        <v>117</v>
      </c>
      <c r="I112" s="2" t="s">
        <v>118</v>
      </c>
      <c r="J112" s="2" t="s">
        <v>119</v>
      </c>
      <c r="L112" s="2" t="s">
        <v>110</v>
      </c>
      <c r="M112" s="2" t="s">
        <v>111</v>
      </c>
      <c r="N112" s="2" t="s">
        <v>112</v>
      </c>
      <c r="O112" s="2" t="s">
        <v>113</v>
      </c>
      <c r="P112" s="2" t="s">
        <v>114</v>
      </c>
      <c r="Q112" s="2" t="s">
        <v>115</v>
      </c>
      <c r="R112" s="2" t="s">
        <v>116</v>
      </c>
      <c r="S112" s="2" t="s">
        <v>117</v>
      </c>
      <c r="T112" s="2" t="s">
        <v>118</v>
      </c>
      <c r="U112" s="2" t="s">
        <v>119</v>
      </c>
    </row>
    <row r="113" spans="1:25" x14ac:dyDescent="0.3">
      <c r="A113" s="2" t="s">
        <v>10</v>
      </c>
      <c r="B113" s="2">
        <v>-9.32</v>
      </c>
      <c r="C113" s="2">
        <v>-20.56</v>
      </c>
      <c r="D113" s="2">
        <f>C113-B113</f>
        <v>-11.239999999999998</v>
      </c>
      <c r="E113" s="2">
        <v>0</v>
      </c>
      <c r="F113" s="2">
        <v>15.71</v>
      </c>
      <c r="G113" s="2">
        <f>F113-E113</f>
        <v>15.71</v>
      </c>
      <c r="H113" s="2">
        <v>-9.31</v>
      </c>
      <c r="I113" s="2">
        <v>-9.59</v>
      </c>
      <c r="J113" s="2">
        <f>I113-H113</f>
        <v>-0.27999999999999936</v>
      </c>
      <c r="L113" s="2" t="s">
        <v>10</v>
      </c>
      <c r="M113" s="2">
        <v>-7.19</v>
      </c>
      <c r="N113" s="2">
        <v>-19.3</v>
      </c>
      <c r="O113" s="2">
        <f>N113-M113</f>
        <v>-12.11</v>
      </c>
      <c r="P113" s="2">
        <v>-1.97</v>
      </c>
      <c r="Q113" s="2">
        <v>14.49</v>
      </c>
      <c r="R113" s="2">
        <f>Q113-P113</f>
        <v>16.46</v>
      </c>
      <c r="S113" s="2">
        <v>-9.17</v>
      </c>
      <c r="T113" s="2">
        <v>-10.06</v>
      </c>
      <c r="U113" s="2">
        <f>T113-S113</f>
        <v>-0.89000000000000057</v>
      </c>
    </row>
    <row r="114" spans="1:25" x14ac:dyDescent="0.3">
      <c r="A114" s="2" t="s">
        <v>15</v>
      </c>
      <c r="B114" s="2">
        <v>3.17</v>
      </c>
      <c r="C114" s="2">
        <v>-19.739999999999998</v>
      </c>
      <c r="D114" s="2">
        <f t="shared" ref="D114:D117" si="62">C114-B114</f>
        <v>-22.909999999999997</v>
      </c>
      <c r="E114" s="2">
        <v>2.56</v>
      </c>
      <c r="F114" s="2">
        <v>16.73</v>
      </c>
      <c r="G114" s="2">
        <f t="shared" ref="G114:G117" si="63">F114-E114</f>
        <v>14.17</v>
      </c>
      <c r="H114" s="2">
        <v>5.73</v>
      </c>
      <c r="I114" s="2">
        <v>-7.58</v>
      </c>
      <c r="J114" s="2">
        <f t="shared" ref="J114:J117" si="64">I114-H114</f>
        <v>-13.31</v>
      </c>
      <c r="L114" s="2" t="s">
        <v>15</v>
      </c>
      <c r="M114" s="2">
        <v>3.23</v>
      </c>
      <c r="N114" s="2">
        <v>-18.86</v>
      </c>
      <c r="O114" s="2">
        <f t="shared" ref="O114:O117" si="65">N114-M114</f>
        <v>-22.09</v>
      </c>
      <c r="P114" s="2">
        <v>1.97</v>
      </c>
      <c r="Q114" s="2">
        <v>15.49</v>
      </c>
      <c r="R114" s="2">
        <f t="shared" ref="R114:R117" si="66">Q114-P114</f>
        <v>13.52</v>
      </c>
      <c r="S114" s="2">
        <v>5.2</v>
      </c>
      <c r="T114" s="2">
        <v>-7.19</v>
      </c>
      <c r="U114" s="2">
        <f t="shared" ref="U114:U117" si="67">T114-S114</f>
        <v>-12.39</v>
      </c>
    </row>
    <row r="115" spans="1:25" x14ac:dyDescent="0.3">
      <c r="A115" s="2" t="s">
        <v>92</v>
      </c>
      <c r="B115" s="2">
        <v>0.49</v>
      </c>
      <c r="C115" s="2">
        <v>-20.98</v>
      </c>
      <c r="D115" s="2">
        <f t="shared" si="62"/>
        <v>-21.47</v>
      </c>
      <c r="E115" s="2">
        <v>1.64</v>
      </c>
      <c r="F115" s="2">
        <v>16.18</v>
      </c>
      <c r="G115" s="2">
        <f t="shared" si="63"/>
        <v>14.54</v>
      </c>
      <c r="H115" s="2">
        <v>2.14</v>
      </c>
      <c r="I115" s="2">
        <v>-7.16</v>
      </c>
      <c r="J115" s="2">
        <f t="shared" si="64"/>
        <v>-9.3000000000000007</v>
      </c>
      <c r="L115" s="2" t="s">
        <v>92</v>
      </c>
      <c r="M115" s="2">
        <v>3.04</v>
      </c>
      <c r="N115" s="2">
        <v>-18.23</v>
      </c>
      <c r="O115" s="2">
        <f t="shared" si="65"/>
        <v>-21.27</v>
      </c>
      <c r="P115" s="2">
        <v>1.02</v>
      </c>
      <c r="Q115" s="2">
        <v>17.36</v>
      </c>
      <c r="R115" s="2">
        <f t="shared" si="66"/>
        <v>16.34</v>
      </c>
      <c r="S115" s="2">
        <v>4.0599999999999996</v>
      </c>
      <c r="T115" s="2">
        <v>-6.86</v>
      </c>
      <c r="U115" s="2">
        <f t="shared" si="67"/>
        <v>-10.92</v>
      </c>
    </row>
    <row r="116" spans="1:25" x14ac:dyDescent="0.3">
      <c r="A116" s="2" t="s">
        <v>16</v>
      </c>
      <c r="B116" s="2">
        <v>0.63</v>
      </c>
      <c r="C116" s="2">
        <v>-20.69</v>
      </c>
      <c r="D116" s="2">
        <f t="shared" si="62"/>
        <v>-21.32</v>
      </c>
      <c r="E116" s="2">
        <v>1.81</v>
      </c>
      <c r="F116" s="2">
        <v>16.61</v>
      </c>
      <c r="G116" s="2">
        <f t="shared" si="63"/>
        <v>14.799999999999999</v>
      </c>
      <c r="H116" s="2">
        <v>2.4500000000000002</v>
      </c>
      <c r="I116" s="2">
        <v>-15.52</v>
      </c>
      <c r="J116" s="2">
        <f t="shared" si="64"/>
        <v>-17.97</v>
      </c>
      <c r="L116" s="2" t="s">
        <v>16</v>
      </c>
      <c r="M116" s="2">
        <v>2.62</v>
      </c>
      <c r="N116" s="2">
        <v>-18.350000000000001</v>
      </c>
      <c r="O116" s="2">
        <f t="shared" si="65"/>
        <v>-20.970000000000002</v>
      </c>
      <c r="P116" s="2">
        <v>3</v>
      </c>
      <c r="Q116" s="2">
        <v>15.53</v>
      </c>
      <c r="R116" s="2">
        <f t="shared" si="66"/>
        <v>12.53</v>
      </c>
      <c r="S116" s="2">
        <v>5.63</v>
      </c>
      <c r="T116" s="2">
        <v>-6.43</v>
      </c>
      <c r="U116" s="2">
        <f t="shared" si="67"/>
        <v>-12.059999999999999</v>
      </c>
    </row>
    <row r="117" spans="1:25" x14ac:dyDescent="0.3">
      <c r="A117" s="2" t="s">
        <v>19</v>
      </c>
      <c r="B117" s="2">
        <v>2.69</v>
      </c>
      <c r="C117" s="2">
        <v>-22.29</v>
      </c>
      <c r="D117" s="2">
        <f t="shared" si="62"/>
        <v>-24.98</v>
      </c>
      <c r="E117" s="2">
        <v>3.1</v>
      </c>
      <c r="F117" s="2">
        <v>16.309999999999999</v>
      </c>
      <c r="G117" s="2">
        <f t="shared" si="63"/>
        <v>13.209999999999999</v>
      </c>
      <c r="H117" s="2">
        <v>5.8</v>
      </c>
      <c r="I117" s="2">
        <v>-14.69</v>
      </c>
      <c r="J117" s="2">
        <f t="shared" si="64"/>
        <v>-20.49</v>
      </c>
      <c r="L117" s="2" t="s">
        <v>19</v>
      </c>
      <c r="M117" s="2">
        <v>0.46</v>
      </c>
      <c r="N117" s="2">
        <v>-18.47</v>
      </c>
      <c r="O117" s="2">
        <f t="shared" si="65"/>
        <v>-18.93</v>
      </c>
      <c r="P117" s="2">
        <v>1.4</v>
      </c>
      <c r="Q117" s="2">
        <v>15.68</v>
      </c>
      <c r="R117" s="2">
        <f t="shared" si="66"/>
        <v>14.28</v>
      </c>
      <c r="S117" s="2">
        <v>0.94</v>
      </c>
      <c r="T117" s="2">
        <v>-7.43</v>
      </c>
      <c r="U117" s="2">
        <f t="shared" si="67"/>
        <v>-8.3699999999999992</v>
      </c>
    </row>
    <row r="118" spans="1:25" x14ac:dyDescent="0.3">
      <c r="A118" s="2" t="s">
        <v>36</v>
      </c>
      <c r="B118" s="2"/>
      <c r="C118" s="2"/>
      <c r="D118" s="4">
        <f>AVERAGE(D113:D117)</f>
        <v>-20.384</v>
      </c>
      <c r="E118" s="4"/>
      <c r="F118" s="4"/>
      <c r="G118" s="4">
        <f>AVERAGE(G113:G117)</f>
        <v>14.485999999999999</v>
      </c>
      <c r="H118" s="4"/>
      <c r="I118" s="4"/>
      <c r="J118" s="4">
        <f>AVERAGE(J113:J117)</f>
        <v>-12.27</v>
      </c>
      <c r="L118" s="2" t="s">
        <v>36</v>
      </c>
      <c r="M118" s="2"/>
      <c r="N118" s="2"/>
      <c r="O118" s="4">
        <f>AVERAGE(O113:O117)</f>
        <v>-19.074000000000002</v>
      </c>
      <c r="P118" s="4"/>
      <c r="Q118" s="4"/>
      <c r="R118" s="4">
        <f>AVERAGE(R113:R117)</f>
        <v>14.625999999999999</v>
      </c>
      <c r="S118" s="4"/>
      <c r="T118" s="4"/>
      <c r="U118" s="4">
        <f>AVERAGE(U113:U117)</f>
        <v>-8.9260000000000002</v>
      </c>
    </row>
    <row r="119" spans="1:25" x14ac:dyDescent="0.3">
      <c r="A119" s="2" t="s">
        <v>37</v>
      </c>
      <c r="B119" s="2"/>
      <c r="C119" s="2"/>
      <c r="D119" s="4">
        <f>STDEV(D113:D117)</f>
        <v>5.3191192880024722</v>
      </c>
      <c r="E119" s="4"/>
      <c r="F119" s="4"/>
      <c r="G119" s="4">
        <f>STDEV(G113:G117)</f>
        <v>0.91210196798384391</v>
      </c>
      <c r="H119" s="4"/>
      <c r="I119" s="4"/>
      <c r="J119" s="4">
        <f>STDEV(J113:J117)</f>
        <v>7.9643110185376385</v>
      </c>
      <c r="L119" s="2" t="s">
        <v>37</v>
      </c>
      <c r="M119" s="2"/>
      <c r="N119" s="2"/>
      <c r="O119" s="4">
        <f>STDEV(O113:O117)</f>
        <v>4.0629890474870765</v>
      </c>
      <c r="P119" s="4"/>
      <c r="Q119" s="4"/>
      <c r="R119" s="4">
        <f>STDEV(R113:R117)</f>
        <v>1.7347564670581348</v>
      </c>
      <c r="S119" s="4"/>
      <c r="T119" s="4"/>
      <c r="U119" s="4">
        <f>STDEV(U113:U117)</f>
        <v>4.7614000042004436</v>
      </c>
    </row>
    <row r="122" spans="1:25" x14ac:dyDescent="0.3">
      <c r="A122" t="s">
        <v>135</v>
      </c>
      <c r="J122" t="s">
        <v>146</v>
      </c>
      <c r="R122" s="15"/>
      <c r="S122" s="15"/>
      <c r="T122" s="15"/>
      <c r="U122" s="15"/>
      <c r="V122" s="15"/>
      <c r="W122" s="15"/>
      <c r="X122" s="15"/>
      <c r="Y122" s="15"/>
    </row>
    <row r="123" spans="1:25" x14ac:dyDescent="0.3">
      <c r="A123" s="2" t="s">
        <v>143</v>
      </c>
      <c r="B123" s="2" t="s">
        <v>120</v>
      </c>
      <c r="C123" s="2" t="s">
        <v>121</v>
      </c>
      <c r="D123" s="2" t="s">
        <v>122</v>
      </c>
      <c r="E123" s="2" t="s">
        <v>123</v>
      </c>
      <c r="F123" s="2" t="s">
        <v>124</v>
      </c>
      <c r="G123" s="2" t="s">
        <v>125</v>
      </c>
      <c r="J123" s="2" t="s">
        <v>66</v>
      </c>
      <c r="K123" s="2" t="s">
        <v>144</v>
      </c>
      <c r="L123" s="2" t="s">
        <v>145</v>
      </c>
      <c r="M123" s="2" t="s">
        <v>126</v>
      </c>
      <c r="N123" s="2" t="s">
        <v>127</v>
      </c>
      <c r="O123" s="2" t="s">
        <v>128</v>
      </c>
      <c r="P123" s="2" t="s">
        <v>129</v>
      </c>
      <c r="R123" s="15"/>
      <c r="S123" s="15"/>
      <c r="T123" s="15"/>
      <c r="U123" s="15"/>
      <c r="V123" s="15"/>
      <c r="W123" s="15"/>
      <c r="X123" s="15"/>
      <c r="Y123" s="15"/>
    </row>
    <row r="124" spans="1:25" x14ac:dyDescent="0.3">
      <c r="A124" s="2" t="s">
        <v>66</v>
      </c>
      <c r="B124" s="2"/>
      <c r="C124" s="2"/>
      <c r="D124" s="2"/>
      <c r="E124" s="2"/>
      <c r="F124" s="2"/>
      <c r="G124" s="2"/>
      <c r="J124" s="2" t="s">
        <v>10</v>
      </c>
      <c r="K124" s="2">
        <v>-154.41999999999999</v>
      </c>
      <c r="L124" s="2">
        <v>-154.84</v>
      </c>
      <c r="M124" s="2">
        <v>68.040000000000006</v>
      </c>
      <c r="N124" s="2">
        <v>73.92</v>
      </c>
      <c r="O124" s="2">
        <v>-105.56</v>
      </c>
      <c r="P124" s="2">
        <v>-92.12</v>
      </c>
      <c r="R124" s="15"/>
      <c r="S124" s="15"/>
      <c r="T124" s="15"/>
      <c r="U124" s="15"/>
      <c r="V124" s="15"/>
      <c r="W124" s="15"/>
      <c r="X124" s="15"/>
      <c r="Y124" s="15"/>
    </row>
    <row r="125" spans="1:25" x14ac:dyDescent="0.3">
      <c r="A125" s="2" t="s">
        <v>10</v>
      </c>
      <c r="B125" s="2">
        <v>-11.03</v>
      </c>
      <c r="C125" s="2">
        <v>-11.06</v>
      </c>
      <c r="D125" s="2">
        <v>4.8600000000000003</v>
      </c>
      <c r="E125" s="2">
        <v>5.28</v>
      </c>
      <c r="F125" s="2">
        <v>-7.54</v>
      </c>
      <c r="G125" s="2">
        <v>-6.58</v>
      </c>
      <c r="J125" s="2" t="s">
        <v>16</v>
      </c>
      <c r="K125" s="2">
        <v>-179.06</v>
      </c>
      <c r="L125" s="2">
        <v>-183.26</v>
      </c>
      <c r="M125" s="2">
        <v>44.24</v>
      </c>
      <c r="N125" s="2">
        <v>88.62</v>
      </c>
      <c r="O125" s="2">
        <v>-136.36000000000001</v>
      </c>
      <c r="P125" s="2">
        <v>-104.44</v>
      </c>
      <c r="R125" s="15"/>
      <c r="S125" s="15"/>
      <c r="T125" s="15"/>
      <c r="U125" s="15"/>
      <c r="V125" s="15"/>
      <c r="W125" s="15"/>
      <c r="X125" s="15"/>
      <c r="Y125" s="15"/>
    </row>
    <row r="126" spans="1:25" x14ac:dyDescent="0.3">
      <c r="A126" s="2" t="s">
        <v>16</v>
      </c>
      <c r="B126" s="2">
        <v>-12.79</v>
      </c>
      <c r="C126" s="2">
        <v>-13.09</v>
      </c>
      <c r="D126" s="2">
        <v>3.16</v>
      </c>
      <c r="E126" s="2">
        <v>6.33</v>
      </c>
      <c r="F126" s="2">
        <v>-9.74</v>
      </c>
      <c r="G126" s="2">
        <v>-7.46</v>
      </c>
      <c r="J126" s="2" t="s">
        <v>19</v>
      </c>
      <c r="K126" s="2">
        <v>-170.66</v>
      </c>
      <c r="L126" s="2">
        <v>-174.58</v>
      </c>
      <c r="M126" s="2">
        <v>95.9</v>
      </c>
      <c r="N126" s="2">
        <v>95.2</v>
      </c>
      <c r="O126" s="2">
        <v>-112.28</v>
      </c>
      <c r="P126" s="2">
        <v>-108.36</v>
      </c>
      <c r="R126" s="15"/>
      <c r="S126" s="15"/>
      <c r="T126" s="15"/>
      <c r="U126" s="15"/>
      <c r="V126" s="15"/>
      <c r="W126" s="15"/>
      <c r="X126" s="15"/>
      <c r="Y126" s="15"/>
    </row>
    <row r="127" spans="1:25" x14ac:dyDescent="0.3">
      <c r="A127" s="2" t="s">
        <v>19</v>
      </c>
      <c r="B127" s="2">
        <v>-12.19</v>
      </c>
      <c r="C127" s="2">
        <v>-12.47</v>
      </c>
      <c r="D127" s="2">
        <v>6.85</v>
      </c>
      <c r="E127" s="2">
        <v>6.8</v>
      </c>
      <c r="F127" s="2">
        <v>-8.02</v>
      </c>
      <c r="G127" s="2">
        <v>-7.74</v>
      </c>
      <c r="J127" s="2" t="s">
        <v>21</v>
      </c>
      <c r="K127" s="2">
        <v>-133.56</v>
      </c>
      <c r="L127" s="2">
        <v>-141.96</v>
      </c>
      <c r="M127" s="2">
        <v>0.98</v>
      </c>
      <c r="N127" s="2">
        <v>16.66</v>
      </c>
      <c r="O127" s="2">
        <v>-149.38</v>
      </c>
      <c r="P127" s="2">
        <v>-151.19999999999999</v>
      </c>
      <c r="R127" s="15"/>
      <c r="S127" s="15"/>
      <c r="T127" s="15"/>
      <c r="U127" s="15"/>
      <c r="V127" s="15"/>
      <c r="W127" s="15"/>
      <c r="X127" s="15"/>
      <c r="Y127" s="15"/>
    </row>
    <row r="128" spans="1:25" x14ac:dyDescent="0.3">
      <c r="A128" s="2" t="s">
        <v>21</v>
      </c>
      <c r="B128" s="2">
        <v>-9.5399999999999991</v>
      </c>
      <c r="C128" s="2">
        <v>-10.14</v>
      </c>
      <c r="D128" s="2">
        <v>7.0000000000000007E-2</v>
      </c>
      <c r="E128" s="2">
        <v>1.19</v>
      </c>
      <c r="F128" s="2">
        <v>-10.67</v>
      </c>
      <c r="G128" s="2">
        <v>-10.8</v>
      </c>
      <c r="J128" s="2" t="s">
        <v>23</v>
      </c>
      <c r="K128" s="2">
        <v>-142.94</v>
      </c>
      <c r="L128" s="2">
        <v>-129.78</v>
      </c>
      <c r="M128" s="2">
        <v>-7.98</v>
      </c>
      <c r="N128" s="2">
        <v>-1.1200000000000001</v>
      </c>
      <c r="O128" s="2">
        <v>-168.7</v>
      </c>
      <c r="P128" s="2">
        <v>-142.24</v>
      </c>
      <c r="R128" s="15"/>
      <c r="S128" s="15"/>
      <c r="T128" s="15"/>
      <c r="U128" s="15"/>
      <c r="V128" s="15"/>
      <c r="W128" s="15"/>
      <c r="X128" s="15"/>
      <c r="Y128" s="15"/>
    </row>
    <row r="129" spans="1:25" x14ac:dyDescent="0.3">
      <c r="A129" s="2" t="s">
        <v>23</v>
      </c>
      <c r="B129" s="2">
        <v>-10.210000000000001</v>
      </c>
      <c r="C129" s="2">
        <v>-9.27</v>
      </c>
      <c r="D129" s="2">
        <v>-0.56999999999999995</v>
      </c>
      <c r="E129" s="2">
        <v>-0.08</v>
      </c>
      <c r="F129" s="2">
        <v>-12.05</v>
      </c>
      <c r="G129" s="2">
        <v>-10.16</v>
      </c>
      <c r="J129" s="2" t="s">
        <v>24</v>
      </c>
      <c r="K129" s="2">
        <v>-179.9</v>
      </c>
      <c r="L129" s="2">
        <v>-184.8</v>
      </c>
      <c r="M129" s="2">
        <v>-7.98</v>
      </c>
      <c r="N129" s="2">
        <v>44.38</v>
      </c>
      <c r="O129" s="2">
        <v>-184.94</v>
      </c>
      <c r="P129" s="2">
        <v>-145.6</v>
      </c>
      <c r="R129" s="15"/>
      <c r="S129" s="15"/>
      <c r="T129" s="15"/>
      <c r="U129" s="15"/>
      <c r="V129" s="15"/>
      <c r="W129" s="15"/>
      <c r="X129" s="15"/>
      <c r="Y129" s="15"/>
    </row>
    <row r="130" spans="1:25" x14ac:dyDescent="0.3">
      <c r="A130" s="2" t="s">
        <v>24</v>
      </c>
      <c r="B130" s="2">
        <v>-12.85</v>
      </c>
      <c r="C130" s="2">
        <v>-13.2</v>
      </c>
      <c r="D130" s="2">
        <v>-0.56999999999999995</v>
      </c>
      <c r="E130" s="2">
        <v>3.17</v>
      </c>
      <c r="F130" s="2">
        <v>-13.21</v>
      </c>
      <c r="G130" s="2">
        <v>-10.4</v>
      </c>
      <c r="J130" s="2" t="s">
        <v>25</v>
      </c>
      <c r="K130" s="2">
        <v>-171.08</v>
      </c>
      <c r="L130" s="2">
        <v>-170.66</v>
      </c>
      <c r="M130" s="2">
        <v>106.68</v>
      </c>
      <c r="N130" s="2">
        <v>90.3</v>
      </c>
      <c r="O130" s="2">
        <v>-78.12</v>
      </c>
      <c r="P130" s="2">
        <v>-88.06</v>
      </c>
      <c r="R130" s="15"/>
      <c r="S130" s="15"/>
      <c r="T130" s="15"/>
      <c r="U130" s="15"/>
      <c r="V130" s="15"/>
      <c r="W130" s="15"/>
      <c r="X130" s="15"/>
      <c r="Y130" s="15"/>
    </row>
    <row r="131" spans="1:25" x14ac:dyDescent="0.3">
      <c r="A131" s="2" t="s">
        <v>25</v>
      </c>
      <c r="B131" s="2">
        <v>-12.22</v>
      </c>
      <c r="C131" s="2">
        <v>-12.19</v>
      </c>
      <c r="D131" s="2">
        <v>7.62</v>
      </c>
      <c r="E131" s="2">
        <v>6.45</v>
      </c>
      <c r="F131" s="2">
        <v>-5.58</v>
      </c>
      <c r="G131" s="2">
        <v>-6.29</v>
      </c>
      <c r="J131" s="2" t="s">
        <v>27</v>
      </c>
      <c r="K131" s="2">
        <v>-162.54</v>
      </c>
      <c r="L131" s="2">
        <v>-180.18</v>
      </c>
      <c r="M131" s="2">
        <v>4.34</v>
      </c>
      <c r="N131" s="2">
        <v>31.36</v>
      </c>
      <c r="O131" s="2">
        <v>-174.72</v>
      </c>
      <c r="P131" s="2">
        <v>-158.34</v>
      </c>
      <c r="R131" s="15"/>
      <c r="S131" s="15"/>
      <c r="T131" s="15"/>
      <c r="U131" s="15"/>
      <c r="V131" s="15"/>
      <c r="W131" s="15"/>
      <c r="X131" s="15"/>
      <c r="Y131" s="15"/>
    </row>
    <row r="132" spans="1:25" x14ac:dyDescent="0.3">
      <c r="A132" s="2" t="s">
        <v>27</v>
      </c>
      <c r="B132" s="2">
        <v>-11.61</v>
      </c>
      <c r="C132" s="2">
        <v>-12.87</v>
      </c>
      <c r="D132" s="2">
        <v>0.31</v>
      </c>
      <c r="E132" s="2">
        <v>2.2400000000000002</v>
      </c>
      <c r="F132" s="2">
        <v>-12.48</v>
      </c>
      <c r="G132" s="2">
        <v>-11.31</v>
      </c>
      <c r="J132" s="2" t="s">
        <v>29</v>
      </c>
      <c r="K132" s="2">
        <v>-111.16</v>
      </c>
      <c r="L132" s="2">
        <v>-242.62</v>
      </c>
      <c r="M132" s="2">
        <v>61.6</v>
      </c>
      <c r="N132" s="2">
        <v>116.2</v>
      </c>
      <c r="O132" s="2">
        <v>-52.92</v>
      </c>
      <c r="P132" s="2">
        <v>-140</v>
      </c>
      <c r="R132" s="15"/>
      <c r="S132" s="15"/>
      <c r="T132" s="15"/>
      <c r="U132" s="15"/>
      <c r="V132" s="15"/>
      <c r="W132" s="15"/>
      <c r="X132" s="15"/>
      <c r="Y132" s="15"/>
    </row>
    <row r="133" spans="1:25" x14ac:dyDescent="0.3">
      <c r="A133" s="2" t="s">
        <v>29</v>
      </c>
      <c r="B133" s="2">
        <v>-7.94</v>
      </c>
      <c r="C133" s="2">
        <v>-17.329999999999998</v>
      </c>
      <c r="D133" s="2">
        <v>4.4000000000000004</v>
      </c>
      <c r="E133" s="2">
        <v>8.3000000000000007</v>
      </c>
      <c r="F133" s="2">
        <v>-3.78</v>
      </c>
      <c r="G133" s="2">
        <v>-10</v>
      </c>
      <c r="J133" s="2" t="s">
        <v>31</v>
      </c>
      <c r="K133" s="2">
        <v>-277.06</v>
      </c>
      <c r="L133" s="2">
        <v>-447.72</v>
      </c>
      <c r="M133" s="2">
        <v>210.42</v>
      </c>
      <c r="N133" s="2">
        <v>422.8</v>
      </c>
      <c r="O133" s="2">
        <v>-83.86</v>
      </c>
      <c r="P133" s="2">
        <v>-82.74</v>
      </c>
      <c r="R133" s="15"/>
      <c r="S133" s="15"/>
      <c r="T133" s="15"/>
      <c r="U133" s="15"/>
      <c r="V133" s="15"/>
      <c r="W133" s="15"/>
      <c r="X133" s="15"/>
      <c r="Y133" s="15"/>
    </row>
    <row r="134" spans="1:25" x14ac:dyDescent="0.3">
      <c r="A134" s="2" t="s">
        <v>31</v>
      </c>
      <c r="B134" s="2">
        <v>-19.79</v>
      </c>
      <c r="C134" s="2">
        <v>-31.98</v>
      </c>
      <c r="D134" s="2">
        <v>15.03</v>
      </c>
      <c r="E134" s="2">
        <v>30.2</v>
      </c>
      <c r="F134" s="2">
        <v>-5.99</v>
      </c>
      <c r="G134" s="2">
        <v>-5.91</v>
      </c>
      <c r="J134" s="2" t="s">
        <v>32</v>
      </c>
      <c r="K134" s="2">
        <v>-105</v>
      </c>
      <c r="L134" s="2">
        <v>-140.13999999999999</v>
      </c>
      <c r="M134" s="2">
        <v>11.9</v>
      </c>
      <c r="N134" s="2">
        <v>70</v>
      </c>
      <c r="O134" s="2">
        <v>-99.68</v>
      </c>
      <c r="P134" s="2">
        <v>-143.91999999999999</v>
      </c>
      <c r="R134" s="15"/>
      <c r="S134" s="15"/>
      <c r="T134" s="15"/>
      <c r="U134" s="15"/>
      <c r="V134" s="15"/>
      <c r="W134" s="15"/>
      <c r="X134" s="15"/>
      <c r="Y134" s="15"/>
    </row>
    <row r="135" spans="1:25" x14ac:dyDescent="0.3">
      <c r="A135" s="2" t="s">
        <v>32</v>
      </c>
      <c r="B135" s="2">
        <v>-7.5</v>
      </c>
      <c r="C135" s="2">
        <v>-10.01</v>
      </c>
      <c r="D135" s="2">
        <v>0.85</v>
      </c>
      <c r="E135" s="2">
        <v>5</v>
      </c>
      <c r="F135" s="2">
        <v>-7.12</v>
      </c>
      <c r="G135" s="2">
        <v>-10.28</v>
      </c>
      <c r="J135" s="2" t="s">
        <v>33</v>
      </c>
      <c r="K135" s="2">
        <v>-285.32</v>
      </c>
      <c r="L135" s="2">
        <v>-266.98</v>
      </c>
      <c r="M135" s="2">
        <v>202.86</v>
      </c>
      <c r="N135" s="2">
        <v>204.82</v>
      </c>
      <c r="O135" s="2">
        <v>-171.78</v>
      </c>
      <c r="P135" s="2">
        <v>-125.02</v>
      </c>
      <c r="R135" s="15"/>
      <c r="S135" s="15"/>
      <c r="T135" s="15"/>
      <c r="U135" s="15"/>
      <c r="V135" s="15"/>
      <c r="W135" s="15"/>
      <c r="X135" s="15"/>
      <c r="Y135" s="15"/>
    </row>
    <row r="136" spans="1:25" x14ac:dyDescent="0.3">
      <c r="A136" s="2" t="s">
        <v>33</v>
      </c>
      <c r="B136" s="2">
        <v>-20.38</v>
      </c>
      <c r="C136" s="2">
        <v>-19.07</v>
      </c>
      <c r="D136" s="2">
        <v>14.49</v>
      </c>
      <c r="E136" s="2">
        <v>14.63</v>
      </c>
      <c r="F136" s="2">
        <v>-12.27</v>
      </c>
      <c r="G136" s="2">
        <v>-8.93</v>
      </c>
      <c r="J136" s="15"/>
      <c r="K136" s="39">
        <f t="shared" ref="K136:L136" si="68">AVERAGE(K124:K135)</f>
        <v>-172.72500000000002</v>
      </c>
      <c r="L136" s="15">
        <f t="shared" si="68"/>
        <v>-201.46000000000004</v>
      </c>
      <c r="M136" s="15">
        <f>AVERAGE(M124:M135)</f>
        <v>65.916666666666671</v>
      </c>
      <c r="N136" s="39">
        <f>AVERAGE(N124:N135)</f>
        <v>104.42833333333334</v>
      </c>
      <c r="O136" s="15">
        <f t="shared" ref="O136:P136" si="69">AVERAGE(O124:O135)</f>
        <v>-126.52499999999999</v>
      </c>
      <c r="P136" s="15">
        <f t="shared" si="69"/>
        <v>-123.50333333333334</v>
      </c>
      <c r="R136" s="15"/>
      <c r="S136" s="15"/>
      <c r="T136" s="15"/>
      <c r="U136" s="15"/>
      <c r="V136" s="15"/>
      <c r="W136" s="15"/>
      <c r="X136" s="15"/>
      <c r="Y136" s="15"/>
    </row>
    <row r="137" spans="1:25" x14ac:dyDescent="0.3">
      <c r="J137" s="23"/>
      <c r="K137" s="15">
        <f t="shared" ref="K137:L137" si="70">STDEV(K124:K136)</f>
        <v>53.928026804250848</v>
      </c>
      <c r="L137" s="15">
        <f t="shared" si="70"/>
        <v>83.653875781898591</v>
      </c>
      <c r="M137" s="15">
        <f>STDEV(M124:M136)</f>
        <v>73.33487748374273</v>
      </c>
      <c r="N137" s="39">
        <f>STDEV(N124:N136)</f>
        <v>108.78757418575995</v>
      </c>
      <c r="O137" s="15">
        <f t="shared" ref="O137:P137" si="71">STDEV(O124:O136)</f>
        <v>41.957360995022874</v>
      </c>
      <c r="P137" s="15">
        <f t="shared" si="71"/>
        <v>25.830906337606848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6"/>
  <sheetViews>
    <sheetView workbookViewId="0">
      <selection activeCell="P23" sqref="P23"/>
    </sheetView>
  </sheetViews>
  <sheetFormatPr defaultRowHeight="14.4" x14ac:dyDescent="0.3"/>
  <cols>
    <col min="10" max="10" width="13.88671875" customWidth="1"/>
    <col min="11" max="12" width="13.5546875" customWidth="1"/>
    <col min="13" max="15" width="12.44140625" customWidth="1"/>
    <col min="16" max="16" width="13.109375" customWidth="1"/>
    <col min="17" max="17" width="11.88671875" customWidth="1"/>
    <col min="18" max="18" width="12.33203125" customWidth="1"/>
    <col min="19" max="19" width="13.44140625" customWidth="1"/>
  </cols>
  <sheetData>
    <row r="1" spans="1:19" x14ac:dyDescent="0.3">
      <c r="B1" s="2" t="s">
        <v>10</v>
      </c>
      <c r="C1" s="2"/>
      <c r="D1" s="2"/>
      <c r="E1" s="2"/>
      <c r="I1" t="s">
        <v>135</v>
      </c>
      <c r="O1" t="s">
        <v>136</v>
      </c>
    </row>
    <row r="2" spans="1:19" x14ac:dyDescent="0.3">
      <c r="A2" s="2"/>
      <c r="B2" s="2" t="s">
        <v>131</v>
      </c>
      <c r="C2" s="2" t="s">
        <v>132</v>
      </c>
      <c r="D2" s="2" t="s">
        <v>133</v>
      </c>
      <c r="E2" s="2" t="s">
        <v>134</v>
      </c>
    </row>
    <row r="3" spans="1:19" x14ac:dyDescent="0.3">
      <c r="A3" s="2" t="s">
        <v>138</v>
      </c>
      <c r="B3" s="2">
        <v>4.0199999999999996</v>
      </c>
      <c r="C3" s="2">
        <v>6.49</v>
      </c>
      <c r="D3" s="2">
        <v>7.86</v>
      </c>
      <c r="E3" s="2">
        <v>8.25</v>
      </c>
    </row>
    <row r="4" spans="1:19" x14ac:dyDescent="0.3">
      <c r="A4" s="2" t="s">
        <v>139</v>
      </c>
      <c r="B4" s="2">
        <v>4.42</v>
      </c>
      <c r="C4" s="2">
        <v>6.53</v>
      </c>
      <c r="D4" s="2">
        <v>7.82</v>
      </c>
      <c r="E4" s="2">
        <v>10.4</v>
      </c>
      <c r="I4" s="2" t="s">
        <v>66</v>
      </c>
      <c r="J4" s="2" t="s">
        <v>130</v>
      </c>
      <c r="K4" s="2" t="s">
        <v>137</v>
      </c>
      <c r="L4" s="2" t="s">
        <v>133</v>
      </c>
      <c r="M4" s="2" t="s">
        <v>134</v>
      </c>
      <c r="N4" s="15"/>
      <c r="O4" s="2" t="s">
        <v>66</v>
      </c>
      <c r="P4" s="2" t="s">
        <v>130</v>
      </c>
      <c r="Q4" s="2" t="s">
        <v>137</v>
      </c>
      <c r="R4" s="2" t="s">
        <v>133</v>
      </c>
      <c r="S4" s="2" t="s">
        <v>134</v>
      </c>
    </row>
    <row r="5" spans="1:19" x14ac:dyDescent="0.3">
      <c r="A5" s="2" t="s">
        <v>140</v>
      </c>
      <c r="B5" s="2">
        <v>4.8099999999999996</v>
      </c>
      <c r="C5" s="2">
        <v>7.58</v>
      </c>
      <c r="D5" s="2">
        <v>7.85</v>
      </c>
      <c r="E5" s="2">
        <v>12.8</v>
      </c>
      <c r="I5" s="2" t="s">
        <v>72</v>
      </c>
      <c r="J5" s="11">
        <v>4.6400000000000006</v>
      </c>
      <c r="K5" s="11">
        <v>7.3860000000000001</v>
      </c>
      <c r="L5" s="11">
        <v>7.4340000000000002</v>
      </c>
      <c r="M5" s="11">
        <v>11.649999999999999</v>
      </c>
      <c r="N5" s="16"/>
      <c r="O5" s="2" t="s">
        <v>72</v>
      </c>
      <c r="P5" s="11">
        <f>J5*(4*3.5)</f>
        <v>64.960000000000008</v>
      </c>
      <c r="Q5" s="11">
        <f>K5*(4*3.5)</f>
        <v>103.404</v>
      </c>
      <c r="R5" s="11">
        <f>L5*(4*3.5)</f>
        <v>104.07600000000001</v>
      </c>
      <c r="S5" s="11">
        <f>M5*(4*3.5)</f>
        <v>163.09999999999997</v>
      </c>
    </row>
    <row r="6" spans="1:19" x14ac:dyDescent="0.3">
      <c r="A6" s="2" t="s">
        <v>141</v>
      </c>
      <c r="B6" s="2">
        <v>5.38</v>
      </c>
      <c r="C6" s="2">
        <v>7.69</v>
      </c>
      <c r="D6" s="2">
        <v>6.98</v>
      </c>
      <c r="E6" s="2">
        <v>13.63</v>
      </c>
      <c r="I6" s="2" t="s">
        <v>73</v>
      </c>
      <c r="J6" s="11">
        <v>5.4459999999999997</v>
      </c>
      <c r="K6" s="11">
        <v>5.4540000000000006</v>
      </c>
      <c r="L6" s="11">
        <v>9.7779999999999987</v>
      </c>
      <c r="M6" s="11">
        <v>11.462</v>
      </c>
      <c r="N6" s="16"/>
      <c r="O6" s="2" t="s">
        <v>73</v>
      </c>
      <c r="P6" s="11">
        <f t="shared" ref="P6:P16" si="0">J6*(4*3.5)</f>
        <v>76.244</v>
      </c>
      <c r="Q6" s="11">
        <f t="shared" ref="Q6:Q16" si="1">K6*(4*3.5)</f>
        <v>76.356000000000009</v>
      </c>
      <c r="R6" s="11">
        <f t="shared" ref="R6:R16" si="2">L6*(4*3.5)</f>
        <v>136.892</v>
      </c>
      <c r="S6" s="11">
        <f t="shared" ref="S6:S16" si="3">M6*(4*3.5)</f>
        <v>160.46799999999999</v>
      </c>
    </row>
    <row r="7" spans="1:19" x14ac:dyDescent="0.3">
      <c r="A7" s="2" t="s">
        <v>142</v>
      </c>
      <c r="B7" s="2">
        <v>4.55</v>
      </c>
      <c r="C7" s="2">
        <v>8.65</v>
      </c>
      <c r="D7" s="2">
        <v>6.62</v>
      </c>
      <c r="E7" s="2">
        <v>13.15</v>
      </c>
      <c r="I7" s="2" t="s">
        <v>74</v>
      </c>
      <c r="J7" s="11">
        <v>-0.68600000000000005</v>
      </c>
      <c r="K7" s="11">
        <v>3.8619999999999997</v>
      </c>
      <c r="L7" s="11">
        <v>4.1139999999999999</v>
      </c>
      <c r="M7" s="11">
        <v>9.4460000000000015</v>
      </c>
      <c r="N7" s="16"/>
      <c r="O7" s="2" t="s">
        <v>74</v>
      </c>
      <c r="P7" s="11">
        <f t="shared" si="0"/>
        <v>-9.604000000000001</v>
      </c>
      <c r="Q7" s="11">
        <f t="shared" si="1"/>
        <v>54.067999999999998</v>
      </c>
      <c r="R7" s="11">
        <f t="shared" si="2"/>
        <v>57.595999999999997</v>
      </c>
      <c r="S7" s="11">
        <f t="shared" si="3"/>
        <v>132.24400000000003</v>
      </c>
    </row>
    <row r="8" spans="1:19" x14ac:dyDescent="0.3">
      <c r="A8" s="2" t="s">
        <v>36</v>
      </c>
      <c r="B8" s="11">
        <f>AVERAGE(B3:B7)</f>
        <v>4.6360000000000001</v>
      </c>
      <c r="C8" s="11">
        <f t="shared" ref="C8" si="4">AVERAGE(C3:C7)</f>
        <v>7.3880000000000008</v>
      </c>
      <c r="D8" s="11">
        <f t="shared" ref="D8" si="5">AVERAGE(D3:D7)</f>
        <v>7.4260000000000002</v>
      </c>
      <c r="E8" s="11">
        <f t="shared" ref="E8" si="6">AVERAGE(E3:E7)</f>
        <v>11.645999999999999</v>
      </c>
      <c r="I8" s="2" t="s">
        <v>75</v>
      </c>
      <c r="J8" s="11">
        <v>5.4580000000000002</v>
      </c>
      <c r="K8" s="11">
        <v>6.234</v>
      </c>
      <c r="L8" s="11">
        <v>9.879999999999999</v>
      </c>
      <c r="M8" s="11">
        <v>8.4940000000000015</v>
      </c>
      <c r="N8" s="16"/>
      <c r="O8" s="2" t="s">
        <v>75</v>
      </c>
      <c r="P8" s="11">
        <f t="shared" si="0"/>
        <v>76.412000000000006</v>
      </c>
      <c r="Q8" s="11">
        <f t="shared" si="1"/>
        <v>87.275999999999996</v>
      </c>
      <c r="R8" s="11">
        <f t="shared" si="2"/>
        <v>138.32</v>
      </c>
      <c r="S8" s="11">
        <f t="shared" si="3"/>
        <v>118.91600000000003</v>
      </c>
    </row>
    <row r="9" spans="1:19" x14ac:dyDescent="0.3">
      <c r="A9" s="2" t="s">
        <v>37</v>
      </c>
      <c r="B9" s="11">
        <f>STDEV(B3:B7)</f>
        <v>0.50431141172890392</v>
      </c>
      <c r="C9" s="11">
        <f t="shared" ref="C9:E9" si="7">STDEV(C3:C7)</f>
        <v>0.90322754608125955</v>
      </c>
      <c r="D9" s="11">
        <f t="shared" si="7"/>
        <v>0.58564494363052422</v>
      </c>
      <c r="E9" s="11">
        <f t="shared" si="7"/>
        <v>2.2702048365731353</v>
      </c>
      <c r="I9" s="2" t="s">
        <v>76</v>
      </c>
      <c r="J9" s="11">
        <v>4.5960000000000001</v>
      </c>
      <c r="K9" s="11">
        <v>1.8780000000000001</v>
      </c>
      <c r="L9" s="11">
        <v>8.1780000000000008</v>
      </c>
      <c r="M9" s="11">
        <v>4.3719999999999999</v>
      </c>
      <c r="N9" s="16"/>
      <c r="O9" s="2" t="s">
        <v>76</v>
      </c>
      <c r="P9" s="11">
        <f t="shared" si="0"/>
        <v>64.343999999999994</v>
      </c>
      <c r="Q9" s="11">
        <f t="shared" si="1"/>
        <v>26.292000000000002</v>
      </c>
      <c r="R9" s="11">
        <f t="shared" si="2"/>
        <v>114.49200000000002</v>
      </c>
      <c r="S9" s="11">
        <f t="shared" si="3"/>
        <v>61.207999999999998</v>
      </c>
    </row>
    <row r="10" spans="1:19" x14ac:dyDescent="0.3">
      <c r="B10" s="15"/>
      <c r="C10" s="15"/>
      <c r="D10" s="15"/>
      <c r="E10" s="15"/>
      <c r="I10" s="2" t="s">
        <v>77</v>
      </c>
      <c r="J10" s="11">
        <v>-0.33399999999999996</v>
      </c>
      <c r="K10" s="11">
        <v>2.8600000000000003</v>
      </c>
      <c r="L10" s="11">
        <v>0.42000000000000004</v>
      </c>
      <c r="M10" s="11">
        <v>5.9039999999999999</v>
      </c>
      <c r="N10" s="16"/>
      <c r="O10" s="2" t="s">
        <v>77</v>
      </c>
      <c r="P10" s="11">
        <f t="shared" si="0"/>
        <v>-4.6759999999999993</v>
      </c>
      <c r="Q10" s="11">
        <f t="shared" si="1"/>
        <v>40.040000000000006</v>
      </c>
      <c r="R10" s="11">
        <f t="shared" si="2"/>
        <v>5.8800000000000008</v>
      </c>
      <c r="S10" s="11">
        <f t="shared" si="3"/>
        <v>82.656000000000006</v>
      </c>
    </row>
    <row r="11" spans="1:19" x14ac:dyDescent="0.3">
      <c r="B11" s="15"/>
      <c r="C11" s="15"/>
      <c r="D11" s="15"/>
      <c r="E11" s="15"/>
      <c r="I11" s="2" t="s">
        <v>78</v>
      </c>
      <c r="J11" s="11">
        <v>8.4619999999999997</v>
      </c>
      <c r="K11" s="11">
        <v>10.375999999999999</v>
      </c>
      <c r="L11" s="11">
        <v>11.816000000000001</v>
      </c>
      <c r="M11" s="11">
        <v>11.776</v>
      </c>
      <c r="N11" s="16"/>
      <c r="O11" s="2" t="s">
        <v>78</v>
      </c>
      <c r="P11" s="11">
        <f t="shared" si="0"/>
        <v>118.46799999999999</v>
      </c>
      <c r="Q11" s="11">
        <f t="shared" si="1"/>
        <v>145.26399999999998</v>
      </c>
      <c r="R11" s="11">
        <f t="shared" si="2"/>
        <v>165.42400000000001</v>
      </c>
      <c r="S11" s="11">
        <f t="shared" si="3"/>
        <v>164.864</v>
      </c>
    </row>
    <row r="12" spans="1:19" x14ac:dyDescent="0.3">
      <c r="B12" s="2" t="s">
        <v>16</v>
      </c>
      <c r="C12" s="2"/>
      <c r="D12" s="2"/>
      <c r="E12" s="2"/>
      <c r="G12" s="24"/>
      <c r="I12" s="2" t="s">
        <v>79</v>
      </c>
      <c r="J12" s="11">
        <v>-9.7240000000000002</v>
      </c>
      <c r="K12" s="11">
        <v>-7.5840000000000005</v>
      </c>
      <c r="L12" s="11">
        <v>-9.0759999999999987</v>
      </c>
      <c r="M12" s="11">
        <v>-6.5739999999999998</v>
      </c>
      <c r="N12" s="16"/>
      <c r="O12" s="2" t="s">
        <v>79</v>
      </c>
      <c r="P12" s="11">
        <f t="shared" si="0"/>
        <v>-136.136</v>
      </c>
      <c r="Q12" s="11">
        <f t="shared" si="1"/>
        <v>-106.176</v>
      </c>
      <c r="R12" s="11">
        <f t="shared" si="2"/>
        <v>-127.06399999999998</v>
      </c>
      <c r="S12" s="11">
        <f t="shared" si="3"/>
        <v>-92.036000000000001</v>
      </c>
    </row>
    <row r="13" spans="1:19" x14ac:dyDescent="0.3">
      <c r="B13" s="2" t="s">
        <v>131</v>
      </c>
      <c r="C13" s="2" t="s">
        <v>132</v>
      </c>
      <c r="D13" s="2" t="s">
        <v>133</v>
      </c>
      <c r="E13" s="2" t="s">
        <v>134</v>
      </c>
      <c r="I13" s="2" t="s">
        <v>80</v>
      </c>
      <c r="J13" s="11">
        <v>-0.876</v>
      </c>
      <c r="K13" s="11">
        <v>-1.4319999999999999</v>
      </c>
      <c r="L13" s="11">
        <v>3.7659999999999996</v>
      </c>
      <c r="M13" s="11">
        <v>2.1879999999999997</v>
      </c>
      <c r="N13" s="16"/>
      <c r="O13" s="2" t="s">
        <v>80</v>
      </c>
      <c r="P13" s="11">
        <f t="shared" si="0"/>
        <v>-12.263999999999999</v>
      </c>
      <c r="Q13" s="11">
        <f t="shared" si="1"/>
        <v>-20.047999999999998</v>
      </c>
      <c r="R13" s="11">
        <f t="shared" si="2"/>
        <v>52.723999999999997</v>
      </c>
      <c r="S13" s="11">
        <f t="shared" si="3"/>
        <v>30.631999999999998</v>
      </c>
    </row>
    <row r="14" spans="1:19" x14ac:dyDescent="0.3">
      <c r="A14" s="2" t="s">
        <v>138</v>
      </c>
      <c r="B14" s="2">
        <v>5.0199999999999996</v>
      </c>
      <c r="C14" s="2">
        <v>2.44</v>
      </c>
      <c r="D14" s="2">
        <v>9.7200000000000006</v>
      </c>
      <c r="E14" s="2">
        <v>7.25</v>
      </c>
      <c r="I14" s="2" t="s">
        <v>81</v>
      </c>
      <c r="J14" s="11">
        <v>3.4060000000000001</v>
      </c>
      <c r="K14" s="11">
        <v>6.6180000000000003</v>
      </c>
      <c r="L14" s="11">
        <v>8.8559999999999999</v>
      </c>
      <c r="M14" s="11">
        <v>15.079999999999998</v>
      </c>
      <c r="N14" s="16"/>
      <c r="O14" s="2" t="s">
        <v>81</v>
      </c>
      <c r="P14" s="11">
        <f t="shared" si="0"/>
        <v>47.684000000000005</v>
      </c>
      <c r="Q14" s="11">
        <f t="shared" si="1"/>
        <v>92.652000000000001</v>
      </c>
      <c r="R14" s="11">
        <f t="shared" si="2"/>
        <v>123.98399999999999</v>
      </c>
      <c r="S14" s="11">
        <f t="shared" si="3"/>
        <v>211.11999999999998</v>
      </c>
    </row>
    <row r="15" spans="1:19" x14ac:dyDescent="0.3">
      <c r="A15" s="2" t="s">
        <v>139</v>
      </c>
      <c r="B15" s="2">
        <v>5.42</v>
      </c>
      <c r="C15" s="2">
        <v>4.3099999999999996</v>
      </c>
      <c r="D15" s="2">
        <v>10.37</v>
      </c>
      <c r="E15" s="2">
        <v>10.38</v>
      </c>
      <c r="I15" s="2" t="s">
        <v>82</v>
      </c>
      <c r="J15" s="11">
        <v>4.6459999999999999</v>
      </c>
      <c r="K15" s="11">
        <v>6.8559999999999999</v>
      </c>
      <c r="L15" s="11">
        <v>7.4719999999999995</v>
      </c>
      <c r="M15" s="11">
        <v>9.6539999999999999</v>
      </c>
      <c r="N15" s="16"/>
      <c r="O15" s="2" t="s">
        <v>82</v>
      </c>
      <c r="P15" s="11">
        <f t="shared" si="0"/>
        <v>65.043999999999997</v>
      </c>
      <c r="Q15" s="11">
        <f t="shared" si="1"/>
        <v>95.983999999999995</v>
      </c>
      <c r="R15" s="11">
        <f t="shared" si="2"/>
        <v>104.60799999999999</v>
      </c>
      <c r="S15" s="11">
        <f t="shared" si="3"/>
        <v>135.15600000000001</v>
      </c>
    </row>
    <row r="16" spans="1:19" x14ac:dyDescent="0.3">
      <c r="A16" s="2" t="s">
        <v>140</v>
      </c>
      <c r="B16" s="2">
        <v>4.8099999999999996</v>
      </c>
      <c r="C16" s="2">
        <v>6.05</v>
      </c>
      <c r="D16" s="2">
        <v>8.4499999999999993</v>
      </c>
      <c r="E16" s="2">
        <v>12.83</v>
      </c>
      <c r="I16" s="2" t="s">
        <v>83</v>
      </c>
      <c r="J16" s="11">
        <v>5.87</v>
      </c>
      <c r="K16" s="11">
        <v>7.9040000000000008</v>
      </c>
      <c r="L16" s="11">
        <v>10.139999999999997</v>
      </c>
      <c r="M16" s="11">
        <v>13.593999999999999</v>
      </c>
      <c r="N16" s="28"/>
      <c r="O16" s="2" t="s">
        <v>83</v>
      </c>
      <c r="P16" s="11">
        <f t="shared" si="0"/>
        <v>82.18</v>
      </c>
      <c r="Q16" s="11">
        <f t="shared" si="1"/>
        <v>110.65600000000001</v>
      </c>
      <c r="R16" s="11">
        <f t="shared" si="2"/>
        <v>141.95999999999995</v>
      </c>
      <c r="S16" s="11">
        <f t="shared" si="3"/>
        <v>190.316</v>
      </c>
    </row>
    <row r="17" spans="1:21" x14ac:dyDescent="0.3">
      <c r="A17" s="2" t="s">
        <v>141</v>
      </c>
      <c r="B17" s="2">
        <v>6.68</v>
      </c>
      <c r="C17" s="2">
        <v>7.15</v>
      </c>
      <c r="D17" s="2">
        <v>11.98</v>
      </c>
      <c r="E17" s="2">
        <v>13.68</v>
      </c>
      <c r="I17" s="22" t="s">
        <v>50</v>
      </c>
      <c r="J17" s="11">
        <f>AVERAGE(J5:J16)</f>
        <v>2.5753333333333335</v>
      </c>
      <c r="K17" s="11">
        <f t="shared" ref="K17:M17" si="8">AVERAGE(K5:K16)</f>
        <v>4.2010000000000005</v>
      </c>
      <c r="L17" s="11">
        <f t="shared" si="8"/>
        <v>6.0648333333333335</v>
      </c>
      <c r="M17" s="11">
        <f t="shared" si="8"/>
        <v>8.0871666666666666</v>
      </c>
      <c r="N17" s="11"/>
      <c r="O17" s="11" t="s">
        <v>38</v>
      </c>
      <c r="P17" s="11">
        <f t="shared" ref="P17" si="9">AVERAGE(P5:P16)</f>
        <v>36.05466666666667</v>
      </c>
      <c r="Q17" s="11">
        <f t="shared" ref="Q17:R17" si="10">AVERAGE(Q5:Q16)</f>
        <v>58.814</v>
      </c>
      <c r="R17" s="11">
        <f t="shared" si="10"/>
        <v>84.907666666666657</v>
      </c>
      <c r="S17" s="11">
        <f t="shared" ref="S17" si="11">AVERAGE(S5:S16)</f>
        <v>113.22033333333333</v>
      </c>
    </row>
    <row r="18" spans="1:21" x14ac:dyDescent="0.3">
      <c r="A18" s="2" t="s">
        <v>142</v>
      </c>
      <c r="B18" s="2">
        <v>5.3</v>
      </c>
      <c r="C18" s="2">
        <v>7.32</v>
      </c>
      <c r="D18" s="2">
        <v>8.3699999999999992</v>
      </c>
      <c r="E18" s="2">
        <v>13.17</v>
      </c>
      <c r="I18" s="22" t="s">
        <v>37</v>
      </c>
      <c r="J18" s="11">
        <f>STDEV(J5:J16)</f>
        <v>4.8398684680349309</v>
      </c>
      <c r="K18" s="11">
        <f t="shared" ref="K18:S18" si="12">STDEV(K5:K16)</f>
        <v>4.8477503311048595</v>
      </c>
      <c r="L18" s="11">
        <f t="shared" si="12"/>
        <v>5.7551256811698375</v>
      </c>
      <c r="M18" s="11">
        <f t="shared" si="12"/>
        <v>5.952091058585796</v>
      </c>
      <c r="N18" s="11"/>
      <c r="O18" s="11" t="s">
        <v>37</v>
      </c>
      <c r="P18" s="11">
        <f t="shared" si="12"/>
        <v>67.758158552489036</v>
      </c>
      <c r="Q18" s="11">
        <f t="shared" si="12"/>
        <v>67.868504635468014</v>
      </c>
      <c r="R18" s="11">
        <f t="shared" si="12"/>
        <v>80.571759536377741</v>
      </c>
      <c r="S18" s="11">
        <f t="shared" si="12"/>
        <v>83.329274820201121</v>
      </c>
    </row>
    <row r="19" spans="1:21" x14ac:dyDescent="0.3">
      <c r="A19" s="2" t="s">
        <v>36</v>
      </c>
      <c r="B19" s="2">
        <f>AVERAGE(B14:B18)</f>
        <v>5.4459999999999997</v>
      </c>
      <c r="C19" s="2">
        <f t="shared" ref="C19:E19" si="13">AVERAGE(C14:C18)</f>
        <v>5.4540000000000006</v>
      </c>
      <c r="D19" s="2">
        <f t="shared" si="13"/>
        <v>9.7779999999999987</v>
      </c>
      <c r="E19" s="2">
        <f t="shared" si="13"/>
        <v>11.462</v>
      </c>
      <c r="I19" s="14"/>
      <c r="J19" s="16"/>
      <c r="K19" s="16"/>
      <c r="L19" s="16"/>
      <c r="M19" s="16"/>
      <c r="N19" s="15"/>
      <c r="O19" s="14"/>
      <c r="P19" s="15"/>
      <c r="Q19" s="27"/>
      <c r="R19" s="15"/>
      <c r="S19" s="27"/>
    </row>
    <row r="20" spans="1:21" x14ac:dyDescent="0.3">
      <c r="A20" s="2" t="s">
        <v>37</v>
      </c>
      <c r="B20" s="2">
        <f>STDEV(B14:B18)</f>
        <v>0.72984929951326194</v>
      </c>
      <c r="C20" s="2">
        <f t="shared" ref="C20:E20" si="14">STDEV(C14:C18)</f>
        <v>2.0680014506764732</v>
      </c>
      <c r="D20" s="2">
        <f t="shared" si="14"/>
        <v>1.4957172192630694</v>
      </c>
      <c r="E20" s="2">
        <f t="shared" si="14"/>
        <v>2.6748775672916252</v>
      </c>
    </row>
    <row r="21" spans="1:21" x14ac:dyDescent="0.3">
      <c r="J21" s="15"/>
      <c r="K21" s="15"/>
      <c r="L21" s="15"/>
      <c r="M21" s="15"/>
      <c r="N21" s="15"/>
    </row>
    <row r="22" spans="1:21" x14ac:dyDescent="0.3">
      <c r="J22" s="15"/>
      <c r="K22" s="15"/>
      <c r="L22" s="15"/>
      <c r="M22" s="15"/>
      <c r="N22" s="15"/>
    </row>
    <row r="23" spans="1:21" x14ac:dyDescent="0.3">
      <c r="B23" s="2" t="s">
        <v>21</v>
      </c>
      <c r="C23" s="2"/>
      <c r="D23" s="2"/>
      <c r="E23" s="2"/>
      <c r="J23" s="15"/>
      <c r="K23" s="15"/>
      <c r="L23" s="15"/>
      <c r="M23" s="15"/>
      <c r="N23" s="15"/>
    </row>
    <row r="24" spans="1:21" x14ac:dyDescent="0.3">
      <c r="B24" s="2" t="s">
        <v>131</v>
      </c>
      <c r="C24" s="2" t="s">
        <v>132</v>
      </c>
      <c r="D24" s="2" t="s">
        <v>133</v>
      </c>
      <c r="E24" s="2" t="s">
        <v>134</v>
      </c>
      <c r="J24" s="15"/>
      <c r="K24" s="15"/>
      <c r="L24" s="15"/>
      <c r="M24" s="15"/>
      <c r="N24" s="15"/>
    </row>
    <row r="25" spans="1:21" x14ac:dyDescent="0.3">
      <c r="A25" s="2" t="s">
        <v>138</v>
      </c>
      <c r="B25" s="2">
        <v>6.23</v>
      </c>
      <c r="C25" s="2">
        <v>7.07</v>
      </c>
      <c r="D25" s="2">
        <v>9.4700000000000006</v>
      </c>
      <c r="E25" s="2">
        <v>10.25</v>
      </c>
      <c r="J25" s="15"/>
      <c r="K25" s="15"/>
      <c r="L25" s="15"/>
      <c r="M25" s="15"/>
      <c r="N25" s="15"/>
    </row>
    <row r="26" spans="1:21" x14ac:dyDescent="0.3">
      <c r="A26" s="2" t="s">
        <v>139</v>
      </c>
      <c r="B26" s="2">
        <v>5.0999999999999996</v>
      </c>
      <c r="C26" s="2">
        <v>7.68</v>
      </c>
      <c r="D26" s="2">
        <v>9.31</v>
      </c>
      <c r="E26" s="2">
        <v>10.48</v>
      </c>
      <c r="J26" s="15"/>
      <c r="K26" s="15"/>
      <c r="L26" s="15"/>
      <c r="M26" s="15"/>
      <c r="N26" s="15"/>
    </row>
    <row r="27" spans="1:21" x14ac:dyDescent="0.3">
      <c r="A27" s="2" t="s">
        <v>140</v>
      </c>
      <c r="B27" s="2">
        <v>4.67</v>
      </c>
      <c r="C27" s="2">
        <v>5.74</v>
      </c>
      <c r="D27" s="2">
        <v>9.4700000000000006</v>
      </c>
      <c r="E27" s="2">
        <v>7.82</v>
      </c>
      <c r="J27" s="15"/>
      <c r="K27" s="15"/>
      <c r="L27" s="15"/>
      <c r="M27" s="15"/>
      <c r="N27" s="15"/>
    </row>
    <row r="28" spans="1:21" x14ac:dyDescent="0.3">
      <c r="A28" s="2" t="s">
        <v>141</v>
      </c>
      <c r="B28" s="2">
        <v>5.08</v>
      </c>
      <c r="C28" s="2">
        <v>5.6</v>
      </c>
      <c r="D28" s="2">
        <v>10.18</v>
      </c>
      <c r="E28" s="2">
        <v>7.04</v>
      </c>
      <c r="J28" s="15"/>
      <c r="K28" s="15"/>
      <c r="L28" s="15"/>
      <c r="M28" s="15"/>
      <c r="N28" s="15"/>
    </row>
    <row r="29" spans="1:21" x14ac:dyDescent="0.3">
      <c r="A29" s="2" t="s">
        <v>142</v>
      </c>
      <c r="B29" s="2">
        <v>6.21</v>
      </c>
      <c r="C29" s="2">
        <v>5.08</v>
      </c>
      <c r="D29" s="2">
        <v>10.97</v>
      </c>
      <c r="E29" s="2">
        <v>6.88</v>
      </c>
      <c r="J29" s="15"/>
      <c r="K29" s="16"/>
      <c r="L29" s="16"/>
      <c r="M29" s="16"/>
      <c r="N29" s="16"/>
      <c r="Q29" s="16"/>
      <c r="R29" s="16"/>
      <c r="S29" s="16"/>
      <c r="T29" s="16"/>
      <c r="U29" s="15"/>
    </row>
    <row r="30" spans="1:21" x14ac:dyDescent="0.3">
      <c r="A30" s="2" t="s">
        <v>36</v>
      </c>
      <c r="B30" s="2">
        <f>AVERAGE(B25:B29)</f>
        <v>5.4580000000000002</v>
      </c>
      <c r="C30" s="2">
        <f t="shared" ref="C30:E30" si="15">AVERAGE(C25:C29)</f>
        <v>6.234</v>
      </c>
      <c r="D30" s="2">
        <f t="shared" si="15"/>
        <v>9.879999999999999</v>
      </c>
      <c r="E30" s="2">
        <f t="shared" si="15"/>
        <v>8.4940000000000015</v>
      </c>
      <c r="J30" s="15"/>
      <c r="K30" s="16"/>
      <c r="L30" s="16"/>
      <c r="M30" s="16"/>
      <c r="N30" s="16"/>
    </row>
    <row r="31" spans="1:21" x14ac:dyDescent="0.3">
      <c r="A31" s="2" t="s">
        <v>37</v>
      </c>
      <c r="B31" s="2">
        <f>STDEV(B25:B29)</f>
        <v>0.71649842986568701</v>
      </c>
      <c r="C31" s="2">
        <f t="shared" ref="C31:E31" si="16">STDEV(C25:C29)</f>
        <v>1.0917325679853975</v>
      </c>
      <c r="D31" s="2">
        <f t="shared" si="16"/>
        <v>0.69627580742116835</v>
      </c>
      <c r="E31" s="2">
        <f t="shared" si="16"/>
        <v>1.7465050815843544</v>
      </c>
      <c r="J31" s="15"/>
      <c r="K31" s="15"/>
      <c r="L31" s="15"/>
      <c r="M31" s="15"/>
      <c r="N31" s="15"/>
    </row>
    <row r="34" spans="1:5" x14ac:dyDescent="0.3">
      <c r="B34" s="2" t="s">
        <v>24</v>
      </c>
      <c r="C34" s="2"/>
      <c r="D34" s="2"/>
      <c r="E34" s="2"/>
    </row>
    <row r="35" spans="1:5" x14ac:dyDescent="0.3">
      <c r="B35" s="2" t="s">
        <v>131</v>
      </c>
      <c r="C35" s="2" t="s">
        <v>132</v>
      </c>
      <c r="D35" s="2" t="s">
        <v>133</v>
      </c>
      <c r="E35" s="2" t="s">
        <v>134</v>
      </c>
    </row>
    <row r="36" spans="1:5" x14ac:dyDescent="0.3">
      <c r="A36" s="2" t="s">
        <v>138</v>
      </c>
      <c r="B36" s="2">
        <v>-0.19</v>
      </c>
      <c r="C36" s="2">
        <v>3.98</v>
      </c>
      <c r="D36" s="2">
        <v>0.88</v>
      </c>
      <c r="E36" s="2">
        <v>6.93</v>
      </c>
    </row>
    <row r="37" spans="1:5" x14ac:dyDescent="0.3">
      <c r="A37" s="2" t="s">
        <v>139</v>
      </c>
      <c r="B37" s="2">
        <v>-1.75</v>
      </c>
      <c r="C37" s="2">
        <v>2.2000000000000002</v>
      </c>
      <c r="D37" s="2">
        <v>-1.02</v>
      </c>
      <c r="E37" s="2">
        <v>4.76</v>
      </c>
    </row>
    <row r="38" spans="1:5" x14ac:dyDescent="0.3">
      <c r="A38" s="2" t="s">
        <v>140</v>
      </c>
      <c r="B38" s="2">
        <v>-0.84</v>
      </c>
      <c r="C38" s="2">
        <v>1.96</v>
      </c>
      <c r="D38" s="2">
        <v>0.1</v>
      </c>
      <c r="E38" s="2">
        <v>5.4</v>
      </c>
    </row>
    <row r="39" spans="1:5" x14ac:dyDescent="0.3">
      <c r="A39" s="2" t="s">
        <v>141</v>
      </c>
      <c r="B39" s="2">
        <v>-0.41</v>
      </c>
      <c r="C39" s="2">
        <v>2.64</v>
      </c>
      <c r="D39" s="2">
        <v>0.53</v>
      </c>
      <c r="E39" s="2">
        <v>6.12</v>
      </c>
    </row>
    <row r="40" spans="1:5" x14ac:dyDescent="0.3">
      <c r="A40" s="2" t="s">
        <v>142</v>
      </c>
      <c r="B40" s="2">
        <v>1.52</v>
      </c>
      <c r="C40" s="2">
        <v>3.52</v>
      </c>
      <c r="D40" s="2">
        <v>1.61</v>
      </c>
      <c r="E40" s="2">
        <v>6.31</v>
      </c>
    </row>
    <row r="41" spans="1:5" x14ac:dyDescent="0.3">
      <c r="A41" s="2" t="s">
        <v>36</v>
      </c>
      <c r="B41" s="2">
        <f>AVERAGE(B36:B40)</f>
        <v>-0.33399999999999996</v>
      </c>
      <c r="C41" s="2">
        <f t="shared" ref="C41:E41" si="17">AVERAGE(C36:C40)</f>
        <v>2.8600000000000003</v>
      </c>
      <c r="D41" s="2">
        <f t="shared" si="17"/>
        <v>0.42000000000000004</v>
      </c>
      <c r="E41" s="2">
        <f t="shared" si="17"/>
        <v>5.9039999999999999</v>
      </c>
    </row>
    <row r="42" spans="1:5" x14ac:dyDescent="0.3">
      <c r="A42" s="2" t="s">
        <v>37</v>
      </c>
      <c r="B42" s="2">
        <f>STDEV(B36:B40)</f>
        <v>1.1963402526037481</v>
      </c>
      <c r="C42" s="2">
        <f t="shared" ref="C42:E42" si="18">STDEV(C36:C40)</f>
        <v>0.86371291526756766</v>
      </c>
      <c r="D42" s="2">
        <f t="shared" si="18"/>
        <v>0.97670363980073305</v>
      </c>
      <c r="E42" s="2">
        <f t="shared" si="18"/>
        <v>0.84067234996757223</v>
      </c>
    </row>
    <row r="45" spans="1:5" x14ac:dyDescent="0.3">
      <c r="B45" s="2" t="s">
        <v>25</v>
      </c>
      <c r="C45" s="2"/>
      <c r="D45" s="2"/>
      <c r="E45" s="2"/>
    </row>
    <row r="46" spans="1:5" x14ac:dyDescent="0.3">
      <c r="B46" s="2" t="s">
        <v>131</v>
      </c>
      <c r="C46" s="2" t="s">
        <v>132</v>
      </c>
      <c r="D46" s="2" t="s">
        <v>133</v>
      </c>
      <c r="E46" s="2" t="s">
        <v>134</v>
      </c>
    </row>
    <row r="47" spans="1:5" x14ac:dyDescent="0.3">
      <c r="A47" s="2" t="s">
        <v>138</v>
      </c>
      <c r="B47" s="2">
        <v>9.66</v>
      </c>
      <c r="C47" s="2">
        <v>11.98</v>
      </c>
      <c r="D47" s="2">
        <v>12.71</v>
      </c>
      <c r="E47" s="2">
        <v>11.81</v>
      </c>
    </row>
    <row r="48" spans="1:5" x14ac:dyDescent="0.3">
      <c r="A48" s="2" t="s">
        <v>139</v>
      </c>
      <c r="B48" s="2">
        <v>8.7799999999999994</v>
      </c>
      <c r="C48" s="2">
        <v>11.73</v>
      </c>
      <c r="D48" s="2">
        <v>11.94</v>
      </c>
      <c r="E48" s="2">
        <v>12.55</v>
      </c>
    </row>
    <row r="49" spans="1:5" x14ac:dyDescent="0.3">
      <c r="A49" s="2" t="s">
        <v>140</v>
      </c>
      <c r="B49" s="2">
        <v>8.8800000000000008</v>
      </c>
      <c r="C49" s="2">
        <v>9.98</v>
      </c>
      <c r="D49" s="2">
        <v>11.82</v>
      </c>
      <c r="E49" s="2">
        <v>12.15</v>
      </c>
    </row>
    <row r="50" spans="1:5" x14ac:dyDescent="0.3">
      <c r="A50" s="2" t="s">
        <v>141</v>
      </c>
      <c r="B50" s="2">
        <v>7.6</v>
      </c>
      <c r="C50" s="2">
        <v>9.3000000000000007</v>
      </c>
      <c r="D50" s="2">
        <v>11.22</v>
      </c>
      <c r="E50" s="2">
        <v>10.64</v>
      </c>
    </row>
    <row r="51" spans="1:5" x14ac:dyDescent="0.3">
      <c r="A51" s="2" t="s">
        <v>142</v>
      </c>
      <c r="B51" s="2">
        <v>7.39</v>
      </c>
      <c r="C51" s="2">
        <v>8.9</v>
      </c>
      <c r="D51" s="2">
        <v>11.43</v>
      </c>
      <c r="E51" s="2">
        <v>11.77</v>
      </c>
    </row>
    <row r="52" spans="1:5" x14ac:dyDescent="0.3">
      <c r="A52" s="2" t="s">
        <v>36</v>
      </c>
      <c r="B52" s="11">
        <f>AVERAGE(B47:B51)</f>
        <v>8.4619999999999997</v>
      </c>
      <c r="C52" s="11">
        <f t="shared" ref="C52:E52" si="19">AVERAGE(C47:C51)</f>
        <v>10.377999999999998</v>
      </c>
      <c r="D52" s="11">
        <f t="shared" si="19"/>
        <v>11.824</v>
      </c>
      <c r="E52" s="11">
        <f t="shared" si="19"/>
        <v>11.784000000000001</v>
      </c>
    </row>
    <row r="53" spans="1:5" x14ac:dyDescent="0.3">
      <c r="A53" s="2" t="s">
        <v>37</v>
      </c>
      <c r="B53" s="26">
        <f>STDEV(B47:B51)</f>
        <v>0.94911537760169107</v>
      </c>
      <c r="C53" s="26">
        <f t="shared" ref="C53:E53" si="20">STDEV(C47:C51)</f>
        <v>1.4052828896702794</v>
      </c>
      <c r="D53" s="26">
        <f t="shared" si="20"/>
        <v>0.57413413066982899</v>
      </c>
      <c r="E53" s="26">
        <f t="shared" si="20"/>
        <v>0.71244648921866405</v>
      </c>
    </row>
    <row r="54" spans="1:5" x14ac:dyDescent="0.3">
      <c r="B54" s="15"/>
      <c r="C54" s="15"/>
      <c r="D54" s="15"/>
      <c r="E54" s="15"/>
    </row>
    <row r="55" spans="1:5" x14ac:dyDescent="0.3">
      <c r="B55" s="15"/>
      <c r="C55" s="15"/>
      <c r="D55" s="15"/>
      <c r="E55" s="15"/>
    </row>
    <row r="56" spans="1:5" x14ac:dyDescent="0.3">
      <c r="B56" s="2" t="s">
        <v>27</v>
      </c>
      <c r="C56" s="2"/>
      <c r="D56" s="2"/>
      <c r="E56" s="2"/>
    </row>
    <row r="57" spans="1:5" x14ac:dyDescent="0.3">
      <c r="B57" s="2" t="s">
        <v>131</v>
      </c>
      <c r="C57" s="2" t="s">
        <v>132</v>
      </c>
      <c r="D57" s="2" t="s">
        <v>133</v>
      </c>
      <c r="E57" s="2" t="s">
        <v>134</v>
      </c>
    </row>
    <row r="58" spans="1:5" x14ac:dyDescent="0.3">
      <c r="A58" s="2" t="s">
        <v>138</v>
      </c>
      <c r="B58" s="2">
        <v>-10.54</v>
      </c>
      <c r="C58" s="2">
        <v>-8.15</v>
      </c>
      <c r="D58" s="2">
        <v>-11.75</v>
      </c>
      <c r="E58" s="2">
        <v>-8.39</v>
      </c>
    </row>
    <row r="59" spans="1:5" x14ac:dyDescent="0.3">
      <c r="A59" s="2" t="s">
        <v>139</v>
      </c>
      <c r="B59" s="2">
        <v>-11.12</v>
      </c>
      <c r="C59" s="2">
        <v>-8.41</v>
      </c>
      <c r="D59" s="2">
        <v>-11.46</v>
      </c>
      <c r="E59" s="2">
        <v>-8.3000000000000007</v>
      </c>
    </row>
    <row r="60" spans="1:5" x14ac:dyDescent="0.3">
      <c r="A60" s="2" t="s">
        <v>140</v>
      </c>
      <c r="B60" s="2">
        <v>-10.23</v>
      </c>
      <c r="C60" s="2">
        <v>-7.82</v>
      </c>
      <c r="D60" s="2">
        <v>-9.1199999999999992</v>
      </c>
      <c r="E60" s="2">
        <v>-6.67</v>
      </c>
    </row>
    <row r="61" spans="1:5" x14ac:dyDescent="0.3">
      <c r="A61" s="2" t="s">
        <v>141</v>
      </c>
      <c r="B61" s="2">
        <v>-9.31</v>
      </c>
      <c r="C61" s="2">
        <v>-6.63</v>
      </c>
      <c r="D61" s="2">
        <v>-7.96</v>
      </c>
      <c r="E61" s="2">
        <v>-4.76</v>
      </c>
    </row>
    <row r="62" spans="1:5" x14ac:dyDescent="0.3">
      <c r="A62" s="2" t="s">
        <v>142</v>
      </c>
      <c r="B62" s="2">
        <v>-7.42</v>
      </c>
      <c r="C62" s="2">
        <v>-6.91</v>
      </c>
      <c r="D62" s="2">
        <v>-5.09</v>
      </c>
      <c r="E62" s="2">
        <v>-4.75</v>
      </c>
    </row>
    <row r="63" spans="1:5" x14ac:dyDescent="0.3">
      <c r="A63" s="2" t="s">
        <v>36</v>
      </c>
      <c r="B63" s="2">
        <f>AVERAGE(B58:B62)</f>
        <v>-9.7240000000000002</v>
      </c>
      <c r="C63" s="2">
        <f t="shared" ref="C63:E63" si="21">AVERAGE(C58:C62)</f>
        <v>-7.5840000000000005</v>
      </c>
      <c r="D63" s="2">
        <f t="shared" si="21"/>
        <v>-9.0759999999999987</v>
      </c>
      <c r="E63" s="2">
        <f t="shared" si="21"/>
        <v>-6.5739999999999998</v>
      </c>
    </row>
    <row r="64" spans="1:5" x14ac:dyDescent="0.3">
      <c r="A64" s="2" t="s">
        <v>37</v>
      </c>
      <c r="B64" s="2">
        <f>STDEV(B58:B62)</f>
        <v>1.4448633153347081</v>
      </c>
      <c r="C64" s="2">
        <f t="shared" ref="C64:E64" si="22">STDEV(C58:C62)</f>
        <v>0.77825445710255992</v>
      </c>
      <c r="D64" s="2">
        <f t="shared" si="22"/>
        <v>2.7372120853160107</v>
      </c>
      <c r="E64" s="2">
        <f t="shared" si="22"/>
        <v>1.7960874143537684</v>
      </c>
    </row>
    <row r="67" spans="1:5" x14ac:dyDescent="0.3">
      <c r="B67" s="2" t="s">
        <v>31</v>
      </c>
      <c r="C67" s="2"/>
      <c r="D67" s="2"/>
      <c r="E67" s="2"/>
    </row>
    <row r="68" spans="1:5" x14ac:dyDescent="0.3">
      <c r="B68" s="2" t="s">
        <v>131</v>
      </c>
      <c r="C68" s="2" t="s">
        <v>132</v>
      </c>
      <c r="D68" s="2" t="s">
        <v>133</v>
      </c>
      <c r="E68" s="2" t="s">
        <v>134</v>
      </c>
    </row>
    <row r="69" spans="1:5" x14ac:dyDescent="0.3">
      <c r="A69" s="2" t="s">
        <v>138</v>
      </c>
      <c r="B69" s="2">
        <v>2.4500000000000002</v>
      </c>
      <c r="C69" s="2">
        <v>4.71</v>
      </c>
      <c r="D69" s="2">
        <v>5.09</v>
      </c>
      <c r="E69" s="2">
        <v>8.27</v>
      </c>
    </row>
    <row r="70" spans="1:5" x14ac:dyDescent="0.3">
      <c r="A70" s="2" t="s">
        <v>139</v>
      </c>
      <c r="B70" s="2">
        <v>2.0299999999999998</v>
      </c>
      <c r="C70" s="2">
        <v>7.13</v>
      </c>
      <c r="D70" s="2">
        <v>7.73</v>
      </c>
      <c r="E70" s="2">
        <v>14.8</v>
      </c>
    </row>
    <row r="71" spans="1:5" x14ac:dyDescent="0.3">
      <c r="A71" s="2" t="s">
        <v>140</v>
      </c>
      <c r="B71" s="2">
        <v>3.03</v>
      </c>
      <c r="C71" s="2">
        <v>6.53</v>
      </c>
      <c r="D71" s="2">
        <v>10.36</v>
      </c>
      <c r="E71" s="2">
        <v>17.21</v>
      </c>
    </row>
    <row r="72" spans="1:5" x14ac:dyDescent="0.3">
      <c r="A72" s="2" t="s">
        <v>141</v>
      </c>
      <c r="B72" s="2">
        <v>4.37</v>
      </c>
      <c r="C72" s="2">
        <v>7.45</v>
      </c>
      <c r="D72" s="2">
        <v>9.6</v>
      </c>
      <c r="E72" s="2">
        <v>17.239999999999998</v>
      </c>
    </row>
    <row r="73" spans="1:5" x14ac:dyDescent="0.3">
      <c r="A73" s="2" t="s">
        <v>142</v>
      </c>
      <c r="B73" s="2">
        <v>5.15</v>
      </c>
      <c r="C73" s="2">
        <v>7.27</v>
      </c>
      <c r="D73" s="2">
        <v>11.5</v>
      </c>
      <c r="E73" s="2">
        <v>17.88</v>
      </c>
    </row>
    <row r="74" spans="1:5" x14ac:dyDescent="0.3">
      <c r="A74" s="2" t="s">
        <v>36</v>
      </c>
      <c r="B74" s="2">
        <f>AVERAGE(B69:B73)</f>
        <v>3.4060000000000001</v>
      </c>
      <c r="C74" s="2">
        <f t="shared" ref="C74:E74" si="23">AVERAGE(C69:C73)</f>
        <v>6.6180000000000003</v>
      </c>
      <c r="D74" s="2">
        <f t="shared" si="23"/>
        <v>8.8559999999999999</v>
      </c>
      <c r="E74" s="2">
        <f t="shared" si="23"/>
        <v>15.079999999999998</v>
      </c>
    </row>
    <row r="75" spans="1:5" x14ac:dyDescent="0.3">
      <c r="A75" s="2" t="s">
        <v>37</v>
      </c>
      <c r="B75" s="2">
        <f>STDEV(B69:B73)</f>
        <v>1.3152490258502385</v>
      </c>
      <c r="C75" s="2">
        <f t="shared" ref="C75:E75" si="24">STDEV(C69:C73)</f>
        <v>1.1211244355556522</v>
      </c>
      <c r="D75" s="2">
        <f t="shared" si="24"/>
        <v>2.5128131645627736</v>
      </c>
      <c r="E75" s="2">
        <f t="shared" si="24"/>
        <v>3.984250243144885</v>
      </c>
    </row>
    <row r="78" spans="1:5" x14ac:dyDescent="0.3">
      <c r="B78" s="2" t="s">
        <v>33</v>
      </c>
      <c r="C78" s="2"/>
      <c r="D78" s="2"/>
      <c r="E78" s="2"/>
    </row>
    <row r="79" spans="1:5" x14ac:dyDescent="0.3">
      <c r="B79" s="2" t="s">
        <v>131</v>
      </c>
      <c r="C79" s="2" t="s">
        <v>132</v>
      </c>
      <c r="D79" s="2" t="s">
        <v>133</v>
      </c>
      <c r="E79" s="2" t="s">
        <v>134</v>
      </c>
    </row>
    <row r="80" spans="1:5" x14ac:dyDescent="0.3">
      <c r="A80" s="2" t="s">
        <v>138</v>
      </c>
      <c r="B80" s="2">
        <v>6.22</v>
      </c>
      <c r="C80" s="2">
        <v>9.94</v>
      </c>
      <c r="D80" s="2">
        <v>9.7100000000000009</v>
      </c>
      <c r="E80" s="2">
        <v>14.82</v>
      </c>
    </row>
    <row r="81" spans="1:5" x14ac:dyDescent="0.3">
      <c r="A81" s="2" t="s">
        <v>139</v>
      </c>
      <c r="B81" s="2">
        <v>6.78</v>
      </c>
      <c r="C81" s="2">
        <v>11.13</v>
      </c>
      <c r="D81" s="2">
        <v>10.94</v>
      </c>
      <c r="E81" s="2">
        <v>14.55</v>
      </c>
    </row>
    <row r="82" spans="1:5" x14ac:dyDescent="0.3">
      <c r="A82" s="2" t="s">
        <v>140</v>
      </c>
      <c r="B82" s="2">
        <v>6.38</v>
      </c>
      <c r="C82" s="2">
        <v>8.4</v>
      </c>
      <c r="D82" s="2">
        <v>9.6199999999999992</v>
      </c>
      <c r="E82" s="2">
        <v>15.05</v>
      </c>
    </row>
    <row r="83" spans="1:5" x14ac:dyDescent="0.3">
      <c r="A83" s="2" t="s">
        <v>141</v>
      </c>
      <c r="B83" s="2">
        <v>5.58</v>
      </c>
      <c r="C83" s="2">
        <v>4.45</v>
      </c>
      <c r="D83" s="2">
        <v>10.02</v>
      </c>
      <c r="E83" s="2">
        <v>10.88</v>
      </c>
    </row>
    <row r="84" spans="1:5" x14ac:dyDescent="0.3">
      <c r="A84" s="2" t="s">
        <v>142</v>
      </c>
      <c r="B84" s="2">
        <v>4.3899999999999997</v>
      </c>
      <c r="C84" s="2">
        <v>5.6</v>
      </c>
      <c r="D84" s="2">
        <v>10.41</v>
      </c>
      <c r="E84" s="2">
        <v>12.67</v>
      </c>
    </row>
    <row r="85" spans="1:5" x14ac:dyDescent="0.3">
      <c r="A85" s="2" t="s">
        <v>36</v>
      </c>
      <c r="B85" s="2">
        <f>AVERAGE(B80:B84)</f>
        <v>5.87</v>
      </c>
      <c r="C85" s="2">
        <f t="shared" ref="C85:E85" si="25">AVERAGE(C80:C84)</f>
        <v>7.9040000000000008</v>
      </c>
      <c r="D85" s="2">
        <f t="shared" si="25"/>
        <v>10.139999999999997</v>
      </c>
      <c r="E85" s="2">
        <f t="shared" si="25"/>
        <v>13.593999999999999</v>
      </c>
    </row>
    <row r="86" spans="1:5" x14ac:dyDescent="0.3">
      <c r="A86" s="2" t="s">
        <v>37</v>
      </c>
      <c r="B86" s="2">
        <f>STDEV(B80:B84)</f>
        <v>0.9334345183246604</v>
      </c>
      <c r="C86" s="2">
        <f t="shared" ref="C86:E86" si="26">STDEV(C80:C84)</f>
        <v>2.8300583032863456</v>
      </c>
      <c r="D86" s="2">
        <f t="shared" si="26"/>
        <v>0.54373706881175565</v>
      </c>
      <c r="E86" s="2">
        <f t="shared" si="26"/>
        <v>1.7858135400987512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0"/>
  <sheetViews>
    <sheetView workbookViewId="0">
      <selection activeCell="F1" sqref="F1"/>
    </sheetView>
  </sheetViews>
  <sheetFormatPr defaultRowHeight="14.4" x14ac:dyDescent="0.3"/>
  <cols>
    <col min="1" max="1" width="13" customWidth="1"/>
    <col min="13" max="13" width="12.33203125" customWidth="1"/>
    <col min="18" max="18" width="10.5546875" customWidth="1"/>
  </cols>
  <sheetData>
    <row r="1" spans="1:21" x14ac:dyDescent="0.3">
      <c r="A1" s="2" t="s">
        <v>94</v>
      </c>
      <c r="B1" s="2" t="s">
        <v>89</v>
      </c>
      <c r="C1" s="2" t="s">
        <v>90</v>
      </c>
      <c r="D1" s="2" t="s">
        <v>91</v>
      </c>
      <c r="E1" s="14" t="s">
        <v>39</v>
      </c>
      <c r="F1" s="2" t="s">
        <v>10</v>
      </c>
      <c r="G1" s="2" t="s">
        <v>89</v>
      </c>
      <c r="H1" s="2" t="s">
        <v>90</v>
      </c>
      <c r="I1" s="2" t="s">
        <v>91</v>
      </c>
      <c r="M1" s="2" t="s">
        <v>94</v>
      </c>
      <c r="N1" s="2" t="s">
        <v>89</v>
      </c>
      <c r="O1" s="2" t="s">
        <v>90</v>
      </c>
      <c r="P1" s="2" t="s">
        <v>91</v>
      </c>
      <c r="Q1" s="14" t="s">
        <v>39</v>
      </c>
      <c r="R1" s="2" t="s">
        <v>94</v>
      </c>
      <c r="S1" s="2" t="s">
        <v>89</v>
      </c>
      <c r="T1" s="2" t="s">
        <v>90</v>
      </c>
      <c r="U1" s="2" t="s">
        <v>91</v>
      </c>
    </row>
    <row r="2" spans="1:21" x14ac:dyDescent="0.3">
      <c r="A2" s="2" t="s">
        <v>10</v>
      </c>
      <c r="B2" s="2">
        <v>0.47</v>
      </c>
      <c r="C2" s="2">
        <v>-9.82</v>
      </c>
      <c r="D2" s="2">
        <f>C2-B2</f>
        <v>-10.290000000000001</v>
      </c>
      <c r="F2" s="2" t="s">
        <v>10</v>
      </c>
      <c r="G2" s="2">
        <v>1.65</v>
      </c>
      <c r="H2" s="2">
        <v>-8.11</v>
      </c>
      <c r="I2" s="2">
        <f>H2-G2</f>
        <v>-9.76</v>
      </c>
      <c r="M2" s="2" t="s">
        <v>10</v>
      </c>
      <c r="N2" s="2">
        <v>0.47</v>
      </c>
      <c r="O2" s="2">
        <v>-9.82</v>
      </c>
      <c r="P2" s="2">
        <f>O2-N2</f>
        <v>-10.290000000000001</v>
      </c>
      <c r="R2" s="2" t="s">
        <v>10</v>
      </c>
      <c r="S2" s="2">
        <v>1.65</v>
      </c>
      <c r="T2" s="2">
        <v>-8.11</v>
      </c>
      <c r="U2" s="2">
        <f>T2-S2</f>
        <v>-9.76</v>
      </c>
    </row>
    <row r="3" spans="1:21" x14ac:dyDescent="0.3">
      <c r="A3" s="2" t="s">
        <v>15</v>
      </c>
      <c r="B3" s="2">
        <v>-0.27</v>
      </c>
      <c r="C3" s="2">
        <v>-9</v>
      </c>
      <c r="D3" s="2">
        <f t="shared" ref="D3:D6" si="0">C3-B3</f>
        <v>-8.73</v>
      </c>
      <c r="F3" s="2" t="s">
        <v>15</v>
      </c>
      <c r="G3" s="2">
        <v>2.2000000000000002</v>
      </c>
      <c r="H3" s="2">
        <v>-9.94</v>
      </c>
      <c r="I3" s="2">
        <f t="shared" ref="I3:I6" si="1">H3-G3</f>
        <v>-12.14</v>
      </c>
      <c r="M3" s="2" t="s">
        <v>15</v>
      </c>
      <c r="N3" s="2">
        <v>-0.6</v>
      </c>
      <c r="O3" s="2">
        <v>-9</v>
      </c>
      <c r="P3" s="2">
        <f t="shared" ref="P3:P6" si="2">O3-N3</f>
        <v>-8.4</v>
      </c>
      <c r="R3" s="2" t="s">
        <v>15</v>
      </c>
      <c r="S3" s="2">
        <v>2.09</v>
      </c>
      <c r="T3" s="2">
        <v>-9.94</v>
      </c>
      <c r="U3" s="2">
        <f t="shared" ref="U3:U6" si="3">T3-S3</f>
        <v>-12.03</v>
      </c>
    </row>
    <row r="4" spans="1:21" x14ac:dyDescent="0.3">
      <c r="A4" s="2" t="s">
        <v>92</v>
      </c>
      <c r="B4" s="2">
        <v>-0.28999999999999998</v>
      </c>
      <c r="C4" s="2">
        <v>-9.3699999999999992</v>
      </c>
      <c r="D4" s="2">
        <f t="shared" si="0"/>
        <v>-9.08</v>
      </c>
      <c r="F4" s="2" t="s">
        <v>92</v>
      </c>
      <c r="G4" s="2">
        <v>0.57999999999999996</v>
      </c>
      <c r="H4" s="2">
        <v>-10.039999999999999</v>
      </c>
      <c r="I4" s="2">
        <f t="shared" si="1"/>
        <v>-10.62</v>
      </c>
      <c r="M4" s="2" t="s">
        <v>92</v>
      </c>
      <c r="N4" s="2">
        <v>-0.44</v>
      </c>
      <c r="O4" s="2">
        <v>-9.3699999999999992</v>
      </c>
      <c r="P4" s="2">
        <f t="shared" si="2"/>
        <v>-8.93</v>
      </c>
      <c r="R4" s="2" t="s">
        <v>92</v>
      </c>
      <c r="S4" s="2">
        <v>1.21</v>
      </c>
      <c r="T4" s="2">
        <v>-10.039999999999999</v>
      </c>
      <c r="U4" s="2">
        <f t="shared" si="3"/>
        <v>-11.25</v>
      </c>
    </row>
    <row r="5" spans="1:21" x14ac:dyDescent="0.3">
      <c r="A5" s="2" t="s">
        <v>16</v>
      </c>
      <c r="B5" s="2">
        <v>-0.94</v>
      </c>
      <c r="C5" s="2">
        <v>-9.43</v>
      </c>
      <c r="D5" s="2">
        <f t="shared" si="0"/>
        <v>-8.49</v>
      </c>
      <c r="F5" s="2" t="s">
        <v>16</v>
      </c>
      <c r="G5" s="2">
        <v>0.16</v>
      </c>
      <c r="H5" s="2">
        <v>-11.4</v>
      </c>
      <c r="I5" s="2">
        <f t="shared" si="1"/>
        <v>-11.56</v>
      </c>
      <c r="M5" s="2" t="s">
        <v>16</v>
      </c>
      <c r="N5" s="2">
        <v>-1.01</v>
      </c>
      <c r="O5" s="2">
        <v>-9.43</v>
      </c>
      <c r="P5" s="2">
        <f t="shared" si="2"/>
        <v>-8.42</v>
      </c>
      <c r="R5" s="2" t="s">
        <v>16</v>
      </c>
      <c r="S5" s="2">
        <v>0.36</v>
      </c>
      <c r="T5" s="2">
        <v>-11.4</v>
      </c>
      <c r="U5" s="2">
        <f t="shared" si="3"/>
        <v>-11.76</v>
      </c>
    </row>
    <row r="6" spans="1:21" x14ac:dyDescent="0.3">
      <c r="A6" s="2" t="s">
        <v>19</v>
      </c>
      <c r="B6" s="2">
        <v>-0.73</v>
      </c>
      <c r="C6" s="2">
        <v>-9.5399999999999991</v>
      </c>
      <c r="D6" s="2">
        <f t="shared" si="0"/>
        <v>-8.8099999999999987</v>
      </c>
      <c r="F6" s="2" t="s">
        <v>19</v>
      </c>
      <c r="G6" s="2">
        <v>-0.27</v>
      </c>
      <c r="H6" s="2">
        <v>-11.52</v>
      </c>
      <c r="I6" s="2">
        <f t="shared" si="1"/>
        <v>-11.25</v>
      </c>
      <c r="M6" s="2" t="s">
        <v>19</v>
      </c>
      <c r="N6" s="2">
        <v>-1.0900000000000001</v>
      </c>
      <c r="O6" s="2">
        <v>-9.5399999999999991</v>
      </c>
      <c r="P6" s="2">
        <f t="shared" si="2"/>
        <v>-8.4499999999999993</v>
      </c>
      <c r="R6" s="2" t="s">
        <v>19</v>
      </c>
      <c r="S6" s="2">
        <v>0.09</v>
      </c>
      <c r="T6" s="2">
        <v>-11.52</v>
      </c>
      <c r="U6" s="2">
        <f t="shared" si="3"/>
        <v>-11.61</v>
      </c>
    </row>
    <row r="7" spans="1:21" x14ac:dyDescent="0.3">
      <c r="A7" s="2" t="s">
        <v>36</v>
      </c>
      <c r="B7" s="2"/>
      <c r="C7" s="2"/>
      <c r="D7" s="11">
        <f>AVERAGE(D2:D6)</f>
        <v>-9.0800000000000018</v>
      </c>
      <c r="F7" s="2" t="s">
        <v>36</v>
      </c>
      <c r="G7" s="2"/>
      <c r="H7" s="2"/>
      <c r="I7" s="11">
        <f>AVERAGE(I2:I6)</f>
        <v>-11.065999999999999</v>
      </c>
      <c r="M7" s="2" t="s">
        <v>36</v>
      </c>
      <c r="N7" s="2"/>
      <c r="O7" s="2"/>
      <c r="P7" s="11">
        <f>AVERAGE(P2:P6)</f>
        <v>-8.8979999999999997</v>
      </c>
      <c r="R7" s="2" t="s">
        <v>36</v>
      </c>
      <c r="S7" s="2"/>
      <c r="T7" s="2"/>
      <c r="U7" s="11">
        <f>AVERAGE(U2:U6)</f>
        <v>-11.282</v>
      </c>
    </row>
    <row r="8" spans="1:21" x14ac:dyDescent="0.3">
      <c r="A8" s="2" t="s">
        <v>37</v>
      </c>
      <c r="B8" s="2"/>
      <c r="C8" s="2"/>
      <c r="D8" s="11">
        <f>STDEV(D2:D6)</f>
        <v>0.70844901016234085</v>
      </c>
      <c r="F8" s="2" t="s">
        <v>37</v>
      </c>
      <c r="G8" s="2"/>
      <c r="H8" s="2"/>
      <c r="I8" s="11">
        <f>STDEV(I2:I6)</f>
        <v>0.91322505440882473</v>
      </c>
      <c r="M8" s="2" t="s">
        <v>37</v>
      </c>
      <c r="N8" s="2"/>
      <c r="O8" s="2"/>
      <c r="P8" s="11">
        <f>STDEV(P2:P6)</f>
        <v>0.80868411632725967</v>
      </c>
      <c r="R8" s="2" t="s">
        <v>37</v>
      </c>
      <c r="S8" s="2"/>
      <c r="T8" s="2"/>
      <c r="U8" s="11">
        <f>STDEV(U2:U6)</f>
        <v>0.89625331240671013</v>
      </c>
    </row>
    <row r="9" spans="1:21" x14ac:dyDescent="0.3">
      <c r="A9" s="2" t="s">
        <v>93</v>
      </c>
      <c r="B9" s="2"/>
      <c r="C9" s="2"/>
      <c r="D9" s="2"/>
      <c r="F9" s="2" t="s">
        <v>93</v>
      </c>
      <c r="G9" s="2"/>
      <c r="H9" s="2"/>
      <c r="I9" s="2"/>
      <c r="M9" s="2" t="s">
        <v>93</v>
      </c>
      <c r="N9" s="2"/>
      <c r="O9" s="2"/>
      <c r="P9" s="2"/>
      <c r="R9" s="2" t="s">
        <v>93</v>
      </c>
      <c r="S9" s="2"/>
      <c r="T9" s="2"/>
      <c r="U9" s="2"/>
    </row>
    <row r="13" spans="1:21" x14ac:dyDescent="0.3">
      <c r="A13" s="2" t="s">
        <v>95</v>
      </c>
      <c r="B13" s="2" t="s">
        <v>89</v>
      </c>
      <c r="C13" s="2" t="s">
        <v>90</v>
      </c>
      <c r="D13" s="2" t="s">
        <v>91</v>
      </c>
      <c r="E13" t="s">
        <v>39</v>
      </c>
      <c r="F13" s="2" t="s">
        <v>16</v>
      </c>
      <c r="G13" s="2" t="s">
        <v>89</v>
      </c>
      <c r="H13" s="2" t="s">
        <v>90</v>
      </c>
      <c r="I13" s="2" t="s">
        <v>91</v>
      </c>
      <c r="M13" s="2" t="s">
        <v>95</v>
      </c>
      <c r="N13" s="2" t="s">
        <v>89</v>
      </c>
      <c r="O13" s="2" t="s">
        <v>90</v>
      </c>
      <c r="P13" s="2" t="s">
        <v>91</v>
      </c>
      <c r="Q13" t="s">
        <v>39</v>
      </c>
      <c r="R13" s="2" t="s">
        <v>16</v>
      </c>
      <c r="S13" s="2" t="s">
        <v>89</v>
      </c>
      <c r="T13" s="2" t="s">
        <v>90</v>
      </c>
      <c r="U13" s="2" t="s">
        <v>91</v>
      </c>
    </row>
    <row r="14" spans="1:21" x14ac:dyDescent="0.3">
      <c r="A14" s="2" t="s">
        <v>10</v>
      </c>
      <c r="B14" s="2">
        <v>-0.48</v>
      </c>
      <c r="C14" s="2">
        <v>-13.74</v>
      </c>
      <c r="D14" s="2">
        <f>C14-B14</f>
        <v>-13.26</v>
      </c>
      <c r="F14" s="2" t="s">
        <v>10</v>
      </c>
      <c r="G14" s="2">
        <v>-1.66</v>
      </c>
      <c r="H14" s="2">
        <v>-14.53</v>
      </c>
      <c r="I14" s="2">
        <f>H14-G14</f>
        <v>-12.87</v>
      </c>
      <c r="M14" s="2" t="s">
        <v>10</v>
      </c>
      <c r="N14" s="2">
        <v>-0.48</v>
      </c>
      <c r="O14" s="2">
        <v>-13.74</v>
      </c>
      <c r="P14" s="2">
        <f>O14-N14</f>
        <v>-13.26</v>
      </c>
      <c r="R14" s="2" t="s">
        <v>10</v>
      </c>
      <c r="S14" s="2">
        <v>-1.66</v>
      </c>
      <c r="T14" s="2">
        <v>-14.53</v>
      </c>
      <c r="U14" s="2">
        <f>T14-S14</f>
        <v>-12.87</v>
      </c>
    </row>
    <row r="15" spans="1:21" x14ac:dyDescent="0.3">
      <c r="A15" s="2" t="s">
        <v>15</v>
      </c>
      <c r="B15" s="2">
        <v>-0.67</v>
      </c>
      <c r="C15" s="2">
        <v>-14.1</v>
      </c>
      <c r="D15" s="2">
        <f t="shared" ref="D15:D18" si="4">C15-B15</f>
        <v>-13.43</v>
      </c>
      <c r="F15" s="2" t="s">
        <v>15</v>
      </c>
      <c r="G15" s="2">
        <v>-1.85</v>
      </c>
      <c r="H15" s="2">
        <v>-14.63</v>
      </c>
      <c r="I15" s="2">
        <f t="shared" ref="I15:I18" si="5">H15-G15</f>
        <v>-12.780000000000001</v>
      </c>
      <c r="M15" s="2" t="s">
        <v>15</v>
      </c>
      <c r="N15" s="2">
        <v>-0.34</v>
      </c>
      <c r="O15" s="2">
        <v>-14.1</v>
      </c>
      <c r="P15" s="2">
        <f t="shared" ref="P15:P18" si="6">O15-N15</f>
        <v>-13.76</v>
      </c>
      <c r="R15" s="2" t="s">
        <v>15</v>
      </c>
      <c r="S15" s="2">
        <v>-0.63</v>
      </c>
      <c r="T15" s="2">
        <v>-14.63</v>
      </c>
      <c r="U15" s="2">
        <f t="shared" ref="U15:U18" si="7">T15-S15</f>
        <v>-14</v>
      </c>
    </row>
    <row r="16" spans="1:21" x14ac:dyDescent="0.3">
      <c r="A16" s="2" t="s">
        <v>92</v>
      </c>
      <c r="B16" s="2">
        <v>-1.38</v>
      </c>
      <c r="C16" s="2">
        <v>-13.83</v>
      </c>
      <c r="D16" s="2">
        <f t="shared" si="4"/>
        <v>-12.45</v>
      </c>
      <c r="F16" s="2" t="s">
        <v>92</v>
      </c>
      <c r="G16" s="2">
        <v>-1.6</v>
      </c>
      <c r="H16" s="2">
        <v>-13.49</v>
      </c>
      <c r="I16" s="2">
        <f t="shared" si="5"/>
        <v>-11.89</v>
      </c>
      <c r="M16" s="2" t="s">
        <v>92</v>
      </c>
      <c r="N16" s="2">
        <v>-1.56</v>
      </c>
      <c r="O16" s="2">
        <v>-13.83</v>
      </c>
      <c r="P16" s="2">
        <f t="shared" si="6"/>
        <v>-12.27</v>
      </c>
      <c r="R16" s="2" t="s">
        <v>92</v>
      </c>
      <c r="S16" s="2">
        <v>-0.92</v>
      </c>
      <c r="T16" s="2">
        <v>-13.49</v>
      </c>
      <c r="U16" s="2">
        <f t="shared" si="7"/>
        <v>-12.57</v>
      </c>
    </row>
    <row r="17" spans="1:21" x14ac:dyDescent="0.3">
      <c r="A17" s="2" t="s">
        <v>16</v>
      </c>
      <c r="B17" s="2">
        <v>-0.92</v>
      </c>
      <c r="C17" s="2">
        <v>-12.96</v>
      </c>
      <c r="D17" s="2">
        <f t="shared" si="4"/>
        <v>-12.040000000000001</v>
      </c>
      <c r="F17" s="2" t="s">
        <v>16</v>
      </c>
      <c r="G17" s="2">
        <v>-0.2</v>
      </c>
      <c r="H17" s="2">
        <v>-13.25</v>
      </c>
      <c r="I17" s="2">
        <f t="shared" si="5"/>
        <v>-13.05</v>
      </c>
      <c r="M17" s="2" t="s">
        <v>16</v>
      </c>
      <c r="N17" s="2">
        <v>-0.95</v>
      </c>
      <c r="O17" s="2">
        <v>-12.96</v>
      </c>
      <c r="P17" s="2">
        <f t="shared" si="6"/>
        <v>-12.010000000000002</v>
      </c>
      <c r="R17" s="2" t="s">
        <v>16</v>
      </c>
      <c r="S17" s="2">
        <v>0.64</v>
      </c>
      <c r="T17" s="2">
        <v>-13.25</v>
      </c>
      <c r="U17" s="2">
        <f t="shared" si="7"/>
        <v>-13.89</v>
      </c>
    </row>
    <row r="18" spans="1:21" x14ac:dyDescent="0.3">
      <c r="A18" s="2" t="s">
        <v>19</v>
      </c>
      <c r="B18" s="2">
        <v>0.21</v>
      </c>
      <c r="C18" s="2">
        <v>-12.88</v>
      </c>
      <c r="D18" s="2">
        <f t="shared" si="4"/>
        <v>-13.090000000000002</v>
      </c>
      <c r="F18" s="2" t="s">
        <v>19</v>
      </c>
      <c r="G18" s="2">
        <v>0.32</v>
      </c>
      <c r="H18" s="2">
        <v>-13.6</v>
      </c>
      <c r="I18" s="2">
        <f t="shared" si="5"/>
        <v>-13.92</v>
      </c>
      <c r="M18" s="2" t="s">
        <v>19</v>
      </c>
      <c r="N18" s="2">
        <v>0.38</v>
      </c>
      <c r="O18" s="2">
        <v>-12.88</v>
      </c>
      <c r="P18" s="2">
        <f t="shared" si="6"/>
        <v>-13.260000000000002</v>
      </c>
      <c r="R18" s="2" t="s">
        <v>19</v>
      </c>
      <c r="S18" s="2">
        <v>0.85</v>
      </c>
      <c r="T18" s="2">
        <v>-13.6</v>
      </c>
      <c r="U18" s="2">
        <f t="shared" si="7"/>
        <v>-14.45</v>
      </c>
    </row>
    <row r="19" spans="1:21" x14ac:dyDescent="0.3">
      <c r="A19" s="2" t="s">
        <v>36</v>
      </c>
      <c r="B19" s="2"/>
      <c r="C19" s="2"/>
      <c r="D19" s="11">
        <f>AVERAGE(D14:D18)</f>
        <v>-12.853999999999999</v>
      </c>
      <c r="F19" s="2" t="s">
        <v>36</v>
      </c>
      <c r="G19" s="2"/>
      <c r="H19" s="2"/>
      <c r="I19" s="11">
        <f>AVERAGE(I14:I18)</f>
        <v>-12.902000000000001</v>
      </c>
      <c r="M19" s="2" t="s">
        <v>36</v>
      </c>
      <c r="N19" s="2"/>
      <c r="O19" s="2"/>
      <c r="P19" s="11">
        <f>AVERAGE(P14:P18)</f>
        <v>-12.912000000000001</v>
      </c>
      <c r="R19" s="2" t="s">
        <v>36</v>
      </c>
      <c r="S19" s="2"/>
      <c r="T19" s="2"/>
      <c r="U19" s="11">
        <f>AVERAGE(U14:U18)</f>
        <v>-13.556000000000001</v>
      </c>
    </row>
    <row r="20" spans="1:21" x14ac:dyDescent="0.3">
      <c r="A20" s="2" t="s">
        <v>37</v>
      </c>
      <c r="B20" s="2"/>
      <c r="C20" s="2"/>
      <c r="D20" s="11">
        <f>STDEV(D14:D18)</f>
        <v>0.58696677929845376</v>
      </c>
      <c r="F20" s="2" t="s">
        <v>37</v>
      </c>
      <c r="G20" s="2"/>
      <c r="H20" s="2"/>
      <c r="I20" s="11">
        <f>STDEV(I14:I18)</f>
        <v>0.72427204833543013</v>
      </c>
      <c r="M20" s="2" t="s">
        <v>37</v>
      </c>
      <c r="N20" s="2"/>
      <c r="O20" s="2"/>
      <c r="P20" s="11">
        <f>STDEV(P14:P18)</f>
        <v>0.73943897652206536</v>
      </c>
      <c r="R20" s="2" t="s">
        <v>37</v>
      </c>
      <c r="S20" s="2"/>
      <c r="T20" s="2"/>
      <c r="U20" s="11">
        <f>STDEV(U14:U18)</f>
        <v>0.7985486835503518</v>
      </c>
    </row>
    <row r="21" spans="1:21" x14ac:dyDescent="0.3">
      <c r="A21" s="2" t="s">
        <v>93</v>
      </c>
      <c r="B21" s="2"/>
      <c r="C21" s="2"/>
      <c r="D21" s="2"/>
      <c r="F21" s="2" t="s">
        <v>93</v>
      </c>
      <c r="G21" s="2"/>
      <c r="H21" s="2"/>
      <c r="I21" s="2"/>
      <c r="M21" s="2" t="s">
        <v>93</v>
      </c>
      <c r="N21" s="2"/>
      <c r="O21" s="2"/>
      <c r="P21" s="2"/>
      <c r="R21" s="2" t="s">
        <v>93</v>
      </c>
      <c r="S21" s="2"/>
      <c r="T21" s="2"/>
      <c r="U21" s="2"/>
    </row>
    <row r="24" spans="1:21" x14ac:dyDescent="0.3">
      <c r="A24" s="2" t="s">
        <v>96</v>
      </c>
      <c r="B24" s="2" t="s">
        <v>89</v>
      </c>
      <c r="C24" s="2" t="s">
        <v>90</v>
      </c>
      <c r="D24" s="2" t="s">
        <v>91</v>
      </c>
      <c r="E24" s="14" t="s">
        <v>39</v>
      </c>
      <c r="F24" s="2" t="s">
        <v>19</v>
      </c>
      <c r="G24" s="2" t="s">
        <v>89</v>
      </c>
      <c r="H24" s="2" t="s">
        <v>90</v>
      </c>
      <c r="I24" s="2" t="s">
        <v>91</v>
      </c>
      <c r="M24" s="2" t="s">
        <v>96</v>
      </c>
      <c r="N24" s="2" t="s">
        <v>89</v>
      </c>
      <c r="O24" s="2" t="s">
        <v>90</v>
      </c>
      <c r="P24" s="2" t="s">
        <v>91</v>
      </c>
      <c r="Q24" s="14" t="s">
        <v>39</v>
      </c>
      <c r="R24" s="2" t="s">
        <v>19</v>
      </c>
      <c r="S24" s="2" t="s">
        <v>89</v>
      </c>
      <c r="T24" s="2" t="s">
        <v>90</v>
      </c>
      <c r="U24" s="2" t="s">
        <v>91</v>
      </c>
    </row>
    <row r="25" spans="1:21" x14ac:dyDescent="0.3">
      <c r="A25" s="2" t="s">
        <v>10</v>
      </c>
      <c r="B25" s="2">
        <v>0.04</v>
      </c>
      <c r="C25" s="2">
        <v>-15.02</v>
      </c>
      <c r="D25" s="2">
        <f>C25-B25</f>
        <v>-15.059999999999999</v>
      </c>
      <c r="F25" s="2" t="s">
        <v>10</v>
      </c>
      <c r="G25" s="2">
        <v>-0.83</v>
      </c>
      <c r="H25" s="2">
        <v>-9.11</v>
      </c>
      <c r="I25" s="2">
        <f>H25-G25</f>
        <v>-8.2799999999999994</v>
      </c>
      <c r="M25" s="2" t="s">
        <v>10</v>
      </c>
      <c r="N25" s="2">
        <v>0.04</v>
      </c>
      <c r="O25" s="2">
        <v>-15.02</v>
      </c>
      <c r="P25" s="2">
        <f>O25-N25</f>
        <v>-15.059999999999999</v>
      </c>
      <c r="R25" s="2" t="s">
        <v>10</v>
      </c>
      <c r="S25" s="2">
        <v>-0.83</v>
      </c>
      <c r="T25" s="2">
        <v>-9.11</v>
      </c>
      <c r="U25" s="2">
        <f>T25-S25</f>
        <v>-8.2799999999999994</v>
      </c>
    </row>
    <row r="26" spans="1:21" x14ac:dyDescent="0.3">
      <c r="A26" s="2" t="s">
        <v>15</v>
      </c>
      <c r="B26" s="2">
        <v>-1.06</v>
      </c>
      <c r="C26" s="2">
        <v>-16.13</v>
      </c>
      <c r="D26" s="2">
        <f t="shared" ref="D26:D29" si="8">C26-B26</f>
        <v>-15.069999999999999</v>
      </c>
      <c r="F26" s="2" t="s">
        <v>15</v>
      </c>
      <c r="G26" s="2">
        <v>0.34</v>
      </c>
      <c r="H26" s="2">
        <v>-11.36</v>
      </c>
      <c r="I26" s="2">
        <f t="shared" ref="I26:I29" si="9">H26-G26</f>
        <v>-11.7</v>
      </c>
      <c r="M26" s="2" t="s">
        <v>15</v>
      </c>
      <c r="N26" s="2">
        <v>-0.8</v>
      </c>
      <c r="O26" s="2">
        <v>-16.13</v>
      </c>
      <c r="P26" s="2">
        <f t="shared" ref="P26:P29" si="10">O26-N26</f>
        <v>-15.329999999999998</v>
      </c>
      <c r="R26" s="2" t="s">
        <v>15</v>
      </c>
      <c r="S26" s="2">
        <v>0</v>
      </c>
      <c r="T26" s="2">
        <v>-11.36</v>
      </c>
      <c r="U26" s="2">
        <f t="shared" ref="U26:U29" si="11">T26-S26</f>
        <v>-11.36</v>
      </c>
    </row>
    <row r="27" spans="1:21" x14ac:dyDescent="0.3">
      <c r="A27" s="2" t="s">
        <v>92</v>
      </c>
      <c r="B27" s="2">
        <v>-0.85</v>
      </c>
      <c r="C27" s="2">
        <v>-16.97</v>
      </c>
      <c r="D27" s="2">
        <f t="shared" si="8"/>
        <v>-16.119999999999997</v>
      </c>
      <c r="F27" s="2" t="s">
        <v>92</v>
      </c>
      <c r="G27" s="2">
        <v>1.45</v>
      </c>
      <c r="H27" s="2">
        <v>-8.77</v>
      </c>
      <c r="I27" s="2">
        <f t="shared" si="9"/>
        <v>-10.219999999999999</v>
      </c>
      <c r="M27" s="2" t="s">
        <v>92</v>
      </c>
      <c r="N27" s="2">
        <v>-1.64</v>
      </c>
      <c r="O27" s="2">
        <v>-16.97</v>
      </c>
      <c r="P27" s="2">
        <f t="shared" si="10"/>
        <v>-15.329999999999998</v>
      </c>
      <c r="R27" s="2" t="s">
        <v>92</v>
      </c>
      <c r="S27" s="2">
        <v>2.06</v>
      </c>
      <c r="T27" s="2">
        <v>-8.77</v>
      </c>
      <c r="U27" s="2">
        <f t="shared" si="11"/>
        <v>-10.83</v>
      </c>
    </row>
    <row r="28" spans="1:21" x14ac:dyDescent="0.3">
      <c r="A28" s="2" t="s">
        <v>16</v>
      </c>
      <c r="B28" s="2">
        <v>1.1100000000000001</v>
      </c>
      <c r="C28" s="2">
        <v>-16.27</v>
      </c>
      <c r="D28" s="2">
        <f t="shared" si="8"/>
        <v>-17.38</v>
      </c>
      <c r="F28" s="2" t="s">
        <v>16</v>
      </c>
      <c r="G28" s="2">
        <v>7.14</v>
      </c>
      <c r="H28" s="2">
        <v>-9.92</v>
      </c>
      <c r="I28" s="2">
        <f t="shared" si="9"/>
        <v>-17.059999999999999</v>
      </c>
      <c r="M28" s="2" t="s">
        <v>16</v>
      </c>
      <c r="N28" s="2">
        <v>0.38</v>
      </c>
      <c r="O28" s="2">
        <v>-16.27</v>
      </c>
      <c r="P28" s="2">
        <f t="shared" si="10"/>
        <v>-16.649999999999999</v>
      </c>
      <c r="R28" s="2" t="s">
        <v>16</v>
      </c>
      <c r="S28" s="2">
        <v>9.6300000000000008</v>
      </c>
      <c r="T28" s="2">
        <v>-9.92</v>
      </c>
      <c r="U28" s="2">
        <f t="shared" si="11"/>
        <v>-19.55</v>
      </c>
    </row>
    <row r="29" spans="1:21" x14ac:dyDescent="0.3">
      <c r="A29" s="2" t="s">
        <v>19</v>
      </c>
      <c r="B29" s="2">
        <v>0.48</v>
      </c>
      <c r="C29" s="2">
        <v>-15.83</v>
      </c>
      <c r="D29" s="2">
        <f t="shared" si="8"/>
        <v>-16.309999999999999</v>
      </c>
      <c r="F29" s="2" t="s">
        <v>19</v>
      </c>
      <c r="G29" s="2">
        <v>4.75</v>
      </c>
      <c r="H29" s="2">
        <v>-11.21</v>
      </c>
      <c r="I29" s="2">
        <f t="shared" si="9"/>
        <v>-15.96</v>
      </c>
      <c r="M29" s="2" t="s">
        <v>19</v>
      </c>
      <c r="N29" s="2">
        <v>0.14000000000000001</v>
      </c>
      <c r="O29" s="2">
        <v>-15.83</v>
      </c>
      <c r="P29" s="2">
        <f t="shared" si="10"/>
        <v>-15.97</v>
      </c>
      <c r="R29" s="2" t="s">
        <v>19</v>
      </c>
      <c r="S29" s="2">
        <v>4.93</v>
      </c>
      <c r="T29" s="2">
        <v>-11.21</v>
      </c>
      <c r="U29" s="2">
        <f t="shared" si="11"/>
        <v>-16.14</v>
      </c>
    </row>
    <row r="30" spans="1:21" x14ac:dyDescent="0.3">
      <c r="A30" s="2" t="s">
        <v>36</v>
      </c>
      <c r="B30" s="2"/>
      <c r="C30" s="2"/>
      <c r="D30" s="11">
        <f>AVERAGE(D25:D29)</f>
        <v>-15.988</v>
      </c>
      <c r="F30" s="2" t="s">
        <v>36</v>
      </c>
      <c r="G30" s="2"/>
      <c r="H30" s="2"/>
      <c r="I30" s="11">
        <f>AVERAGE(I25:I29)</f>
        <v>-12.643999999999998</v>
      </c>
      <c r="M30" s="2" t="s">
        <v>36</v>
      </c>
      <c r="N30" s="2"/>
      <c r="O30" s="2"/>
      <c r="P30" s="11">
        <f>AVERAGE(P25:P29)</f>
        <v>-15.668000000000001</v>
      </c>
      <c r="R30" s="2" t="s">
        <v>36</v>
      </c>
      <c r="S30" s="2"/>
      <c r="T30" s="2"/>
      <c r="U30" s="11">
        <f>AVERAGE(U25:U29)</f>
        <v>-13.231999999999999</v>
      </c>
    </row>
    <row r="31" spans="1:21" x14ac:dyDescent="0.3">
      <c r="A31" s="2" t="s">
        <v>37</v>
      </c>
      <c r="B31" s="2"/>
      <c r="C31" s="2"/>
      <c r="D31" s="11">
        <f>STDEV(D25:D29)</f>
        <v>0.96988143605288168</v>
      </c>
      <c r="F31" s="2" t="s">
        <v>37</v>
      </c>
      <c r="G31" s="2"/>
      <c r="H31" s="2"/>
      <c r="I31" s="11">
        <f>STDEV(I25:I29)</f>
        <v>3.7519434963762515</v>
      </c>
      <c r="M31" s="2" t="s">
        <v>37</v>
      </c>
      <c r="N31" s="2"/>
      <c r="O31" s="2"/>
      <c r="P31" s="11">
        <f>STDEV(P25:P29)</f>
        <v>0.6429774490602298</v>
      </c>
      <c r="R31" s="2" t="s">
        <v>37</v>
      </c>
      <c r="S31" s="2"/>
      <c r="T31" s="2"/>
      <c r="U31" s="11">
        <f>STDEV(U25:U29)</f>
        <v>4.5323801694032726</v>
      </c>
    </row>
    <row r="32" spans="1:21" x14ac:dyDescent="0.3">
      <c r="A32" s="2" t="s">
        <v>93</v>
      </c>
      <c r="B32" s="2"/>
      <c r="C32" s="2"/>
      <c r="D32" s="2"/>
      <c r="F32" s="2" t="s">
        <v>93</v>
      </c>
      <c r="G32" s="2"/>
      <c r="H32" s="2"/>
      <c r="I32" s="2"/>
      <c r="M32" s="2" t="s">
        <v>93</v>
      </c>
      <c r="N32" s="2"/>
      <c r="O32" s="2"/>
      <c r="P32" s="2"/>
      <c r="R32" s="2" t="s">
        <v>93</v>
      </c>
      <c r="S32" s="2"/>
      <c r="T32" s="2"/>
      <c r="U32" s="2"/>
    </row>
    <row r="35" spans="1:21" x14ac:dyDescent="0.3">
      <c r="A35" s="2" t="s">
        <v>97</v>
      </c>
      <c r="B35" s="2" t="s">
        <v>89</v>
      </c>
      <c r="C35" s="2" t="s">
        <v>90</v>
      </c>
      <c r="D35" s="2" t="s">
        <v>91</v>
      </c>
      <c r="E35" s="14" t="s">
        <v>39</v>
      </c>
      <c r="F35" s="2" t="s">
        <v>21</v>
      </c>
      <c r="G35" s="2" t="s">
        <v>89</v>
      </c>
      <c r="H35" s="2" t="s">
        <v>90</v>
      </c>
      <c r="I35" s="2" t="s">
        <v>91</v>
      </c>
      <c r="M35" s="2" t="s">
        <v>97</v>
      </c>
      <c r="N35" s="2" t="s">
        <v>89</v>
      </c>
      <c r="O35" s="2" t="s">
        <v>90</v>
      </c>
      <c r="P35" s="2" t="s">
        <v>91</v>
      </c>
      <c r="Q35" s="14" t="s">
        <v>39</v>
      </c>
      <c r="R35" s="2" t="s">
        <v>21</v>
      </c>
      <c r="S35" s="2" t="s">
        <v>89</v>
      </c>
      <c r="T35" s="2" t="s">
        <v>90</v>
      </c>
      <c r="U35" s="2" t="s">
        <v>91</v>
      </c>
    </row>
    <row r="36" spans="1:21" x14ac:dyDescent="0.3">
      <c r="A36" s="2" t="s">
        <v>10</v>
      </c>
      <c r="B36" s="2">
        <v>-2.36</v>
      </c>
      <c r="C36" s="2">
        <v>-9.26</v>
      </c>
      <c r="D36" s="2">
        <f>C36-B36</f>
        <v>-6.9</v>
      </c>
      <c r="F36" s="2" t="s">
        <v>10</v>
      </c>
      <c r="G36" s="2">
        <v>-1.81</v>
      </c>
      <c r="H36" s="2">
        <v>-8.83</v>
      </c>
      <c r="I36" s="2">
        <f>H36-G36</f>
        <v>-7.02</v>
      </c>
      <c r="M36" s="2" t="s">
        <v>10</v>
      </c>
      <c r="N36" s="2">
        <v>-2.36</v>
      </c>
      <c r="O36" s="2">
        <v>-9.26</v>
      </c>
      <c r="P36" s="2">
        <f>O36-N36</f>
        <v>-6.9</v>
      </c>
      <c r="R36" s="2" t="s">
        <v>10</v>
      </c>
      <c r="S36" s="2">
        <v>-1.81</v>
      </c>
      <c r="T36" s="2">
        <v>-8.83</v>
      </c>
      <c r="U36" s="2">
        <f>T36-S36</f>
        <v>-7.02</v>
      </c>
    </row>
    <row r="37" spans="1:21" x14ac:dyDescent="0.3">
      <c r="A37" s="2" t="s">
        <v>15</v>
      </c>
      <c r="B37" s="2">
        <v>-0.79</v>
      </c>
      <c r="C37" s="2">
        <v>-9.09</v>
      </c>
      <c r="D37" s="2">
        <f t="shared" ref="D37:D40" si="12">C37-B37</f>
        <v>-8.3000000000000007</v>
      </c>
      <c r="F37" s="2" t="s">
        <v>15</v>
      </c>
      <c r="G37" s="2">
        <v>2.0299999999999998</v>
      </c>
      <c r="H37" s="2">
        <v>-7.13</v>
      </c>
      <c r="I37" s="2">
        <f t="shared" ref="I37:I40" si="13">H37-G37</f>
        <v>-9.16</v>
      </c>
      <c r="M37" s="2" t="s">
        <v>15</v>
      </c>
      <c r="N37" s="2">
        <v>-0.72</v>
      </c>
      <c r="O37" s="2">
        <v>-9.09</v>
      </c>
      <c r="P37" s="2">
        <f t="shared" ref="P37:P40" si="14">O37-N37</f>
        <v>-8.3699999999999992</v>
      </c>
      <c r="R37" s="2" t="s">
        <v>15</v>
      </c>
      <c r="S37" s="2">
        <v>1.93</v>
      </c>
      <c r="T37" s="2">
        <v>-7.13</v>
      </c>
      <c r="U37" s="2">
        <f t="shared" ref="U37:U40" si="15">T37-S37</f>
        <v>-9.06</v>
      </c>
    </row>
    <row r="38" spans="1:21" x14ac:dyDescent="0.3">
      <c r="A38" s="2" t="s">
        <v>92</v>
      </c>
      <c r="B38" s="2">
        <v>-1.42</v>
      </c>
      <c r="C38" s="2">
        <v>-9.9499999999999993</v>
      </c>
      <c r="D38" s="2">
        <f t="shared" si="12"/>
        <v>-8.5299999999999994</v>
      </c>
      <c r="F38" s="2" t="s">
        <v>92</v>
      </c>
      <c r="G38" s="2">
        <v>0.65</v>
      </c>
      <c r="H38" s="2">
        <v>-7.24</v>
      </c>
      <c r="I38" s="2">
        <f t="shared" si="13"/>
        <v>-7.8900000000000006</v>
      </c>
      <c r="M38" s="2" t="s">
        <v>92</v>
      </c>
      <c r="N38" s="2">
        <v>-1.47</v>
      </c>
      <c r="O38" s="2">
        <v>-9.9499999999999993</v>
      </c>
      <c r="P38" s="2">
        <f t="shared" si="14"/>
        <v>-8.4799999999999986</v>
      </c>
      <c r="R38" s="2" t="s">
        <v>92</v>
      </c>
      <c r="S38" s="2">
        <v>0.16</v>
      </c>
      <c r="T38" s="2">
        <v>-7.24</v>
      </c>
      <c r="U38" s="2">
        <f t="shared" si="15"/>
        <v>-7.4</v>
      </c>
    </row>
    <row r="39" spans="1:21" x14ac:dyDescent="0.3">
      <c r="A39" s="2" t="s">
        <v>16</v>
      </c>
      <c r="B39" s="2">
        <v>-1.95</v>
      </c>
      <c r="C39" s="2">
        <v>-10.01</v>
      </c>
      <c r="D39" s="2">
        <f t="shared" si="12"/>
        <v>-8.06</v>
      </c>
      <c r="F39" s="2" t="s">
        <v>16</v>
      </c>
      <c r="G39" s="2">
        <v>0.51</v>
      </c>
      <c r="H39" s="2">
        <v>-7.37</v>
      </c>
      <c r="I39" s="2">
        <f t="shared" si="13"/>
        <v>-7.88</v>
      </c>
      <c r="M39" s="2" t="s">
        <v>16</v>
      </c>
      <c r="N39" s="2">
        <v>-2.08</v>
      </c>
      <c r="O39" s="2">
        <v>-10.01</v>
      </c>
      <c r="P39" s="2">
        <f t="shared" si="14"/>
        <v>-7.93</v>
      </c>
      <c r="R39" s="2" t="s">
        <v>16</v>
      </c>
      <c r="S39" s="2">
        <v>0.26</v>
      </c>
      <c r="T39" s="2">
        <v>-7.37</v>
      </c>
      <c r="U39" s="2">
        <f t="shared" si="15"/>
        <v>-7.63</v>
      </c>
    </row>
    <row r="40" spans="1:21" x14ac:dyDescent="0.3">
      <c r="A40" s="2" t="s">
        <v>19</v>
      </c>
      <c r="B40" s="2">
        <v>-1.9</v>
      </c>
      <c r="C40" s="2">
        <v>-9.98</v>
      </c>
      <c r="D40" s="2">
        <f t="shared" si="12"/>
        <v>-8.08</v>
      </c>
      <c r="F40" s="2" t="s">
        <v>19</v>
      </c>
      <c r="G40" s="2">
        <v>1.37</v>
      </c>
      <c r="H40" s="2">
        <v>-7.16</v>
      </c>
      <c r="I40" s="2">
        <f t="shared" si="13"/>
        <v>-8.5300000000000011</v>
      </c>
      <c r="M40" s="2" t="s">
        <v>19</v>
      </c>
      <c r="N40" s="2">
        <v>-2.0499999999999998</v>
      </c>
      <c r="O40" s="2">
        <v>-9.98</v>
      </c>
      <c r="P40" s="2">
        <f t="shared" si="14"/>
        <v>-7.9300000000000006</v>
      </c>
      <c r="R40" s="2" t="s">
        <v>19</v>
      </c>
      <c r="S40" s="2">
        <v>0.98</v>
      </c>
      <c r="T40" s="2">
        <v>-7.16</v>
      </c>
      <c r="U40" s="2">
        <f t="shared" si="15"/>
        <v>-8.14</v>
      </c>
    </row>
    <row r="41" spans="1:21" x14ac:dyDescent="0.3">
      <c r="A41" s="2" t="s">
        <v>36</v>
      </c>
      <c r="B41" s="2"/>
      <c r="C41" s="2"/>
      <c r="D41" s="11">
        <f>AVERAGE(D36:D40)</f>
        <v>-7.9739999999999993</v>
      </c>
      <c r="F41" s="2" t="s">
        <v>36</v>
      </c>
      <c r="G41" s="2"/>
      <c r="H41" s="2"/>
      <c r="I41" s="11">
        <f>AVERAGE(I36:I40)</f>
        <v>-8.0960000000000001</v>
      </c>
      <c r="M41" s="2" t="s">
        <v>36</v>
      </c>
      <c r="N41" s="2"/>
      <c r="O41" s="2"/>
      <c r="P41" s="11">
        <f>AVERAGE(P36:P40)</f>
        <v>-7.9219999999999997</v>
      </c>
      <c r="R41" s="2" t="s">
        <v>36</v>
      </c>
      <c r="S41" s="2"/>
      <c r="T41" s="2"/>
      <c r="U41" s="11">
        <f>AVERAGE(U36:U40)</f>
        <v>-7.85</v>
      </c>
    </row>
    <row r="42" spans="1:21" x14ac:dyDescent="0.3">
      <c r="A42" s="2" t="s">
        <v>37</v>
      </c>
      <c r="B42" s="2"/>
      <c r="C42" s="2"/>
      <c r="D42" s="11">
        <f>STDEV(D36:D40)</f>
        <v>0.62998412678415938</v>
      </c>
      <c r="F42" s="2" t="s">
        <v>37</v>
      </c>
      <c r="G42" s="2"/>
      <c r="H42" s="2"/>
      <c r="I42" s="11">
        <f>STDEV(I36:I40)</f>
        <v>0.80114293356429256</v>
      </c>
      <c r="M42" s="2" t="s">
        <v>37</v>
      </c>
      <c r="N42" s="2"/>
      <c r="O42" s="2"/>
      <c r="P42" s="11">
        <f>STDEV(P36:P40)</f>
        <v>0.62383491405980096</v>
      </c>
      <c r="R42" s="2" t="s">
        <v>37</v>
      </c>
      <c r="S42" s="2"/>
      <c r="T42" s="2"/>
      <c r="U42" s="11">
        <f>STDEV(U36:U40)</f>
        <v>0.78866976612521456</v>
      </c>
    </row>
    <row r="43" spans="1:21" x14ac:dyDescent="0.3">
      <c r="A43" s="2" t="s">
        <v>93</v>
      </c>
      <c r="B43" s="2"/>
      <c r="C43" s="2"/>
      <c r="D43" s="2"/>
      <c r="F43" s="2" t="s">
        <v>93</v>
      </c>
      <c r="G43" s="2"/>
      <c r="H43" s="2"/>
      <c r="I43" s="2"/>
      <c r="M43" s="2" t="s">
        <v>93</v>
      </c>
      <c r="N43" s="2"/>
      <c r="O43" s="2"/>
      <c r="P43" s="2"/>
      <c r="R43" s="2" t="s">
        <v>93</v>
      </c>
      <c r="S43" s="2"/>
      <c r="T43" s="2"/>
      <c r="U43" s="2"/>
    </row>
    <row r="46" spans="1:21" x14ac:dyDescent="0.3">
      <c r="A46" s="2" t="s">
        <v>98</v>
      </c>
      <c r="B46" s="2" t="s">
        <v>89</v>
      </c>
      <c r="C46" s="2" t="s">
        <v>90</v>
      </c>
      <c r="D46" s="2" t="s">
        <v>91</v>
      </c>
      <c r="E46" t="s">
        <v>39</v>
      </c>
      <c r="F46" s="2" t="s">
        <v>23</v>
      </c>
      <c r="G46" s="2" t="s">
        <v>89</v>
      </c>
      <c r="H46" s="2" t="s">
        <v>90</v>
      </c>
      <c r="I46" s="2" t="s">
        <v>91</v>
      </c>
      <c r="M46" s="2" t="s">
        <v>98</v>
      </c>
      <c r="N46" s="2" t="s">
        <v>89</v>
      </c>
      <c r="O46" s="2" t="s">
        <v>90</v>
      </c>
      <c r="P46" s="2" t="s">
        <v>91</v>
      </c>
      <c r="Q46" t="s">
        <v>39</v>
      </c>
      <c r="R46" s="2" t="s">
        <v>23</v>
      </c>
      <c r="S46" s="2" t="s">
        <v>89</v>
      </c>
      <c r="T46" s="2" t="s">
        <v>90</v>
      </c>
      <c r="U46" s="2" t="s">
        <v>91</v>
      </c>
    </row>
    <row r="47" spans="1:21" x14ac:dyDescent="0.3">
      <c r="A47" s="2" t="s">
        <v>10</v>
      </c>
      <c r="B47" s="2">
        <v>-1.24</v>
      </c>
      <c r="C47" s="2">
        <v>-6.63</v>
      </c>
      <c r="D47" s="2">
        <f>C47-B47</f>
        <v>-5.39</v>
      </c>
      <c r="F47" s="2" t="s">
        <v>10</v>
      </c>
      <c r="G47" s="2">
        <v>-0.56999999999999995</v>
      </c>
      <c r="H47" s="2">
        <v>-5.31</v>
      </c>
      <c r="I47" s="2">
        <f>H47-G47</f>
        <v>-4.7399999999999993</v>
      </c>
      <c r="M47" s="2" t="s">
        <v>10</v>
      </c>
      <c r="N47" s="2">
        <v>-1.24</v>
      </c>
      <c r="O47" s="2">
        <v>-6.63</v>
      </c>
      <c r="P47" s="2">
        <f>O47-N47</f>
        <v>-5.39</v>
      </c>
      <c r="R47" s="2" t="s">
        <v>10</v>
      </c>
      <c r="S47" s="2">
        <v>-0.56999999999999995</v>
      </c>
      <c r="T47" s="2">
        <v>-5.31</v>
      </c>
      <c r="U47" s="2">
        <f>T47-S47</f>
        <v>-4.7399999999999993</v>
      </c>
    </row>
    <row r="48" spans="1:21" x14ac:dyDescent="0.3">
      <c r="A48" s="2" t="s">
        <v>15</v>
      </c>
      <c r="B48" s="2">
        <v>-0.52</v>
      </c>
      <c r="C48" s="2">
        <v>-7.02</v>
      </c>
      <c r="D48" s="2">
        <f t="shared" ref="D48:D51" si="16">C48-B48</f>
        <v>-6.5</v>
      </c>
      <c r="F48" s="2" t="s">
        <v>15</v>
      </c>
      <c r="G48" s="2">
        <v>-1.78</v>
      </c>
      <c r="H48" s="2">
        <v>-8.58</v>
      </c>
      <c r="I48" s="2">
        <f t="shared" ref="I48:I51" si="17">H48-G48</f>
        <v>-6.8</v>
      </c>
      <c r="M48" s="2" t="s">
        <v>15</v>
      </c>
      <c r="N48" s="2">
        <v>-0.74</v>
      </c>
      <c r="O48" s="2">
        <v>-7.02</v>
      </c>
      <c r="P48" s="2">
        <f t="shared" ref="P48:P51" si="18">O48-N48</f>
        <v>-6.2799999999999994</v>
      </c>
      <c r="R48" s="2" t="s">
        <v>15</v>
      </c>
      <c r="S48" s="2">
        <v>-1.64</v>
      </c>
      <c r="T48" s="2">
        <v>-8.58</v>
      </c>
      <c r="U48" s="2">
        <f t="shared" ref="U48:U51" si="19">T48-S48</f>
        <v>-6.94</v>
      </c>
    </row>
    <row r="49" spans="1:21" x14ac:dyDescent="0.3">
      <c r="A49" s="2" t="s">
        <v>92</v>
      </c>
      <c r="B49" s="2">
        <v>-1.48</v>
      </c>
      <c r="C49" s="2">
        <v>-7.44</v>
      </c>
      <c r="D49" s="2">
        <f t="shared" si="16"/>
        <v>-5.9600000000000009</v>
      </c>
      <c r="F49" s="2" t="s">
        <v>92</v>
      </c>
      <c r="G49" s="2">
        <v>-2.1800000000000002</v>
      </c>
      <c r="H49" s="2">
        <v>-8.56</v>
      </c>
      <c r="I49" s="2">
        <f t="shared" si="17"/>
        <v>-6.3800000000000008</v>
      </c>
      <c r="M49" s="2" t="s">
        <v>92</v>
      </c>
      <c r="N49" s="2">
        <v>-0.99</v>
      </c>
      <c r="O49" s="2">
        <v>-7.44</v>
      </c>
      <c r="P49" s="2">
        <f t="shared" si="18"/>
        <v>-6.45</v>
      </c>
      <c r="R49" s="2" t="s">
        <v>92</v>
      </c>
      <c r="S49" s="2">
        <v>-1.82</v>
      </c>
      <c r="T49" s="2">
        <v>-8.56</v>
      </c>
      <c r="U49" s="2">
        <f t="shared" si="19"/>
        <v>-6.74</v>
      </c>
    </row>
    <row r="50" spans="1:21" x14ac:dyDescent="0.3">
      <c r="A50" s="2" t="s">
        <v>16</v>
      </c>
      <c r="B50" s="2">
        <v>-1.1499999999999999</v>
      </c>
      <c r="C50" s="2">
        <v>-7.78</v>
      </c>
      <c r="D50" s="2">
        <f t="shared" si="16"/>
        <v>-6.6300000000000008</v>
      </c>
      <c r="F50" s="2" t="s">
        <v>16</v>
      </c>
      <c r="G50" s="2">
        <v>-1.55</v>
      </c>
      <c r="H50" s="2">
        <v>-8.34</v>
      </c>
      <c r="I50" s="2">
        <f t="shared" si="17"/>
        <v>-6.79</v>
      </c>
      <c r="M50" s="2" t="s">
        <v>16</v>
      </c>
      <c r="N50" s="2">
        <v>-1.01</v>
      </c>
      <c r="O50" s="2">
        <v>-7.78</v>
      </c>
      <c r="P50" s="2">
        <f t="shared" si="18"/>
        <v>-6.7700000000000005</v>
      </c>
      <c r="R50" s="2" t="s">
        <v>16</v>
      </c>
      <c r="S50" s="2">
        <v>-1.46</v>
      </c>
      <c r="T50" s="2">
        <v>-8.34</v>
      </c>
      <c r="U50" s="2">
        <f t="shared" si="19"/>
        <v>-6.88</v>
      </c>
    </row>
    <row r="51" spans="1:21" x14ac:dyDescent="0.3">
      <c r="A51" s="2" t="s">
        <v>19</v>
      </c>
      <c r="B51" s="2">
        <v>-1.1100000000000001</v>
      </c>
      <c r="C51" s="2">
        <v>-7.73</v>
      </c>
      <c r="D51" s="2">
        <f t="shared" si="16"/>
        <v>-6.62</v>
      </c>
      <c r="F51" s="2" t="s">
        <v>19</v>
      </c>
      <c r="G51" s="2">
        <v>-1.33</v>
      </c>
      <c r="H51" s="2">
        <v>-8.83</v>
      </c>
      <c r="I51" s="2">
        <f t="shared" si="17"/>
        <v>-7.5</v>
      </c>
      <c r="M51" s="2" t="s">
        <v>19</v>
      </c>
      <c r="N51" s="2">
        <v>-0.75</v>
      </c>
      <c r="O51" s="2">
        <v>-7.73</v>
      </c>
      <c r="P51" s="2">
        <f t="shared" si="18"/>
        <v>-6.98</v>
      </c>
      <c r="R51" s="2" t="s">
        <v>19</v>
      </c>
      <c r="S51" s="2">
        <v>-0.98</v>
      </c>
      <c r="T51" s="2">
        <v>-8.83</v>
      </c>
      <c r="U51" s="2">
        <f t="shared" si="19"/>
        <v>-7.85</v>
      </c>
    </row>
    <row r="52" spans="1:21" x14ac:dyDescent="0.3">
      <c r="A52" s="2" t="s">
        <v>36</v>
      </c>
      <c r="B52" s="2"/>
      <c r="C52" s="2"/>
      <c r="D52" s="2">
        <f>AVERAGE(D47:D51)</f>
        <v>-6.2200000000000006</v>
      </c>
      <c r="F52" s="2" t="s">
        <v>36</v>
      </c>
      <c r="G52" s="2"/>
      <c r="H52" s="2"/>
      <c r="I52" s="11">
        <f>AVERAGE(I47:I51)</f>
        <v>-6.4420000000000002</v>
      </c>
      <c r="M52" s="2" t="s">
        <v>36</v>
      </c>
      <c r="N52" s="2"/>
      <c r="O52" s="2"/>
      <c r="P52" s="11">
        <f>AVERAGE(P47:P51)</f>
        <v>-6.3739999999999997</v>
      </c>
      <c r="R52" s="2" t="s">
        <v>36</v>
      </c>
      <c r="S52" s="2"/>
      <c r="T52" s="2"/>
      <c r="U52" s="11">
        <f>AVERAGE(U47:U51)</f>
        <v>-6.63</v>
      </c>
    </row>
    <row r="53" spans="1:21" x14ac:dyDescent="0.3">
      <c r="A53" s="2" t="s">
        <v>37</v>
      </c>
      <c r="B53" s="2"/>
      <c r="C53" s="2"/>
      <c r="D53" s="11">
        <f>STDEV(D47:D51)</f>
        <v>0.53921238858171661</v>
      </c>
      <c r="F53" s="2" t="s">
        <v>37</v>
      </c>
      <c r="G53" s="2"/>
      <c r="H53" s="2"/>
      <c r="I53" s="11">
        <f>STDEV(I47:I51)</f>
        <v>1.0331118042109455</v>
      </c>
      <c r="M53" s="2" t="s">
        <v>37</v>
      </c>
      <c r="N53" s="2"/>
      <c r="O53" s="2"/>
      <c r="P53" s="11">
        <f>STDEV(P47:P51)</f>
        <v>0.61378334939944446</v>
      </c>
      <c r="R53" s="2" t="s">
        <v>37</v>
      </c>
      <c r="S53" s="2"/>
      <c r="T53" s="2"/>
      <c r="U53" s="11">
        <f>STDEV(U47:U51)</f>
        <v>1.1435908359199107</v>
      </c>
    </row>
    <row r="54" spans="1:21" x14ac:dyDescent="0.3">
      <c r="A54" s="2" t="s">
        <v>93</v>
      </c>
      <c r="B54" s="2"/>
      <c r="C54" s="2"/>
      <c r="D54" s="2"/>
      <c r="F54" s="2" t="s">
        <v>93</v>
      </c>
      <c r="G54" s="2"/>
      <c r="H54" s="2"/>
      <c r="I54" s="2"/>
      <c r="M54" s="2" t="s">
        <v>93</v>
      </c>
      <c r="N54" s="2"/>
      <c r="O54" s="2"/>
      <c r="P54" s="2"/>
      <c r="R54" s="2" t="s">
        <v>93</v>
      </c>
      <c r="S54" s="2"/>
      <c r="T54" s="2"/>
      <c r="U54" s="2"/>
    </row>
    <row r="57" spans="1:21" x14ac:dyDescent="0.3">
      <c r="A57" s="2" t="s">
        <v>99</v>
      </c>
      <c r="B57" s="2" t="s">
        <v>89</v>
      </c>
      <c r="C57" s="2" t="s">
        <v>90</v>
      </c>
      <c r="D57" s="2" t="s">
        <v>91</v>
      </c>
      <c r="E57" t="s">
        <v>39</v>
      </c>
      <c r="F57" s="2" t="s">
        <v>24</v>
      </c>
      <c r="G57" s="2" t="s">
        <v>89</v>
      </c>
      <c r="H57" s="2" t="s">
        <v>90</v>
      </c>
      <c r="I57" s="2" t="s">
        <v>91</v>
      </c>
      <c r="M57" s="2" t="s">
        <v>99</v>
      </c>
      <c r="N57" s="2" t="s">
        <v>89</v>
      </c>
      <c r="O57" s="2" t="s">
        <v>90</v>
      </c>
      <c r="P57" s="2" t="s">
        <v>91</v>
      </c>
      <c r="Q57" t="s">
        <v>39</v>
      </c>
      <c r="R57" s="2" t="s">
        <v>24</v>
      </c>
      <c r="S57" s="2" t="s">
        <v>89</v>
      </c>
      <c r="T57" s="2" t="s">
        <v>90</v>
      </c>
      <c r="U57" s="2" t="s">
        <v>91</v>
      </c>
    </row>
    <row r="58" spans="1:21" x14ac:dyDescent="0.3">
      <c r="A58" s="2" t="s">
        <v>10</v>
      </c>
      <c r="B58" s="2">
        <v>-0.7</v>
      </c>
      <c r="C58" s="2">
        <v>-10.54</v>
      </c>
      <c r="D58" s="2">
        <v>-9.84</v>
      </c>
      <c r="F58" s="2" t="s">
        <v>10</v>
      </c>
      <c r="G58" s="2">
        <v>-1.28</v>
      </c>
      <c r="H58" s="2">
        <v>-13.6</v>
      </c>
      <c r="I58" s="2">
        <v>-12.32</v>
      </c>
      <c r="M58" s="2" t="s">
        <v>10</v>
      </c>
      <c r="N58" s="2">
        <v>-0.7</v>
      </c>
      <c r="O58" s="2">
        <v>-10.54</v>
      </c>
      <c r="P58" s="2">
        <f>O58-N58</f>
        <v>-9.84</v>
      </c>
      <c r="R58" s="2" t="s">
        <v>10</v>
      </c>
      <c r="S58" s="2">
        <v>-1.28</v>
      </c>
      <c r="T58" s="2">
        <v>-13.6</v>
      </c>
      <c r="U58" s="2">
        <f>T58-S58</f>
        <v>-12.32</v>
      </c>
    </row>
    <row r="59" spans="1:21" x14ac:dyDescent="0.3">
      <c r="A59" s="2" t="s">
        <v>15</v>
      </c>
      <c r="B59" s="2">
        <v>-3.66</v>
      </c>
      <c r="C59" s="2">
        <v>-12.65</v>
      </c>
      <c r="D59" s="2">
        <v>-8.99</v>
      </c>
      <c r="F59" s="2" t="s">
        <v>15</v>
      </c>
      <c r="G59" s="2">
        <v>-3.26</v>
      </c>
      <c r="H59" s="2">
        <v>-14.16</v>
      </c>
      <c r="I59" s="2">
        <v>-10.9</v>
      </c>
      <c r="M59" s="2" t="s">
        <v>15</v>
      </c>
      <c r="N59" s="2">
        <v>-3.07</v>
      </c>
      <c r="O59" s="2">
        <v>-12.65</v>
      </c>
      <c r="P59" s="2">
        <f t="shared" ref="P59:P62" si="20">O59-N59</f>
        <v>-9.58</v>
      </c>
      <c r="R59" s="2" t="s">
        <v>15</v>
      </c>
      <c r="S59" s="2">
        <v>-2.34</v>
      </c>
      <c r="T59" s="2">
        <v>-14.16</v>
      </c>
      <c r="U59" s="2">
        <f t="shared" ref="U59:U62" si="21">T59-S59</f>
        <v>-11.82</v>
      </c>
    </row>
    <row r="60" spans="1:21" x14ac:dyDescent="0.3">
      <c r="A60" s="2" t="s">
        <v>92</v>
      </c>
      <c r="B60" s="2">
        <v>-3.87</v>
      </c>
      <c r="C60" s="2">
        <v>-13.17</v>
      </c>
      <c r="D60" s="2">
        <v>-9.3000000000000007</v>
      </c>
      <c r="F60" s="2" t="s">
        <v>92</v>
      </c>
      <c r="G60" s="2">
        <v>-3.9</v>
      </c>
      <c r="H60" s="2">
        <v>-14.92</v>
      </c>
      <c r="I60" s="2">
        <v>-11.02</v>
      </c>
      <c r="M60" s="2" t="s">
        <v>92</v>
      </c>
      <c r="N60" s="2">
        <v>-3.05</v>
      </c>
      <c r="O60" s="2">
        <v>-13.17</v>
      </c>
      <c r="P60" s="2">
        <f t="shared" si="20"/>
        <v>-10.120000000000001</v>
      </c>
      <c r="R60" s="2" t="s">
        <v>92</v>
      </c>
      <c r="S60" s="2">
        <v>-3.14</v>
      </c>
      <c r="T60" s="2">
        <v>-14.92</v>
      </c>
      <c r="U60" s="2">
        <f t="shared" si="21"/>
        <v>-11.78</v>
      </c>
    </row>
    <row r="61" spans="1:21" x14ac:dyDescent="0.3">
      <c r="A61" s="2" t="s">
        <v>16</v>
      </c>
      <c r="B61" s="2">
        <v>-3.8</v>
      </c>
      <c r="C61" s="2">
        <v>-12.12</v>
      </c>
      <c r="D61" s="2">
        <v>-8.32</v>
      </c>
      <c r="F61" s="2" t="s">
        <v>16</v>
      </c>
      <c r="G61" s="2">
        <v>-4.22</v>
      </c>
      <c r="H61" s="2">
        <v>-14.55</v>
      </c>
      <c r="I61" s="2">
        <v>-10.330000000000002</v>
      </c>
      <c r="M61" s="2" t="s">
        <v>16</v>
      </c>
      <c r="N61" s="2">
        <v>-3.4</v>
      </c>
      <c r="O61" s="2">
        <v>-12.12</v>
      </c>
      <c r="P61" s="2">
        <f t="shared" si="20"/>
        <v>-8.7199999999999989</v>
      </c>
      <c r="R61" s="2" t="s">
        <v>16</v>
      </c>
      <c r="S61" s="2">
        <v>-3.51</v>
      </c>
      <c r="T61" s="2">
        <v>-14.55</v>
      </c>
      <c r="U61" s="2">
        <f t="shared" si="21"/>
        <v>-11.040000000000001</v>
      </c>
    </row>
    <row r="62" spans="1:21" x14ac:dyDescent="0.3">
      <c r="A62" s="2" t="s">
        <v>19</v>
      </c>
      <c r="B62" s="2">
        <v>-2.5299999999999998</v>
      </c>
      <c r="C62" s="2">
        <v>-11.03</v>
      </c>
      <c r="D62" s="2">
        <v>-8.5</v>
      </c>
      <c r="F62" s="2" t="s">
        <v>19</v>
      </c>
      <c r="G62" s="2">
        <v>-5.17</v>
      </c>
      <c r="H62" s="2">
        <v>-14.75</v>
      </c>
      <c r="I62" s="2">
        <v>-9.58</v>
      </c>
      <c r="M62" s="2" t="s">
        <v>19</v>
      </c>
      <c r="N62" s="2">
        <v>-2.3199999999999998</v>
      </c>
      <c r="O62" s="2">
        <v>-11.03</v>
      </c>
      <c r="P62" s="2">
        <f t="shared" si="20"/>
        <v>-8.7099999999999991</v>
      </c>
      <c r="R62" s="2" t="s">
        <v>19</v>
      </c>
      <c r="S62" s="2">
        <v>-4.07</v>
      </c>
      <c r="T62" s="2">
        <v>-14.75</v>
      </c>
      <c r="U62" s="2">
        <f t="shared" si="21"/>
        <v>-10.68</v>
      </c>
    </row>
    <row r="63" spans="1:21" x14ac:dyDescent="0.3">
      <c r="A63" s="2" t="s">
        <v>36</v>
      </c>
      <c r="B63" s="2"/>
      <c r="C63" s="2"/>
      <c r="D63" s="2">
        <v>-8.99</v>
      </c>
      <c r="F63" s="2" t="s">
        <v>36</v>
      </c>
      <c r="G63" s="2"/>
      <c r="H63" s="2"/>
      <c r="I63" s="11">
        <v>-10.829999999999998</v>
      </c>
      <c r="M63" s="2" t="s">
        <v>36</v>
      </c>
      <c r="N63" s="2"/>
      <c r="O63" s="2"/>
      <c r="P63" s="2">
        <v>-8.99</v>
      </c>
      <c r="R63" s="2" t="s">
        <v>36</v>
      </c>
      <c r="S63" s="2"/>
      <c r="T63" s="2"/>
      <c r="U63" s="11">
        <f>AVERAGE(U58:U62)</f>
        <v>-11.528</v>
      </c>
    </row>
    <row r="64" spans="1:21" x14ac:dyDescent="0.3">
      <c r="A64" s="2" t="s">
        <v>37</v>
      </c>
      <c r="B64" s="2"/>
      <c r="C64" s="2"/>
      <c r="D64" s="11">
        <v>0.61392181912683308</v>
      </c>
      <c r="F64" s="2" t="s">
        <v>37</v>
      </c>
      <c r="G64" s="2"/>
      <c r="H64" s="2"/>
      <c r="I64" s="11">
        <v>1.0091580649234291</v>
      </c>
      <c r="M64" s="2" t="s">
        <v>37</v>
      </c>
      <c r="N64" s="2"/>
      <c r="O64" s="2"/>
      <c r="P64" s="11">
        <v>0.61392181912683308</v>
      </c>
      <c r="R64" s="2" t="s">
        <v>37</v>
      </c>
      <c r="S64" s="2"/>
      <c r="T64" s="2"/>
      <c r="U64" s="11">
        <v>1.0091580649234291</v>
      </c>
    </row>
    <row r="65" spans="1:21" x14ac:dyDescent="0.3">
      <c r="A65" s="2" t="s">
        <v>93</v>
      </c>
      <c r="B65" s="2"/>
      <c r="C65" s="2"/>
      <c r="D65" s="2"/>
      <c r="F65" s="2" t="s">
        <v>93</v>
      </c>
      <c r="G65" s="2"/>
      <c r="H65" s="2"/>
      <c r="I65" s="2"/>
      <c r="M65" s="2" t="s">
        <v>93</v>
      </c>
      <c r="N65" s="2"/>
      <c r="O65" s="2"/>
      <c r="P65" s="2"/>
      <c r="R65" s="2" t="s">
        <v>93</v>
      </c>
      <c r="S65" s="2"/>
      <c r="T65" s="2"/>
      <c r="U65" s="2"/>
    </row>
    <row r="67" spans="1:21" x14ac:dyDescent="0.3">
      <c r="A67" s="2" t="s">
        <v>100</v>
      </c>
      <c r="B67" s="2" t="s">
        <v>89</v>
      </c>
      <c r="C67" s="2" t="s">
        <v>90</v>
      </c>
      <c r="D67" s="2" t="s">
        <v>91</v>
      </c>
      <c r="E67" s="14" t="s">
        <v>39</v>
      </c>
      <c r="F67" s="2" t="s">
        <v>25</v>
      </c>
      <c r="G67" s="2" t="s">
        <v>89</v>
      </c>
      <c r="H67" s="2" t="s">
        <v>90</v>
      </c>
      <c r="I67" s="2" t="s">
        <v>91</v>
      </c>
      <c r="J67" s="14" t="s">
        <v>71</v>
      </c>
      <c r="M67" s="2" t="s">
        <v>100</v>
      </c>
      <c r="N67" s="2" t="s">
        <v>89</v>
      </c>
      <c r="O67" s="2" t="s">
        <v>90</v>
      </c>
      <c r="P67" s="2" t="s">
        <v>91</v>
      </c>
      <c r="Q67" s="14" t="s">
        <v>39</v>
      </c>
      <c r="R67" s="2" t="s">
        <v>25</v>
      </c>
      <c r="S67" s="2" t="s">
        <v>89</v>
      </c>
      <c r="T67" s="2" t="s">
        <v>90</v>
      </c>
      <c r="U67" s="2" t="s">
        <v>91</v>
      </c>
    </row>
    <row r="68" spans="1:21" x14ac:dyDescent="0.3">
      <c r="A68" s="2" t="s">
        <v>10</v>
      </c>
      <c r="B68" s="2">
        <v>-1.53</v>
      </c>
      <c r="C68" s="2">
        <v>-16.059999999999999</v>
      </c>
      <c r="D68" s="2">
        <f>C68-B68</f>
        <v>-14.53</v>
      </c>
      <c r="F68" s="2" t="s">
        <v>10</v>
      </c>
      <c r="G68" s="2">
        <v>-1.21</v>
      </c>
      <c r="H68" s="2">
        <v>-11.12</v>
      </c>
      <c r="I68" s="2">
        <f>H68-G68</f>
        <v>-9.91</v>
      </c>
      <c r="M68" s="2" t="s">
        <v>10</v>
      </c>
      <c r="N68" s="2">
        <v>-1.53</v>
      </c>
      <c r="O68" s="2">
        <v>-16.059999999999999</v>
      </c>
      <c r="P68" s="2">
        <f>O68-N68</f>
        <v>-14.53</v>
      </c>
      <c r="R68" s="2" t="s">
        <v>10</v>
      </c>
      <c r="S68" s="2">
        <v>-1.21</v>
      </c>
      <c r="T68" s="2">
        <v>-11.12</v>
      </c>
      <c r="U68" s="2">
        <f>T68-S68</f>
        <v>-9.91</v>
      </c>
    </row>
    <row r="69" spans="1:21" x14ac:dyDescent="0.3">
      <c r="A69" s="2" t="s">
        <v>15</v>
      </c>
      <c r="B69" s="2">
        <v>-2.3199999999999998</v>
      </c>
      <c r="C69" s="2">
        <v>-15.77</v>
      </c>
      <c r="D69" s="2">
        <f t="shared" ref="D69:D72" si="22">C69-B69</f>
        <v>-13.45</v>
      </c>
      <c r="F69" s="2" t="s">
        <v>15</v>
      </c>
      <c r="G69" s="2">
        <v>0.41</v>
      </c>
      <c r="H69" s="2">
        <v>-12.08</v>
      </c>
      <c r="I69" s="2">
        <f t="shared" ref="I69:I72" si="23">H69-G69</f>
        <v>-12.49</v>
      </c>
      <c r="M69" s="2" t="s">
        <v>15</v>
      </c>
      <c r="N69" s="2">
        <v>-1.23</v>
      </c>
      <c r="O69" s="2">
        <v>-15.77</v>
      </c>
      <c r="P69" s="2">
        <f t="shared" ref="P69:P72" si="24">O69-N69</f>
        <v>-14.54</v>
      </c>
      <c r="R69" s="2" t="s">
        <v>15</v>
      </c>
      <c r="S69" s="2">
        <v>1.26</v>
      </c>
      <c r="T69" s="2">
        <v>-12.08</v>
      </c>
      <c r="U69" s="2">
        <f t="shared" ref="U69:U72" si="25">T69-S69</f>
        <v>-13.34</v>
      </c>
    </row>
    <row r="70" spans="1:21" x14ac:dyDescent="0.3">
      <c r="A70" s="2" t="s">
        <v>92</v>
      </c>
      <c r="B70" s="2">
        <v>-1.23</v>
      </c>
      <c r="C70" s="2">
        <v>-16.36</v>
      </c>
      <c r="D70" s="2">
        <f t="shared" si="22"/>
        <v>-15.129999999999999</v>
      </c>
      <c r="F70" s="2" t="s">
        <v>92</v>
      </c>
      <c r="G70" s="2">
        <v>0.66</v>
      </c>
      <c r="H70" s="2">
        <v>-11.18</v>
      </c>
      <c r="I70" s="2">
        <f t="shared" si="23"/>
        <v>-11.84</v>
      </c>
      <c r="M70" s="2" t="s">
        <v>92</v>
      </c>
      <c r="N70" s="2">
        <v>0.64</v>
      </c>
      <c r="O70" s="2">
        <v>-16.36</v>
      </c>
      <c r="P70" s="2">
        <f t="shared" si="24"/>
        <v>-17</v>
      </c>
      <c r="R70" s="2" t="s">
        <v>92</v>
      </c>
      <c r="S70" s="2">
        <v>1.94</v>
      </c>
      <c r="T70" s="2">
        <v>-11.18</v>
      </c>
      <c r="U70" s="2">
        <f t="shared" si="25"/>
        <v>-13.12</v>
      </c>
    </row>
    <row r="71" spans="1:21" x14ac:dyDescent="0.3">
      <c r="A71" s="2" t="s">
        <v>16</v>
      </c>
      <c r="B71" s="2">
        <v>-1.23</v>
      </c>
      <c r="C71" s="2">
        <v>-16.03</v>
      </c>
      <c r="D71" s="2">
        <f t="shared" si="22"/>
        <v>-14.8</v>
      </c>
      <c r="F71" s="2" t="s">
        <v>16</v>
      </c>
      <c r="G71" s="2">
        <v>0.03</v>
      </c>
      <c r="H71" s="2">
        <v>-11.52</v>
      </c>
      <c r="I71" s="2">
        <f t="shared" si="23"/>
        <v>-11.549999999999999</v>
      </c>
      <c r="M71" s="2" t="s">
        <v>16</v>
      </c>
      <c r="N71" s="2">
        <v>-0.94</v>
      </c>
      <c r="O71" s="2">
        <v>-16.03</v>
      </c>
      <c r="P71" s="2">
        <f t="shared" si="24"/>
        <v>-15.090000000000002</v>
      </c>
      <c r="R71" s="2" t="s">
        <v>16</v>
      </c>
      <c r="S71" s="2">
        <v>1.86</v>
      </c>
      <c r="T71" s="2">
        <v>-11.52</v>
      </c>
      <c r="U71" s="2">
        <f t="shared" si="25"/>
        <v>-13.379999999999999</v>
      </c>
    </row>
    <row r="72" spans="1:21" x14ac:dyDescent="0.3">
      <c r="A72" s="2" t="s">
        <v>19</v>
      </c>
      <c r="B72" s="2">
        <v>0</v>
      </c>
      <c r="C72" s="2">
        <v>-15.52</v>
      </c>
      <c r="D72" s="2">
        <f t="shared" si="22"/>
        <v>-15.52</v>
      </c>
      <c r="F72" s="2" t="s">
        <v>19</v>
      </c>
      <c r="G72" s="2">
        <v>2.62</v>
      </c>
      <c r="H72" s="2">
        <v>-11.17</v>
      </c>
      <c r="I72" s="2">
        <f t="shared" si="23"/>
        <v>-13.79</v>
      </c>
      <c r="M72" s="2" t="s">
        <v>19</v>
      </c>
      <c r="N72" s="2">
        <v>2.08</v>
      </c>
      <c r="O72" s="2">
        <v>-15.52</v>
      </c>
      <c r="P72" s="2">
        <f t="shared" si="24"/>
        <v>-17.600000000000001</v>
      </c>
      <c r="R72" s="2" t="s">
        <v>19</v>
      </c>
      <c r="S72" s="2">
        <v>2.75</v>
      </c>
      <c r="T72" s="2">
        <v>-11.17</v>
      </c>
      <c r="U72" s="2">
        <f t="shared" si="25"/>
        <v>-13.92</v>
      </c>
    </row>
    <row r="73" spans="1:21" x14ac:dyDescent="0.3">
      <c r="A73" s="2" t="s">
        <v>36</v>
      </c>
      <c r="B73" s="2"/>
      <c r="C73" s="2"/>
      <c r="D73" s="11">
        <f>AVERAGE(D68:D72)</f>
        <v>-14.685999999999998</v>
      </c>
      <c r="F73" s="2" t="s">
        <v>36</v>
      </c>
      <c r="G73" s="2"/>
      <c r="H73" s="2"/>
      <c r="I73" s="11">
        <f>AVERAGE(I68:I72)</f>
        <v>-11.915999999999999</v>
      </c>
      <c r="M73" s="2" t="s">
        <v>36</v>
      </c>
      <c r="N73" s="2"/>
      <c r="O73" s="2"/>
      <c r="P73" s="11">
        <f>AVERAGE(P68:P72)</f>
        <v>-15.752000000000001</v>
      </c>
      <c r="R73" s="2" t="s">
        <v>36</v>
      </c>
      <c r="S73" s="2"/>
      <c r="T73" s="2"/>
      <c r="U73" s="11">
        <f>AVERAGE(U68:U72)</f>
        <v>-12.734</v>
      </c>
    </row>
    <row r="74" spans="1:21" x14ac:dyDescent="0.3">
      <c r="A74" s="2" t="s">
        <v>37</v>
      </c>
      <c r="B74" s="2"/>
      <c r="C74" s="2"/>
      <c r="D74" s="11">
        <f>STDEV(D68:D72)</f>
        <v>0.78385585409563685</v>
      </c>
      <c r="F74" s="2" t="s">
        <v>37</v>
      </c>
      <c r="G74" s="2"/>
      <c r="H74" s="2"/>
      <c r="I74" s="11">
        <f>STDEV(I68:I72)</f>
        <v>1.4146660383284944</v>
      </c>
      <c r="M74" s="2" t="s">
        <v>37</v>
      </c>
      <c r="N74" s="2"/>
      <c r="O74" s="2"/>
      <c r="P74" s="11">
        <f>STDEV(P68:P72)</f>
        <v>1.4468137406038144</v>
      </c>
      <c r="R74" s="2" t="s">
        <v>37</v>
      </c>
      <c r="S74" s="2"/>
      <c r="T74" s="2"/>
      <c r="U74" s="11">
        <f>STDEV(U68:U72)</f>
        <v>1.605858026103169</v>
      </c>
    </row>
    <row r="75" spans="1:21" x14ac:dyDescent="0.3">
      <c r="A75" s="2" t="s">
        <v>93</v>
      </c>
      <c r="B75" s="2"/>
      <c r="C75" s="2"/>
      <c r="D75" s="2"/>
      <c r="F75" s="2" t="s">
        <v>93</v>
      </c>
      <c r="G75" s="2"/>
      <c r="H75" s="2"/>
      <c r="I75" s="2"/>
      <c r="M75" s="2" t="s">
        <v>93</v>
      </c>
      <c r="N75" s="2"/>
      <c r="O75" s="2"/>
      <c r="P75" s="2"/>
      <c r="R75" s="2" t="s">
        <v>93</v>
      </c>
      <c r="S75" s="2"/>
      <c r="T75" s="2"/>
      <c r="U75" s="2"/>
    </row>
    <row r="78" spans="1:21" x14ac:dyDescent="0.3">
      <c r="A78" s="2" t="s">
        <v>101</v>
      </c>
      <c r="B78" s="2" t="s">
        <v>89</v>
      </c>
      <c r="C78" s="2" t="s">
        <v>90</v>
      </c>
      <c r="D78" s="2" t="s">
        <v>91</v>
      </c>
      <c r="E78" s="14" t="s">
        <v>39</v>
      </c>
      <c r="F78" s="2" t="s">
        <v>27</v>
      </c>
      <c r="G78" s="2" t="s">
        <v>89</v>
      </c>
      <c r="H78" s="2" t="s">
        <v>90</v>
      </c>
      <c r="I78" s="2" t="s">
        <v>91</v>
      </c>
      <c r="J78" s="14" t="s">
        <v>71</v>
      </c>
      <c r="M78" s="2" t="s">
        <v>101</v>
      </c>
      <c r="N78" s="2" t="s">
        <v>89</v>
      </c>
      <c r="O78" s="2" t="s">
        <v>90</v>
      </c>
      <c r="P78" s="2" t="s">
        <v>91</v>
      </c>
      <c r="Q78" s="14" t="s">
        <v>39</v>
      </c>
      <c r="R78" s="2" t="s">
        <v>27</v>
      </c>
      <c r="S78" s="2" t="s">
        <v>89</v>
      </c>
      <c r="T78" s="2" t="s">
        <v>90</v>
      </c>
      <c r="U78" s="2" t="s">
        <v>91</v>
      </c>
    </row>
    <row r="79" spans="1:21" x14ac:dyDescent="0.3">
      <c r="A79" s="2" t="s">
        <v>10</v>
      </c>
      <c r="B79" s="2">
        <v>-1.27</v>
      </c>
      <c r="C79" s="2">
        <v>-9.65</v>
      </c>
      <c r="D79" s="2">
        <f>C79-B79</f>
        <v>-8.3800000000000008</v>
      </c>
      <c r="F79" s="2" t="s">
        <v>10</v>
      </c>
      <c r="G79" s="2">
        <v>-2.4500000000000002</v>
      </c>
      <c r="H79" s="2">
        <v>-10.74</v>
      </c>
      <c r="I79" s="2">
        <f>H79-G79</f>
        <v>-8.2899999999999991</v>
      </c>
      <c r="M79" s="2" t="s">
        <v>10</v>
      </c>
      <c r="N79" s="2">
        <v>-1.27</v>
      </c>
      <c r="O79" s="2">
        <v>-9.65</v>
      </c>
      <c r="P79" s="2">
        <f>O79-N79</f>
        <v>-8.3800000000000008</v>
      </c>
      <c r="R79" s="2" t="s">
        <v>10</v>
      </c>
      <c r="S79" s="2">
        <v>-2.4500000000000002</v>
      </c>
      <c r="T79" s="2">
        <v>-10.74</v>
      </c>
      <c r="U79" s="2">
        <f>T79-S79</f>
        <v>-8.2899999999999991</v>
      </c>
    </row>
    <row r="80" spans="1:21" x14ac:dyDescent="0.3">
      <c r="A80" s="2" t="s">
        <v>15</v>
      </c>
      <c r="B80" s="2">
        <v>-2.5299999999999998</v>
      </c>
      <c r="C80" s="2">
        <v>-10.24</v>
      </c>
      <c r="D80" s="2">
        <f t="shared" ref="D80:D83" si="26">C80-B80</f>
        <v>-7.7100000000000009</v>
      </c>
      <c r="F80" s="2" t="s">
        <v>15</v>
      </c>
      <c r="G80" s="2">
        <v>-1.68</v>
      </c>
      <c r="H80" s="2">
        <v>-11.61</v>
      </c>
      <c r="I80" s="2">
        <f t="shared" ref="I80:I83" si="27">H80-G80</f>
        <v>-9.93</v>
      </c>
      <c r="M80" s="2" t="s">
        <v>15</v>
      </c>
      <c r="N80" s="2">
        <v>-2.73</v>
      </c>
      <c r="O80" s="2">
        <v>-10.24</v>
      </c>
      <c r="P80" s="2">
        <f t="shared" ref="P80:P83" si="28">O80-N80</f>
        <v>-7.51</v>
      </c>
      <c r="R80" s="2" t="s">
        <v>15</v>
      </c>
      <c r="S80" s="2">
        <v>-1.27</v>
      </c>
      <c r="T80" s="2">
        <v>-11.61</v>
      </c>
      <c r="U80" s="2">
        <f t="shared" ref="U80:U83" si="29">T80-S80</f>
        <v>-10.34</v>
      </c>
    </row>
    <row r="81" spans="1:21" x14ac:dyDescent="0.3">
      <c r="A81" s="2" t="s">
        <v>92</v>
      </c>
      <c r="B81" s="2">
        <v>-3.59</v>
      </c>
      <c r="C81" s="2">
        <v>-10.94</v>
      </c>
      <c r="D81" s="2">
        <f t="shared" si="26"/>
        <v>-7.35</v>
      </c>
      <c r="F81" s="2" t="s">
        <v>92</v>
      </c>
      <c r="G81" s="2">
        <v>-2.06</v>
      </c>
      <c r="H81" s="2">
        <v>-12.2</v>
      </c>
      <c r="I81" s="2">
        <f t="shared" si="27"/>
        <v>-10.139999999999999</v>
      </c>
      <c r="M81" s="2" t="s">
        <v>92</v>
      </c>
      <c r="N81" s="2">
        <v>-3.48</v>
      </c>
      <c r="O81" s="2">
        <v>-10.94</v>
      </c>
      <c r="P81" s="2">
        <f t="shared" si="28"/>
        <v>-7.4599999999999991</v>
      </c>
      <c r="R81" s="2" t="s">
        <v>92</v>
      </c>
      <c r="S81" s="2">
        <v>-1.51</v>
      </c>
      <c r="T81" s="2">
        <v>-12.2</v>
      </c>
      <c r="U81" s="2">
        <f t="shared" si="29"/>
        <v>-10.69</v>
      </c>
    </row>
    <row r="82" spans="1:21" x14ac:dyDescent="0.3">
      <c r="A82" s="2" t="s">
        <v>16</v>
      </c>
      <c r="B82" s="2">
        <v>-3.93</v>
      </c>
      <c r="C82" s="2">
        <v>-11.21</v>
      </c>
      <c r="D82" s="2">
        <f t="shared" si="26"/>
        <v>-7.2800000000000011</v>
      </c>
      <c r="F82" s="2" t="s">
        <v>16</v>
      </c>
      <c r="G82" s="2">
        <v>-1.38</v>
      </c>
      <c r="H82" s="2">
        <v>-12.56</v>
      </c>
      <c r="I82" s="2">
        <f t="shared" si="27"/>
        <v>-11.18</v>
      </c>
      <c r="M82" s="2" t="s">
        <v>16</v>
      </c>
      <c r="N82" s="2">
        <v>-4.1100000000000003</v>
      </c>
      <c r="O82" s="2">
        <v>-11.21</v>
      </c>
      <c r="P82" s="2">
        <f t="shared" si="28"/>
        <v>-7.1000000000000005</v>
      </c>
      <c r="R82" s="2" t="s">
        <v>16</v>
      </c>
      <c r="S82" s="2">
        <v>-0.88</v>
      </c>
      <c r="T82" s="2">
        <v>-12.56</v>
      </c>
      <c r="U82" s="2">
        <f t="shared" si="29"/>
        <v>-11.68</v>
      </c>
    </row>
    <row r="83" spans="1:21" x14ac:dyDescent="0.3">
      <c r="A83" s="2" t="s">
        <v>19</v>
      </c>
      <c r="B83" s="2">
        <v>-4.49</v>
      </c>
      <c r="C83" s="2">
        <v>-11.65</v>
      </c>
      <c r="D83" s="2">
        <f t="shared" si="26"/>
        <v>-7.16</v>
      </c>
      <c r="F83" s="2" t="s">
        <v>19</v>
      </c>
      <c r="G83" s="2">
        <v>-1.25</v>
      </c>
      <c r="H83" s="2">
        <v>-12.46</v>
      </c>
      <c r="I83" s="2">
        <f t="shared" si="27"/>
        <v>-11.21</v>
      </c>
      <c r="M83" s="2" t="s">
        <v>19</v>
      </c>
      <c r="N83" s="2">
        <v>-4.47</v>
      </c>
      <c r="O83" s="2">
        <v>-11.65</v>
      </c>
      <c r="P83" s="2">
        <f t="shared" si="28"/>
        <v>-7.1800000000000006</v>
      </c>
      <c r="R83" s="2" t="s">
        <v>19</v>
      </c>
      <c r="S83" s="2">
        <v>-0.82</v>
      </c>
      <c r="T83" s="2">
        <v>-12.46</v>
      </c>
      <c r="U83" s="2">
        <f t="shared" si="29"/>
        <v>-11.64</v>
      </c>
    </row>
    <row r="84" spans="1:21" x14ac:dyDescent="0.3">
      <c r="A84" s="2" t="s">
        <v>36</v>
      </c>
      <c r="B84" s="2"/>
      <c r="C84" s="2"/>
      <c r="D84" s="11">
        <f>AVERAGE(D79:D83)</f>
        <v>-7.5760000000000023</v>
      </c>
      <c r="F84" s="2" t="s">
        <v>36</v>
      </c>
      <c r="G84" s="2"/>
      <c r="H84" s="2"/>
      <c r="I84" s="11">
        <f>AVERAGE(I79:I83)</f>
        <v>-10.15</v>
      </c>
      <c r="M84" s="2" t="s">
        <v>36</v>
      </c>
      <c r="N84" s="2"/>
      <c r="O84" s="2"/>
      <c r="P84" s="11">
        <f>AVERAGE(P79:P83)</f>
        <v>-7.5260000000000007</v>
      </c>
      <c r="R84" s="2" t="s">
        <v>36</v>
      </c>
      <c r="S84" s="2"/>
      <c r="T84" s="2"/>
      <c r="U84" s="11">
        <f>AVERAGE(U79:U83)</f>
        <v>-10.528</v>
      </c>
    </row>
    <row r="85" spans="1:21" x14ac:dyDescent="0.3">
      <c r="A85" s="2" t="s">
        <v>37</v>
      </c>
      <c r="B85" s="2"/>
      <c r="C85" s="2"/>
      <c r="D85" s="11">
        <f>STDEV(D79:D83)</f>
        <v>0.49399392708817808</v>
      </c>
      <c r="F85" s="2" t="s">
        <v>37</v>
      </c>
      <c r="G85" s="2"/>
      <c r="H85" s="2"/>
      <c r="I85" s="11">
        <f>STDEV(I79:I83)</f>
        <v>1.192958507241564</v>
      </c>
      <c r="M85" s="2" t="s">
        <v>37</v>
      </c>
      <c r="N85" s="2"/>
      <c r="O85" s="2"/>
      <c r="P85" s="11">
        <f>STDEV(P79:P83)</f>
        <v>0.50870423627093986</v>
      </c>
      <c r="R85" s="2" t="s">
        <v>37</v>
      </c>
      <c r="S85" s="2"/>
      <c r="T85" s="2"/>
      <c r="U85" s="11">
        <f>STDEV(U79:U83)</f>
        <v>1.3814738506392448</v>
      </c>
    </row>
    <row r="86" spans="1:21" x14ac:dyDescent="0.3">
      <c r="A86" s="2" t="s">
        <v>93</v>
      </c>
      <c r="B86" s="2"/>
      <c r="C86" s="2"/>
      <c r="D86" s="2"/>
      <c r="F86" s="2" t="s">
        <v>93</v>
      </c>
      <c r="G86" s="2"/>
      <c r="H86" s="2"/>
      <c r="I86" s="2"/>
      <c r="M86" s="2" t="s">
        <v>93</v>
      </c>
      <c r="N86" s="2"/>
      <c r="O86" s="2"/>
      <c r="P86" s="2"/>
      <c r="R86" s="2" t="s">
        <v>93</v>
      </c>
      <c r="S86" s="2"/>
      <c r="T86" s="2"/>
      <c r="U86" s="2"/>
    </row>
    <row r="89" spans="1:21" x14ac:dyDescent="0.3">
      <c r="A89" s="2" t="s">
        <v>102</v>
      </c>
      <c r="B89" s="2" t="s">
        <v>89</v>
      </c>
      <c r="C89" s="2" t="s">
        <v>90</v>
      </c>
      <c r="D89" s="2" t="s">
        <v>91</v>
      </c>
      <c r="E89" s="14" t="s">
        <v>39</v>
      </c>
      <c r="F89" s="2" t="s">
        <v>29</v>
      </c>
      <c r="G89" s="2" t="s">
        <v>89</v>
      </c>
      <c r="H89" s="2" t="s">
        <v>90</v>
      </c>
      <c r="I89" s="2" t="s">
        <v>91</v>
      </c>
      <c r="J89" s="14" t="s">
        <v>71</v>
      </c>
      <c r="M89" s="2" t="s">
        <v>102</v>
      </c>
      <c r="N89" s="2" t="s">
        <v>89</v>
      </c>
      <c r="O89" s="2" t="s">
        <v>90</v>
      </c>
      <c r="P89" s="2" t="s">
        <v>91</v>
      </c>
      <c r="Q89" s="14" t="s">
        <v>39</v>
      </c>
      <c r="R89" s="2" t="s">
        <v>29</v>
      </c>
      <c r="S89" s="2" t="s">
        <v>89</v>
      </c>
      <c r="T89" s="2" t="s">
        <v>90</v>
      </c>
      <c r="U89" s="2" t="s">
        <v>91</v>
      </c>
    </row>
    <row r="90" spans="1:21" x14ac:dyDescent="0.3">
      <c r="A90" s="2" t="s">
        <v>10</v>
      </c>
      <c r="B90" s="2">
        <v>-1.1299999999999999</v>
      </c>
      <c r="C90" s="2">
        <v>-10.85</v>
      </c>
      <c r="D90" s="2">
        <f>C90-B90</f>
        <v>-9.7199999999999989</v>
      </c>
      <c r="F90" s="2" t="s">
        <v>10</v>
      </c>
      <c r="G90" s="2">
        <v>-1.82</v>
      </c>
      <c r="H90" s="2">
        <v>-19.22</v>
      </c>
      <c r="I90" s="2">
        <f>H90-G90</f>
        <v>-17.399999999999999</v>
      </c>
      <c r="M90" s="2" t="s">
        <v>10</v>
      </c>
      <c r="N90" s="2">
        <v>-1.1299999999999999</v>
      </c>
      <c r="O90" s="2">
        <v>-10.85</v>
      </c>
      <c r="P90" s="2">
        <f>O90-N90</f>
        <v>-9.7199999999999989</v>
      </c>
      <c r="R90" s="2" t="s">
        <v>10</v>
      </c>
      <c r="S90" s="2">
        <v>-1.82</v>
      </c>
      <c r="T90" s="2">
        <v>-19.22</v>
      </c>
      <c r="U90" s="2">
        <f>T90-S90</f>
        <v>-17.399999999999999</v>
      </c>
    </row>
    <row r="91" spans="1:21" x14ac:dyDescent="0.3">
      <c r="A91" s="2" t="s">
        <v>15</v>
      </c>
      <c r="B91" s="2">
        <v>-0.56000000000000005</v>
      </c>
      <c r="C91" s="2">
        <v>-10.93</v>
      </c>
      <c r="D91" s="2">
        <f t="shared" ref="D91:D94" si="30">C91-B91</f>
        <v>-10.37</v>
      </c>
      <c r="F91" s="2" t="s">
        <v>15</v>
      </c>
      <c r="G91" s="2">
        <v>-3.46</v>
      </c>
      <c r="H91" s="2">
        <v>-18.899999999999999</v>
      </c>
      <c r="I91" s="2">
        <f t="shared" ref="I91:I94" si="31">H91-G91</f>
        <v>-15.439999999999998</v>
      </c>
      <c r="M91" s="2" t="s">
        <v>15</v>
      </c>
      <c r="N91" s="2">
        <v>0.13</v>
      </c>
      <c r="O91" s="2">
        <v>-10.93</v>
      </c>
      <c r="P91" s="2">
        <f t="shared" ref="P91:P94" si="32">O91-N91</f>
        <v>-11.06</v>
      </c>
      <c r="R91" s="2" t="s">
        <v>15</v>
      </c>
      <c r="S91" s="2">
        <v>-1.38</v>
      </c>
      <c r="T91" s="2">
        <v>-18.899999999999999</v>
      </c>
      <c r="U91" s="2">
        <f t="shared" ref="U91:U94" si="33">T91-S91</f>
        <v>-17.52</v>
      </c>
    </row>
    <row r="92" spans="1:21" x14ac:dyDescent="0.3">
      <c r="A92" s="2" t="s">
        <v>92</v>
      </c>
      <c r="B92" s="2">
        <v>0.06</v>
      </c>
      <c r="C92" s="2">
        <v>-10.98</v>
      </c>
      <c r="D92" s="2">
        <f t="shared" si="30"/>
        <v>-11.040000000000001</v>
      </c>
      <c r="F92" s="2" t="s">
        <v>92</v>
      </c>
      <c r="G92" s="2">
        <v>-3.12</v>
      </c>
      <c r="H92" s="2">
        <v>-19.68</v>
      </c>
      <c r="I92" s="2">
        <f t="shared" si="31"/>
        <v>-16.559999999999999</v>
      </c>
      <c r="M92" s="2" t="s">
        <v>92</v>
      </c>
      <c r="N92" s="2">
        <v>0.56000000000000005</v>
      </c>
      <c r="O92" s="2">
        <v>-10.98</v>
      </c>
      <c r="P92" s="2">
        <f t="shared" si="32"/>
        <v>-11.540000000000001</v>
      </c>
      <c r="R92" s="2" t="s">
        <v>92</v>
      </c>
      <c r="S92" s="2">
        <v>-1.5</v>
      </c>
      <c r="T92" s="2">
        <v>-19.68</v>
      </c>
      <c r="U92" s="2">
        <f t="shared" si="33"/>
        <v>-18.18</v>
      </c>
    </row>
    <row r="93" spans="1:21" x14ac:dyDescent="0.3">
      <c r="A93" s="2" t="s">
        <v>16</v>
      </c>
      <c r="B93" s="2">
        <v>0.08</v>
      </c>
      <c r="C93" s="2">
        <v>-10.57</v>
      </c>
      <c r="D93" s="2">
        <f t="shared" si="30"/>
        <v>-10.65</v>
      </c>
      <c r="F93" s="2" t="s">
        <v>16</v>
      </c>
      <c r="G93" s="2">
        <v>-3.58</v>
      </c>
      <c r="H93" s="2">
        <v>-20.190000000000001</v>
      </c>
      <c r="I93" s="2">
        <f t="shared" si="31"/>
        <v>-16.61</v>
      </c>
      <c r="M93" s="2" t="s">
        <v>16</v>
      </c>
      <c r="N93" s="2">
        <v>0.74</v>
      </c>
      <c r="O93" s="2">
        <v>-10.57</v>
      </c>
      <c r="P93" s="2">
        <f t="shared" si="32"/>
        <v>-11.31</v>
      </c>
      <c r="R93" s="2" t="s">
        <v>16</v>
      </c>
      <c r="S93" s="2">
        <v>-0.99</v>
      </c>
      <c r="T93" s="2">
        <v>-20.190000000000001</v>
      </c>
      <c r="U93" s="2">
        <f t="shared" si="33"/>
        <v>-19.200000000000003</v>
      </c>
    </row>
    <row r="94" spans="1:21" x14ac:dyDescent="0.3">
      <c r="A94" s="2" t="s">
        <v>19</v>
      </c>
      <c r="B94" s="2">
        <v>0.53</v>
      </c>
      <c r="C94" s="2">
        <v>-10.85</v>
      </c>
      <c r="D94" s="2">
        <f t="shared" si="30"/>
        <v>-11.379999999999999</v>
      </c>
      <c r="F94" s="2" t="s">
        <v>19</v>
      </c>
      <c r="G94" s="2">
        <v>-3.54</v>
      </c>
      <c r="H94" s="2">
        <v>-20.14</v>
      </c>
      <c r="I94" s="2">
        <f t="shared" si="31"/>
        <v>-16.600000000000001</v>
      </c>
      <c r="M94" s="2" t="s">
        <v>19</v>
      </c>
      <c r="N94" s="2">
        <v>0.69</v>
      </c>
      <c r="O94" s="2">
        <v>-10.85</v>
      </c>
      <c r="P94" s="2">
        <f t="shared" si="32"/>
        <v>-11.54</v>
      </c>
      <c r="R94" s="2" t="s">
        <v>19</v>
      </c>
      <c r="S94" s="2">
        <v>-1.66</v>
      </c>
      <c r="T94" s="2">
        <v>-20.14</v>
      </c>
      <c r="U94" s="2">
        <f t="shared" si="33"/>
        <v>-18.48</v>
      </c>
    </row>
    <row r="95" spans="1:21" x14ac:dyDescent="0.3">
      <c r="A95" s="2" t="s">
        <v>36</v>
      </c>
      <c r="B95" s="2"/>
      <c r="C95" s="2"/>
      <c r="D95" s="11">
        <f>AVERAGE(D90:D94)</f>
        <v>-10.632</v>
      </c>
      <c r="F95" s="2" t="s">
        <v>36</v>
      </c>
      <c r="G95" s="2"/>
      <c r="H95" s="2"/>
      <c r="I95" s="11">
        <f>AVERAGE(I90:I94)</f>
        <v>-16.521999999999998</v>
      </c>
      <c r="M95" s="2" t="s">
        <v>36</v>
      </c>
      <c r="N95" s="2"/>
      <c r="O95" s="2"/>
      <c r="P95" s="11">
        <f>AVERAGE(P90:P94)</f>
        <v>-11.034000000000001</v>
      </c>
      <c r="R95" s="2" t="s">
        <v>36</v>
      </c>
      <c r="S95" s="2"/>
      <c r="T95" s="2"/>
      <c r="U95" s="11">
        <f>AVERAGE(U90:U94)</f>
        <v>-18.156000000000002</v>
      </c>
    </row>
    <row r="96" spans="1:21" x14ac:dyDescent="0.3">
      <c r="A96" s="2" t="s">
        <v>37</v>
      </c>
      <c r="B96" s="2"/>
      <c r="C96" s="2"/>
      <c r="D96" s="11">
        <f>STDEV(D90:D94)</f>
        <v>0.63770682919347854</v>
      </c>
      <c r="F96" s="2" t="s">
        <v>37</v>
      </c>
      <c r="G96" s="2"/>
      <c r="H96" s="2"/>
      <c r="I96" s="11">
        <f>STDEV(I90:I94)</f>
        <v>0.69944263524609407</v>
      </c>
      <c r="M96" s="2" t="s">
        <v>37</v>
      </c>
      <c r="N96" s="2"/>
      <c r="O96" s="2"/>
      <c r="P96" s="11">
        <f>STDEV(P90:P94)</f>
        <v>0.76084163923907377</v>
      </c>
      <c r="R96" s="2" t="s">
        <v>37</v>
      </c>
      <c r="S96" s="2"/>
      <c r="T96" s="2"/>
      <c r="U96" s="11">
        <f>STDEV(U90:U94)</f>
        <v>0.73680390878442159</v>
      </c>
    </row>
    <row r="97" spans="1:21" x14ac:dyDescent="0.3">
      <c r="A97" s="2" t="s">
        <v>93</v>
      </c>
      <c r="B97" s="2"/>
      <c r="C97" s="2"/>
      <c r="D97" s="2"/>
      <c r="F97" s="2" t="s">
        <v>93</v>
      </c>
      <c r="G97" s="2"/>
      <c r="H97" s="2"/>
      <c r="I97" s="2"/>
      <c r="M97" s="2" t="s">
        <v>93</v>
      </c>
      <c r="N97" s="2"/>
      <c r="O97" s="2"/>
      <c r="P97" s="2"/>
      <c r="R97" s="2" t="s">
        <v>93</v>
      </c>
      <c r="S97" s="2"/>
      <c r="T97" s="2"/>
      <c r="U97" s="2"/>
    </row>
    <row r="100" spans="1:21" x14ac:dyDescent="0.3">
      <c r="A100" s="2" t="s">
        <v>103</v>
      </c>
      <c r="B100" s="2" t="s">
        <v>89</v>
      </c>
      <c r="C100" s="2" t="s">
        <v>90</v>
      </c>
      <c r="D100" s="2" t="s">
        <v>91</v>
      </c>
      <c r="E100" s="14" t="s">
        <v>39</v>
      </c>
      <c r="F100" s="2" t="s">
        <v>31</v>
      </c>
      <c r="G100" s="2" t="s">
        <v>89</v>
      </c>
      <c r="H100" s="2" t="s">
        <v>90</v>
      </c>
      <c r="I100" s="2" t="s">
        <v>91</v>
      </c>
      <c r="J100" s="14" t="s">
        <v>71</v>
      </c>
      <c r="M100" s="2" t="s">
        <v>103</v>
      </c>
      <c r="N100" s="2" t="s">
        <v>89</v>
      </c>
      <c r="O100" s="2" t="s">
        <v>90</v>
      </c>
      <c r="P100" s="2" t="s">
        <v>91</v>
      </c>
      <c r="Q100" s="14" t="s">
        <v>39</v>
      </c>
      <c r="R100" s="2" t="s">
        <v>31</v>
      </c>
      <c r="S100" s="2" t="s">
        <v>89</v>
      </c>
      <c r="T100" s="2" t="s">
        <v>90</v>
      </c>
      <c r="U100" s="2" t="s">
        <v>91</v>
      </c>
    </row>
    <row r="101" spans="1:21" x14ac:dyDescent="0.3">
      <c r="A101" s="2" t="s">
        <v>10</v>
      </c>
      <c r="B101" s="2">
        <v>-1.22</v>
      </c>
      <c r="C101" s="2">
        <v>-18.440000000000001</v>
      </c>
      <c r="D101" s="2">
        <f>C101-B101</f>
        <v>-17.220000000000002</v>
      </c>
      <c r="F101" s="2" t="s">
        <v>10</v>
      </c>
      <c r="G101" s="2">
        <v>-1.1599999999999999</v>
      </c>
      <c r="H101" s="2">
        <v>-19.77</v>
      </c>
      <c r="I101" s="2">
        <f>H101-G101</f>
        <v>-18.61</v>
      </c>
      <c r="M101" s="2" t="s">
        <v>10</v>
      </c>
      <c r="N101" s="2">
        <v>-1.22</v>
      </c>
      <c r="O101" s="2">
        <v>-18.440000000000001</v>
      </c>
      <c r="P101" s="2">
        <f>O101-N101</f>
        <v>-17.220000000000002</v>
      </c>
      <c r="R101" s="2" t="s">
        <v>10</v>
      </c>
      <c r="S101" s="2">
        <v>-1.1599999999999999</v>
      </c>
      <c r="T101" s="2">
        <v>-19.77</v>
      </c>
      <c r="U101" s="2">
        <f>T101-S101</f>
        <v>-18.61</v>
      </c>
    </row>
    <row r="102" spans="1:21" x14ac:dyDescent="0.3">
      <c r="A102" s="2" t="s">
        <v>15</v>
      </c>
      <c r="B102" s="2">
        <v>-0.71</v>
      </c>
      <c r="C102" s="2">
        <v>-18.5</v>
      </c>
      <c r="D102" s="2">
        <f t="shared" ref="D102:D105" si="34">C102-B102</f>
        <v>-17.79</v>
      </c>
      <c r="F102" s="2" t="s">
        <v>15</v>
      </c>
      <c r="G102" s="2">
        <v>-1.1599999999999999</v>
      </c>
      <c r="H102" s="2">
        <v>-21.27</v>
      </c>
      <c r="I102" s="2">
        <f t="shared" ref="I102:I105" si="35">H102-G102</f>
        <v>-20.11</v>
      </c>
      <c r="M102" s="2" t="s">
        <v>15</v>
      </c>
      <c r="N102" s="2">
        <v>0.15</v>
      </c>
      <c r="O102" s="2">
        <v>-18.5</v>
      </c>
      <c r="P102" s="2">
        <f t="shared" ref="P102:P105" si="36">O102-N102</f>
        <v>-18.649999999999999</v>
      </c>
      <c r="R102" s="2" t="s">
        <v>15</v>
      </c>
      <c r="S102" s="2">
        <v>1.28</v>
      </c>
      <c r="T102" s="2">
        <v>-21.27</v>
      </c>
      <c r="U102" s="2">
        <f t="shared" ref="U102:U105" si="37">T102-S102</f>
        <v>-22.55</v>
      </c>
    </row>
    <row r="103" spans="1:21" x14ac:dyDescent="0.3">
      <c r="A103" s="2" t="s">
        <v>92</v>
      </c>
      <c r="B103" s="2">
        <v>-1.97</v>
      </c>
      <c r="C103" s="2">
        <v>-18.309999999999999</v>
      </c>
      <c r="D103" s="2">
        <f t="shared" si="34"/>
        <v>-16.34</v>
      </c>
      <c r="F103" s="2" t="s">
        <v>92</v>
      </c>
      <c r="G103" s="2">
        <v>-0.82</v>
      </c>
      <c r="H103" s="2">
        <v>-20.48</v>
      </c>
      <c r="I103" s="2">
        <f t="shared" si="35"/>
        <v>-19.66</v>
      </c>
      <c r="M103" s="2" t="s">
        <v>92</v>
      </c>
      <c r="N103" s="2">
        <v>-0.43</v>
      </c>
      <c r="O103" s="2">
        <v>-18.309999999999999</v>
      </c>
      <c r="P103" s="2">
        <f t="shared" si="36"/>
        <v>-17.88</v>
      </c>
      <c r="R103" s="2" t="s">
        <v>92</v>
      </c>
      <c r="S103" s="2">
        <v>0.97</v>
      </c>
      <c r="T103" s="2">
        <v>-20.48</v>
      </c>
      <c r="U103" s="2">
        <f t="shared" si="37"/>
        <v>-21.45</v>
      </c>
    </row>
    <row r="104" spans="1:21" x14ac:dyDescent="0.3">
      <c r="A104" s="2" t="s">
        <v>16</v>
      </c>
      <c r="B104" s="2">
        <v>-0.89</v>
      </c>
      <c r="C104" s="2">
        <v>-18.05</v>
      </c>
      <c r="D104" s="2">
        <f t="shared" si="34"/>
        <v>-17.16</v>
      </c>
      <c r="F104" s="2" t="s">
        <v>16</v>
      </c>
      <c r="G104" s="2">
        <v>-1.39</v>
      </c>
      <c r="H104" s="2">
        <v>-21.01</v>
      </c>
      <c r="I104" s="2">
        <f t="shared" si="35"/>
        <v>-19.62</v>
      </c>
      <c r="M104" s="2" t="s">
        <v>16</v>
      </c>
      <c r="N104" s="2">
        <v>0.32</v>
      </c>
      <c r="O104" s="2">
        <v>-18.05</v>
      </c>
      <c r="P104" s="2">
        <f t="shared" si="36"/>
        <v>-18.37</v>
      </c>
      <c r="R104" s="2" t="s">
        <v>16</v>
      </c>
      <c r="S104" s="2">
        <v>0.46</v>
      </c>
      <c r="T104" s="2">
        <v>-21.01</v>
      </c>
      <c r="U104" s="2">
        <f t="shared" si="37"/>
        <v>-21.470000000000002</v>
      </c>
    </row>
    <row r="105" spans="1:21" x14ac:dyDescent="0.3">
      <c r="A105" s="2" t="s">
        <v>19</v>
      </c>
      <c r="B105" s="2">
        <v>-1.17</v>
      </c>
      <c r="C105" s="2">
        <v>-17.66</v>
      </c>
      <c r="D105" s="2">
        <f t="shared" si="34"/>
        <v>-16.490000000000002</v>
      </c>
      <c r="F105" s="2" t="s">
        <v>19</v>
      </c>
      <c r="G105" s="2">
        <v>-0.57999999999999996</v>
      </c>
      <c r="H105" s="2">
        <v>-19.62</v>
      </c>
      <c r="I105" s="2">
        <f t="shared" si="35"/>
        <v>-19.040000000000003</v>
      </c>
      <c r="M105" s="2" t="s">
        <v>19</v>
      </c>
      <c r="N105" s="2">
        <v>-0.2</v>
      </c>
      <c r="O105" s="2">
        <v>-17.66</v>
      </c>
      <c r="P105" s="2">
        <f t="shared" si="36"/>
        <v>-17.46</v>
      </c>
      <c r="R105" s="2" t="s">
        <v>19</v>
      </c>
      <c r="S105" s="2">
        <v>0.56999999999999995</v>
      </c>
      <c r="T105" s="2">
        <v>-19.62</v>
      </c>
      <c r="U105" s="2">
        <f t="shared" si="37"/>
        <v>-20.190000000000001</v>
      </c>
    </row>
    <row r="106" spans="1:21" x14ac:dyDescent="0.3">
      <c r="A106" s="2" t="s">
        <v>36</v>
      </c>
      <c r="B106" s="2"/>
      <c r="C106" s="2"/>
      <c r="D106" s="2">
        <f>AVERAGE(D101:D105)</f>
        <v>-17</v>
      </c>
      <c r="F106" s="2" t="s">
        <v>36</v>
      </c>
      <c r="G106" s="2"/>
      <c r="H106" s="2"/>
      <c r="I106" s="11">
        <f>AVERAGE(I101:I105)</f>
        <v>-19.408000000000001</v>
      </c>
      <c r="M106" s="2" t="s">
        <v>36</v>
      </c>
      <c r="N106" s="2"/>
      <c r="O106" s="2"/>
      <c r="P106" s="11">
        <f>AVERAGE(P101:P105)</f>
        <v>-17.916000000000004</v>
      </c>
      <c r="R106" s="2" t="s">
        <v>36</v>
      </c>
      <c r="S106" s="2"/>
      <c r="T106" s="2"/>
      <c r="U106" s="11">
        <f>AVERAGE(U101:U105)</f>
        <v>-20.853999999999999</v>
      </c>
    </row>
    <row r="107" spans="1:21" x14ac:dyDescent="0.3">
      <c r="A107" s="2" t="s">
        <v>37</v>
      </c>
      <c r="B107" s="2"/>
      <c r="C107" s="2"/>
      <c r="D107" s="11">
        <f>STDEV(D101:D105)</f>
        <v>0.59029653564966778</v>
      </c>
      <c r="F107" s="2" t="s">
        <v>37</v>
      </c>
      <c r="G107" s="2"/>
      <c r="H107" s="2"/>
      <c r="I107" s="11">
        <f>STDEV(I101:I105)</f>
        <v>0.58597781527972514</v>
      </c>
      <c r="M107" s="2" t="s">
        <v>37</v>
      </c>
      <c r="N107" s="2"/>
      <c r="O107" s="2"/>
      <c r="P107" s="11">
        <f>STDEV(P101:P105)</f>
        <v>0.59969158740138973</v>
      </c>
      <c r="R107" s="2" t="s">
        <v>37</v>
      </c>
      <c r="S107" s="2"/>
      <c r="T107" s="2"/>
      <c r="U107" s="11">
        <f>STDEV(U101:U105)</f>
        <v>1.50727568812079</v>
      </c>
    </row>
    <row r="108" spans="1:21" x14ac:dyDescent="0.3">
      <c r="A108" s="2" t="s">
        <v>93</v>
      </c>
      <c r="B108" s="2"/>
      <c r="C108" s="2"/>
      <c r="D108" s="2"/>
      <c r="F108" s="2" t="s">
        <v>93</v>
      </c>
      <c r="G108" s="2"/>
      <c r="H108" s="2"/>
      <c r="I108" s="11"/>
      <c r="M108" s="2" t="s">
        <v>93</v>
      </c>
      <c r="N108" s="2"/>
      <c r="O108" s="2"/>
      <c r="P108" s="2"/>
      <c r="R108" s="2" t="s">
        <v>93</v>
      </c>
      <c r="S108" s="2"/>
      <c r="T108" s="2"/>
      <c r="U108" s="11"/>
    </row>
    <row r="111" spans="1:21" x14ac:dyDescent="0.3">
      <c r="A111" s="2" t="s">
        <v>104</v>
      </c>
      <c r="B111" s="2" t="s">
        <v>89</v>
      </c>
      <c r="C111" s="2" t="s">
        <v>90</v>
      </c>
      <c r="D111" s="2" t="s">
        <v>91</v>
      </c>
      <c r="E111" s="14" t="s">
        <v>39</v>
      </c>
      <c r="F111" s="2" t="s">
        <v>32</v>
      </c>
      <c r="G111" s="2" t="s">
        <v>89</v>
      </c>
      <c r="H111" s="2" t="s">
        <v>90</v>
      </c>
      <c r="I111" s="2" t="s">
        <v>91</v>
      </c>
      <c r="J111" s="14" t="s">
        <v>71</v>
      </c>
      <c r="M111" s="2" t="s">
        <v>104</v>
      </c>
      <c r="N111" s="2" t="s">
        <v>89</v>
      </c>
      <c r="O111" s="2" t="s">
        <v>90</v>
      </c>
      <c r="P111" s="2" t="s">
        <v>91</v>
      </c>
      <c r="Q111" s="14" t="s">
        <v>39</v>
      </c>
      <c r="R111" s="2" t="s">
        <v>32</v>
      </c>
      <c r="S111" s="2" t="s">
        <v>89</v>
      </c>
      <c r="T111" s="2" t="s">
        <v>90</v>
      </c>
      <c r="U111" s="2" t="s">
        <v>91</v>
      </c>
    </row>
    <row r="112" spans="1:21" x14ac:dyDescent="0.3">
      <c r="A112" s="2" t="s">
        <v>10</v>
      </c>
      <c r="B112" s="2">
        <v>-1.1100000000000001</v>
      </c>
      <c r="C112" s="2">
        <v>-11.23</v>
      </c>
      <c r="D112" s="2">
        <f>C112-B112</f>
        <v>-10.120000000000001</v>
      </c>
      <c r="F112" s="2" t="s">
        <v>10</v>
      </c>
      <c r="G112" s="2">
        <v>-0.3</v>
      </c>
      <c r="H112" s="2">
        <v>-7.41</v>
      </c>
      <c r="I112" s="2">
        <f>H112-G112</f>
        <v>-7.11</v>
      </c>
      <c r="M112" s="2" t="s">
        <v>10</v>
      </c>
      <c r="N112" s="2">
        <v>-1.1100000000000001</v>
      </c>
      <c r="O112" s="2">
        <v>-11.23</v>
      </c>
      <c r="P112" s="2">
        <f>O112-N112</f>
        <v>-10.120000000000001</v>
      </c>
      <c r="R112" s="2" t="s">
        <v>10</v>
      </c>
      <c r="S112" s="2">
        <v>-0.3</v>
      </c>
      <c r="T112" s="2">
        <v>-7.41</v>
      </c>
      <c r="U112" s="2">
        <f>T112-S112</f>
        <v>-7.11</v>
      </c>
    </row>
    <row r="113" spans="1:21" x14ac:dyDescent="0.3">
      <c r="A113" s="2" t="s">
        <v>15</v>
      </c>
      <c r="B113" s="2">
        <v>-2.46</v>
      </c>
      <c r="C113" s="2">
        <v>-8.11</v>
      </c>
      <c r="D113" s="2">
        <f t="shared" ref="D113:D116" si="38">C113-B113</f>
        <v>-5.6499999999999995</v>
      </c>
      <c r="F113" s="2" t="s">
        <v>15</v>
      </c>
      <c r="G113" s="2">
        <v>-2.2999999999999998</v>
      </c>
      <c r="H113" s="2">
        <v>-8.77</v>
      </c>
      <c r="I113" s="2">
        <f t="shared" ref="I113:I116" si="39">H113-G113</f>
        <v>-6.47</v>
      </c>
      <c r="M113" s="2" t="s">
        <v>15</v>
      </c>
      <c r="N113" s="2">
        <v>-1.94</v>
      </c>
      <c r="O113" s="2">
        <v>-8.11</v>
      </c>
      <c r="P113" s="2">
        <f t="shared" ref="P113:P116" si="40">O113-N113</f>
        <v>-6.17</v>
      </c>
      <c r="R113" s="2" t="s">
        <v>15</v>
      </c>
      <c r="S113" s="2">
        <v>-1.59</v>
      </c>
      <c r="T113" s="2">
        <v>-8.77</v>
      </c>
      <c r="U113" s="2">
        <f t="shared" ref="U113:U116" si="41">T113-S113</f>
        <v>-7.18</v>
      </c>
    </row>
    <row r="114" spans="1:21" x14ac:dyDescent="0.3">
      <c r="A114" s="2" t="s">
        <v>92</v>
      </c>
      <c r="B114" s="2">
        <v>-1.2</v>
      </c>
      <c r="C114" s="2">
        <v>-7.86</v>
      </c>
      <c r="D114" s="2">
        <f t="shared" si="38"/>
        <v>-6.66</v>
      </c>
      <c r="F114" s="2" t="s">
        <v>92</v>
      </c>
      <c r="G114" s="2">
        <v>-2.72</v>
      </c>
      <c r="H114" s="2">
        <v>-8.81</v>
      </c>
      <c r="I114" s="2">
        <f t="shared" si="39"/>
        <v>-6.09</v>
      </c>
      <c r="M114" s="2" t="s">
        <v>92</v>
      </c>
      <c r="N114" s="2">
        <v>-0.43</v>
      </c>
      <c r="O114" s="2">
        <v>-7.86</v>
      </c>
      <c r="P114" s="2">
        <f t="shared" si="40"/>
        <v>-7.4300000000000006</v>
      </c>
      <c r="R114" s="2" t="s">
        <v>92</v>
      </c>
      <c r="S114" s="2">
        <v>-2.0299999999999998</v>
      </c>
      <c r="T114" s="2">
        <v>-8.81</v>
      </c>
      <c r="U114" s="2">
        <f t="shared" si="41"/>
        <v>-6.7800000000000011</v>
      </c>
    </row>
    <row r="115" spans="1:21" x14ac:dyDescent="0.3">
      <c r="A115" s="2" t="s">
        <v>16</v>
      </c>
      <c r="B115" s="2">
        <v>-2.2799999999999998</v>
      </c>
      <c r="C115" s="2">
        <v>-10.7</v>
      </c>
      <c r="D115" s="2">
        <f t="shared" si="38"/>
        <v>-8.42</v>
      </c>
      <c r="F115" s="2" t="s">
        <v>16</v>
      </c>
      <c r="G115" s="2">
        <v>-1.97</v>
      </c>
      <c r="H115" s="2">
        <v>-7.36</v>
      </c>
      <c r="I115" s="2">
        <f t="shared" si="39"/>
        <v>-5.3900000000000006</v>
      </c>
      <c r="M115" s="2" t="s">
        <v>16</v>
      </c>
      <c r="N115" s="2">
        <v>-1.75</v>
      </c>
      <c r="O115" s="2">
        <v>-10.7</v>
      </c>
      <c r="P115" s="2">
        <f t="shared" si="40"/>
        <v>-8.9499999999999993</v>
      </c>
      <c r="R115" s="2" t="s">
        <v>16</v>
      </c>
      <c r="S115" s="2">
        <v>-1.19</v>
      </c>
      <c r="T115" s="2">
        <v>-7.36</v>
      </c>
      <c r="U115" s="2">
        <f t="shared" si="41"/>
        <v>-6.17</v>
      </c>
    </row>
    <row r="116" spans="1:21" x14ac:dyDescent="0.3">
      <c r="A116" s="2" t="s">
        <v>19</v>
      </c>
      <c r="B116" s="2">
        <v>-5.56</v>
      </c>
      <c r="C116" s="2">
        <v>-8.42</v>
      </c>
      <c r="D116" s="2">
        <f t="shared" si="38"/>
        <v>-2.8600000000000003</v>
      </c>
      <c r="F116" s="2" t="s">
        <v>19</v>
      </c>
      <c r="G116" s="2">
        <v>-7.0000000000000007E-2</v>
      </c>
      <c r="H116" s="2">
        <v>-10.62</v>
      </c>
      <c r="I116" s="2">
        <f t="shared" si="39"/>
        <v>-10.549999999999999</v>
      </c>
      <c r="M116" s="2" t="s">
        <v>19</v>
      </c>
      <c r="N116" s="2">
        <v>-5.09</v>
      </c>
      <c r="O116" s="2">
        <v>-8.42</v>
      </c>
      <c r="P116" s="2">
        <f t="shared" si="40"/>
        <v>-3.33</v>
      </c>
      <c r="R116" s="2" t="s">
        <v>19</v>
      </c>
      <c r="S116" s="2">
        <v>0.51</v>
      </c>
      <c r="T116" s="2">
        <v>-10.62</v>
      </c>
      <c r="U116" s="2">
        <f t="shared" si="41"/>
        <v>-11.129999999999999</v>
      </c>
    </row>
    <row r="117" spans="1:21" x14ac:dyDescent="0.3">
      <c r="A117" s="2" t="s">
        <v>36</v>
      </c>
      <c r="B117" s="2"/>
      <c r="C117" s="2"/>
      <c r="D117" s="11">
        <f>AVERAGE(D112:D116)</f>
        <v>-6.742</v>
      </c>
      <c r="F117" s="2" t="s">
        <v>36</v>
      </c>
      <c r="G117" s="2"/>
      <c r="H117" s="2"/>
      <c r="I117" s="11">
        <f>AVERAGE(I112:I116)</f>
        <v>-7.1219999999999999</v>
      </c>
      <c r="M117" s="2" t="s">
        <v>36</v>
      </c>
      <c r="N117" s="2"/>
      <c r="O117" s="2"/>
      <c r="P117" s="11">
        <f>AVERAGE(P112:P116)</f>
        <v>-7.2</v>
      </c>
      <c r="R117" s="2" t="s">
        <v>36</v>
      </c>
      <c r="S117" s="2"/>
      <c r="T117" s="2"/>
      <c r="U117" s="11">
        <f>AVERAGE(U112:U116)</f>
        <v>-7.6740000000000013</v>
      </c>
    </row>
    <row r="118" spans="1:21" x14ac:dyDescent="0.3">
      <c r="A118" s="2" t="s">
        <v>37</v>
      </c>
      <c r="B118" s="2"/>
      <c r="C118" s="2"/>
      <c r="D118" s="11">
        <f>STDEV(D112:D116)</f>
        <v>2.7611446901602252</v>
      </c>
      <c r="F118" s="2" t="s">
        <v>37</v>
      </c>
      <c r="G118" s="2"/>
      <c r="H118" s="2"/>
      <c r="I118" s="11">
        <f>STDEV(I112:I116)</f>
        <v>2.0150235730631039</v>
      </c>
      <c r="M118" s="2" t="s">
        <v>37</v>
      </c>
      <c r="N118" s="2"/>
      <c r="O118" s="2"/>
      <c r="P118" s="11">
        <f>STDEV(P112:P116)</f>
        <v>2.6305702803764839</v>
      </c>
      <c r="R118" s="2" t="s">
        <v>37</v>
      </c>
      <c r="S118" s="2"/>
      <c r="T118" s="2"/>
      <c r="U118" s="11">
        <f>STDEV(U112:U116)</f>
        <v>1.9727721611985432</v>
      </c>
    </row>
    <row r="119" spans="1:21" x14ac:dyDescent="0.3">
      <c r="A119" s="2" t="s">
        <v>93</v>
      </c>
      <c r="B119" s="2"/>
      <c r="C119" s="2"/>
      <c r="D119" s="2"/>
      <c r="F119" s="2" t="s">
        <v>93</v>
      </c>
      <c r="G119" s="2"/>
      <c r="H119" s="2"/>
      <c r="I119" s="2"/>
      <c r="M119" s="2" t="s">
        <v>93</v>
      </c>
      <c r="N119" s="2"/>
      <c r="O119" s="2"/>
      <c r="P119" s="2"/>
      <c r="R119" s="2" t="s">
        <v>93</v>
      </c>
      <c r="S119" s="2"/>
      <c r="T119" s="2"/>
      <c r="U119" s="2"/>
    </row>
    <row r="122" spans="1:21" x14ac:dyDescent="0.3">
      <c r="A122" s="2" t="s">
        <v>105</v>
      </c>
      <c r="B122" s="2" t="s">
        <v>89</v>
      </c>
      <c r="C122" s="2" t="s">
        <v>90</v>
      </c>
      <c r="D122" s="2" t="s">
        <v>91</v>
      </c>
      <c r="E122" s="14" t="s">
        <v>39</v>
      </c>
      <c r="F122" s="2" t="s">
        <v>33</v>
      </c>
      <c r="G122" s="2" t="s">
        <v>89</v>
      </c>
      <c r="H122" s="2" t="s">
        <v>90</v>
      </c>
      <c r="I122" s="2" t="s">
        <v>91</v>
      </c>
      <c r="J122" s="14" t="s">
        <v>71</v>
      </c>
      <c r="M122" s="2" t="s">
        <v>105</v>
      </c>
      <c r="N122" s="2" t="s">
        <v>89</v>
      </c>
      <c r="O122" s="2" t="s">
        <v>90</v>
      </c>
      <c r="P122" s="2" t="s">
        <v>91</v>
      </c>
      <c r="Q122" s="14" t="s">
        <v>39</v>
      </c>
      <c r="R122" s="2" t="s">
        <v>33</v>
      </c>
      <c r="S122" s="2" t="s">
        <v>89</v>
      </c>
      <c r="T122" s="2" t="s">
        <v>90</v>
      </c>
      <c r="U122" s="2" t="s">
        <v>91</v>
      </c>
    </row>
    <row r="123" spans="1:21" x14ac:dyDescent="0.3">
      <c r="A123" s="2" t="s">
        <v>10</v>
      </c>
      <c r="B123" s="2">
        <v>-1.37</v>
      </c>
      <c r="C123" s="2">
        <v>-18.829999999999998</v>
      </c>
      <c r="D123" s="2">
        <f>C123-B123</f>
        <v>-17.459999999999997</v>
      </c>
      <c r="F123" s="2" t="s">
        <v>10</v>
      </c>
      <c r="G123" s="2">
        <v>-1.04</v>
      </c>
      <c r="H123" s="2">
        <v>-14.54</v>
      </c>
      <c r="I123" s="2">
        <f>H123-G123</f>
        <v>-13.5</v>
      </c>
      <c r="M123" s="2" t="s">
        <v>10</v>
      </c>
      <c r="N123" s="2">
        <v>-1.37</v>
      </c>
      <c r="O123" s="2">
        <v>-18.829999999999998</v>
      </c>
      <c r="P123" s="2">
        <f>O123-N123</f>
        <v>-17.459999999999997</v>
      </c>
      <c r="R123" s="2" t="s">
        <v>10</v>
      </c>
      <c r="S123" s="2">
        <v>-1.04</v>
      </c>
      <c r="T123" s="2">
        <v>-14.54</v>
      </c>
      <c r="U123" s="2">
        <f>T123-S123</f>
        <v>-13.5</v>
      </c>
    </row>
    <row r="124" spans="1:21" x14ac:dyDescent="0.3">
      <c r="A124" s="2" t="s">
        <v>15</v>
      </c>
      <c r="B124" s="2">
        <v>-0.91</v>
      </c>
      <c r="C124" s="2">
        <v>-17.8</v>
      </c>
      <c r="D124" s="2">
        <f t="shared" ref="D124:D127" si="42">C124-B124</f>
        <v>-16.89</v>
      </c>
      <c r="F124" s="2" t="s">
        <v>15</v>
      </c>
      <c r="G124" s="2">
        <v>2.38</v>
      </c>
      <c r="H124" s="2">
        <v>-11.92</v>
      </c>
      <c r="I124" s="2">
        <f t="shared" ref="I124:I127" si="43">H124-G124</f>
        <v>-14.3</v>
      </c>
      <c r="M124" s="2" t="s">
        <v>15</v>
      </c>
      <c r="N124" s="2">
        <v>0.68</v>
      </c>
      <c r="O124" s="2">
        <v>-17.8</v>
      </c>
      <c r="P124" s="2">
        <f t="shared" ref="P124:P127" si="44">O124-N124</f>
        <v>-18.48</v>
      </c>
      <c r="R124" s="2" t="s">
        <v>15</v>
      </c>
      <c r="S124" s="2">
        <v>0.61</v>
      </c>
      <c r="T124" s="2">
        <v>-11.92</v>
      </c>
      <c r="U124" s="2">
        <f t="shared" ref="U124:U127" si="45">T124-S124</f>
        <v>-12.53</v>
      </c>
    </row>
    <row r="125" spans="1:21" x14ac:dyDescent="0.3">
      <c r="A125" s="2" t="s">
        <v>92</v>
      </c>
      <c r="B125" s="2">
        <v>0.84</v>
      </c>
      <c r="C125" s="2">
        <v>-16.059999999999999</v>
      </c>
      <c r="D125" s="2">
        <f t="shared" si="42"/>
        <v>-16.899999999999999</v>
      </c>
      <c r="F125" s="2" t="s">
        <v>92</v>
      </c>
      <c r="G125" s="2">
        <v>1.37</v>
      </c>
      <c r="H125" s="2">
        <v>-11.61</v>
      </c>
      <c r="I125" s="2">
        <f t="shared" si="43"/>
        <v>-12.98</v>
      </c>
      <c r="M125" s="2" t="s">
        <v>92</v>
      </c>
      <c r="N125" s="2">
        <v>1.27</v>
      </c>
      <c r="O125" s="2">
        <v>-16.059999999999999</v>
      </c>
      <c r="P125" s="2">
        <f t="shared" si="44"/>
        <v>-17.329999999999998</v>
      </c>
      <c r="R125" s="2" t="s">
        <v>92</v>
      </c>
      <c r="S125" s="2">
        <v>0.52</v>
      </c>
      <c r="T125" s="2">
        <v>-11.61</v>
      </c>
      <c r="U125" s="2">
        <f t="shared" si="45"/>
        <v>-12.129999999999999</v>
      </c>
    </row>
    <row r="126" spans="1:21" x14ac:dyDescent="0.3">
      <c r="A126" s="2" t="s">
        <v>16</v>
      </c>
      <c r="B126" s="2">
        <v>-0.04</v>
      </c>
      <c r="C126" s="2">
        <v>-15.54</v>
      </c>
      <c r="D126" s="2">
        <f t="shared" si="42"/>
        <v>-15.5</v>
      </c>
      <c r="F126" s="2" t="s">
        <v>16</v>
      </c>
      <c r="G126" s="2">
        <v>0.82</v>
      </c>
      <c r="H126" s="2">
        <v>-12.94</v>
      </c>
      <c r="I126" s="2">
        <f t="shared" si="43"/>
        <v>-13.76</v>
      </c>
      <c r="M126" s="2" t="s">
        <v>16</v>
      </c>
      <c r="N126" s="2">
        <v>0.18</v>
      </c>
      <c r="O126" s="2">
        <v>-15.54</v>
      </c>
      <c r="P126" s="2">
        <f t="shared" si="44"/>
        <v>-15.719999999999999</v>
      </c>
      <c r="R126" s="2" t="s">
        <v>16</v>
      </c>
      <c r="S126" s="2">
        <v>0.11</v>
      </c>
      <c r="T126" s="2">
        <v>-12.94</v>
      </c>
      <c r="U126" s="2">
        <f t="shared" si="45"/>
        <v>-13.049999999999999</v>
      </c>
    </row>
    <row r="127" spans="1:21" x14ac:dyDescent="0.3">
      <c r="A127" s="2" t="s">
        <v>19</v>
      </c>
      <c r="B127" s="2">
        <v>-0.63</v>
      </c>
      <c r="C127" s="2">
        <v>-17.02</v>
      </c>
      <c r="D127" s="2">
        <f t="shared" si="42"/>
        <v>-16.39</v>
      </c>
      <c r="F127" s="2" t="s">
        <v>19</v>
      </c>
      <c r="G127" s="2">
        <v>-0.43</v>
      </c>
      <c r="H127" s="2">
        <v>-11.74</v>
      </c>
      <c r="I127" s="2">
        <f t="shared" si="43"/>
        <v>-11.31</v>
      </c>
      <c r="M127" s="2" t="s">
        <v>19</v>
      </c>
      <c r="N127" s="2">
        <v>-0.11</v>
      </c>
      <c r="O127" s="2">
        <v>-17.02</v>
      </c>
      <c r="P127" s="2">
        <f t="shared" si="44"/>
        <v>-16.91</v>
      </c>
      <c r="R127" s="2" t="s">
        <v>19</v>
      </c>
      <c r="S127" s="2">
        <v>-1.07</v>
      </c>
      <c r="T127" s="2">
        <v>-11.74</v>
      </c>
      <c r="U127" s="2">
        <f t="shared" si="45"/>
        <v>-10.67</v>
      </c>
    </row>
    <row r="128" spans="1:21" x14ac:dyDescent="0.3">
      <c r="A128" s="2" t="s">
        <v>36</v>
      </c>
      <c r="B128" s="2"/>
      <c r="C128" s="2"/>
      <c r="D128" s="11">
        <f>AVERAGE(D123:D127)</f>
        <v>-16.628</v>
      </c>
      <c r="F128" s="2" t="s">
        <v>36</v>
      </c>
      <c r="G128" s="2"/>
      <c r="H128" s="2"/>
      <c r="I128" s="2">
        <f>AVERAGE(I123:I127)</f>
        <v>-13.169999999999998</v>
      </c>
      <c r="M128" s="2" t="s">
        <v>36</v>
      </c>
      <c r="N128" s="2"/>
      <c r="O128" s="2"/>
      <c r="P128" s="11">
        <f>AVERAGE(P123:P127)</f>
        <v>-17.18</v>
      </c>
      <c r="R128" s="2" t="s">
        <v>36</v>
      </c>
      <c r="S128" s="2"/>
      <c r="T128" s="2"/>
      <c r="U128" s="11">
        <f>AVERAGE(U123:U127)</f>
        <v>-12.375999999999999</v>
      </c>
    </row>
    <row r="129" spans="1:21" x14ac:dyDescent="0.3">
      <c r="A129" s="2" t="s">
        <v>37</v>
      </c>
      <c r="B129" s="2"/>
      <c r="C129" s="2"/>
      <c r="D129" s="11">
        <f>STDEV(D123:D127)</f>
        <v>0.73550662811425349</v>
      </c>
      <c r="F129" s="2" t="s">
        <v>37</v>
      </c>
      <c r="G129" s="2"/>
      <c r="H129" s="2"/>
      <c r="I129" s="11">
        <f>STDEV(I123:I127)</f>
        <v>1.1434159348198711</v>
      </c>
      <c r="M129" s="2" t="s">
        <v>37</v>
      </c>
      <c r="N129" s="2"/>
      <c r="O129" s="2"/>
      <c r="P129" s="11">
        <f>STDEV(P123:P127)</f>
        <v>0.99942483459237719</v>
      </c>
      <c r="R129" s="2" t="s">
        <v>37</v>
      </c>
      <c r="S129" s="2"/>
      <c r="T129" s="2"/>
      <c r="U129" s="11">
        <f>STDEV(U123:U127)</f>
        <v>1.0853939377018833</v>
      </c>
    </row>
    <row r="130" spans="1:21" x14ac:dyDescent="0.3">
      <c r="A130" s="2" t="s">
        <v>93</v>
      </c>
      <c r="B130" s="2"/>
      <c r="C130" s="2"/>
      <c r="D130" s="2"/>
      <c r="F130" s="2" t="s">
        <v>93</v>
      </c>
      <c r="G130" s="2"/>
      <c r="H130" s="2"/>
      <c r="I130" s="2"/>
      <c r="M130" s="2" t="s">
        <v>93</v>
      </c>
      <c r="N130" s="2"/>
      <c r="O130" s="2"/>
      <c r="P130" s="2"/>
      <c r="R130" s="2" t="s">
        <v>93</v>
      </c>
      <c r="S130" s="2"/>
      <c r="T130" s="2"/>
      <c r="U130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8"/>
  <sheetViews>
    <sheetView workbookViewId="0">
      <selection activeCell="N25" sqref="N25"/>
    </sheetView>
  </sheetViews>
  <sheetFormatPr defaultRowHeight="14.4" x14ac:dyDescent="0.3"/>
  <cols>
    <col min="4" max="4" width="18.33203125" customWidth="1"/>
    <col min="12" max="12" width="24.33203125" customWidth="1"/>
    <col min="22" max="22" width="19.109375" customWidth="1"/>
  </cols>
  <sheetData>
    <row r="1" spans="1:13" x14ac:dyDescent="0.3">
      <c r="A1" s="2" t="s">
        <v>10</v>
      </c>
      <c r="B1" s="2" t="s">
        <v>106</v>
      </c>
      <c r="C1" s="2" t="s">
        <v>107</v>
      </c>
      <c r="D1" s="2" t="s">
        <v>108</v>
      </c>
      <c r="E1" s="10" t="s">
        <v>39</v>
      </c>
      <c r="I1" s="2" t="s">
        <v>10</v>
      </c>
      <c r="J1" s="2" t="s">
        <v>106</v>
      </c>
      <c r="K1" s="2" t="s">
        <v>107</v>
      </c>
      <c r="L1" s="2" t="s">
        <v>108</v>
      </c>
      <c r="M1" s="10" t="s">
        <v>71</v>
      </c>
    </row>
    <row r="2" spans="1:13" x14ac:dyDescent="0.3">
      <c r="A2" s="2">
        <v>1</v>
      </c>
      <c r="B2" s="2">
        <v>-9.2200000000000006</v>
      </c>
      <c r="C2" s="2">
        <v>-3.34</v>
      </c>
      <c r="D2" s="11">
        <f>(C2-B2)/40</f>
        <v>0.14700000000000002</v>
      </c>
      <c r="I2" s="2">
        <v>1</v>
      </c>
      <c r="J2" s="2">
        <v>-6.94</v>
      </c>
      <c r="K2" s="2">
        <v>-1.53</v>
      </c>
      <c r="L2" s="11">
        <f>(K2-J2)/40</f>
        <v>0.13525000000000001</v>
      </c>
    </row>
    <row r="3" spans="1:13" x14ac:dyDescent="0.3">
      <c r="A3" s="2">
        <v>2</v>
      </c>
      <c r="B3" s="2">
        <v>-10.37</v>
      </c>
      <c r="C3" s="2">
        <v>-2.48</v>
      </c>
      <c r="D3" s="11">
        <f t="shared" ref="D3:D6" si="0">(C3-B3)/40</f>
        <v>0.19724999999999998</v>
      </c>
      <c r="I3" s="2">
        <v>2</v>
      </c>
      <c r="J3" s="2">
        <v>-8.2899999999999991</v>
      </c>
      <c r="K3" s="2">
        <v>-1.48</v>
      </c>
      <c r="L3" s="11">
        <f t="shared" ref="L3:L6" si="1">(K3-J3)/40</f>
        <v>0.17024999999999996</v>
      </c>
    </row>
    <row r="4" spans="1:13" x14ac:dyDescent="0.3">
      <c r="A4" s="2">
        <v>3</v>
      </c>
      <c r="B4" s="2">
        <v>-9.19</v>
      </c>
      <c r="C4" s="2">
        <v>-2.13</v>
      </c>
      <c r="D4" s="11">
        <f t="shared" si="0"/>
        <v>0.17649999999999999</v>
      </c>
      <c r="I4" s="2">
        <v>3</v>
      </c>
      <c r="J4" s="2">
        <v>-9.57</v>
      </c>
      <c r="K4" s="2">
        <v>-0.11</v>
      </c>
      <c r="L4" s="11">
        <f t="shared" si="1"/>
        <v>0.23650000000000002</v>
      </c>
    </row>
    <row r="5" spans="1:13" x14ac:dyDescent="0.3">
      <c r="A5" s="2">
        <v>4</v>
      </c>
      <c r="B5" s="2">
        <v>-9.61</v>
      </c>
      <c r="C5" s="2">
        <v>-2</v>
      </c>
      <c r="D5" s="11">
        <f t="shared" si="0"/>
        <v>0.19024999999999997</v>
      </c>
      <c r="I5" s="2">
        <v>4</v>
      </c>
      <c r="J5" s="2">
        <v>-11.73</v>
      </c>
      <c r="K5" s="2">
        <v>-0.78</v>
      </c>
      <c r="L5" s="11">
        <f t="shared" si="1"/>
        <v>0.27375000000000005</v>
      </c>
    </row>
    <row r="6" spans="1:13" x14ac:dyDescent="0.3">
      <c r="A6" s="2">
        <v>5</v>
      </c>
      <c r="B6" s="2">
        <v>-8.81</v>
      </c>
      <c r="C6" s="2">
        <v>-1.1000000000000001</v>
      </c>
      <c r="D6" s="11">
        <f t="shared" si="0"/>
        <v>0.19275000000000003</v>
      </c>
      <c r="I6" s="2">
        <v>5</v>
      </c>
      <c r="J6" s="2">
        <v>-11.29</v>
      </c>
      <c r="K6" s="2">
        <v>-0.97</v>
      </c>
      <c r="L6" s="11">
        <f t="shared" si="1"/>
        <v>0.25799999999999995</v>
      </c>
    </row>
    <row r="7" spans="1:13" x14ac:dyDescent="0.3">
      <c r="A7" s="2" t="s">
        <v>36</v>
      </c>
      <c r="B7" s="2"/>
      <c r="C7" s="2"/>
      <c r="D7" s="11">
        <f>AVERAGE(D2:D6)</f>
        <v>0.18075000000000002</v>
      </c>
      <c r="I7" s="2" t="s">
        <v>36</v>
      </c>
      <c r="J7" s="2"/>
      <c r="K7" s="2"/>
      <c r="L7" s="11">
        <f>AVERAGE(L2:L6)</f>
        <v>0.21475</v>
      </c>
    </row>
    <row r="8" spans="1:13" x14ac:dyDescent="0.3">
      <c r="A8" s="2" t="s">
        <v>37</v>
      </c>
      <c r="B8" s="2"/>
      <c r="C8" s="2"/>
      <c r="D8" s="11">
        <f>STDEV(D2:D6)</f>
        <v>2.0393779688914794E-2</v>
      </c>
      <c r="I8" s="2" t="s">
        <v>37</v>
      </c>
      <c r="J8" s="2"/>
      <c r="K8" s="2"/>
      <c r="L8" s="11">
        <f>STDEV(L2:L6)</f>
        <v>5.9424584558918074E-2</v>
      </c>
    </row>
    <row r="11" spans="1:13" x14ac:dyDescent="0.3">
      <c r="A11" s="2" t="s">
        <v>16</v>
      </c>
      <c r="B11" s="2" t="s">
        <v>106</v>
      </c>
      <c r="C11" s="2" t="s">
        <v>107</v>
      </c>
      <c r="D11" s="2" t="s">
        <v>108</v>
      </c>
      <c r="E11" s="10" t="s">
        <v>39</v>
      </c>
      <c r="I11" s="2" t="s">
        <v>16</v>
      </c>
      <c r="J11" s="2" t="s">
        <v>106</v>
      </c>
      <c r="K11" s="2" t="s">
        <v>107</v>
      </c>
      <c r="L11" s="2" t="s">
        <v>108</v>
      </c>
      <c r="M11" s="10" t="s">
        <v>71</v>
      </c>
    </row>
    <row r="12" spans="1:13" x14ac:dyDescent="0.3">
      <c r="A12" s="2">
        <v>1</v>
      </c>
      <c r="B12" s="2">
        <v>-10.1</v>
      </c>
      <c r="C12" s="2">
        <v>-5.0199999999999996</v>
      </c>
      <c r="D12" s="11">
        <f>(C12-B12)/40</f>
        <v>0.127</v>
      </c>
      <c r="I12" s="2">
        <v>1</v>
      </c>
      <c r="J12" s="2">
        <v>-11.91</v>
      </c>
      <c r="K12" s="2">
        <v>-4.95</v>
      </c>
      <c r="L12" s="11">
        <f>(K12-J12)/40</f>
        <v>0.17399999999999999</v>
      </c>
    </row>
    <row r="13" spans="1:13" x14ac:dyDescent="0.3">
      <c r="A13" s="2">
        <v>2</v>
      </c>
      <c r="B13" s="2">
        <v>-12.7</v>
      </c>
      <c r="C13" s="2">
        <v>-5.26</v>
      </c>
      <c r="D13" s="11">
        <f t="shared" ref="D13:D16" si="2">(C13-B13)/40</f>
        <v>0.186</v>
      </c>
      <c r="I13" s="2">
        <v>2</v>
      </c>
      <c r="J13" s="2">
        <v>-13</v>
      </c>
      <c r="K13" s="2">
        <v>-4.76</v>
      </c>
      <c r="L13" s="11">
        <f t="shared" ref="L13:L16" si="3">(K13-J13)/40</f>
        <v>0.20600000000000002</v>
      </c>
    </row>
    <row r="14" spans="1:13" x14ac:dyDescent="0.3">
      <c r="A14" s="2">
        <v>3</v>
      </c>
      <c r="B14" s="2">
        <v>-12.63</v>
      </c>
      <c r="C14" s="2">
        <v>-3.76</v>
      </c>
      <c r="D14" s="11">
        <f t="shared" si="2"/>
        <v>0.22175000000000003</v>
      </c>
      <c r="I14" s="2">
        <v>3</v>
      </c>
      <c r="J14" s="2">
        <v>-13.38</v>
      </c>
      <c r="K14" s="2">
        <v>-4.3899999999999997</v>
      </c>
      <c r="L14" s="11">
        <f t="shared" si="3"/>
        <v>0.22475000000000006</v>
      </c>
    </row>
    <row r="15" spans="1:13" x14ac:dyDescent="0.3">
      <c r="A15" s="2">
        <v>4</v>
      </c>
      <c r="B15" s="2">
        <v>-11.77</v>
      </c>
      <c r="C15" s="2">
        <v>-3.09</v>
      </c>
      <c r="D15" s="11">
        <f t="shared" si="2"/>
        <v>0.217</v>
      </c>
      <c r="I15" s="2">
        <v>4</v>
      </c>
      <c r="J15" s="2">
        <v>-11.98</v>
      </c>
      <c r="K15" s="2">
        <v>-4.3099999999999996</v>
      </c>
      <c r="L15" s="11">
        <f t="shared" si="3"/>
        <v>0.19175000000000003</v>
      </c>
    </row>
    <row r="16" spans="1:13" x14ac:dyDescent="0.3">
      <c r="A16" s="2">
        <v>5</v>
      </c>
      <c r="B16" s="2">
        <v>-10.96</v>
      </c>
      <c r="C16" s="2">
        <v>-2.66</v>
      </c>
      <c r="D16" s="11">
        <f t="shared" si="2"/>
        <v>0.20750000000000002</v>
      </c>
      <c r="I16" s="2">
        <v>5</v>
      </c>
      <c r="J16" s="2">
        <v>-12.77</v>
      </c>
      <c r="K16" s="2">
        <v>-4.0999999999999996</v>
      </c>
      <c r="L16" s="11">
        <f t="shared" si="3"/>
        <v>0.21675</v>
      </c>
    </row>
    <row r="17" spans="1:23" x14ac:dyDescent="0.3">
      <c r="A17" s="2" t="s">
        <v>36</v>
      </c>
      <c r="B17" s="2"/>
      <c r="C17" s="2"/>
      <c r="D17" s="11">
        <f>AVERAGE(D12:D16)</f>
        <v>0.19185000000000002</v>
      </c>
      <c r="I17" s="2" t="s">
        <v>36</v>
      </c>
      <c r="J17" s="2"/>
      <c r="K17" s="2"/>
      <c r="L17" s="11">
        <f>AVERAGE(L12:L16)</f>
        <v>0.20265000000000005</v>
      </c>
    </row>
    <row r="18" spans="1:23" x14ac:dyDescent="0.3">
      <c r="A18" s="2" t="s">
        <v>37</v>
      </c>
      <c r="B18" s="2"/>
      <c r="C18" s="2"/>
      <c r="D18" s="11">
        <f>STDEV(D12:D16)</f>
        <v>3.8765964453370674E-2</v>
      </c>
      <c r="I18" s="2" t="s">
        <v>37</v>
      </c>
      <c r="J18" s="2"/>
      <c r="K18" s="2"/>
      <c r="L18" s="11">
        <f>STDEV(L12:L16)</f>
        <v>2.0236569620367989E-2</v>
      </c>
    </row>
    <row r="21" spans="1:23" x14ac:dyDescent="0.3">
      <c r="A21" s="2" t="s">
        <v>19</v>
      </c>
      <c r="B21" s="2" t="s">
        <v>106</v>
      </c>
      <c r="C21" s="2" t="s">
        <v>107</v>
      </c>
      <c r="D21" s="2" t="s">
        <v>108</v>
      </c>
      <c r="E21" t="s">
        <v>39</v>
      </c>
      <c r="I21" s="2" t="s">
        <v>19</v>
      </c>
      <c r="J21" s="2" t="s">
        <v>106</v>
      </c>
      <c r="K21" s="2" t="s">
        <v>107</v>
      </c>
      <c r="L21" s="2" t="s">
        <v>108</v>
      </c>
      <c r="M21" t="s">
        <v>71</v>
      </c>
    </row>
    <row r="22" spans="1:23" x14ac:dyDescent="0.3">
      <c r="A22" s="2">
        <v>1</v>
      </c>
      <c r="B22" s="2">
        <v>-13.21</v>
      </c>
      <c r="C22" s="2">
        <v>-3.96</v>
      </c>
      <c r="D22" s="11">
        <f>(C22-B22)/40</f>
        <v>0.23125000000000001</v>
      </c>
      <c r="I22" s="2">
        <v>1</v>
      </c>
      <c r="J22" s="2">
        <v>-9.9600000000000009</v>
      </c>
      <c r="K22" s="2">
        <v>-1.96</v>
      </c>
      <c r="L22" s="11">
        <f>(K22-J22)/40</f>
        <v>0.2</v>
      </c>
    </row>
    <row r="23" spans="1:23" x14ac:dyDescent="0.3">
      <c r="A23" s="2">
        <v>2</v>
      </c>
      <c r="B23" s="2">
        <v>-17.12</v>
      </c>
      <c r="C23" s="2">
        <v>-3.03</v>
      </c>
      <c r="D23" s="11">
        <f t="shared" ref="D23:D26" si="4">(C23-B23)/40</f>
        <v>0.35225000000000006</v>
      </c>
      <c r="I23" s="2">
        <v>2</v>
      </c>
      <c r="J23" s="2">
        <v>-9.85</v>
      </c>
      <c r="K23" s="2">
        <v>0.76</v>
      </c>
      <c r="L23" s="11">
        <f t="shared" ref="L23:L26" si="5">(K23-J23)/40</f>
        <v>0.26524999999999999</v>
      </c>
    </row>
    <row r="24" spans="1:23" x14ac:dyDescent="0.3">
      <c r="A24" s="2">
        <v>3</v>
      </c>
      <c r="B24" s="2">
        <v>-16.32</v>
      </c>
      <c r="C24" s="2">
        <v>-2.13</v>
      </c>
      <c r="D24" s="11">
        <f t="shared" si="4"/>
        <v>0.35475000000000001</v>
      </c>
      <c r="I24" s="2">
        <v>3</v>
      </c>
      <c r="J24" s="2">
        <v>-4.8099999999999996</v>
      </c>
      <c r="K24" s="2">
        <v>6.23</v>
      </c>
      <c r="L24" s="11">
        <f t="shared" si="5"/>
        <v>0.27599999999999997</v>
      </c>
    </row>
    <row r="25" spans="1:23" x14ac:dyDescent="0.3">
      <c r="A25" s="2">
        <v>4</v>
      </c>
      <c r="B25" s="2">
        <v>-15.55</v>
      </c>
      <c r="C25" s="2">
        <v>-3.93</v>
      </c>
      <c r="D25" s="11">
        <f t="shared" si="4"/>
        <v>0.29050000000000004</v>
      </c>
      <c r="I25" s="2">
        <v>4</v>
      </c>
      <c r="J25" s="2">
        <v>-10.29</v>
      </c>
      <c r="K25" s="2">
        <v>0.36</v>
      </c>
      <c r="L25" s="11">
        <f t="shared" si="5"/>
        <v>0.26624999999999999</v>
      </c>
    </row>
    <row r="26" spans="1:23" x14ac:dyDescent="0.3">
      <c r="A26" s="2">
        <v>5</v>
      </c>
      <c r="B26" s="2">
        <v>-16.16</v>
      </c>
      <c r="C26" s="2">
        <v>-3.52</v>
      </c>
      <c r="D26" s="11">
        <f t="shared" si="4"/>
        <v>0.316</v>
      </c>
      <c r="I26" s="2">
        <v>5</v>
      </c>
      <c r="J26" s="2">
        <v>-7.41</v>
      </c>
      <c r="K26" s="2">
        <v>1.72</v>
      </c>
      <c r="L26" s="11">
        <f t="shared" si="5"/>
        <v>0.22825000000000001</v>
      </c>
    </row>
    <row r="27" spans="1:23" x14ac:dyDescent="0.3">
      <c r="A27" s="2" t="s">
        <v>36</v>
      </c>
      <c r="B27" s="2"/>
      <c r="C27" s="2"/>
      <c r="D27" s="11">
        <f>AVERAGE(D22:D26)</f>
        <v>0.30895000000000006</v>
      </c>
      <c r="I27" s="2" t="s">
        <v>36</v>
      </c>
      <c r="J27" s="2"/>
      <c r="K27" s="2"/>
      <c r="L27" s="11">
        <f>AVERAGE(L22:L26)</f>
        <v>0.24714999999999998</v>
      </c>
    </row>
    <row r="28" spans="1:23" x14ac:dyDescent="0.3">
      <c r="A28" s="2" t="s">
        <v>37</v>
      </c>
      <c r="B28" s="2"/>
      <c r="C28" s="2"/>
      <c r="D28" s="11">
        <f>STDEV(D22:D26)</f>
        <v>5.0990011276719351E-2</v>
      </c>
      <c r="I28" s="2" t="s">
        <v>37</v>
      </c>
      <c r="J28" s="2"/>
      <c r="K28" s="2"/>
      <c r="L28" s="11">
        <f>STDEV(L22:L26)</f>
        <v>3.2035429605360426E-2</v>
      </c>
    </row>
    <row r="31" spans="1:23" x14ac:dyDescent="0.3">
      <c r="A31" s="2" t="s">
        <v>21</v>
      </c>
      <c r="B31" s="2" t="s">
        <v>106</v>
      </c>
      <c r="C31" s="2" t="s">
        <v>107</v>
      </c>
      <c r="D31" s="2" t="s">
        <v>108</v>
      </c>
      <c r="E31" t="s">
        <v>39</v>
      </c>
      <c r="I31" s="2" t="s">
        <v>21</v>
      </c>
      <c r="J31" s="2" t="s">
        <v>106</v>
      </c>
      <c r="K31" s="2" t="s">
        <v>107</v>
      </c>
      <c r="L31" s="2" t="s">
        <v>108</v>
      </c>
      <c r="M31" t="s">
        <v>71</v>
      </c>
      <c r="S31" s="15"/>
      <c r="T31" s="15"/>
      <c r="U31" s="15"/>
      <c r="V31" s="15"/>
      <c r="W31" s="15"/>
    </row>
    <row r="32" spans="1:23" x14ac:dyDescent="0.3">
      <c r="A32" s="2">
        <v>1</v>
      </c>
      <c r="B32" s="11">
        <v>-8.6999999999999993</v>
      </c>
      <c r="C32" s="2">
        <v>-0.56000000000000005</v>
      </c>
      <c r="D32" s="11">
        <f>(C32-B32)/40</f>
        <v>0.20349999999999996</v>
      </c>
      <c r="I32" s="2">
        <v>1</v>
      </c>
      <c r="J32" s="2">
        <v>-6.01</v>
      </c>
      <c r="K32" s="2">
        <v>1.1299999999999999</v>
      </c>
      <c r="L32" s="11">
        <f>(K32-J32)/40</f>
        <v>0.17849999999999999</v>
      </c>
      <c r="S32" s="15"/>
      <c r="T32" s="16"/>
      <c r="U32" s="15"/>
      <c r="V32" s="16"/>
      <c r="W32" s="15"/>
    </row>
    <row r="33" spans="1:23" x14ac:dyDescent="0.3">
      <c r="A33" s="2">
        <v>2</v>
      </c>
      <c r="B33" s="11">
        <v>-8.48</v>
      </c>
      <c r="C33" s="2">
        <v>-0.16</v>
      </c>
      <c r="D33" s="11">
        <f t="shared" ref="D33:D36" si="6">(C33-B33)/40</f>
        <v>0.20800000000000002</v>
      </c>
      <c r="I33" s="2">
        <v>2</v>
      </c>
      <c r="J33" s="2">
        <v>-6.59</v>
      </c>
      <c r="K33" s="2">
        <v>0.95</v>
      </c>
      <c r="L33" s="11">
        <f t="shared" ref="L33:L36" si="7">(K33-J33)/40</f>
        <v>0.1885</v>
      </c>
      <c r="S33" s="15"/>
      <c r="T33" s="16"/>
      <c r="U33" s="15"/>
      <c r="V33" s="16"/>
      <c r="W33" s="15"/>
    </row>
    <row r="34" spans="1:23" x14ac:dyDescent="0.3">
      <c r="A34" s="2">
        <v>3</v>
      </c>
      <c r="B34" s="11">
        <v>-9.32</v>
      </c>
      <c r="C34" s="2">
        <v>-1.1200000000000001</v>
      </c>
      <c r="D34" s="11">
        <f t="shared" si="6"/>
        <v>0.20499999999999999</v>
      </c>
      <c r="I34" s="2">
        <v>3</v>
      </c>
      <c r="J34" s="2">
        <v>-7.62</v>
      </c>
      <c r="K34" s="2">
        <v>0.91</v>
      </c>
      <c r="L34" s="11">
        <f t="shared" si="7"/>
        <v>0.21325</v>
      </c>
      <c r="S34" s="15"/>
      <c r="T34" s="16"/>
      <c r="U34" s="15"/>
      <c r="V34" s="16"/>
      <c r="W34" s="15"/>
    </row>
    <row r="35" spans="1:23" x14ac:dyDescent="0.3">
      <c r="A35" s="2">
        <v>4</v>
      </c>
      <c r="B35" s="11">
        <v>-9.68</v>
      </c>
      <c r="C35" s="2">
        <v>-1.35</v>
      </c>
      <c r="D35" s="11">
        <f t="shared" si="6"/>
        <v>0.20824999999999999</v>
      </c>
      <c r="I35" s="2">
        <v>4</v>
      </c>
      <c r="J35" s="2">
        <v>-6.98</v>
      </c>
      <c r="K35" s="2">
        <v>0.66</v>
      </c>
      <c r="L35" s="11">
        <f t="shared" si="7"/>
        <v>0.191</v>
      </c>
      <c r="S35" s="15"/>
      <c r="T35" s="16"/>
      <c r="U35" s="15"/>
      <c r="V35" s="16"/>
      <c r="W35" s="15"/>
    </row>
    <row r="36" spans="1:23" x14ac:dyDescent="0.3">
      <c r="A36" s="2">
        <v>5</v>
      </c>
      <c r="B36" s="11">
        <v>-9.61</v>
      </c>
      <c r="C36" s="2">
        <v>-1.54</v>
      </c>
      <c r="D36" s="11">
        <f t="shared" si="6"/>
        <v>0.20175000000000001</v>
      </c>
      <c r="I36" s="2">
        <v>5</v>
      </c>
      <c r="J36" s="2">
        <v>-6.58</v>
      </c>
      <c r="K36" s="2">
        <v>1.1000000000000001</v>
      </c>
      <c r="L36" s="11">
        <f t="shared" si="7"/>
        <v>0.192</v>
      </c>
      <c r="S36" s="15"/>
      <c r="T36" s="16"/>
      <c r="U36" s="15"/>
      <c r="V36" s="16"/>
      <c r="W36" s="15"/>
    </row>
    <row r="37" spans="1:23" x14ac:dyDescent="0.3">
      <c r="A37" s="2" t="s">
        <v>36</v>
      </c>
      <c r="B37" s="2"/>
      <c r="C37" s="2"/>
      <c r="D37" s="11">
        <f>AVERAGE(D32:D36)</f>
        <v>0.20529999999999998</v>
      </c>
      <c r="I37" s="2" t="s">
        <v>36</v>
      </c>
      <c r="J37" s="2"/>
      <c r="K37" s="2"/>
      <c r="L37" s="11">
        <f>AVERAGE(L32:L36)</f>
        <v>0.19264999999999999</v>
      </c>
      <c r="S37" s="15"/>
      <c r="T37" s="15"/>
      <c r="U37" s="15"/>
      <c r="V37" s="16"/>
      <c r="W37" s="15"/>
    </row>
    <row r="38" spans="1:23" x14ac:dyDescent="0.3">
      <c r="A38" s="2" t="s">
        <v>37</v>
      </c>
      <c r="B38" s="2"/>
      <c r="C38" s="2"/>
      <c r="D38" s="11">
        <f>STDEV(D32:D36)</f>
        <v>2.8251106173033344E-3</v>
      </c>
      <c r="I38" s="2" t="s">
        <v>37</v>
      </c>
      <c r="J38" s="2"/>
      <c r="K38" s="2"/>
      <c r="L38" s="11">
        <f>STDEV(L32:L36)</f>
        <v>1.2697932902642067E-2</v>
      </c>
      <c r="S38" s="15"/>
      <c r="T38" s="15"/>
      <c r="U38" s="15"/>
      <c r="V38" s="16"/>
      <c r="W38" s="15"/>
    </row>
    <row r="39" spans="1:23" x14ac:dyDescent="0.3">
      <c r="S39" s="15"/>
      <c r="T39" s="15"/>
      <c r="U39" s="15"/>
      <c r="V39" s="15"/>
      <c r="W39" s="15"/>
    </row>
    <row r="41" spans="1:23" x14ac:dyDescent="0.3">
      <c r="A41" s="2" t="s">
        <v>23</v>
      </c>
      <c r="B41" s="2" t="s">
        <v>106</v>
      </c>
      <c r="C41" s="2" t="s">
        <v>107</v>
      </c>
      <c r="D41" s="2" t="s">
        <v>108</v>
      </c>
      <c r="E41" t="s">
        <v>39</v>
      </c>
      <c r="I41" s="2" t="s">
        <v>23</v>
      </c>
      <c r="J41" s="2" t="s">
        <v>106</v>
      </c>
      <c r="K41" s="2" t="s">
        <v>107</v>
      </c>
      <c r="L41" s="2" t="s">
        <v>108</v>
      </c>
      <c r="M41" t="s">
        <v>71</v>
      </c>
    </row>
    <row r="42" spans="1:23" x14ac:dyDescent="0.3">
      <c r="A42" s="2">
        <v>1</v>
      </c>
      <c r="B42" s="2">
        <v>-6.98</v>
      </c>
      <c r="C42" s="2">
        <v>-2</v>
      </c>
      <c r="D42" s="11">
        <f>(C42-B42)/40</f>
        <v>0.12450000000000001</v>
      </c>
      <c r="F42" s="9"/>
      <c r="I42" s="2">
        <v>1</v>
      </c>
      <c r="J42" s="2">
        <v>-4.5199999999999996</v>
      </c>
      <c r="K42" s="2">
        <v>-2.92</v>
      </c>
      <c r="L42" s="11">
        <f>(K42-J42)/40</f>
        <v>3.9999999999999994E-2</v>
      </c>
    </row>
    <row r="43" spans="1:23" x14ac:dyDescent="0.3">
      <c r="A43" s="2">
        <v>2</v>
      </c>
      <c r="B43" s="2">
        <v>-7.63</v>
      </c>
      <c r="C43" s="2">
        <v>-3.04</v>
      </c>
      <c r="D43" s="11">
        <f t="shared" ref="D43:D46" si="8">(C43-B43)/40</f>
        <v>0.11474999999999999</v>
      </c>
      <c r="F43" s="9"/>
      <c r="I43" s="2">
        <v>2</v>
      </c>
      <c r="J43" s="2">
        <v>-7.98</v>
      </c>
      <c r="K43" s="2">
        <v>-3.83</v>
      </c>
      <c r="L43" s="11">
        <f t="shared" ref="L43:L46" si="9">(K43-J43)/40</f>
        <v>0.10375000000000001</v>
      </c>
    </row>
    <row r="44" spans="1:23" x14ac:dyDescent="0.3">
      <c r="A44" s="2">
        <v>3</v>
      </c>
      <c r="B44" s="2">
        <v>-7.81</v>
      </c>
      <c r="C44" s="2">
        <v>-3.64</v>
      </c>
      <c r="D44" s="11">
        <f t="shared" si="8"/>
        <v>0.10425</v>
      </c>
      <c r="F44" s="9"/>
      <c r="I44" s="2">
        <v>3</v>
      </c>
      <c r="J44" s="2">
        <v>-7.83</v>
      </c>
      <c r="K44" s="2">
        <v>-3.9</v>
      </c>
      <c r="L44" s="11">
        <f t="shared" si="9"/>
        <v>9.8250000000000004E-2</v>
      </c>
    </row>
    <row r="45" spans="1:23" x14ac:dyDescent="0.3">
      <c r="A45" s="2">
        <v>4</v>
      </c>
      <c r="B45" s="2">
        <v>-8.43</v>
      </c>
      <c r="C45" s="2">
        <v>-3.77</v>
      </c>
      <c r="D45" s="11">
        <f t="shared" si="8"/>
        <v>0.11650000000000001</v>
      </c>
      <c r="F45" s="9"/>
      <c r="I45" s="2">
        <v>4</v>
      </c>
      <c r="J45" s="2">
        <v>-7.77</v>
      </c>
      <c r="K45" s="2">
        <v>-3.69</v>
      </c>
      <c r="L45" s="11">
        <f t="shared" si="9"/>
        <v>0.10200000000000001</v>
      </c>
    </row>
    <row r="46" spans="1:23" x14ac:dyDescent="0.3">
      <c r="A46" s="2">
        <v>5</v>
      </c>
      <c r="B46" s="2">
        <v>-8.14</v>
      </c>
      <c r="C46" s="2">
        <v>-3.85</v>
      </c>
      <c r="D46" s="11">
        <f t="shared" si="8"/>
        <v>0.10725000000000003</v>
      </c>
      <c r="F46" s="9"/>
      <c r="I46" s="2">
        <v>5</v>
      </c>
      <c r="J46" s="2">
        <v>-7.92</v>
      </c>
      <c r="K46" s="2">
        <v>-3.67</v>
      </c>
      <c r="L46" s="11">
        <f t="shared" si="9"/>
        <v>0.10625</v>
      </c>
    </row>
    <row r="47" spans="1:23" x14ac:dyDescent="0.3">
      <c r="A47" s="2" t="s">
        <v>36</v>
      </c>
      <c r="B47" s="2"/>
      <c r="C47" s="2"/>
      <c r="D47" s="11">
        <f>AVERAGE(D42:D46)</f>
        <v>0.11345000000000001</v>
      </c>
      <c r="F47" s="9"/>
      <c r="I47" s="2" t="s">
        <v>36</v>
      </c>
      <c r="J47" s="2"/>
      <c r="K47" s="2"/>
      <c r="L47" s="11">
        <f>AVERAGE(L42:L46)</f>
        <v>9.0049999999999991E-2</v>
      </c>
    </row>
    <row r="48" spans="1:23" x14ac:dyDescent="0.3">
      <c r="A48" s="2" t="s">
        <v>37</v>
      </c>
      <c r="B48" s="2"/>
      <c r="C48" s="2"/>
      <c r="D48" s="11">
        <f>STDEV(D42:D46)</f>
        <v>8.0027339078592406E-3</v>
      </c>
      <c r="F48" s="9"/>
      <c r="I48" s="2" t="s">
        <v>37</v>
      </c>
      <c r="J48" s="2"/>
      <c r="K48" s="2"/>
      <c r="L48" s="11">
        <f>STDEV(L42:L46)</f>
        <v>2.8129944009898062E-2</v>
      </c>
    </row>
    <row r="51" spans="1:13" x14ac:dyDescent="0.3">
      <c r="A51" s="2" t="s">
        <v>24</v>
      </c>
      <c r="B51" s="2" t="s">
        <v>106</v>
      </c>
      <c r="C51" s="2" t="s">
        <v>107</v>
      </c>
      <c r="D51" s="2" t="s">
        <v>108</v>
      </c>
      <c r="E51" t="s">
        <v>39</v>
      </c>
      <c r="I51" s="2" t="s">
        <v>24</v>
      </c>
      <c r="J51" s="2" t="s">
        <v>106</v>
      </c>
      <c r="K51" s="2" t="s">
        <v>107</v>
      </c>
      <c r="L51" s="2" t="s">
        <v>108</v>
      </c>
      <c r="M51" t="s">
        <v>71</v>
      </c>
    </row>
    <row r="52" spans="1:13" x14ac:dyDescent="0.3">
      <c r="A52" s="2">
        <v>1</v>
      </c>
      <c r="B52" s="2">
        <v>-9.85</v>
      </c>
      <c r="C52" s="2">
        <v>-3.96</v>
      </c>
      <c r="D52" s="11">
        <f>(C52-B52)/40</f>
        <v>0.14724999999999999</v>
      </c>
      <c r="I52" s="2">
        <v>1</v>
      </c>
      <c r="J52" s="2">
        <v>-13.05</v>
      </c>
      <c r="K52" s="2">
        <v>-4.1500000000000004</v>
      </c>
      <c r="L52" s="11">
        <f>(K52-J52)/40</f>
        <v>0.2225</v>
      </c>
    </row>
    <row r="53" spans="1:13" x14ac:dyDescent="0.3">
      <c r="A53" s="2">
        <v>2</v>
      </c>
      <c r="B53" s="2">
        <v>-12.13</v>
      </c>
      <c r="C53" s="2">
        <v>-6.26</v>
      </c>
      <c r="D53" s="11">
        <f t="shared" ref="D53:D56" si="10">(C53-B53)/40</f>
        <v>0.14675000000000002</v>
      </c>
      <c r="I53" s="2">
        <v>2</v>
      </c>
      <c r="J53" s="2">
        <v>-13.91</v>
      </c>
      <c r="K53" s="2">
        <v>-5.4</v>
      </c>
      <c r="L53" s="11">
        <f t="shared" ref="L53:L56" si="11">(K53-J53)/40</f>
        <v>0.21274999999999999</v>
      </c>
    </row>
    <row r="54" spans="1:13" x14ac:dyDescent="0.3">
      <c r="A54" s="2">
        <v>3</v>
      </c>
      <c r="B54" s="2">
        <v>-12.78</v>
      </c>
      <c r="C54" s="2">
        <v>-7.37</v>
      </c>
      <c r="D54" s="11">
        <f t="shared" si="10"/>
        <v>0.13524999999999998</v>
      </c>
      <c r="I54" s="2">
        <v>3</v>
      </c>
      <c r="J54" s="2">
        <v>-14.17</v>
      </c>
      <c r="K54" s="2">
        <v>-5.79</v>
      </c>
      <c r="L54" s="11">
        <f t="shared" si="11"/>
        <v>0.20949999999999996</v>
      </c>
    </row>
    <row r="55" spans="1:13" x14ac:dyDescent="0.3">
      <c r="A55" s="2">
        <v>4</v>
      </c>
      <c r="B55" s="2">
        <v>-12.38</v>
      </c>
      <c r="C55" s="2">
        <v>-6.69</v>
      </c>
      <c r="D55" s="11">
        <f t="shared" si="10"/>
        <v>0.14225000000000002</v>
      </c>
      <c r="I55" s="2">
        <v>4</v>
      </c>
      <c r="J55" s="2">
        <v>-13.53</v>
      </c>
      <c r="K55" s="2">
        <v>-5.88</v>
      </c>
      <c r="L55" s="11">
        <f t="shared" si="11"/>
        <v>0.19124999999999998</v>
      </c>
    </row>
    <row r="56" spans="1:13" x14ac:dyDescent="0.3">
      <c r="A56" s="2">
        <v>5</v>
      </c>
      <c r="B56" s="2">
        <v>-10.95</v>
      </c>
      <c r="C56" s="2">
        <v>-4.63</v>
      </c>
      <c r="D56" s="11">
        <f t="shared" si="10"/>
        <v>0.15799999999999997</v>
      </c>
      <c r="I56" s="2">
        <v>5</v>
      </c>
      <c r="J56" s="2">
        <v>-13.98</v>
      </c>
      <c r="K56" s="2">
        <v>-5.8</v>
      </c>
      <c r="L56" s="11">
        <f t="shared" si="11"/>
        <v>0.20449999999999999</v>
      </c>
    </row>
    <row r="57" spans="1:13" x14ac:dyDescent="0.3">
      <c r="A57" s="2" t="s">
        <v>36</v>
      </c>
      <c r="B57" s="2"/>
      <c r="C57" s="2"/>
      <c r="D57" s="11">
        <f>AVERAGE(D52:D56)</f>
        <v>0.1459</v>
      </c>
      <c r="I57" s="2" t="s">
        <v>36</v>
      </c>
      <c r="J57" s="2"/>
      <c r="K57" s="2"/>
      <c r="L57" s="11">
        <f>AVERAGE(L52:L56)</f>
        <v>0.20809999999999995</v>
      </c>
    </row>
    <row r="58" spans="1:13" x14ac:dyDescent="0.3">
      <c r="A58" s="2" t="s">
        <v>37</v>
      </c>
      <c r="B58" s="2"/>
      <c r="C58" s="2"/>
      <c r="D58" s="11">
        <f>STDEV(D52:D56)</f>
        <v>8.3021081660021694E-3</v>
      </c>
      <c r="I58" s="2" t="s">
        <v>37</v>
      </c>
      <c r="J58" s="2"/>
      <c r="K58" s="2"/>
      <c r="L58" s="11">
        <f>STDEV(L52:L56)</f>
        <v>1.1487221160924875E-2</v>
      </c>
    </row>
    <row r="61" spans="1:13" x14ac:dyDescent="0.3">
      <c r="A61" s="2" t="s">
        <v>25</v>
      </c>
      <c r="B61" s="2" t="s">
        <v>106</v>
      </c>
      <c r="C61" s="2" t="s">
        <v>107</v>
      </c>
      <c r="D61" s="2" t="s">
        <v>108</v>
      </c>
      <c r="E61" t="s">
        <v>39</v>
      </c>
      <c r="I61" s="2" t="s">
        <v>25</v>
      </c>
      <c r="J61" s="2" t="s">
        <v>106</v>
      </c>
      <c r="K61" s="2" t="s">
        <v>107</v>
      </c>
      <c r="L61" s="2" t="s">
        <v>108</v>
      </c>
      <c r="M61" t="s">
        <v>71</v>
      </c>
    </row>
    <row r="62" spans="1:13" x14ac:dyDescent="0.3">
      <c r="A62" s="2">
        <v>1</v>
      </c>
      <c r="B62" s="2">
        <v>-14.39</v>
      </c>
      <c r="C62" s="2">
        <v>-4.0999999999999996</v>
      </c>
      <c r="D62" s="11">
        <f>(C62-B62)/40</f>
        <v>0.25725000000000003</v>
      </c>
      <c r="I62" s="2">
        <v>1</v>
      </c>
      <c r="J62" s="2">
        <v>-10.23</v>
      </c>
      <c r="K62" s="2">
        <v>-1.35</v>
      </c>
      <c r="L62" s="11">
        <f>(K62-J62)/40</f>
        <v>0.22200000000000003</v>
      </c>
    </row>
    <row r="63" spans="1:13" x14ac:dyDescent="0.3">
      <c r="A63" s="2">
        <v>2</v>
      </c>
      <c r="B63" s="2">
        <v>-15.26</v>
      </c>
      <c r="C63" s="2">
        <v>-2.14</v>
      </c>
      <c r="D63" s="11">
        <f t="shared" ref="D63:D66" si="12">(C63-B63)/40</f>
        <v>0.32799999999999996</v>
      </c>
      <c r="I63" s="2">
        <v>2</v>
      </c>
      <c r="J63" s="2">
        <v>-11.87</v>
      </c>
      <c r="K63" s="2">
        <v>-0.37</v>
      </c>
      <c r="L63" s="11">
        <f t="shared" ref="L63:L66" si="13">(K63-J63)/40</f>
        <v>0.28749999999999998</v>
      </c>
    </row>
    <row r="64" spans="1:13" x14ac:dyDescent="0.3">
      <c r="A64" s="2">
        <v>3</v>
      </c>
      <c r="B64" s="2">
        <v>-15.53</v>
      </c>
      <c r="C64" s="2">
        <v>-2.57</v>
      </c>
      <c r="D64" s="11">
        <f t="shared" si="12"/>
        <v>0.32399999999999995</v>
      </c>
      <c r="I64" s="2">
        <v>3</v>
      </c>
      <c r="J64" s="2">
        <v>-11.59</v>
      </c>
      <c r="K64" s="2">
        <v>-0.57999999999999996</v>
      </c>
      <c r="L64" s="11">
        <f t="shared" si="13"/>
        <v>0.27524999999999999</v>
      </c>
    </row>
    <row r="65" spans="1:13" x14ac:dyDescent="0.3">
      <c r="A65" s="2">
        <v>4</v>
      </c>
      <c r="B65" s="2">
        <v>-13.83</v>
      </c>
      <c r="C65" s="2">
        <v>-2.91</v>
      </c>
      <c r="D65" s="11">
        <f t="shared" si="12"/>
        <v>0.27300000000000002</v>
      </c>
      <c r="I65" s="2">
        <v>4</v>
      </c>
      <c r="J65" s="2">
        <v>-11.16</v>
      </c>
      <c r="K65" s="2">
        <v>-0.03</v>
      </c>
      <c r="L65" s="11">
        <f t="shared" si="13"/>
        <v>0.27825</v>
      </c>
    </row>
    <row r="66" spans="1:13" x14ac:dyDescent="0.3">
      <c r="A66" s="2">
        <v>5</v>
      </c>
      <c r="B66" s="2">
        <v>-13.72</v>
      </c>
      <c r="C66" s="2">
        <v>-2.66</v>
      </c>
      <c r="D66" s="11">
        <f t="shared" si="12"/>
        <v>0.27650000000000002</v>
      </c>
      <c r="I66" s="2">
        <v>5</v>
      </c>
      <c r="J66" s="2">
        <v>-10.67</v>
      </c>
      <c r="K66" s="2">
        <v>-0.22</v>
      </c>
      <c r="L66" s="11">
        <f t="shared" si="13"/>
        <v>0.26124999999999998</v>
      </c>
    </row>
    <row r="67" spans="1:13" x14ac:dyDescent="0.3">
      <c r="A67" s="2" t="s">
        <v>36</v>
      </c>
      <c r="B67" s="2"/>
      <c r="C67" s="2"/>
      <c r="D67" s="11">
        <f>AVERAGE(D62:D66)</f>
        <v>0.29175000000000001</v>
      </c>
      <c r="I67" s="2" t="s">
        <v>36</v>
      </c>
      <c r="J67" s="2"/>
      <c r="K67" s="2"/>
      <c r="L67" s="11">
        <f>AVERAGE(L62:L66)</f>
        <v>0.26485000000000003</v>
      </c>
    </row>
    <row r="68" spans="1:13" x14ac:dyDescent="0.3">
      <c r="A68" s="2" t="s">
        <v>37</v>
      </c>
      <c r="B68" s="2"/>
      <c r="C68" s="2"/>
      <c r="D68" s="11">
        <f>STDEV(D62:D66)</f>
        <v>3.2126702289528526E-2</v>
      </c>
      <c r="I68" s="2" t="s">
        <v>37</v>
      </c>
      <c r="J68" s="2"/>
      <c r="K68" s="2"/>
      <c r="L68" s="11">
        <f>STDEV(L62:L66)</f>
        <v>2.5738225463306497E-2</v>
      </c>
    </row>
    <row r="71" spans="1:13" x14ac:dyDescent="0.3">
      <c r="A71" s="2" t="s">
        <v>27</v>
      </c>
      <c r="B71" s="2" t="s">
        <v>106</v>
      </c>
      <c r="C71" s="2" t="s">
        <v>107</v>
      </c>
      <c r="D71" s="2" t="s">
        <v>108</v>
      </c>
      <c r="E71" t="s">
        <v>39</v>
      </c>
      <c r="I71" s="2" t="s">
        <v>27</v>
      </c>
      <c r="J71" s="2" t="s">
        <v>106</v>
      </c>
      <c r="K71" s="2" t="s">
        <v>107</v>
      </c>
      <c r="L71" s="2" t="s">
        <v>108</v>
      </c>
      <c r="M71" t="s">
        <v>71</v>
      </c>
    </row>
    <row r="72" spans="1:13" x14ac:dyDescent="0.3">
      <c r="A72" s="2">
        <v>1</v>
      </c>
      <c r="B72" s="2">
        <v>-8.31</v>
      </c>
      <c r="C72" s="2">
        <v>-4.66</v>
      </c>
      <c r="D72" s="11">
        <f>(C72-B72)/40</f>
        <v>9.1250000000000012E-2</v>
      </c>
      <c r="I72" s="2">
        <v>1</v>
      </c>
      <c r="J72" s="2">
        <v>-10.06</v>
      </c>
      <c r="K72" s="2">
        <v>-2.99</v>
      </c>
      <c r="L72" s="11">
        <f>(K72-J72)/40</f>
        <v>0.17675000000000002</v>
      </c>
    </row>
    <row r="73" spans="1:13" x14ac:dyDescent="0.3">
      <c r="A73" s="2">
        <v>2</v>
      </c>
      <c r="B73" s="2">
        <v>-9.1999999999999993</v>
      </c>
      <c r="C73" s="2">
        <v>-5.53</v>
      </c>
      <c r="D73" s="11">
        <f t="shared" ref="D73:D76" si="14">(C73-B73)/40</f>
        <v>9.174999999999997E-2</v>
      </c>
      <c r="I73" s="2">
        <v>2</v>
      </c>
      <c r="J73" s="2">
        <v>-11.44</v>
      </c>
      <c r="K73" s="2">
        <v>-2.65</v>
      </c>
      <c r="L73" s="11">
        <f t="shared" ref="L73:L76" si="15">(K73-J73)/40</f>
        <v>0.21974999999999997</v>
      </c>
    </row>
    <row r="74" spans="1:13" x14ac:dyDescent="0.3">
      <c r="A74" s="2">
        <v>3</v>
      </c>
      <c r="B74" s="2">
        <v>-10.33</v>
      </c>
      <c r="C74" s="2">
        <v>-5.84</v>
      </c>
      <c r="D74" s="11">
        <f t="shared" si="14"/>
        <v>0.11225</v>
      </c>
      <c r="I74" s="2">
        <v>3</v>
      </c>
      <c r="J74" s="2">
        <v>-11.65</v>
      </c>
      <c r="K74" s="2">
        <v>-3.02</v>
      </c>
      <c r="L74" s="11">
        <f t="shared" si="15"/>
        <v>0.21575000000000003</v>
      </c>
    </row>
    <row r="75" spans="1:13" x14ac:dyDescent="0.3">
      <c r="A75" s="2">
        <v>4</v>
      </c>
      <c r="B75" s="2">
        <v>-10.75</v>
      </c>
      <c r="C75" s="2">
        <v>-6.63</v>
      </c>
      <c r="D75" s="11">
        <f t="shared" si="14"/>
        <v>0.10300000000000001</v>
      </c>
      <c r="I75" s="2">
        <v>4</v>
      </c>
      <c r="J75" s="2">
        <v>-11.77</v>
      </c>
      <c r="K75" s="2">
        <v>-3.06</v>
      </c>
      <c r="L75" s="11">
        <f t="shared" si="15"/>
        <v>0.21774999999999997</v>
      </c>
    </row>
    <row r="76" spans="1:13" x14ac:dyDescent="0.3">
      <c r="A76" s="2">
        <v>5</v>
      </c>
      <c r="B76" s="2">
        <v>-11.04</v>
      </c>
      <c r="C76" s="2">
        <v>-7.45</v>
      </c>
      <c r="D76" s="11">
        <f t="shared" si="14"/>
        <v>8.9749999999999969E-2</v>
      </c>
      <c r="I76" s="2">
        <v>5</v>
      </c>
      <c r="J76" s="2">
        <v>-11.29</v>
      </c>
      <c r="K76" s="2">
        <v>-2.5</v>
      </c>
      <c r="L76" s="11">
        <f t="shared" si="15"/>
        <v>0.21974999999999997</v>
      </c>
    </row>
    <row r="77" spans="1:13" x14ac:dyDescent="0.3">
      <c r="A77" s="2" t="s">
        <v>36</v>
      </c>
      <c r="B77" s="2"/>
      <c r="C77" s="2"/>
      <c r="D77" s="11">
        <f>AVERAGE(D72:D76)</f>
        <v>9.7599999999999992E-2</v>
      </c>
      <c r="I77" s="2" t="s">
        <v>36</v>
      </c>
      <c r="J77" s="2"/>
      <c r="K77" s="2"/>
      <c r="L77" s="11">
        <f>AVERAGE(L72:L76)</f>
        <v>0.20995</v>
      </c>
    </row>
    <row r="78" spans="1:13" x14ac:dyDescent="0.3">
      <c r="A78" s="2" t="s">
        <v>37</v>
      </c>
      <c r="B78" s="2"/>
      <c r="C78" s="2"/>
      <c r="D78" s="11">
        <f>STDEV(D72:D76)</f>
        <v>9.7461530872442297E-3</v>
      </c>
      <c r="I78" s="2" t="s">
        <v>37</v>
      </c>
      <c r="J78" s="2"/>
      <c r="K78" s="2"/>
      <c r="L78" s="11">
        <f>STDEV(L72:L76)</f>
        <v>1.863330351816337E-2</v>
      </c>
    </row>
    <row r="81" spans="1:13" x14ac:dyDescent="0.3">
      <c r="A81" s="2" t="s">
        <v>29</v>
      </c>
      <c r="B81" s="2" t="s">
        <v>106</v>
      </c>
      <c r="C81" s="2" t="s">
        <v>107</v>
      </c>
      <c r="D81" s="2" t="s">
        <v>108</v>
      </c>
      <c r="E81" t="s">
        <v>39</v>
      </c>
      <c r="I81" s="2" t="s">
        <v>29</v>
      </c>
      <c r="J81" s="2" t="s">
        <v>106</v>
      </c>
      <c r="K81" s="2" t="s">
        <v>107</v>
      </c>
      <c r="L81" s="2" t="s">
        <v>108</v>
      </c>
      <c r="M81" t="s">
        <v>71</v>
      </c>
    </row>
    <row r="82" spans="1:13" x14ac:dyDescent="0.3">
      <c r="A82" s="2">
        <v>1</v>
      </c>
      <c r="B82" s="2">
        <v>-7.93</v>
      </c>
      <c r="C82" s="2">
        <v>-1.05</v>
      </c>
      <c r="D82" s="11">
        <f>(C82-B82)/40</f>
        <v>0.17199999999999999</v>
      </c>
      <c r="I82" s="2">
        <v>1</v>
      </c>
      <c r="J82" s="2">
        <v>-16.57</v>
      </c>
      <c r="K82" s="2">
        <v>-2.95</v>
      </c>
      <c r="L82" s="11">
        <f>(K82-J82)/40</f>
        <v>0.34050000000000002</v>
      </c>
    </row>
    <row r="83" spans="1:13" x14ac:dyDescent="0.3">
      <c r="A83" s="2">
        <v>2</v>
      </c>
      <c r="B83" s="2">
        <v>-8.09</v>
      </c>
      <c r="C83" s="2">
        <v>-1.2</v>
      </c>
      <c r="D83" s="11">
        <f t="shared" ref="D83:D86" si="16">(C83-B83)/40</f>
        <v>0.17224999999999999</v>
      </c>
      <c r="I83" s="2">
        <v>2</v>
      </c>
      <c r="J83" s="2">
        <v>-17.52</v>
      </c>
      <c r="K83" s="2">
        <v>-5.33</v>
      </c>
      <c r="L83" s="11">
        <f t="shared" ref="L83:L86" si="17">(K83-J83)/40</f>
        <v>0.30474999999999997</v>
      </c>
    </row>
    <row r="84" spans="1:13" x14ac:dyDescent="0.3">
      <c r="A84" s="2">
        <v>3</v>
      </c>
      <c r="B84" s="2">
        <v>-8.01</v>
      </c>
      <c r="C84" s="2">
        <v>-0.76</v>
      </c>
      <c r="D84" s="11">
        <f t="shared" si="16"/>
        <v>0.18124999999999999</v>
      </c>
      <c r="I84" s="2">
        <v>3</v>
      </c>
      <c r="J84" s="2">
        <v>-17.8</v>
      </c>
      <c r="K84" s="2">
        <v>-4.82</v>
      </c>
      <c r="L84" s="11">
        <f t="shared" si="17"/>
        <v>0.32450000000000001</v>
      </c>
    </row>
    <row r="85" spans="1:13" x14ac:dyDescent="0.3">
      <c r="A85" s="2">
        <v>4</v>
      </c>
      <c r="B85" s="2">
        <v>-7.85</v>
      </c>
      <c r="C85" s="2">
        <v>-1.78</v>
      </c>
      <c r="D85" s="11">
        <f t="shared" si="16"/>
        <v>0.15175</v>
      </c>
      <c r="I85" s="2">
        <v>4</v>
      </c>
      <c r="J85" s="2">
        <v>-19</v>
      </c>
      <c r="K85" s="2">
        <v>-7.13</v>
      </c>
      <c r="L85" s="11">
        <f t="shared" si="17"/>
        <v>0.29675000000000001</v>
      </c>
    </row>
    <row r="86" spans="1:13" x14ac:dyDescent="0.3">
      <c r="A86" s="2">
        <v>5</v>
      </c>
      <c r="B86" s="2">
        <v>-8.34</v>
      </c>
      <c r="C86" s="2">
        <v>-2.12</v>
      </c>
      <c r="D86" s="11">
        <f t="shared" si="16"/>
        <v>0.1555</v>
      </c>
      <c r="I86" s="2">
        <v>5</v>
      </c>
      <c r="J86" s="2">
        <v>-18.96</v>
      </c>
      <c r="K86" s="2">
        <v>-6.25</v>
      </c>
      <c r="L86" s="11">
        <f t="shared" si="17"/>
        <v>0.31775000000000003</v>
      </c>
    </row>
    <row r="87" spans="1:13" x14ac:dyDescent="0.3">
      <c r="A87" s="2" t="s">
        <v>36</v>
      </c>
      <c r="B87" s="2"/>
      <c r="C87" s="2"/>
      <c r="D87" s="11">
        <f>AVERAGE(D82:D86)</f>
        <v>0.16654999999999998</v>
      </c>
      <c r="I87" s="2" t="s">
        <v>36</v>
      </c>
      <c r="J87" s="2"/>
      <c r="K87" s="2"/>
      <c r="L87" s="11">
        <f>AVERAGE(L82:L86)</f>
        <v>0.31684999999999997</v>
      </c>
    </row>
    <row r="88" spans="1:13" x14ac:dyDescent="0.3">
      <c r="A88" s="2" t="s">
        <v>37</v>
      </c>
      <c r="B88" s="2"/>
      <c r="C88" s="2"/>
      <c r="D88" s="11">
        <f>STDEV(D82:D86)</f>
        <v>1.2444125119910998E-2</v>
      </c>
      <c r="I88" s="2" t="s">
        <v>37</v>
      </c>
      <c r="J88" s="2"/>
      <c r="K88" s="2"/>
      <c r="L88" s="11">
        <f>STDEV(L82:L86)</f>
        <v>1.7095869384152432E-2</v>
      </c>
    </row>
    <row r="91" spans="1:13" x14ac:dyDescent="0.3">
      <c r="A91" s="2" t="s">
        <v>31</v>
      </c>
      <c r="B91" s="2" t="s">
        <v>106</v>
      </c>
      <c r="C91" s="2" t="s">
        <v>107</v>
      </c>
      <c r="D91" s="2" t="s">
        <v>108</v>
      </c>
      <c r="E91" t="s">
        <v>39</v>
      </c>
      <c r="I91" s="2" t="s">
        <v>31</v>
      </c>
      <c r="J91" s="2" t="s">
        <v>106</v>
      </c>
      <c r="K91" s="2" t="s">
        <v>107</v>
      </c>
      <c r="L91" s="2" t="s">
        <v>108</v>
      </c>
      <c r="M91" t="s">
        <v>71</v>
      </c>
    </row>
    <row r="92" spans="1:13" x14ac:dyDescent="0.3">
      <c r="A92" s="2">
        <v>1</v>
      </c>
      <c r="B92" s="2">
        <v>-17.079999999999998</v>
      </c>
      <c r="C92" s="2">
        <v>-7.08</v>
      </c>
      <c r="D92" s="11">
        <f>(C92-B92)/40</f>
        <v>0.24999999999999994</v>
      </c>
      <c r="I92" s="2">
        <v>1</v>
      </c>
      <c r="J92" s="2">
        <v>-18.03</v>
      </c>
      <c r="K92" s="2">
        <v>-2.87</v>
      </c>
      <c r="L92" s="11">
        <f>(K92-J92)/40</f>
        <v>0.379</v>
      </c>
    </row>
    <row r="93" spans="1:13" x14ac:dyDescent="0.3">
      <c r="A93" s="2">
        <v>2</v>
      </c>
      <c r="B93" s="2">
        <v>-18.850000000000001</v>
      </c>
      <c r="C93" s="2">
        <v>-3.85</v>
      </c>
      <c r="D93" s="11">
        <f t="shared" ref="D93:D96" si="18">(C93-B93)/40</f>
        <v>0.37500000000000006</v>
      </c>
      <c r="I93" s="2">
        <v>2</v>
      </c>
      <c r="J93" s="2">
        <v>-19.38</v>
      </c>
      <c r="K93" s="2">
        <v>0.1</v>
      </c>
      <c r="L93" s="11">
        <f t="shared" ref="L93:L96" si="19">(K93-J93)/40</f>
        <v>0.48699999999999999</v>
      </c>
    </row>
    <row r="94" spans="1:13" x14ac:dyDescent="0.3">
      <c r="A94" s="2">
        <v>3</v>
      </c>
      <c r="B94" s="2">
        <v>-17.98</v>
      </c>
      <c r="C94" s="2">
        <v>-4.1100000000000003</v>
      </c>
      <c r="D94" s="11">
        <f t="shared" si="18"/>
        <v>0.34675</v>
      </c>
      <c r="I94" s="2">
        <v>3</v>
      </c>
      <c r="J94" s="2">
        <v>-18.079999999999998</v>
      </c>
      <c r="K94" s="2">
        <v>-0.62</v>
      </c>
      <c r="L94" s="11">
        <f t="shared" si="19"/>
        <v>0.43649999999999994</v>
      </c>
    </row>
    <row r="95" spans="1:13" x14ac:dyDescent="0.3">
      <c r="A95" s="2">
        <v>4</v>
      </c>
      <c r="B95" s="2">
        <v>-17.989999999999998</v>
      </c>
      <c r="C95" s="2">
        <v>-2.9</v>
      </c>
      <c r="D95" s="11">
        <f t="shared" si="18"/>
        <v>0.37724999999999997</v>
      </c>
      <c r="I95" s="2">
        <v>4</v>
      </c>
      <c r="J95" s="2">
        <v>-18.309999999999999</v>
      </c>
      <c r="K95" s="2">
        <v>-1.86</v>
      </c>
      <c r="L95" s="11">
        <f t="shared" si="19"/>
        <v>0.41125</v>
      </c>
    </row>
    <row r="96" spans="1:13" x14ac:dyDescent="0.3">
      <c r="A96" s="2">
        <v>5</v>
      </c>
      <c r="B96" s="2">
        <v>-18.12</v>
      </c>
      <c r="C96" s="2">
        <v>-4.09</v>
      </c>
      <c r="D96" s="11">
        <f t="shared" si="18"/>
        <v>0.35075000000000001</v>
      </c>
      <c r="I96" s="2">
        <v>5</v>
      </c>
      <c r="J96" s="2">
        <v>-18.260000000000002</v>
      </c>
      <c r="K96" s="2">
        <v>-2.2400000000000002</v>
      </c>
      <c r="L96" s="11">
        <f t="shared" si="19"/>
        <v>0.40050000000000008</v>
      </c>
    </row>
    <row r="97" spans="1:13" x14ac:dyDescent="0.3">
      <c r="A97" s="2" t="s">
        <v>36</v>
      </c>
      <c r="B97" s="2"/>
      <c r="C97" s="2"/>
      <c r="D97" s="11">
        <f>AVERAGE(D92:D96)</f>
        <v>0.33994999999999997</v>
      </c>
      <c r="I97" s="2" t="s">
        <v>36</v>
      </c>
      <c r="J97" s="2"/>
      <c r="K97" s="2"/>
      <c r="L97" s="11">
        <f>AVERAGE(L92:L96)</f>
        <v>0.42285000000000006</v>
      </c>
    </row>
    <row r="98" spans="1:13" x14ac:dyDescent="0.3">
      <c r="A98" s="2" t="s">
        <v>37</v>
      </c>
      <c r="B98" s="2"/>
      <c r="C98" s="2"/>
      <c r="D98" s="11">
        <f>STDEV(D92:D96)</f>
        <v>5.2138457495403592E-2</v>
      </c>
      <c r="I98" s="2" t="s">
        <v>37</v>
      </c>
      <c r="J98" s="2"/>
      <c r="K98" s="2"/>
      <c r="L98" s="11">
        <f>STDEV(L92:L96)</f>
        <v>4.14078796849102E-2</v>
      </c>
    </row>
    <row r="101" spans="1:13" x14ac:dyDescent="0.3">
      <c r="A101" s="2" t="s">
        <v>32</v>
      </c>
      <c r="B101" s="2" t="s">
        <v>106</v>
      </c>
      <c r="C101" s="2" t="s">
        <v>107</v>
      </c>
      <c r="D101" s="2" t="s">
        <v>108</v>
      </c>
      <c r="E101" t="s">
        <v>39</v>
      </c>
      <c r="I101" s="2" t="s">
        <v>32</v>
      </c>
      <c r="J101" s="2" t="s">
        <v>106</v>
      </c>
      <c r="K101" s="2" t="s">
        <v>107</v>
      </c>
      <c r="L101" s="2" t="s">
        <v>108</v>
      </c>
      <c r="M101" t="s">
        <v>71</v>
      </c>
    </row>
    <row r="102" spans="1:13" x14ac:dyDescent="0.3">
      <c r="A102" s="2">
        <v>1</v>
      </c>
      <c r="B102" s="2">
        <v>-11.99</v>
      </c>
      <c r="C102" s="2">
        <v>-4.38</v>
      </c>
      <c r="D102" s="11">
        <f>(C102-B102)/40</f>
        <v>0.19025</v>
      </c>
      <c r="I102" s="2">
        <v>1</v>
      </c>
      <c r="J102" s="2">
        <v>-7.78</v>
      </c>
      <c r="K102" s="2">
        <v>-1.35</v>
      </c>
      <c r="L102" s="11">
        <f>(K102-J102)/40</f>
        <v>0.16075</v>
      </c>
    </row>
    <row r="103" spans="1:13" x14ac:dyDescent="0.3">
      <c r="A103" s="2">
        <v>2</v>
      </c>
      <c r="B103" s="2">
        <v>-6.67</v>
      </c>
      <c r="C103" s="2">
        <v>-0.47</v>
      </c>
      <c r="D103" s="11">
        <f t="shared" ref="D103:D106" si="20">(C103-B103)/40</f>
        <v>0.155</v>
      </c>
      <c r="I103" s="2">
        <v>2</v>
      </c>
      <c r="J103" s="2">
        <v>-8.85</v>
      </c>
      <c r="K103" s="2">
        <v>-2.74</v>
      </c>
      <c r="L103" s="11">
        <f t="shared" ref="L103:L106" si="21">(K103-J103)/40</f>
        <v>0.15275</v>
      </c>
    </row>
    <row r="104" spans="1:13" x14ac:dyDescent="0.3">
      <c r="A104" s="2">
        <v>3</v>
      </c>
      <c r="B104" s="2">
        <v>-8.59</v>
      </c>
      <c r="C104" s="2">
        <v>-2.17</v>
      </c>
      <c r="D104" s="11">
        <f t="shared" si="20"/>
        <v>0.1605</v>
      </c>
      <c r="I104" s="2">
        <v>3</v>
      </c>
      <c r="J104" s="2">
        <v>-9.15</v>
      </c>
      <c r="K104" s="2">
        <v>-2.44</v>
      </c>
      <c r="L104" s="11">
        <f t="shared" si="21"/>
        <v>0.16775000000000001</v>
      </c>
    </row>
    <row r="105" spans="1:13" x14ac:dyDescent="0.3">
      <c r="A105" s="2">
        <v>4</v>
      </c>
      <c r="B105" s="2">
        <v>-10.119999999999999</v>
      </c>
      <c r="C105" s="2">
        <v>-4.93</v>
      </c>
      <c r="D105" s="11">
        <f t="shared" si="20"/>
        <v>0.12974999999999998</v>
      </c>
      <c r="I105" s="2">
        <v>4</v>
      </c>
      <c r="J105" s="2">
        <v>-7.12</v>
      </c>
      <c r="K105" s="2">
        <v>-0.95</v>
      </c>
      <c r="L105" s="11">
        <f t="shared" si="21"/>
        <v>0.15425</v>
      </c>
    </row>
    <row r="106" spans="1:13" x14ac:dyDescent="0.3">
      <c r="A106" s="2">
        <v>5</v>
      </c>
      <c r="B106" s="2">
        <v>-8.99</v>
      </c>
      <c r="C106" s="2">
        <v>-2.91</v>
      </c>
      <c r="D106" s="11">
        <f t="shared" si="20"/>
        <v>0.152</v>
      </c>
      <c r="I106" s="2">
        <v>5</v>
      </c>
      <c r="J106" s="2">
        <v>-10.86</v>
      </c>
      <c r="K106" s="2">
        <v>-3.86</v>
      </c>
      <c r="L106" s="11">
        <f t="shared" si="21"/>
        <v>0.17499999999999999</v>
      </c>
    </row>
    <row r="107" spans="1:13" x14ac:dyDescent="0.3">
      <c r="A107" s="2" t="s">
        <v>36</v>
      </c>
      <c r="B107" s="2"/>
      <c r="C107" s="2"/>
      <c r="D107" s="11">
        <f>AVERAGE(D102:D106)</f>
        <v>0.1575</v>
      </c>
      <c r="I107" s="2" t="s">
        <v>36</v>
      </c>
      <c r="J107" s="2"/>
      <c r="K107" s="2"/>
      <c r="L107" s="11">
        <f>AVERAGE(L102:L106)</f>
        <v>0.16209999999999999</v>
      </c>
    </row>
    <row r="108" spans="1:13" x14ac:dyDescent="0.3">
      <c r="A108" s="2" t="s">
        <v>37</v>
      </c>
      <c r="B108" s="2"/>
      <c r="C108" s="2"/>
      <c r="D108" s="11">
        <f>STDEV(D102:D106)</f>
        <v>2.1726280169416971E-2</v>
      </c>
      <c r="I108" s="2" t="s">
        <v>37</v>
      </c>
      <c r="J108" s="2"/>
      <c r="K108" s="2"/>
      <c r="L108" s="11">
        <f>STDEV(L102:L106)</f>
        <v>9.3434469014384604E-3</v>
      </c>
    </row>
    <row r="111" spans="1:13" x14ac:dyDescent="0.3">
      <c r="A111" s="2" t="s">
        <v>33</v>
      </c>
      <c r="B111" s="2" t="s">
        <v>106</v>
      </c>
      <c r="C111" s="2" t="s">
        <v>107</v>
      </c>
      <c r="D111" s="2" t="s">
        <v>108</v>
      </c>
      <c r="E111" t="s">
        <v>39</v>
      </c>
      <c r="I111" s="2" t="s">
        <v>33</v>
      </c>
      <c r="J111" s="2" t="s">
        <v>106</v>
      </c>
      <c r="K111" s="2" t="s">
        <v>107</v>
      </c>
      <c r="L111" s="2" t="s">
        <v>108</v>
      </c>
      <c r="M111" t="s">
        <v>71</v>
      </c>
    </row>
    <row r="112" spans="1:13" x14ac:dyDescent="0.3">
      <c r="A112" s="2">
        <v>1</v>
      </c>
      <c r="B112" s="2">
        <v>-16.670000000000002</v>
      </c>
      <c r="C112" s="2">
        <v>-2.97</v>
      </c>
      <c r="D112" s="11">
        <f>(C112-B112)/40</f>
        <v>0.34250000000000003</v>
      </c>
      <c r="I112" s="2">
        <v>1</v>
      </c>
      <c r="J112" s="2">
        <v>-12.6</v>
      </c>
      <c r="K112" s="2">
        <v>-2.72</v>
      </c>
      <c r="L112" s="11">
        <f>(K112-J112)/40</f>
        <v>0.24699999999999997</v>
      </c>
    </row>
    <row r="113" spans="1:12" x14ac:dyDescent="0.3">
      <c r="A113" s="2">
        <v>2</v>
      </c>
      <c r="B113" s="2">
        <v>-16.21</v>
      </c>
      <c r="C113" s="2">
        <v>-1.73</v>
      </c>
      <c r="D113" s="11">
        <f t="shared" ref="D113:D116" si="22">(C113-B113)/40</f>
        <v>0.36199999999999999</v>
      </c>
      <c r="I113" s="2">
        <v>2</v>
      </c>
      <c r="J113" s="2">
        <v>-12.5</v>
      </c>
      <c r="K113" s="2">
        <v>-2.23</v>
      </c>
      <c r="L113" s="11">
        <f t="shared" ref="L113:L116" si="23">(K113-J113)/40</f>
        <v>0.25674999999999998</v>
      </c>
    </row>
    <row r="114" spans="1:12" x14ac:dyDescent="0.3">
      <c r="A114" s="2">
        <v>3</v>
      </c>
      <c r="B114" s="2">
        <v>-15.04</v>
      </c>
      <c r="C114" s="2">
        <v>-3.36</v>
      </c>
      <c r="D114" s="11">
        <f t="shared" si="22"/>
        <v>0.29199999999999998</v>
      </c>
      <c r="I114" s="2">
        <v>3</v>
      </c>
      <c r="J114" s="2">
        <v>-14.74</v>
      </c>
      <c r="K114" s="2">
        <v>-2.27</v>
      </c>
      <c r="L114" s="11">
        <f t="shared" si="23"/>
        <v>0.31175000000000003</v>
      </c>
    </row>
    <row r="115" spans="1:12" x14ac:dyDescent="0.3">
      <c r="A115" s="2">
        <v>4</v>
      </c>
      <c r="B115" s="2">
        <v>-16.72</v>
      </c>
      <c r="C115" s="2">
        <v>-5.0999999999999996</v>
      </c>
      <c r="D115" s="11">
        <f t="shared" si="22"/>
        <v>0.29049999999999998</v>
      </c>
      <c r="I115" s="2">
        <v>4</v>
      </c>
      <c r="J115" s="2">
        <v>-12.76</v>
      </c>
      <c r="K115" s="2">
        <v>-2.92</v>
      </c>
      <c r="L115" s="11">
        <f t="shared" si="23"/>
        <v>0.246</v>
      </c>
    </row>
    <row r="116" spans="1:12" x14ac:dyDescent="0.3">
      <c r="A116" s="2">
        <v>5</v>
      </c>
      <c r="B116" s="2">
        <v>-17.43</v>
      </c>
      <c r="C116" s="2">
        <v>-7.64</v>
      </c>
      <c r="D116" s="11">
        <f t="shared" si="22"/>
        <v>0.24474999999999997</v>
      </c>
      <c r="I116" s="2">
        <v>5</v>
      </c>
      <c r="J116" s="2">
        <v>-12.2</v>
      </c>
      <c r="K116" s="2">
        <v>-2.92</v>
      </c>
      <c r="L116" s="11">
        <f t="shared" si="23"/>
        <v>0.23199999999999998</v>
      </c>
    </row>
    <row r="117" spans="1:12" x14ac:dyDescent="0.3">
      <c r="A117" s="2" t="s">
        <v>36</v>
      </c>
      <c r="B117" s="2"/>
      <c r="C117" s="2"/>
      <c r="D117" s="11">
        <f>AVERAGE(D112:D116)</f>
        <v>0.30635000000000001</v>
      </c>
      <c r="I117" s="2" t="s">
        <v>36</v>
      </c>
      <c r="J117" s="2"/>
      <c r="K117" s="2"/>
      <c r="L117" s="11">
        <f>AVERAGE(L112:L116)</f>
        <v>0.25869999999999999</v>
      </c>
    </row>
    <row r="118" spans="1:12" x14ac:dyDescent="0.3">
      <c r="A118" s="2" t="s">
        <v>37</v>
      </c>
      <c r="B118" s="2"/>
      <c r="C118" s="2"/>
      <c r="D118" s="11">
        <f>STDEV(D112:D116)</f>
        <v>4.6517335478292267E-2</v>
      </c>
      <c r="I118" s="2" t="s">
        <v>37</v>
      </c>
      <c r="J118" s="2"/>
      <c r="K118" s="2"/>
      <c r="L118" s="11">
        <f>STDEV(L112:L116)</f>
        <v>3.0940164026714605E-2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F24" sqref="F24"/>
    </sheetView>
  </sheetViews>
  <sheetFormatPr defaultRowHeight="14.4" x14ac:dyDescent="0.3"/>
  <cols>
    <col min="1" max="1" width="14.44140625" customWidth="1"/>
    <col min="2" max="2" width="33.5546875" customWidth="1"/>
    <col min="3" max="3" width="34.33203125" customWidth="1"/>
    <col min="4" max="4" width="27" customWidth="1"/>
    <col min="5" max="5" width="25.6640625" customWidth="1"/>
  </cols>
  <sheetData>
    <row r="1" spans="1:5" x14ac:dyDescent="0.3">
      <c r="A1" s="2" t="s">
        <v>84</v>
      </c>
      <c r="B1" s="12" t="s">
        <v>85</v>
      </c>
      <c r="C1" s="12" t="s">
        <v>86</v>
      </c>
      <c r="D1" s="12" t="s">
        <v>87</v>
      </c>
      <c r="E1" s="12" t="s">
        <v>88</v>
      </c>
    </row>
    <row r="2" spans="1:5" x14ac:dyDescent="0.3">
      <c r="A2" s="13" t="s">
        <v>72</v>
      </c>
      <c r="B2" s="13">
        <v>0.29673590500000002</v>
      </c>
      <c r="C2" s="13">
        <v>0.88495575199999998</v>
      </c>
      <c r="D2" s="13">
        <v>16.666666670000001</v>
      </c>
      <c r="E2" s="13">
        <v>7.692307692</v>
      </c>
    </row>
    <row r="3" spans="1:5" x14ac:dyDescent="0.3">
      <c r="A3" s="13" t="s">
        <v>73</v>
      </c>
      <c r="B3" s="13">
        <v>2.3323615160000002</v>
      </c>
      <c r="C3" s="13">
        <v>6.1403508770000004</v>
      </c>
      <c r="D3" s="13">
        <v>5.263157895</v>
      </c>
      <c r="E3" s="13">
        <v>-3.4090909090000001</v>
      </c>
    </row>
    <row r="4" spans="1:5" x14ac:dyDescent="0.3">
      <c r="A4" s="13" t="s">
        <v>74</v>
      </c>
      <c r="B4" s="13">
        <v>3.361344538</v>
      </c>
      <c r="C4" s="13">
        <v>7.2992700729999997</v>
      </c>
      <c r="D4" s="13">
        <v>-19.354838709999999</v>
      </c>
      <c r="E4" s="13">
        <v>-8.5365853660000006</v>
      </c>
    </row>
    <row r="5" spans="1:5" x14ac:dyDescent="0.3">
      <c r="A5" s="13" t="s">
        <v>75</v>
      </c>
      <c r="B5" s="13">
        <v>-0.55248618800000004</v>
      </c>
      <c r="C5" s="13">
        <v>12.5</v>
      </c>
      <c r="D5" s="13">
        <v>-9.5238095240000007</v>
      </c>
      <c r="E5" s="13">
        <v>11.49425287</v>
      </c>
    </row>
    <row r="6" spans="1:5" x14ac:dyDescent="0.3">
      <c r="A6" s="13" t="s">
        <v>76</v>
      </c>
      <c r="B6" s="13">
        <v>0.84033613399999996</v>
      </c>
      <c r="C6" s="13">
        <v>11.920529800000001</v>
      </c>
      <c r="D6" s="13">
        <v>-18.18181818</v>
      </c>
      <c r="E6" s="13">
        <v>7.0588235289999997</v>
      </c>
    </row>
    <row r="7" spans="1:5" x14ac:dyDescent="0.3">
      <c r="A7" s="13" t="s">
        <v>77</v>
      </c>
      <c r="B7" s="13">
        <v>3.072625698</v>
      </c>
      <c r="C7" s="13">
        <v>3.1007751940000001</v>
      </c>
      <c r="D7" s="13">
        <v>40</v>
      </c>
      <c r="E7" s="13">
        <v>-4.2105263160000002</v>
      </c>
    </row>
    <row r="8" spans="1:5" x14ac:dyDescent="0.3">
      <c r="A8" s="13" t="s">
        <v>78</v>
      </c>
      <c r="B8" s="13">
        <v>2.3738872400000002</v>
      </c>
      <c r="C8" s="13">
        <v>17.355371900000002</v>
      </c>
      <c r="D8" s="13">
        <v>-10.34482759</v>
      </c>
      <c r="E8" s="13">
        <v>-1.123595506</v>
      </c>
    </row>
    <row r="9" spans="1:5" x14ac:dyDescent="0.3">
      <c r="A9" s="13" t="s">
        <v>79</v>
      </c>
      <c r="B9" s="13">
        <v>5.8641975310000003</v>
      </c>
      <c r="C9" s="13"/>
      <c r="D9" s="13">
        <v>110</v>
      </c>
      <c r="E9" s="13">
        <v>-5.5555555559999998</v>
      </c>
    </row>
    <row r="10" spans="1:5" x14ac:dyDescent="0.3">
      <c r="A10" s="13" t="s">
        <v>80</v>
      </c>
      <c r="B10" s="13">
        <v>5.2770448549999998</v>
      </c>
      <c r="C10" s="13">
        <v>6.4748201439999997</v>
      </c>
      <c r="D10" s="13">
        <v>88.235294120000006</v>
      </c>
      <c r="E10" s="13">
        <v>6.1224489799999997</v>
      </c>
    </row>
    <row r="11" spans="1:5" x14ac:dyDescent="0.3">
      <c r="A11" s="13" t="s">
        <v>81</v>
      </c>
      <c r="B11" s="13">
        <v>-0.617283951</v>
      </c>
      <c r="C11" s="13">
        <v>9.1666666669999994</v>
      </c>
      <c r="D11" s="13">
        <v>23.529411759999999</v>
      </c>
      <c r="E11" s="13">
        <v>-5.263157895</v>
      </c>
    </row>
    <row r="12" spans="1:5" x14ac:dyDescent="0.3">
      <c r="A12" s="13" t="s">
        <v>82</v>
      </c>
      <c r="B12" s="13">
        <v>0.58139534900000001</v>
      </c>
      <c r="C12" s="13">
        <v>1.5625</v>
      </c>
      <c r="D12" s="13">
        <v>0</v>
      </c>
      <c r="E12" s="13">
        <v>4.3478260869999996</v>
      </c>
    </row>
    <row r="13" spans="1:5" x14ac:dyDescent="0.3">
      <c r="A13" s="13" t="s">
        <v>83</v>
      </c>
      <c r="B13" s="13">
        <v>-0.29585798800000002</v>
      </c>
      <c r="C13" s="13">
        <v>31.03448276</v>
      </c>
      <c r="D13" s="13">
        <v>-16.129032259999999</v>
      </c>
      <c r="E13" s="13">
        <v>10.41666667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Descriptive Statistics</vt:lpstr>
      <vt:lpstr>Swim Data &amp; RPE</vt:lpstr>
      <vt:lpstr>Swim &amp; HR</vt:lpstr>
      <vt:lpstr>NIRS Delta Data</vt:lpstr>
      <vt:lpstr>NIRS Recovery Data</vt:lpstr>
      <vt:lpstr>TSI (%) Data</vt:lpstr>
      <vt:lpstr>Reoxy Rate Data</vt:lpstr>
      <vt:lpstr>Correlation Data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Jones, Benjamin</dc:creator>
  <cp:lastModifiedBy>Ben Jones</cp:lastModifiedBy>
  <dcterms:created xsi:type="dcterms:W3CDTF">2018-01-05T16:32:35Z</dcterms:created>
  <dcterms:modified xsi:type="dcterms:W3CDTF">2018-01-17T23:39:42Z</dcterms:modified>
</cp:coreProperties>
</file>