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RSONAL\Artículos científicos\Elaboración artículos\calamón_PeerJ_ENVIADO\envío PeerJ\"/>
    </mc:Choice>
  </mc:AlternateContent>
  <bookViews>
    <workbookView xWindow="384" yWindow="48" windowWidth="18372" windowHeight="7416" activeTab="1"/>
  </bookViews>
  <sheets>
    <sheet name="Hoja1" sheetId="1" r:id="rId1"/>
    <sheet name="daños y medidas disuasorias" sheetId="3" r:id="rId2"/>
  </sheets>
  <definedNames>
    <definedName name="_xlnm._FilterDatabase" localSheetId="1" hidden="1">'daños y medidas disuasorias'!$A$1:$X$50</definedName>
  </definedNames>
  <calcPr calcId="152511"/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2" i="3"/>
  <c r="O18" i="3" l="1"/>
  <c r="O19" i="3"/>
  <c r="O20" i="3"/>
  <c r="O21" i="3"/>
  <c r="O22" i="3"/>
  <c r="O23" i="3"/>
  <c r="O24" i="3"/>
  <c r="O25" i="3"/>
  <c r="O26" i="3"/>
  <c r="O27" i="3"/>
  <c r="O28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17" i="3"/>
  <c r="N18" i="3"/>
  <c r="N19" i="3"/>
  <c r="N20" i="3"/>
  <c r="N21" i="3"/>
  <c r="N22" i="3"/>
  <c r="N23" i="3"/>
  <c r="N24" i="3"/>
  <c r="N25" i="3"/>
  <c r="N26" i="3"/>
  <c r="N27" i="3"/>
  <c r="N28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17" i="3"/>
  <c r="M18" i="3"/>
  <c r="M19" i="3"/>
  <c r="M20" i="3"/>
  <c r="M21" i="3"/>
  <c r="M22" i="3"/>
  <c r="M23" i="3"/>
  <c r="M24" i="3"/>
  <c r="M25" i="3"/>
  <c r="M26" i="3"/>
  <c r="M27" i="3"/>
  <c r="M28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17" i="3"/>
</calcChain>
</file>

<file path=xl/sharedStrings.xml><?xml version="1.0" encoding="utf-8"?>
<sst xmlns="http://schemas.openxmlformats.org/spreadsheetml/2006/main" count="250" uniqueCount="47">
  <si>
    <t>SECTOR</t>
  </si>
  <si>
    <t>PARCELA</t>
  </si>
  <si>
    <t>TIPO</t>
  </si>
  <si>
    <t>SUP (HA)</t>
  </si>
  <si>
    <t>LONG (m) CONTACTO BORDE CON CARRIZAL</t>
  </si>
  <si>
    <t>Nº LADOS CONTRA CARRIZAL</t>
  </si>
  <si>
    <t>relación longitud contacto carrizal/sup</t>
  </si>
  <si>
    <t>X</t>
  </si>
  <si>
    <t>Y</t>
  </si>
  <si>
    <t>BUDA</t>
  </si>
  <si>
    <t>ACTUACIÓN</t>
  </si>
  <si>
    <t>CONTROL</t>
  </si>
  <si>
    <t>SUBTOTAL</t>
  </si>
  <si>
    <t>PLATJOLA</t>
  </si>
  <si>
    <t>ENCANYISSADA</t>
  </si>
  <si>
    <t>  </t>
  </si>
  <si>
    <t>TOTAL</t>
  </si>
  <si>
    <t>ACTUACION</t>
  </si>
  <si>
    <t>MIGJORN</t>
  </si>
  <si>
    <t>Buda</t>
  </si>
  <si>
    <t>control</t>
  </si>
  <si>
    <t>Encanyissada</t>
  </si>
  <si>
    <t>Platjola</t>
  </si>
  <si>
    <t xml:space="preserve">Buda </t>
  </si>
  <si>
    <t>Migjorn</t>
  </si>
  <si>
    <t>Area</t>
  </si>
  <si>
    <t>Year</t>
  </si>
  <si>
    <t>Plot identity</t>
  </si>
  <si>
    <t>Area (ha)</t>
  </si>
  <si>
    <t>Length of border of plot in contact with reedbed (in m)</t>
  </si>
  <si>
    <t>Type of plot</t>
  </si>
  <si>
    <t>treatment</t>
  </si>
  <si>
    <t>% area damaged (july)</t>
  </si>
  <si>
    <t>log (10)+1 % area damaged (july)</t>
  </si>
  <si>
    <t>% area damaged (august)</t>
  </si>
  <si>
    <t>log(10)+ 1 % area damaged (august)</t>
  </si>
  <si>
    <t>% area damaged (september)</t>
  </si>
  <si>
    <t>log(10)+1 % area damaged (september)</t>
  </si>
  <si>
    <t>change rate of % area damaged (july-august)</t>
  </si>
  <si>
    <t>change rate of % area damaged (august-september)</t>
  </si>
  <si>
    <t>change rate of % area damaged (july-septemb)</t>
  </si>
  <si>
    <t>surface damaged (ha) sprouting</t>
  </si>
  <si>
    <t>log (10)+1 surface damaged (ha) sprouting</t>
  </si>
  <si>
    <t>surface damaged (ha) growing</t>
  </si>
  <si>
    <t>log(10)+1 surface damaged (ha) growing</t>
  </si>
  <si>
    <t>surface damaged (ha) maturation</t>
  </si>
  <si>
    <t>log(10)+1 surface damaged (ha) maturation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</si>
</sst>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16" workbookViewId="0">
      <selection activeCell="G31" sqref="G31"/>
    </sheetView>
  </sheetViews>
  <sheetFormatPr baseColWidth="10" defaultRowHeight="14.4" x14ac:dyDescent="0.3"/>
  <sheetData>
    <row r="1" spans="1:9" ht="41.4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 thickBot="1" x14ac:dyDescent="0.35">
      <c r="A2" s="32" t="s">
        <v>9</v>
      </c>
      <c r="B2" s="4">
        <v>1</v>
      </c>
      <c r="C2" s="4" t="s">
        <v>10</v>
      </c>
      <c r="D2" s="4">
        <v>2.67</v>
      </c>
      <c r="E2" s="4">
        <v>100</v>
      </c>
      <c r="F2" s="4">
        <v>1</v>
      </c>
      <c r="G2" s="4">
        <v>37.5</v>
      </c>
      <c r="H2" s="4">
        <v>317933</v>
      </c>
      <c r="I2" s="4">
        <v>4508392</v>
      </c>
    </row>
    <row r="3" spans="1:9" ht="15" thickBot="1" x14ac:dyDescent="0.35">
      <c r="A3" s="33"/>
      <c r="B3" s="4">
        <v>2</v>
      </c>
      <c r="C3" s="4" t="s">
        <v>10</v>
      </c>
      <c r="D3" s="4">
        <v>2.56</v>
      </c>
      <c r="E3" s="4">
        <v>112</v>
      </c>
      <c r="F3" s="4">
        <v>1</v>
      </c>
      <c r="G3" s="4">
        <v>43.8</v>
      </c>
      <c r="H3" s="4">
        <v>317840</v>
      </c>
      <c r="I3" s="4">
        <v>4508194</v>
      </c>
    </row>
    <row r="4" spans="1:9" ht="15" thickBot="1" x14ac:dyDescent="0.35">
      <c r="A4" s="33"/>
      <c r="B4" s="4">
        <v>3</v>
      </c>
      <c r="C4" s="4" t="s">
        <v>10</v>
      </c>
      <c r="D4" s="4">
        <v>3.14</v>
      </c>
      <c r="E4" s="4">
        <v>75</v>
      </c>
      <c r="F4" s="4">
        <v>1</v>
      </c>
      <c r="G4" s="4">
        <v>23.9</v>
      </c>
      <c r="H4" s="4">
        <v>317660</v>
      </c>
      <c r="I4" s="4">
        <v>4508036</v>
      </c>
    </row>
    <row r="5" spans="1:9" ht="15" thickBot="1" x14ac:dyDescent="0.35">
      <c r="A5" s="33"/>
      <c r="B5" s="4">
        <v>4</v>
      </c>
      <c r="C5" s="4" t="s">
        <v>10</v>
      </c>
      <c r="D5" s="4">
        <v>2.7</v>
      </c>
      <c r="E5" s="4">
        <v>95</v>
      </c>
      <c r="F5" s="4">
        <v>1</v>
      </c>
      <c r="G5" s="4">
        <v>35.200000000000003</v>
      </c>
      <c r="H5" s="4">
        <v>317603</v>
      </c>
      <c r="I5" s="4">
        <v>4507880</v>
      </c>
    </row>
    <row r="6" spans="1:9" ht="15" thickBot="1" x14ac:dyDescent="0.35">
      <c r="A6" s="34"/>
      <c r="B6" s="4">
        <v>5</v>
      </c>
      <c r="C6" s="4" t="s">
        <v>11</v>
      </c>
      <c r="D6" s="4">
        <v>3.07</v>
      </c>
      <c r="E6" s="4">
        <v>131</v>
      </c>
      <c r="F6" s="4">
        <v>1</v>
      </c>
      <c r="G6" s="4">
        <v>42.7</v>
      </c>
      <c r="H6" s="4">
        <v>317542</v>
      </c>
      <c r="I6" s="4">
        <v>4507668</v>
      </c>
    </row>
    <row r="7" spans="1:9" ht="15" thickBot="1" x14ac:dyDescent="0.35">
      <c r="A7" s="23" t="s">
        <v>9</v>
      </c>
      <c r="B7" s="25" t="s">
        <v>12</v>
      </c>
      <c r="C7" s="5" t="s">
        <v>10</v>
      </c>
      <c r="D7" s="5">
        <v>11.07</v>
      </c>
      <c r="E7" s="5">
        <v>382</v>
      </c>
      <c r="F7" s="26"/>
      <c r="G7" s="27"/>
      <c r="H7" s="27"/>
      <c r="I7" s="28"/>
    </row>
    <row r="8" spans="1:9" ht="15" thickBot="1" x14ac:dyDescent="0.35">
      <c r="A8" s="24"/>
      <c r="B8" s="24"/>
      <c r="C8" s="5" t="s">
        <v>11</v>
      </c>
      <c r="D8" s="5">
        <v>3.07</v>
      </c>
      <c r="E8" s="5">
        <v>131</v>
      </c>
      <c r="F8" s="29"/>
      <c r="G8" s="30"/>
      <c r="H8" s="30"/>
      <c r="I8" s="31"/>
    </row>
    <row r="9" spans="1:9" ht="15" thickBot="1" x14ac:dyDescent="0.35">
      <c r="A9" s="35" t="s">
        <v>13</v>
      </c>
      <c r="B9" s="4">
        <v>1</v>
      </c>
      <c r="C9" s="4" t="s">
        <v>10</v>
      </c>
      <c r="D9" s="4">
        <v>2.31</v>
      </c>
      <c r="E9" s="4">
        <v>250</v>
      </c>
      <c r="F9" s="4">
        <v>1</v>
      </c>
      <c r="G9" s="4">
        <v>108.2</v>
      </c>
      <c r="H9" s="4">
        <v>313305</v>
      </c>
      <c r="I9" s="4">
        <v>4504960</v>
      </c>
    </row>
    <row r="10" spans="1:9" ht="15" thickBot="1" x14ac:dyDescent="0.35">
      <c r="A10" s="33"/>
      <c r="B10" s="4">
        <v>2</v>
      </c>
      <c r="C10" s="4" t="s">
        <v>11</v>
      </c>
      <c r="D10" s="4">
        <v>1.99</v>
      </c>
      <c r="E10" s="4">
        <v>284</v>
      </c>
      <c r="F10" s="4">
        <v>1</v>
      </c>
      <c r="G10" s="4">
        <v>142.69999999999999</v>
      </c>
      <c r="H10" s="4">
        <v>313399</v>
      </c>
      <c r="I10" s="4">
        <v>4505092</v>
      </c>
    </row>
    <row r="11" spans="1:9" ht="15" thickBot="1" x14ac:dyDescent="0.35">
      <c r="A11" s="33"/>
      <c r="B11" s="4">
        <v>3</v>
      </c>
      <c r="C11" s="4" t="s">
        <v>10</v>
      </c>
      <c r="D11" s="4">
        <v>1.52</v>
      </c>
      <c r="E11" s="4">
        <v>295</v>
      </c>
      <c r="F11" s="4">
        <v>1</v>
      </c>
      <c r="G11" s="4">
        <v>194.1</v>
      </c>
      <c r="H11" s="4">
        <v>313065</v>
      </c>
      <c r="I11" s="4">
        <v>4504384</v>
      </c>
    </row>
    <row r="12" spans="1:9" ht="15" thickBot="1" x14ac:dyDescent="0.35">
      <c r="A12" s="33"/>
      <c r="B12" s="4">
        <v>4</v>
      </c>
      <c r="C12" s="4" t="s">
        <v>10</v>
      </c>
      <c r="D12" s="4">
        <v>1.4</v>
      </c>
      <c r="E12" s="4">
        <v>186</v>
      </c>
      <c r="F12" s="4">
        <v>1</v>
      </c>
      <c r="G12" s="4">
        <v>132.9</v>
      </c>
      <c r="H12" s="4">
        <v>312984</v>
      </c>
      <c r="I12" s="4">
        <v>4504173</v>
      </c>
    </row>
    <row r="13" spans="1:9" ht="15" thickBot="1" x14ac:dyDescent="0.35">
      <c r="A13" s="34"/>
      <c r="B13" s="4">
        <v>5</v>
      </c>
      <c r="C13" s="4" t="s">
        <v>10</v>
      </c>
      <c r="D13" s="4">
        <v>0.68</v>
      </c>
      <c r="E13" s="4">
        <v>197</v>
      </c>
      <c r="F13" s="4">
        <v>1</v>
      </c>
      <c r="G13" s="4">
        <v>289.7</v>
      </c>
      <c r="H13" s="4">
        <v>313163</v>
      </c>
      <c r="I13" s="4">
        <v>4503651</v>
      </c>
    </row>
    <row r="14" spans="1:9" ht="15" thickBot="1" x14ac:dyDescent="0.35">
      <c r="A14" s="23" t="s">
        <v>13</v>
      </c>
      <c r="B14" s="25" t="s">
        <v>12</v>
      </c>
      <c r="C14" s="5" t="s">
        <v>11</v>
      </c>
      <c r="D14" s="5">
        <v>1.99</v>
      </c>
      <c r="E14" s="5">
        <v>284</v>
      </c>
      <c r="F14" s="26"/>
      <c r="G14" s="27"/>
      <c r="H14" s="27"/>
      <c r="I14" s="28"/>
    </row>
    <row r="15" spans="1:9" ht="15" thickBot="1" x14ac:dyDescent="0.35">
      <c r="A15" s="24"/>
      <c r="B15" s="24"/>
      <c r="C15" s="5" t="s">
        <v>10</v>
      </c>
      <c r="D15" s="5">
        <v>5.91</v>
      </c>
      <c r="E15" s="5">
        <v>928</v>
      </c>
      <c r="F15" s="29"/>
      <c r="G15" s="30"/>
      <c r="H15" s="30"/>
      <c r="I15" s="31"/>
    </row>
    <row r="16" spans="1:9" ht="15" thickBot="1" x14ac:dyDescent="0.35">
      <c r="A16" s="35" t="s">
        <v>14</v>
      </c>
      <c r="B16" s="4">
        <v>1</v>
      </c>
      <c r="C16" s="4" t="s">
        <v>10</v>
      </c>
      <c r="D16" s="4">
        <v>5.0199999999999996</v>
      </c>
      <c r="E16" s="4">
        <v>122</v>
      </c>
      <c r="F16" s="4">
        <v>1</v>
      </c>
      <c r="G16" s="4">
        <v>24.3</v>
      </c>
      <c r="H16" s="4">
        <v>301567</v>
      </c>
      <c r="I16" s="4">
        <v>4503630</v>
      </c>
    </row>
    <row r="17" spans="1:19" ht="15" thickBot="1" x14ac:dyDescent="0.35">
      <c r="A17" s="33"/>
      <c r="B17" s="4">
        <v>2</v>
      </c>
      <c r="C17" s="4" t="s">
        <v>10</v>
      </c>
      <c r="D17" s="4">
        <v>5.56</v>
      </c>
      <c r="E17" s="4">
        <v>143</v>
      </c>
      <c r="F17" s="4">
        <v>1</v>
      </c>
      <c r="G17" s="4">
        <v>25.7</v>
      </c>
      <c r="H17" s="4">
        <v>301308</v>
      </c>
      <c r="I17" s="4">
        <v>4503547</v>
      </c>
    </row>
    <row r="18" spans="1:19" ht="15" thickBot="1" x14ac:dyDescent="0.35">
      <c r="A18" s="33"/>
      <c r="B18" s="4">
        <v>3</v>
      </c>
      <c r="C18" s="4" t="s">
        <v>10</v>
      </c>
      <c r="D18" s="4">
        <v>4.1900000000000004</v>
      </c>
      <c r="E18" s="4">
        <v>126</v>
      </c>
      <c r="F18" s="4">
        <v>1</v>
      </c>
      <c r="G18" s="4">
        <v>30.1</v>
      </c>
      <c r="H18" s="4">
        <v>301181</v>
      </c>
      <c r="I18" s="4">
        <v>4503462</v>
      </c>
    </row>
    <row r="19" spans="1:19" ht="15" thickBot="1" x14ac:dyDescent="0.35">
      <c r="A19" s="33"/>
      <c r="B19" s="4">
        <v>4</v>
      </c>
      <c r="C19" s="4" t="s">
        <v>10</v>
      </c>
      <c r="D19" s="4">
        <v>5.19</v>
      </c>
      <c r="E19" s="4">
        <v>153</v>
      </c>
      <c r="F19" s="4">
        <v>1</v>
      </c>
      <c r="G19" s="4">
        <v>29.5</v>
      </c>
      <c r="H19" s="4">
        <v>300877</v>
      </c>
      <c r="I19" s="4">
        <v>4503352</v>
      </c>
    </row>
    <row r="20" spans="1:19" ht="15" thickBot="1" x14ac:dyDescent="0.35">
      <c r="A20" s="34"/>
      <c r="B20" s="4">
        <v>5</v>
      </c>
      <c r="C20" s="4" t="s">
        <v>11</v>
      </c>
      <c r="D20" s="4">
        <v>4.3</v>
      </c>
      <c r="E20" s="4">
        <v>136</v>
      </c>
      <c r="F20" s="4">
        <v>1</v>
      </c>
      <c r="G20" s="4">
        <v>31.6</v>
      </c>
      <c r="H20" s="4">
        <v>300743</v>
      </c>
      <c r="I20" s="4">
        <v>4503262</v>
      </c>
    </row>
    <row r="21" spans="1:19" ht="15" thickBot="1" x14ac:dyDescent="0.35">
      <c r="A21" s="23" t="s">
        <v>14</v>
      </c>
      <c r="B21" s="25" t="s">
        <v>12</v>
      </c>
      <c r="C21" s="5" t="s">
        <v>10</v>
      </c>
      <c r="D21" s="5">
        <v>19.96</v>
      </c>
      <c r="E21" s="5">
        <v>544</v>
      </c>
      <c r="F21" s="26"/>
      <c r="G21" s="27"/>
      <c r="H21" s="27"/>
      <c r="I21" s="27"/>
    </row>
    <row r="22" spans="1:19" ht="15" thickBot="1" x14ac:dyDescent="0.35">
      <c r="A22" s="24"/>
      <c r="B22" s="24"/>
      <c r="C22" s="5" t="s">
        <v>11</v>
      </c>
      <c r="D22" s="5">
        <v>4.3</v>
      </c>
      <c r="E22" s="5">
        <v>136</v>
      </c>
      <c r="F22" s="36" t="s">
        <v>15</v>
      </c>
      <c r="G22" s="37"/>
      <c r="H22" s="37"/>
      <c r="I22" s="37"/>
    </row>
    <row r="23" spans="1:19" ht="15" thickBot="1" x14ac:dyDescent="0.35">
      <c r="A23" s="38" t="s">
        <v>16</v>
      </c>
      <c r="B23" s="39"/>
      <c r="C23" s="6" t="s">
        <v>10</v>
      </c>
      <c r="D23" s="6">
        <v>36.94</v>
      </c>
      <c r="E23" s="6">
        <v>1854</v>
      </c>
      <c r="F23" s="42"/>
      <c r="G23" s="43"/>
      <c r="H23" s="43"/>
      <c r="I23" s="43"/>
    </row>
    <row r="24" spans="1:19" ht="15" thickBot="1" x14ac:dyDescent="0.35">
      <c r="A24" s="40"/>
      <c r="B24" s="41"/>
      <c r="C24" s="6" t="s">
        <v>11</v>
      </c>
      <c r="D24" s="6">
        <v>9.36</v>
      </c>
      <c r="E24" s="6">
        <v>136</v>
      </c>
      <c r="F24" s="42" t="s">
        <v>15</v>
      </c>
      <c r="G24" s="43"/>
      <c r="H24" s="43"/>
      <c r="I24" s="43"/>
    </row>
    <row r="25" spans="1:19" ht="15" thickBot="1" x14ac:dyDescent="0.35"/>
    <row r="26" spans="1:19" ht="41.4" thickBot="1" x14ac:dyDescent="0.35">
      <c r="A26" s="1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K26" s="1" t="s">
        <v>0</v>
      </c>
      <c r="L26" s="2" t="s">
        <v>1</v>
      </c>
      <c r="M26" s="2" t="s">
        <v>2</v>
      </c>
      <c r="N26" s="2" t="s">
        <v>3</v>
      </c>
      <c r="O26" s="2" t="s">
        <v>4</v>
      </c>
      <c r="P26" s="2" t="s">
        <v>5</v>
      </c>
      <c r="Q26" s="2" t="s">
        <v>6</v>
      </c>
      <c r="R26" s="2" t="s">
        <v>7</v>
      </c>
      <c r="S26" s="2" t="s">
        <v>8</v>
      </c>
    </row>
    <row r="27" spans="1:19" ht="15" thickBot="1" x14ac:dyDescent="0.35">
      <c r="A27" s="32" t="s">
        <v>9</v>
      </c>
      <c r="B27" s="4">
        <v>1</v>
      </c>
      <c r="C27" s="4" t="s">
        <v>11</v>
      </c>
      <c r="D27" s="4">
        <v>3</v>
      </c>
      <c r="E27" s="4">
        <v>131</v>
      </c>
      <c r="F27" s="4">
        <v>1</v>
      </c>
      <c r="G27" s="4">
        <v>43.7</v>
      </c>
      <c r="H27" s="4">
        <v>317542</v>
      </c>
      <c r="I27" s="4">
        <v>4507668</v>
      </c>
      <c r="K27" s="32" t="s">
        <v>9</v>
      </c>
      <c r="L27" s="4">
        <v>1</v>
      </c>
      <c r="M27" s="4" t="s">
        <v>10</v>
      </c>
      <c r="N27" s="4">
        <v>2.5</v>
      </c>
      <c r="O27" s="4">
        <v>94.5</v>
      </c>
      <c r="P27" s="4">
        <v>1</v>
      </c>
      <c r="Q27" s="4">
        <v>37.1</v>
      </c>
      <c r="R27" s="4">
        <v>317583</v>
      </c>
      <c r="S27" s="4">
        <v>4507788</v>
      </c>
    </row>
    <row r="28" spans="1:19" ht="15" thickBot="1" x14ac:dyDescent="0.35">
      <c r="A28" s="33"/>
      <c r="B28" s="4">
        <v>3</v>
      </c>
      <c r="C28" s="4" t="s">
        <v>10</v>
      </c>
      <c r="D28" s="4">
        <v>2.7</v>
      </c>
      <c r="E28" s="4">
        <v>95</v>
      </c>
      <c r="F28" s="4">
        <v>1</v>
      </c>
      <c r="G28" s="4">
        <v>35.200000000000003</v>
      </c>
      <c r="H28" s="4">
        <v>317603</v>
      </c>
      <c r="I28" s="4">
        <v>4507880</v>
      </c>
      <c r="K28" s="33"/>
      <c r="L28" s="4">
        <v>2</v>
      </c>
      <c r="M28" s="4" t="s">
        <v>10</v>
      </c>
      <c r="N28" s="4">
        <v>3.1</v>
      </c>
      <c r="O28" s="4">
        <v>91</v>
      </c>
      <c r="P28" s="4">
        <v>1</v>
      </c>
      <c r="Q28" s="4">
        <v>29.2</v>
      </c>
      <c r="R28" s="4">
        <v>317612</v>
      </c>
      <c r="S28" s="4">
        <v>4507877</v>
      </c>
    </row>
    <row r="29" spans="1:19" ht="15" thickBot="1" x14ac:dyDescent="0.35">
      <c r="A29" s="33"/>
      <c r="B29" s="4">
        <v>5</v>
      </c>
      <c r="C29" s="4" t="s">
        <v>11</v>
      </c>
      <c r="D29" s="4">
        <v>2.8</v>
      </c>
      <c r="E29" s="4">
        <v>75</v>
      </c>
      <c r="F29" s="4">
        <v>1</v>
      </c>
      <c r="G29" s="4">
        <v>26.8</v>
      </c>
      <c r="H29" s="4">
        <v>317660</v>
      </c>
      <c r="I29" s="4">
        <v>4508036</v>
      </c>
      <c r="K29" s="33"/>
      <c r="L29" s="4">
        <v>3</v>
      </c>
      <c r="M29" s="4" t="s">
        <v>10</v>
      </c>
      <c r="N29" s="4">
        <v>3.1</v>
      </c>
      <c r="O29" s="4">
        <v>92.2</v>
      </c>
      <c r="P29" s="4">
        <v>1</v>
      </c>
      <c r="Q29" s="4">
        <v>30.2</v>
      </c>
      <c r="R29" s="4">
        <v>317658</v>
      </c>
      <c r="S29" s="4">
        <v>4508045</v>
      </c>
    </row>
    <row r="30" spans="1:19" ht="15" thickBot="1" x14ac:dyDescent="0.35">
      <c r="A30" s="33"/>
      <c r="B30" s="4">
        <v>7</v>
      </c>
      <c r="C30" s="4" t="s">
        <v>10</v>
      </c>
      <c r="D30" s="4">
        <v>2.5</v>
      </c>
      <c r="E30" s="4">
        <v>112</v>
      </c>
      <c r="F30" s="4">
        <v>1</v>
      </c>
      <c r="G30" s="4">
        <v>44.8</v>
      </c>
      <c r="H30" s="4">
        <v>317840</v>
      </c>
      <c r="I30" s="4">
        <v>4508194</v>
      </c>
      <c r="K30" s="33"/>
      <c r="L30" s="4">
        <v>4</v>
      </c>
      <c r="M30" s="4" t="s">
        <v>10</v>
      </c>
      <c r="N30" s="4">
        <v>3.1</v>
      </c>
      <c r="O30" s="4">
        <v>76</v>
      </c>
      <c r="P30" s="4">
        <v>1</v>
      </c>
      <c r="Q30" s="4">
        <v>24.9</v>
      </c>
      <c r="R30" s="4">
        <v>317643</v>
      </c>
      <c r="S30" s="4">
        <v>4507957</v>
      </c>
    </row>
    <row r="31" spans="1:19" ht="15" thickBot="1" x14ac:dyDescent="0.35">
      <c r="A31" s="33"/>
      <c r="B31" s="4">
        <v>9</v>
      </c>
      <c r="C31" s="4" t="s">
        <v>11</v>
      </c>
      <c r="D31" s="4">
        <v>2.6</v>
      </c>
      <c r="E31" s="4">
        <v>100</v>
      </c>
      <c r="F31" s="4">
        <v>1</v>
      </c>
      <c r="G31" s="4">
        <v>38.5</v>
      </c>
      <c r="H31" s="4">
        <v>317933</v>
      </c>
      <c r="I31" s="4">
        <v>4508392</v>
      </c>
      <c r="K31" s="33"/>
      <c r="L31" s="4">
        <v>5</v>
      </c>
      <c r="M31" s="4" t="s">
        <v>10</v>
      </c>
      <c r="N31" s="4">
        <v>2.7</v>
      </c>
      <c r="O31" s="4">
        <v>113.2</v>
      </c>
      <c r="P31" s="4">
        <v>1</v>
      </c>
      <c r="Q31" s="4">
        <v>42.3</v>
      </c>
      <c r="R31" s="4">
        <v>317790</v>
      </c>
      <c r="S31" s="4">
        <v>4508087</v>
      </c>
    </row>
    <row r="32" spans="1:19" ht="15" thickBot="1" x14ac:dyDescent="0.35">
      <c r="A32" s="34"/>
      <c r="B32" s="4">
        <v>11</v>
      </c>
      <c r="C32" s="4" t="s">
        <v>10</v>
      </c>
      <c r="D32" s="4">
        <v>2.5</v>
      </c>
      <c r="E32" s="4">
        <v>56</v>
      </c>
      <c r="F32" s="4">
        <v>1</v>
      </c>
      <c r="G32" s="4">
        <v>22.4</v>
      </c>
      <c r="H32" s="4">
        <v>317988</v>
      </c>
      <c r="I32" s="4">
        <v>4508593</v>
      </c>
      <c r="K32" s="33"/>
      <c r="L32" s="4">
        <v>6</v>
      </c>
      <c r="M32" s="4" t="s">
        <v>11</v>
      </c>
      <c r="N32" s="4">
        <v>2.6</v>
      </c>
      <c r="O32" s="4">
        <v>109.6</v>
      </c>
      <c r="P32" s="4">
        <v>1</v>
      </c>
      <c r="Q32" s="4">
        <v>42.4</v>
      </c>
      <c r="R32" s="4">
        <v>317844</v>
      </c>
      <c r="S32" s="4">
        <v>4508194</v>
      </c>
    </row>
    <row r="33" spans="1:19" ht="15" thickBot="1" x14ac:dyDescent="0.35">
      <c r="A33" s="23" t="s">
        <v>9</v>
      </c>
      <c r="B33" s="25" t="s">
        <v>12</v>
      </c>
      <c r="C33" s="5" t="s">
        <v>10</v>
      </c>
      <c r="D33" s="5">
        <v>7.7</v>
      </c>
      <c r="E33" s="5">
        <v>263</v>
      </c>
      <c r="F33" s="26"/>
      <c r="G33" s="27"/>
      <c r="H33" s="27"/>
      <c r="I33" s="28"/>
      <c r="K33" s="33"/>
      <c r="L33" s="4">
        <v>7</v>
      </c>
      <c r="M33" s="4" t="s">
        <v>11</v>
      </c>
      <c r="N33" s="4">
        <v>2.6</v>
      </c>
      <c r="O33" s="4">
        <v>109.1</v>
      </c>
      <c r="P33" s="4">
        <v>1</v>
      </c>
      <c r="Q33" s="4">
        <v>41.3</v>
      </c>
      <c r="R33" s="4">
        <v>317892</v>
      </c>
      <c r="S33" s="4">
        <v>4508297</v>
      </c>
    </row>
    <row r="34" spans="1:19" ht="15" thickBot="1" x14ac:dyDescent="0.35">
      <c r="A34" s="24"/>
      <c r="B34" s="24"/>
      <c r="C34" s="5" t="s">
        <v>11</v>
      </c>
      <c r="D34" s="5">
        <v>8.4</v>
      </c>
      <c r="E34" s="5">
        <v>306</v>
      </c>
      <c r="F34" s="29"/>
      <c r="G34" s="30"/>
      <c r="H34" s="30"/>
      <c r="I34" s="31"/>
      <c r="K34" s="33"/>
      <c r="L34" s="4">
        <v>8</v>
      </c>
      <c r="M34" s="4" t="s">
        <v>11</v>
      </c>
      <c r="N34" s="4">
        <v>2.8</v>
      </c>
      <c r="O34" s="4">
        <v>101.6</v>
      </c>
      <c r="P34" s="4">
        <v>1</v>
      </c>
      <c r="Q34" s="4">
        <v>36.700000000000003</v>
      </c>
      <c r="R34" s="4">
        <v>317938</v>
      </c>
      <c r="S34" s="4">
        <v>4508393</v>
      </c>
    </row>
    <row r="35" spans="1:19" ht="15" thickBot="1" x14ac:dyDescent="0.35">
      <c r="A35" s="35" t="s">
        <v>13</v>
      </c>
      <c r="B35" s="4">
        <v>8</v>
      </c>
      <c r="C35" s="4" t="s">
        <v>11</v>
      </c>
      <c r="D35" s="4">
        <v>2.3940000000000001</v>
      </c>
      <c r="E35" s="4">
        <v>186</v>
      </c>
      <c r="F35" s="4">
        <v>1</v>
      </c>
      <c r="G35" s="4">
        <v>77.7</v>
      </c>
      <c r="H35" s="4">
        <v>312968</v>
      </c>
      <c r="I35" s="4">
        <v>4504198</v>
      </c>
      <c r="K35" s="33"/>
      <c r="L35" s="4">
        <v>9</v>
      </c>
      <c r="M35" s="4" t="s">
        <v>11</v>
      </c>
      <c r="N35" s="4">
        <v>2.9</v>
      </c>
      <c r="O35" s="4">
        <v>103.4</v>
      </c>
      <c r="P35" s="4">
        <v>1</v>
      </c>
      <c r="Q35" s="4">
        <v>36</v>
      </c>
      <c r="R35" s="4">
        <v>317980</v>
      </c>
      <c r="S35" s="4">
        <v>4508487</v>
      </c>
    </row>
    <row r="36" spans="1:19" ht="15" thickBot="1" x14ac:dyDescent="0.35">
      <c r="A36" s="33"/>
      <c r="B36" s="4">
        <v>11</v>
      </c>
      <c r="C36" s="4" t="s">
        <v>11</v>
      </c>
      <c r="D36" s="4">
        <v>1.395</v>
      </c>
      <c r="E36" s="4">
        <v>190</v>
      </c>
      <c r="F36" s="4">
        <v>2</v>
      </c>
      <c r="G36" s="4">
        <v>136.19999999999999</v>
      </c>
      <c r="H36" s="4">
        <v>313095</v>
      </c>
      <c r="I36" s="4">
        <v>4504606</v>
      </c>
      <c r="K36" s="34"/>
      <c r="L36" s="4">
        <v>10</v>
      </c>
      <c r="M36" s="4" t="s">
        <v>11</v>
      </c>
      <c r="N36" s="4">
        <v>2.6</v>
      </c>
      <c r="O36" s="4">
        <v>55.8</v>
      </c>
      <c r="P36" s="4">
        <v>1</v>
      </c>
      <c r="Q36" s="4">
        <v>21.9</v>
      </c>
      <c r="R36" s="4">
        <v>318006</v>
      </c>
      <c r="S36" s="4">
        <v>4508581</v>
      </c>
    </row>
    <row r="37" spans="1:19" ht="15" thickBot="1" x14ac:dyDescent="0.35">
      <c r="A37" s="33"/>
      <c r="B37" s="4">
        <v>9</v>
      </c>
      <c r="C37" s="4" t="s">
        <v>10</v>
      </c>
      <c r="D37" s="4">
        <v>1.5449999999999999</v>
      </c>
      <c r="E37" s="4">
        <v>300</v>
      </c>
      <c r="F37" s="4">
        <v>2</v>
      </c>
      <c r="G37" s="4">
        <v>194.2</v>
      </c>
      <c r="H37" s="4">
        <v>313041</v>
      </c>
      <c r="I37" s="4">
        <v>4504408</v>
      </c>
      <c r="K37" s="23" t="s">
        <v>9</v>
      </c>
      <c r="L37" s="25" t="s">
        <v>12</v>
      </c>
      <c r="M37" s="5" t="s">
        <v>10</v>
      </c>
      <c r="N37" s="5">
        <v>14.4</v>
      </c>
      <c r="O37" s="5">
        <v>466.9</v>
      </c>
      <c r="P37" s="26"/>
      <c r="Q37" s="27"/>
      <c r="R37" s="27"/>
      <c r="S37" s="28"/>
    </row>
    <row r="38" spans="1:19" ht="15" thickBot="1" x14ac:dyDescent="0.35">
      <c r="A38" s="33"/>
      <c r="B38" s="4">
        <v>5</v>
      </c>
      <c r="C38" s="4" t="s">
        <v>11</v>
      </c>
      <c r="D38" s="4">
        <v>1.9</v>
      </c>
      <c r="E38" s="4">
        <v>290</v>
      </c>
      <c r="F38" s="4">
        <v>2</v>
      </c>
      <c r="G38" s="4">
        <v>152.6</v>
      </c>
      <c r="H38" s="4">
        <v>313127</v>
      </c>
      <c r="I38" s="4">
        <v>4503677</v>
      </c>
      <c r="K38" s="24"/>
      <c r="L38" s="24"/>
      <c r="M38" s="5" t="s">
        <v>11</v>
      </c>
      <c r="N38" s="5">
        <v>13.4</v>
      </c>
      <c r="O38" s="5">
        <v>479.5</v>
      </c>
      <c r="P38" s="29"/>
      <c r="Q38" s="30"/>
      <c r="R38" s="30"/>
      <c r="S38" s="31"/>
    </row>
    <row r="39" spans="1:19" ht="15" thickBot="1" x14ac:dyDescent="0.35">
      <c r="A39" s="33"/>
      <c r="B39" s="4">
        <v>13</v>
      </c>
      <c r="C39" s="4" t="s">
        <v>10</v>
      </c>
      <c r="D39" s="4">
        <v>3.92</v>
      </c>
      <c r="E39" s="4">
        <v>280</v>
      </c>
      <c r="F39" s="4">
        <v>2</v>
      </c>
      <c r="G39" s="4">
        <v>71.400000000000006</v>
      </c>
      <c r="H39" s="4">
        <v>313367</v>
      </c>
      <c r="I39" s="4">
        <v>4505112</v>
      </c>
      <c r="K39" s="35" t="s">
        <v>18</v>
      </c>
      <c r="L39" s="4">
        <v>1</v>
      </c>
      <c r="M39" s="4" t="s">
        <v>10</v>
      </c>
      <c r="N39" s="4">
        <v>2.1</v>
      </c>
      <c r="O39" s="4">
        <v>339.8</v>
      </c>
      <c r="P39" s="4">
        <v>1</v>
      </c>
      <c r="Q39" s="4">
        <v>165.7</v>
      </c>
      <c r="R39" s="4">
        <v>316054</v>
      </c>
      <c r="S39" s="4">
        <v>4505464</v>
      </c>
    </row>
    <row r="40" spans="1:19" ht="15" thickBot="1" x14ac:dyDescent="0.35">
      <c r="A40" s="33"/>
      <c r="B40" s="4">
        <v>6</v>
      </c>
      <c r="C40" s="4" t="s">
        <v>10</v>
      </c>
      <c r="D40" s="4">
        <v>1.0780000000000001</v>
      </c>
      <c r="E40" s="4">
        <v>190</v>
      </c>
      <c r="F40" s="4">
        <v>2</v>
      </c>
      <c r="G40" s="4">
        <v>176.3</v>
      </c>
      <c r="H40" s="4">
        <v>313154</v>
      </c>
      <c r="I40" s="4">
        <v>4504027</v>
      </c>
      <c r="K40" s="33"/>
      <c r="L40" s="4">
        <v>2</v>
      </c>
      <c r="M40" s="4" t="s">
        <v>10</v>
      </c>
      <c r="N40" s="4">
        <v>3</v>
      </c>
      <c r="O40" s="4">
        <v>0</v>
      </c>
      <c r="P40" s="4">
        <v>0</v>
      </c>
      <c r="Q40" s="4">
        <v>0</v>
      </c>
      <c r="R40" s="4">
        <v>316248</v>
      </c>
      <c r="S40" s="4">
        <v>4505545</v>
      </c>
    </row>
    <row r="41" spans="1:19" ht="15" thickBot="1" x14ac:dyDescent="0.35">
      <c r="A41" s="34"/>
      <c r="B41" s="4">
        <v>12</v>
      </c>
      <c r="C41" s="4" t="s">
        <v>11</v>
      </c>
      <c r="D41" s="4">
        <v>0.69</v>
      </c>
      <c r="E41" s="4">
        <v>186</v>
      </c>
      <c r="F41" s="4">
        <v>1</v>
      </c>
      <c r="G41" s="4">
        <v>269.60000000000002</v>
      </c>
      <c r="H41" s="4">
        <v>313296</v>
      </c>
      <c r="I41" s="4">
        <v>4504895</v>
      </c>
      <c r="K41" s="33"/>
      <c r="L41" s="4">
        <v>3</v>
      </c>
      <c r="M41" s="4" t="s">
        <v>10</v>
      </c>
      <c r="N41" s="4">
        <v>3</v>
      </c>
      <c r="O41" s="4">
        <v>0</v>
      </c>
      <c r="P41" s="4">
        <v>0</v>
      </c>
      <c r="Q41" s="4">
        <v>0</v>
      </c>
      <c r="R41" s="4">
        <v>316451</v>
      </c>
      <c r="S41" s="4">
        <v>4505630</v>
      </c>
    </row>
    <row r="42" spans="1:19" ht="15" thickBot="1" x14ac:dyDescent="0.35">
      <c r="A42" s="23" t="s">
        <v>13</v>
      </c>
      <c r="B42" s="25" t="s">
        <v>12</v>
      </c>
      <c r="C42" s="5" t="s">
        <v>11</v>
      </c>
      <c r="D42" s="5">
        <v>6.3789999999999996</v>
      </c>
      <c r="E42" s="5">
        <v>852</v>
      </c>
      <c r="F42" s="26"/>
      <c r="G42" s="27"/>
      <c r="H42" s="27"/>
      <c r="I42" s="28"/>
      <c r="K42" s="33"/>
      <c r="L42" s="4">
        <v>4</v>
      </c>
      <c r="M42" s="4" t="s">
        <v>10</v>
      </c>
      <c r="N42" s="4">
        <v>3</v>
      </c>
      <c r="O42" s="4">
        <v>0</v>
      </c>
      <c r="P42" s="4">
        <v>0</v>
      </c>
      <c r="Q42" s="4">
        <v>0</v>
      </c>
      <c r="R42" s="4">
        <v>316649</v>
      </c>
      <c r="S42" s="4">
        <v>4505713</v>
      </c>
    </row>
    <row r="43" spans="1:19" ht="15" thickBot="1" x14ac:dyDescent="0.35">
      <c r="A43" s="24"/>
      <c r="B43" s="24"/>
      <c r="C43" s="5" t="s">
        <v>10</v>
      </c>
      <c r="D43" s="5">
        <v>6.5430000000000001</v>
      </c>
      <c r="E43" s="5">
        <v>770</v>
      </c>
      <c r="F43" s="29"/>
      <c r="G43" s="30"/>
      <c r="H43" s="30"/>
      <c r="I43" s="31"/>
      <c r="K43" s="33"/>
      <c r="L43" s="4">
        <v>5</v>
      </c>
      <c r="M43" s="4" t="s">
        <v>11</v>
      </c>
      <c r="N43" s="4">
        <v>1.5</v>
      </c>
      <c r="O43" s="4">
        <v>196.5</v>
      </c>
      <c r="P43" s="4">
        <v>1</v>
      </c>
      <c r="Q43" s="4">
        <v>131</v>
      </c>
      <c r="R43" s="4">
        <v>317236</v>
      </c>
      <c r="S43" s="4">
        <v>4505962</v>
      </c>
    </row>
    <row r="44" spans="1:19" ht="15" thickBot="1" x14ac:dyDescent="0.35">
      <c r="A44" s="35" t="s">
        <v>14</v>
      </c>
      <c r="B44" s="4">
        <v>5</v>
      </c>
      <c r="C44" s="4" t="s">
        <v>11</v>
      </c>
      <c r="D44" s="4">
        <v>5.5</v>
      </c>
      <c r="E44" s="4">
        <v>143</v>
      </c>
      <c r="F44" s="4">
        <v>1</v>
      </c>
      <c r="G44" s="4">
        <v>26</v>
      </c>
      <c r="H44" s="4">
        <v>301308</v>
      </c>
      <c r="I44" s="4">
        <v>4503547</v>
      </c>
      <c r="K44" s="33"/>
      <c r="L44" s="4">
        <v>6</v>
      </c>
      <c r="M44" s="4" t="s">
        <v>11</v>
      </c>
      <c r="N44" s="4">
        <v>1.4</v>
      </c>
      <c r="O44" s="4">
        <v>195.5</v>
      </c>
      <c r="P44" s="4">
        <v>1</v>
      </c>
      <c r="Q44" s="4">
        <v>136.69999999999999</v>
      </c>
      <c r="R44" s="4">
        <v>317207</v>
      </c>
      <c r="S44" s="4">
        <v>4506033</v>
      </c>
    </row>
    <row r="45" spans="1:19" ht="15" thickBot="1" x14ac:dyDescent="0.35">
      <c r="A45" s="33"/>
      <c r="B45" s="4">
        <v>7</v>
      </c>
      <c r="C45" s="4" t="s">
        <v>17</v>
      </c>
      <c r="D45" s="4">
        <v>4.8</v>
      </c>
      <c r="E45" s="4">
        <v>122</v>
      </c>
      <c r="F45" s="4">
        <v>1</v>
      </c>
      <c r="G45" s="4">
        <v>25.4</v>
      </c>
      <c r="H45" s="4">
        <v>301567</v>
      </c>
      <c r="I45" s="4">
        <v>4503630</v>
      </c>
      <c r="K45" s="33"/>
      <c r="L45" s="4">
        <v>7</v>
      </c>
      <c r="M45" s="4" t="s">
        <v>11</v>
      </c>
      <c r="N45" s="4">
        <v>1.5</v>
      </c>
      <c r="O45" s="4">
        <v>206.1</v>
      </c>
      <c r="P45" s="4">
        <v>1</v>
      </c>
      <c r="Q45" s="4">
        <v>137.4</v>
      </c>
      <c r="R45" s="4">
        <v>317173</v>
      </c>
      <c r="S45" s="4">
        <v>4506116</v>
      </c>
    </row>
    <row r="46" spans="1:19" ht="15" thickBot="1" x14ac:dyDescent="0.35">
      <c r="A46" s="33"/>
      <c r="B46" s="4">
        <v>4</v>
      </c>
      <c r="C46" s="4" t="s">
        <v>17</v>
      </c>
      <c r="D46" s="4">
        <v>4.3499999999999996</v>
      </c>
      <c r="E46" s="4">
        <v>133</v>
      </c>
      <c r="F46" s="4">
        <v>1</v>
      </c>
      <c r="G46" s="4">
        <v>30.6</v>
      </c>
      <c r="H46" s="4">
        <v>301140</v>
      </c>
      <c r="I46" s="4">
        <v>4503486</v>
      </c>
      <c r="K46" s="34"/>
      <c r="L46" s="4">
        <v>8</v>
      </c>
      <c r="M46" s="4" t="s">
        <v>11</v>
      </c>
      <c r="N46" s="4">
        <v>1.4</v>
      </c>
      <c r="O46" s="4">
        <v>199.6</v>
      </c>
      <c r="P46" s="4">
        <v>1</v>
      </c>
      <c r="Q46" s="4">
        <v>139.6</v>
      </c>
      <c r="R46" s="4">
        <v>317138</v>
      </c>
      <c r="S46" s="4">
        <v>4506197</v>
      </c>
    </row>
    <row r="47" spans="1:19" ht="15" thickBot="1" x14ac:dyDescent="0.35">
      <c r="A47" s="34"/>
      <c r="B47" s="4">
        <v>2</v>
      </c>
      <c r="C47" s="4" t="s">
        <v>11</v>
      </c>
      <c r="D47" s="4">
        <v>5.5</v>
      </c>
      <c r="E47" s="4">
        <v>159</v>
      </c>
      <c r="F47" s="4">
        <v>1</v>
      </c>
      <c r="G47" s="4">
        <v>28.9</v>
      </c>
      <c r="H47" s="4">
        <v>300854</v>
      </c>
      <c r="I47" s="4">
        <v>4503378</v>
      </c>
      <c r="K47" s="23" t="s">
        <v>18</v>
      </c>
      <c r="L47" s="25" t="s">
        <v>12</v>
      </c>
      <c r="M47" s="5" t="s">
        <v>10</v>
      </c>
      <c r="N47" s="5">
        <v>11</v>
      </c>
      <c r="O47" s="5">
        <v>339.8</v>
      </c>
      <c r="P47" s="26"/>
      <c r="Q47" s="27"/>
      <c r="R47" s="27"/>
      <c r="S47" s="28"/>
    </row>
    <row r="48" spans="1:19" ht="15" thickBot="1" x14ac:dyDescent="0.35">
      <c r="A48" s="23" t="s">
        <v>14</v>
      </c>
      <c r="B48" s="25" t="s">
        <v>12</v>
      </c>
      <c r="C48" s="5" t="s">
        <v>10</v>
      </c>
      <c r="D48" s="5">
        <v>9.15</v>
      </c>
      <c r="E48" s="5">
        <v>255</v>
      </c>
      <c r="F48" s="26"/>
      <c r="G48" s="27"/>
      <c r="H48" s="27"/>
      <c r="I48" s="27"/>
      <c r="K48" s="24"/>
      <c r="L48" s="24"/>
      <c r="M48" s="5" t="s">
        <v>11</v>
      </c>
      <c r="N48" s="5">
        <v>5.9</v>
      </c>
      <c r="O48" s="5">
        <v>797.6</v>
      </c>
      <c r="P48" s="29"/>
      <c r="Q48" s="30"/>
      <c r="R48" s="30"/>
      <c r="S48" s="31"/>
    </row>
    <row r="49" spans="1:19" ht="15" thickBot="1" x14ac:dyDescent="0.35">
      <c r="A49" s="24"/>
      <c r="B49" s="24"/>
      <c r="C49" s="5" t="s">
        <v>11</v>
      </c>
      <c r="D49" s="5">
        <v>11</v>
      </c>
      <c r="E49" s="5">
        <v>302</v>
      </c>
      <c r="F49" s="36" t="s">
        <v>15</v>
      </c>
      <c r="G49" s="37"/>
      <c r="H49" s="37"/>
      <c r="I49" s="37"/>
      <c r="K49" s="38" t="s">
        <v>16</v>
      </c>
      <c r="L49" s="39"/>
      <c r="M49" s="6" t="s">
        <v>10</v>
      </c>
      <c r="N49" s="6">
        <v>25.5</v>
      </c>
      <c r="O49" s="6">
        <v>806.7</v>
      </c>
      <c r="P49" s="44"/>
      <c r="Q49" s="45"/>
      <c r="R49" s="45"/>
      <c r="S49" s="45"/>
    </row>
    <row r="50" spans="1:19" ht="15" thickBot="1" x14ac:dyDescent="0.35">
      <c r="A50" s="7" t="s">
        <v>16</v>
      </c>
      <c r="B50" s="8"/>
      <c r="C50" s="6" t="s">
        <v>10</v>
      </c>
      <c r="D50" s="6">
        <v>23.393000000000001</v>
      </c>
      <c r="E50" s="6">
        <v>1288</v>
      </c>
      <c r="F50" s="9"/>
      <c r="G50" s="3"/>
      <c r="H50" s="3"/>
      <c r="I50" s="3"/>
      <c r="K50" s="40"/>
      <c r="L50" s="41"/>
      <c r="M50" s="6" t="s">
        <v>11</v>
      </c>
      <c r="N50" s="6">
        <v>19.3</v>
      </c>
      <c r="O50" s="6">
        <v>1277.0999999999999</v>
      </c>
      <c r="P50" s="42" t="s">
        <v>15</v>
      </c>
      <c r="Q50" s="43"/>
      <c r="R50" s="43"/>
      <c r="S50" s="43"/>
    </row>
    <row r="51" spans="1:19" ht="15" thickBot="1" x14ac:dyDescent="0.35">
      <c r="A51" s="10"/>
      <c r="B51" s="11"/>
      <c r="C51" s="6" t="s">
        <v>11</v>
      </c>
      <c r="D51" s="6">
        <v>25.779</v>
      </c>
      <c r="E51" s="6">
        <v>1460</v>
      </c>
      <c r="F51" s="9" t="s">
        <v>15</v>
      </c>
      <c r="G51" s="3"/>
      <c r="H51" s="3"/>
      <c r="I51" s="3"/>
    </row>
  </sheetData>
  <mergeCells count="40">
    <mergeCell ref="K49:L50"/>
    <mergeCell ref="P49:S49"/>
    <mergeCell ref="P50:S50"/>
    <mergeCell ref="K27:K36"/>
    <mergeCell ref="K37:K38"/>
    <mergeCell ref="L37:L38"/>
    <mergeCell ref="P37:S38"/>
    <mergeCell ref="K39:K46"/>
    <mergeCell ref="K47:K48"/>
    <mergeCell ref="L47:L48"/>
    <mergeCell ref="P47:S48"/>
    <mergeCell ref="A44:A47"/>
    <mergeCell ref="A48:A49"/>
    <mergeCell ref="B48:B49"/>
    <mergeCell ref="F48:I48"/>
    <mergeCell ref="F49:I49"/>
    <mergeCell ref="A42:A43"/>
    <mergeCell ref="B42:B43"/>
    <mergeCell ref="F42:I43"/>
    <mergeCell ref="A16:A20"/>
    <mergeCell ref="A21:A22"/>
    <mergeCell ref="B21:B22"/>
    <mergeCell ref="F21:I21"/>
    <mergeCell ref="F22:I22"/>
    <mergeCell ref="A23:B24"/>
    <mergeCell ref="F23:I23"/>
    <mergeCell ref="F24:I24"/>
    <mergeCell ref="A27:A32"/>
    <mergeCell ref="A33:A34"/>
    <mergeCell ref="B33:B34"/>
    <mergeCell ref="F33:I34"/>
    <mergeCell ref="A35:A41"/>
    <mergeCell ref="A14:A15"/>
    <mergeCell ref="B14:B15"/>
    <mergeCell ref="F14:I15"/>
    <mergeCell ref="A2:A6"/>
    <mergeCell ref="A7:A8"/>
    <mergeCell ref="B7:B8"/>
    <mergeCell ref="F7:I8"/>
    <mergeCell ref="A9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G1" workbookViewId="0">
      <pane ySplit="1" topLeftCell="A2" activePane="bottomLeft" state="frozen"/>
      <selection pane="bottomLeft" activeCell="U19" sqref="U19"/>
    </sheetView>
  </sheetViews>
  <sheetFormatPr baseColWidth="10" defaultRowHeight="13.2" x14ac:dyDescent="0.25"/>
  <cols>
    <col min="1" max="1" width="13.44140625" style="17" customWidth="1"/>
    <col min="2" max="2" width="7.44140625" style="17" customWidth="1"/>
    <col min="3" max="6" width="11.5546875" style="17"/>
    <col min="7" max="15" width="11.5546875" style="20"/>
    <col min="16" max="20" width="11.5546875" style="21"/>
    <col min="21" max="16384" width="11.5546875" style="17"/>
  </cols>
  <sheetData>
    <row r="1" spans="1:23" x14ac:dyDescent="0.25">
      <c r="A1" s="14" t="s">
        <v>25</v>
      </c>
      <c r="B1" s="14" t="s">
        <v>26</v>
      </c>
      <c r="C1" s="14" t="s">
        <v>27</v>
      </c>
      <c r="D1" s="14" t="s">
        <v>28</v>
      </c>
      <c r="E1" s="14" t="s">
        <v>29</v>
      </c>
      <c r="F1" s="14" t="s">
        <v>30</v>
      </c>
      <c r="G1" s="13" t="s">
        <v>32</v>
      </c>
      <c r="H1" s="13" t="s">
        <v>33</v>
      </c>
      <c r="I1" s="13" t="s">
        <v>34</v>
      </c>
      <c r="J1" s="13" t="s">
        <v>35</v>
      </c>
      <c r="K1" s="13" t="s">
        <v>36</v>
      </c>
      <c r="L1" s="13" t="s">
        <v>37</v>
      </c>
      <c r="M1" s="13" t="s">
        <v>38</v>
      </c>
      <c r="N1" s="13" t="s">
        <v>39</v>
      </c>
      <c r="O1" s="13" t="s">
        <v>40</v>
      </c>
      <c r="P1" s="16" t="s">
        <v>41</v>
      </c>
      <c r="Q1" s="16" t="s">
        <v>42</v>
      </c>
      <c r="R1" s="16" t="s">
        <v>43</v>
      </c>
      <c r="S1" s="16" t="s">
        <v>44</v>
      </c>
      <c r="T1" s="16" t="s">
        <v>45</v>
      </c>
      <c r="U1" s="16" t="s">
        <v>46</v>
      </c>
      <c r="V1" s="14"/>
      <c r="W1" s="12"/>
    </row>
    <row r="2" spans="1:23" x14ac:dyDescent="0.25">
      <c r="A2" s="12" t="s">
        <v>19</v>
      </c>
      <c r="B2" s="12">
        <v>2013</v>
      </c>
      <c r="C2" s="12">
        <v>1</v>
      </c>
      <c r="D2" s="12">
        <v>2.67</v>
      </c>
      <c r="E2" s="12">
        <v>100</v>
      </c>
      <c r="F2" s="12" t="s">
        <v>31</v>
      </c>
      <c r="G2" s="13">
        <v>2.3133293792939336</v>
      </c>
      <c r="H2" s="13">
        <f>LOG10(G2)+1</f>
        <v>1.364237473421521</v>
      </c>
      <c r="I2" s="13">
        <v>0.49374358211093777</v>
      </c>
      <c r="J2" s="13">
        <f>LOG10(I2)+1</f>
        <v>0.6935014635268304</v>
      </c>
      <c r="K2" s="13">
        <v>0.35919344049585744</v>
      </c>
      <c r="L2" s="13">
        <f>LOG10(K2)+1</f>
        <v>0.55532839708640092</v>
      </c>
      <c r="M2" s="13">
        <v>-1.8</v>
      </c>
      <c r="N2" s="13">
        <v>-0.1</v>
      </c>
      <c r="O2" s="13">
        <v>-1.9</v>
      </c>
      <c r="P2" s="16">
        <v>6.1765894427148027E-2</v>
      </c>
      <c r="Q2" s="13">
        <f>LOG10(P2)+1</f>
        <v>-0.2092512652139038</v>
      </c>
      <c r="R2" s="16">
        <v>1.3182953642362039E-2</v>
      </c>
      <c r="S2" s="13">
        <f>LOG10(R2)+1</f>
        <v>-0.87998727510859442</v>
      </c>
      <c r="T2" s="16">
        <v>9.590464861239394E-3</v>
      </c>
      <c r="U2" s="13">
        <f>LOG10(T2)+1</f>
        <v>-1.0181603415490237</v>
      </c>
      <c r="V2" s="14"/>
      <c r="W2" s="14"/>
    </row>
    <row r="3" spans="1:23" x14ac:dyDescent="0.25">
      <c r="A3" s="12" t="s">
        <v>19</v>
      </c>
      <c r="B3" s="12">
        <v>2013</v>
      </c>
      <c r="C3" s="12">
        <v>2</v>
      </c>
      <c r="D3" s="12">
        <v>2.56</v>
      </c>
      <c r="E3" s="12">
        <v>112</v>
      </c>
      <c r="F3" s="12" t="s">
        <v>31</v>
      </c>
      <c r="G3" s="13">
        <v>3.2609141048238444</v>
      </c>
      <c r="H3" s="13">
        <f t="shared" ref="H3:H50" si="0">LOG10(G3)+1</f>
        <v>1.5133393592805571</v>
      </c>
      <c r="I3" s="13">
        <v>0.215157875906932</v>
      </c>
      <c r="J3" s="13">
        <f t="shared" ref="J3:J50" si="1">LOG10(I3)+1</f>
        <v>0.33275724816580343</v>
      </c>
      <c r="K3" s="13">
        <v>0.29136290223682049</v>
      </c>
      <c r="L3" s="13">
        <f t="shared" ref="L3:L50" si="2">LOG10(K3)+1</f>
        <v>0.4644342544364255</v>
      </c>
      <c r="M3" s="13">
        <v>-3.1</v>
      </c>
      <c r="N3" s="13">
        <v>0.1</v>
      </c>
      <c r="O3" s="13">
        <v>-3</v>
      </c>
      <c r="P3" s="16">
        <v>8.3479401083490418E-2</v>
      </c>
      <c r="Q3" s="13">
        <f t="shared" ref="Q3:Q50" si="3">LOG10(P3)+1</f>
        <v>-7.8420675407593121E-2</v>
      </c>
      <c r="R3" s="16">
        <v>5.5080416232174585E-3</v>
      </c>
      <c r="S3" s="13">
        <f t="shared" ref="S3:S50" si="4">LOG10(R3)+1</f>
        <v>-1.259002786522347</v>
      </c>
      <c r="T3" s="16">
        <v>7.4588902972626044E-3</v>
      </c>
      <c r="U3" s="13">
        <f t="shared" ref="U3:U50" si="5">LOG10(T3)+1</f>
        <v>-1.1273257802517249</v>
      </c>
      <c r="V3" s="14"/>
      <c r="W3" s="14"/>
    </row>
    <row r="4" spans="1:23" x14ac:dyDescent="0.25">
      <c r="A4" s="12" t="s">
        <v>19</v>
      </c>
      <c r="B4" s="12">
        <v>2013</v>
      </c>
      <c r="C4" s="12">
        <v>3</v>
      </c>
      <c r="D4" s="12">
        <v>3.14</v>
      </c>
      <c r="E4" s="12">
        <v>75</v>
      </c>
      <c r="F4" s="12" t="s">
        <v>31</v>
      </c>
      <c r="G4" s="13">
        <v>7.2936020643111901</v>
      </c>
      <c r="H4" s="13">
        <f t="shared" si="0"/>
        <v>1.862942064710112</v>
      </c>
      <c r="I4" s="13">
        <v>0.4939704572546223</v>
      </c>
      <c r="J4" s="13">
        <f t="shared" si="1"/>
        <v>0.69370097597838842</v>
      </c>
      <c r="K4" s="13">
        <v>0.23048302815539493</v>
      </c>
      <c r="L4" s="13">
        <f t="shared" si="2"/>
        <v>0.36263895120145739</v>
      </c>
      <c r="M4" s="13">
        <v>-6.8</v>
      </c>
      <c r="N4" s="13">
        <v>-0.3</v>
      </c>
      <c r="O4" s="13">
        <v>-7.1</v>
      </c>
      <c r="P4" s="16">
        <v>0.22901910481937138</v>
      </c>
      <c r="Q4" s="13">
        <f t="shared" si="3"/>
        <v>0.35987171278332697</v>
      </c>
      <c r="R4" s="16">
        <v>1.551067235779514E-2</v>
      </c>
      <c r="S4" s="13">
        <f t="shared" si="4"/>
        <v>-0.80936937594839664</v>
      </c>
      <c r="T4" s="16">
        <v>7.2371670840794015E-3</v>
      </c>
      <c r="U4" s="13">
        <f t="shared" si="5"/>
        <v>-1.1404314007253276</v>
      </c>
      <c r="V4" s="14"/>
      <c r="W4" s="14"/>
    </row>
    <row r="5" spans="1:23" x14ac:dyDescent="0.25">
      <c r="A5" s="12" t="s">
        <v>19</v>
      </c>
      <c r="B5" s="12">
        <v>2013</v>
      </c>
      <c r="C5" s="12">
        <v>4</v>
      </c>
      <c r="D5" s="12">
        <v>2.7</v>
      </c>
      <c r="E5" s="12">
        <v>95</v>
      </c>
      <c r="F5" s="12" t="s">
        <v>31</v>
      </c>
      <c r="G5" s="13">
        <v>9.3505235259435935</v>
      </c>
      <c r="H5" s="13">
        <f t="shared" si="0"/>
        <v>1.9708359272429317</v>
      </c>
      <c r="I5" s="13">
        <v>0.44099065388029313</v>
      </c>
      <c r="J5" s="13">
        <f t="shared" si="1"/>
        <v>0.64442938536074701</v>
      </c>
      <c r="K5" s="13">
        <v>0.27562856298616117</v>
      </c>
      <c r="L5" s="13">
        <f t="shared" si="2"/>
        <v>0.44032422087169609</v>
      </c>
      <c r="M5" s="13">
        <v>-9</v>
      </c>
      <c r="N5" s="13">
        <v>-0.1</v>
      </c>
      <c r="O5" s="13">
        <v>-9.1</v>
      </c>
      <c r="P5" s="16">
        <v>0.25246413520047706</v>
      </c>
      <c r="Q5" s="13">
        <f t="shared" si="3"/>
        <v>0.40219969140191902</v>
      </c>
      <c r="R5" s="16">
        <v>1.1906747654767916E-2</v>
      </c>
      <c r="S5" s="13">
        <f t="shared" si="4"/>
        <v>-0.92420685048026563</v>
      </c>
      <c r="T5" s="16">
        <v>7.4419712006263518E-3</v>
      </c>
      <c r="U5" s="13">
        <f t="shared" si="5"/>
        <v>-1.1283120149693167</v>
      </c>
      <c r="V5" s="14"/>
      <c r="W5" s="14"/>
    </row>
    <row r="6" spans="1:23" x14ac:dyDescent="0.25">
      <c r="A6" s="12" t="s">
        <v>19</v>
      </c>
      <c r="B6" s="12">
        <v>2013</v>
      </c>
      <c r="C6" s="12">
        <v>5</v>
      </c>
      <c r="D6" s="12">
        <v>3.07</v>
      </c>
      <c r="E6" s="12">
        <v>131</v>
      </c>
      <c r="F6" s="12" t="s">
        <v>20</v>
      </c>
      <c r="G6" s="13">
        <v>23.341426519889005</v>
      </c>
      <c r="H6" s="13">
        <f t="shared" si="0"/>
        <v>2.3681273945878578</v>
      </c>
      <c r="I6" s="13">
        <v>15.12341567327038</v>
      </c>
      <c r="J6" s="13">
        <f t="shared" si="1"/>
        <v>2.1796498890834681</v>
      </c>
      <c r="K6" s="13">
        <v>10.626847992590218</v>
      </c>
      <c r="L6" s="13">
        <f t="shared" si="2"/>
        <v>2.0264044684350435</v>
      </c>
      <c r="M6" s="13">
        <v>-12.1</v>
      </c>
      <c r="N6" s="13">
        <v>-4.5</v>
      </c>
      <c r="O6" s="13">
        <v>-16.600000000000001</v>
      </c>
      <c r="P6" s="16">
        <v>0.71658179416059242</v>
      </c>
      <c r="Q6" s="13">
        <f t="shared" si="3"/>
        <v>0.85526577006504434</v>
      </c>
      <c r="R6" s="16">
        <v>0.46428886116940066</v>
      </c>
      <c r="S6" s="13">
        <f t="shared" si="4"/>
        <v>0.66678826456065454</v>
      </c>
      <c r="T6" s="16">
        <v>0.32624423337251968</v>
      </c>
      <c r="U6" s="13">
        <f t="shared" si="5"/>
        <v>0.51354284391223004</v>
      </c>
      <c r="V6" s="14"/>
      <c r="W6" s="14"/>
    </row>
    <row r="7" spans="1:23" x14ac:dyDescent="0.25">
      <c r="A7" s="12" t="s">
        <v>21</v>
      </c>
      <c r="B7" s="12">
        <v>2013</v>
      </c>
      <c r="C7" s="12">
        <v>1</v>
      </c>
      <c r="D7" s="12">
        <v>5.0199999999999996</v>
      </c>
      <c r="E7" s="12">
        <v>122</v>
      </c>
      <c r="F7" s="12" t="s">
        <v>31</v>
      </c>
      <c r="G7" s="13">
        <v>7.1803929088980336</v>
      </c>
      <c r="H7" s="13">
        <f t="shared" si="0"/>
        <v>1.856148209353385</v>
      </c>
      <c r="I7" s="13">
        <v>2.3142189309477579</v>
      </c>
      <c r="J7" s="13">
        <f t="shared" si="1"/>
        <v>1.3644044419126018</v>
      </c>
      <c r="K7" s="13">
        <v>2.3845409703830502</v>
      </c>
      <c r="L7" s="13">
        <f t="shared" si="2"/>
        <v>1.377404788736093</v>
      </c>
      <c r="M7" s="13">
        <v>-4.9000000000000004</v>
      </c>
      <c r="N7" s="13">
        <v>0.1</v>
      </c>
      <c r="O7" s="13">
        <v>-4.8</v>
      </c>
      <c r="P7" s="16">
        <v>0.3604557240266813</v>
      </c>
      <c r="Q7" s="13">
        <f t="shared" si="3"/>
        <v>0.55685192649840431</v>
      </c>
      <c r="R7" s="16">
        <v>0.11617379033357743</v>
      </c>
      <c r="S7" s="13">
        <f t="shared" si="4"/>
        <v>6.5108159057621018E-2</v>
      </c>
      <c r="T7" s="16">
        <v>0.11970395671322911</v>
      </c>
      <c r="U7" s="13">
        <f t="shared" si="5"/>
        <v>7.8108505881112289E-2</v>
      </c>
      <c r="V7" s="14"/>
      <c r="W7" s="14"/>
    </row>
    <row r="8" spans="1:23" x14ac:dyDescent="0.25">
      <c r="A8" s="12" t="s">
        <v>21</v>
      </c>
      <c r="B8" s="12">
        <v>2013</v>
      </c>
      <c r="C8" s="12">
        <v>2</v>
      </c>
      <c r="D8" s="12">
        <v>5.56</v>
      </c>
      <c r="E8" s="12">
        <v>143</v>
      </c>
      <c r="F8" s="12" t="s">
        <v>31</v>
      </c>
      <c r="G8" s="13">
        <v>9.4145392230703067</v>
      </c>
      <c r="H8" s="13">
        <f t="shared" si="0"/>
        <v>1.9737990691455729</v>
      </c>
      <c r="I8" s="13">
        <v>4.5477667338528605</v>
      </c>
      <c r="J8" s="13">
        <f t="shared" si="1"/>
        <v>1.6577981805542645</v>
      </c>
      <c r="K8" s="13">
        <v>3.599227126858024</v>
      </c>
      <c r="L8" s="13">
        <f t="shared" si="2"/>
        <v>1.5562092533849929</v>
      </c>
      <c r="M8" s="13">
        <v>-4.9000000000000004</v>
      </c>
      <c r="N8" s="13">
        <v>-0.9</v>
      </c>
      <c r="O8" s="13">
        <v>-5.8</v>
      </c>
      <c r="P8" s="16">
        <v>0.52344838080270906</v>
      </c>
      <c r="Q8" s="13">
        <f t="shared" si="3"/>
        <v>0.71887386072763027</v>
      </c>
      <c r="R8" s="16">
        <v>0.25285583040221904</v>
      </c>
      <c r="S8" s="13">
        <f t="shared" si="4"/>
        <v>0.40287297213632212</v>
      </c>
      <c r="T8" s="16">
        <v>0.20011702825330613</v>
      </c>
      <c r="U8" s="13">
        <f t="shared" si="5"/>
        <v>0.30128404496705041</v>
      </c>
      <c r="V8" s="14"/>
      <c r="W8" s="14"/>
    </row>
    <row r="9" spans="1:23" x14ac:dyDescent="0.25">
      <c r="A9" s="12" t="s">
        <v>21</v>
      </c>
      <c r="B9" s="12">
        <v>2013</v>
      </c>
      <c r="C9" s="12">
        <v>3</v>
      </c>
      <c r="D9" s="12">
        <v>4.1900000000000004</v>
      </c>
      <c r="E9" s="12">
        <v>126</v>
      </c>
      <c r="F9" s="12" t="s">
        <v>31</v>
      </c>
      <c r="G9" s="13">
        <v>5.3037248587056389</v>
      </c>
      <c r="H9" s="13">
        <f t="shared" si="0"/>
        <v>1.7245809860895367</v>
      </c>
      <c r="I9" s="13">
        <v>0.69064268955529473</v>
      </c>
      <c r="J9" s="13">
        <f t="shared" si="1"/>
        <v>0.83925341917025764</v>
      </c>
      <c r="K9" s="13">
        <v>0.72067951194080426</v>
      </c>
      <c r="L9" s="13">
        <f t="shared" si="2"/>
        <v>0.85774217576066314</v>
      </c>
      <c r="M9" s="13">
        <v>-4.5999999999999996</v>
      </c>
      <c r="N9" s="13">
        <v>0</v>
      </c>
      <c r="O9" s="13">
        <v>-4.5999999999999996</v>
      </c>
      <c r="P9" s="16">
        <v>0.22222607157976629</v>
      </c>
      <c r="Q9" s="13">
        <f t="shared" si="3"/>
        <v>0.34679500905583205</v>
      </c>
      <c r="R9" s="16">
        <v>2.8937928692366853E-2</v>
      </c>
      <c r="S9" s="13">
        <f t="shared" si="4"/>
        <v>-0.538532557863447</v>
      </c>
      <c r="T9" s="16">
        <v>3.0196471550319702E-2</v>
      </c>
      <c r="U9" s="13">
        <f t="shared" si="5"/>
        <v>-0.52004380127304151</v>
      </c>
      <c r="V9" s="14"/>
      <c r="W9" s="14"/>
    </row>
    <row r="10" spans="1:23" x14ac:dyDescent="0.25">
      <c r="A10" s="12" t="s">
        <v>21</v>
      </c>
      <c r="B10" s="12">
        <v>2013</v>
      </c>
      <c r="C10" s="12">
        <v>4</v>
      </c>
      <c r="D10" s="12">
        <v>5.19</v>
      </c>
      <c r="E10" s="12">
        <v>153</v>
      </c>
      <c r="F10" s="12" t="s">
        <v>31</v>
      </c>
      <c r="G10" s="13">
        <v>6.515016896065795</v>
      </c>
      <c r="H10" s="13">
        <f t="shared" si="0"/>
        <v>1.8139155463507717</v>
      </c>
      <c r="I10" s="13">
        <v>2.3878995271088237</v>
      </c>
      <c r="J10" s="13">
        <f t="shared" si="1"/>
        <v>1.378016049534303</v>
      </c>
      <c r="K10" s="13">
        <v>0.69263267398609463</v>
      </c>
      <c r="L10" s="13">
        <f t="shared" si="2"/>
        <v>0.84050297493674198</v>
      </c>
      <c r="M10" s="13">
        <v>-4.0999999999999996</v>
      </c>
      <c r="N10" s="13">
        <v>-1.7</v>
      </c>
      <c r="O10" s="13">
        <v>-5.8</v>
      </c>
      <c r="P10" s="16">
        <v>0.33812937690581479</v>
      </c>
      <c r="Q10" s="13">
        <f t="shared" si="3"/>
        <v>0.52908290419922954</v>
      </c>
      <c r="R10" s="16">
        <v>0.12393198545694796</v>
      </c>
      <c r="S10" s="13">
        <f t="shared" si="4"/>
        <v>9.3183407382760985E-2</v>
      </c>
      <c r="T10" s="16">
        <v>3.5947635779878313E-2</v>
      </c>
      <c r="U10" s="13">
        <f t="shared" si="5"/>
        <v>-0.44432966721480027</v>
      </c>
      <c r="V10" s="14"/>
      <c r="W10" s="14"/>
    </row>
    <row r="11" spans="1:23" x14ac:dyDescent="0.25">
      <c r="A11" s="12" t="s">
        <v>21</v>
      </c>
      <c r="B11" s="12">
        <v>2013</v>
      </c>
      <c r="C11" s="12">
        <v>5</v>
      </c>
      <c r="D11" s="12">
        <v>4.3</v>
      </c>
      <c r="E11" s="12">
        <v>136</v>
      </c>
      <c r="F11" s="12" t="s">
        <v>20</v>
      </c>
      <c r="G11" s="13">
        <v>4.9487058953495131</v>
      </c>
      <c r="H11" s="13">
        <f t="shared" si="0"/>
        <v>1.6944916441885636</v>
      </c>
      <c r="I11" s="13">
        <v>6.1705741786668495</v>
      </c>
      <c r="J11" s="13">
        <f t="shared" si="1"/>
        <v>1.790325577489408</v>
      </c>
      <c r="K11" s="13">
        <v>4.2453840977734414</v>
      </c>
      <c r="L11" s="13">
        <f t="shared" si="2"/>
        <v>1.6279169888078202</v>
      </c>
      <c r="M11" s="13">
        <v>1.3</v>
      </c>
      <c r="N11" s="13">
        <v>-2</v>
      </c>
      <c r="O11" s="13">
        <v>-0.7</v>
      </c>
      <c r="P11" s="16">
        <v>0.21279435350002907</v>
      </c>
      <c r="Q11" s="13">
        <f t="shared" si="3"/>
        <v>0.3279600997681501</v>
      </c>
      <c r="R11" s="16">
        <v>0.26533468968267454</v>
      </c>
      <c r="S11" s="13">
        <f t="shared" si="4"/>
        <v>0.42379403306899466</v>
      </c>
      <c r="T11" s="16">
        <v>0.18255151620425797</v>
      </c>
      <c r="U11" s="13">
        <f t="shared" si="5"/>
        <v>0.26138544438740674</v>
      </c>
      <c r="V11" s="14"/>
      <c r="W11" s="14"/>
    </row>
    <row r="12" spans="1:23" x14ac:dyDescent="0.25">
      <c r="A12" s="12" t="s">
        <v>22</v>
      </c>
      <c r="B12" s="12">
        <v>2013</v>
      </c>
      <c r="C12" s="12">
        <v>1</v>
      </c>
      <c r="D12" s="12">
        <v>2.31</v>
      </c>
      <c r="E12" s="12">
        <v>250</v>
      </c>
      <c r="F12" s="12" t="s">
        <v>31</v>
      </c>
      <c r="G12" s="13">
        <v>55.913128093666721</v>
      </c>
      <c r="H12" s="13">
        <f t="shared" si="0"/>
        <v>2.7475137898050184</v>
      </c>
      <c r="I12" s="13">
        <v>57.855915797241963</v>
      </c>
      <c r="J12" s="13">
        <f t="shared" si="1"/>
        <v>2.76234777239309</v>
      </c>
      <c r="K12" s="13">
        <v>56.271451624568073</v>
      </c>
      <c r="L12" s="13">
        <f t="shared" si="2"/>
        <v>2.7502881187155364</v>
      </c>
      <c r="M12" s="13">
        <v>2</v>
      </c>
      <c r="N12" s="13">
        <v>-1.6</v>
      </c>
      <c r="O12" s="13">
        <v>0.4</v>
      </c>
      <c r="P12" s="16">
        <v>1.2915932589637011</v>
      </c>
      <c r="Q12" s="13">
        <f t="shared" si="3"/>
        <v>1.1111257696971628</v>
      </c>
      <c r="R12" s="16">
        <v>1.3364716549162892</v>
      </c>
      <c r="S12" s="13">
        <f t="shared" si="4"/>
        <v>1.125959752285234</v>
      </c>
      <c r="T12" s="16">
        <v>1.2998705325275224</v>
      </c>
      <c r="U12" s="13">
        <f t="shared" si="5"/>
        <v>1.1139000986076806</v>
      </c>
      <c r="V12" s="14"/>
      <c r="W12" s="14"/>
    </row>
    <row r="13" spans="1:23" x14ac:dyDescent="0.25">
      <c r="A13" s="12" t="s">
        <v>22</v>
      </c>
      <c r="B13" s="12">
        <v>2013</v>
      </c>
      <c r="C13" s="12">
        <v>2</v>
      </c>
      <c r="D13" s="12">
        <v>1.99</v>
      </c>
      <c r="E13" s="12">
        <v>284</v>
      </c>
      <c r="F13" s="12" t="s">
        <v>20</v>
      </c>
      <c r="G13" s="13">
        <v>44.950767627192839</v>
      </c>
      <c r="H13" s="13">
        <f t="shared" si="0"/>
        <v>2.652737112607789</v>
      </c>
      <c r="I13" s="13">
        <v>58.400591211036769</v>
      </c>
      <c r="J13" s="13">
        <f t="shared" si="1"/>
        <v>2.7664172436601953</v>
      </c>
      <c r="K13" s="13">
        <v>73.908252339314146</v>
      </c>
      <c r="L13" s="13">
        <f t="shared" si="2"/>
        <v>2.8686929329189668</v>
      </c>
      <c r="M13" s="13">
        <v>13.4</v>
      </c>
      <c r="N13" s="13">
        <v>15.5</v>
      </c>
      <c r="O13" s="13">
        <v>28.9</v>
      </c>
      <c r="P13" s="16">
        <v>0.89452027578113746</v>
      </c>
      <c r="Q13" s="13">
        <f t="shared" si="3"/>
        <v>0.95159018901749592</v>
      </c>
      <c r="R13" s="16">
        <v>1.1621717650996317</v>
      </c>
      <c r="S13" s="13">
        <f t="shared" si="4"/>
        <v>1.0652703200699019</v>
      </c>
      <c r="T13" s="16">
        <v>1.4707742215523516</v>
      </c>
      <c r="U13" s="13">
        <f t="shared" si="5"/>
        <v>1.1675460093286734</v>
      </c>
      <c r="V13" s="14"/>
      <c r="W13" s="14"/>
    </row>
    <row r="14" spans="1:23" x14ac:dyDescent="0.25">
      <c r="A14" s="12" t="s">
        <v>22</v>
      </c>
      <c r="B14" s="12">
        <v>2013</v>
      </c>
      <c r="C14" s="12">
        <v>3</v>
      </c>
      <c r="D14" s="12">
        <v>1.52</v>
      </c>
      <c r="E14" s="12">
        <v>295</v>
      </c>
      <c r="F14" s="12" t="s">
        <v>31</v>
      </c>
      <c r="G14" s="13">
        <v>10.204460203721489</v>
      </c>
      <c r="H14" s="13">
        <f t="shared" si="0"/>
        <v>2.00879003631858</v>
      </c>
      <c r="I14" s="13">
        <v>11.748789465399771</v>
      </c>
      <c r="J14" s="13">
        <f t="shared" si="1"/>
        <v>2.0699931214519869</v>
      </c>
      <c r="K14" s="13">
        <v>10.871768412239355</v>
      </c>
      <c r="L14" s="13">
        <f t="shared" si="2"/>
        <v>2.0363001925877793</v>
      </c>
      <c r="M14" s="13">
        <v>1.5</v>
      </c>
      <c r="N14" s="13">
        <v>-0.8</v>
      </c>
      <c r="O14" s="13">
        <v>0.7</v>
      </c>
      <c r="P14" s="16">
        <v>0.15510779509656664</v>
      </c>
      <c r="Q14" s="13">
        <f t="shared" si="3"/>
        <v>0.19063362426335262</v>
      </c>
      <c r="R14" s="16">
        <v>0.17858159987407654</v>
      </c>
      <c r="S14" s="13">
        <f t="shared" si="4"/>
        <v>0.2518367093967594</v>
      </c>
      <c r="T14" s="16">
        <v>0.16525087986603818</v>
      </c>
      <c r="U14" s="13">
        <f t="shared" si="5"/>
        <v>0.21814378053255168</v>
      </c>
      <c r="V14" s="14"/>
      <c r="W14" s="14"/>
    </row>
    <row r="15" spans="1:23" x14ac:dyDescent="0.25">
      <c r="A15" s="12" t="s">
        <v>22</v>
      </c>
      <c r="B15" s="12">
        <v>2013</v>
      </c>
      <c r="C15" s="12">
        <v>4</v>
      </c>
      <c r="D15" s="12">
        <v>1.4</v>
      </c>
      <c r="E15" s="12">
        <v>186</v>
      </c>
      <c r="F15" s="12" t="s">
        <v>31</v>
      </c>
      <c r="G15" s="13">
        <v>12.034914923438912</v>
      </c>
      <c r="H15" s="13">
        <f t="shared" si="0"/>
        <v>2.0804430245311472</v>
      </c>
      <c r="I15" s="13">
        <v>3.8585386312338925</v>
      </c>
      <c r="J15" s="13">
        <f t="shared" si="1"/>
        <v>1.586422852712893</v>
      </c>
      <c r="K15" s="13">
        <v>5.2080856686266923</v>
      </c>
      <c r="L15" s="13">
        <f t="shared" si="2"/>
        <v>1.7166781193976632</v>
      </c>
      <c r="M15" s="13">
        <v>-8.1</v>
      </c>
      <c r="N15" s="13">
        <v>1.3</v>
      </c>
      <c r="O15" s="13">
        <v>-6.8</v>
      </c>
      <c r="P15" s="16">
        <v>0.16848880892814475</v>
      </c>
      <c r="Q15" s="13">
        <f t="shared" si="3"/>
        <v>0.22657106020938511</v>
      </c>
      <c r="R15" s="16">
        <v>5.4019540837274491E-2</v>
      </c>
      <c r="S15" s="13">
        <f t="shared" si="4"/>
        <v>-0.26744911160886931</v>
      </c>
      <c r="T15" s="16">
        <v>7.2913199360773687E-2</v>
      </c>
      <c r="U15" s="13">
        <f t="shared" si="5"/>
        <v>-0.13719384492409881</v>
      </c>
      <c r="V15" s="14"/>
      <c r="W15" s="14"/>
    </row>
    <row r="16" spans="1:23" x14ac:dyDescent="0.25">
      <c r="A16" s="12" t="s">
        <v>22</v>
      </c>
      <c r="B16" s="12">
        <v>2013</v>
      </c>
      <c r="C16" s="12">
        <v>5</v>
      </c>
      <c r="D16" s="12">
        <v>0.68</v>
      </c>
      <c r="E16" s="12">
        <v>197</v>
      </c>
      <c r="F16" s="12" t="s">
        <v>31</v>
      </c>
      <c r="G16" s="13">
        <v>34.0091931962925</v>
      </c>
      <c r="H16" s="13">
        <f t="shared" si="0"/>
        <v>2.5315963292407409</v>
      </c>
      <c r="I16" s="13">
        <v>18.813745075880686</v>
      </c>
      <c r="J16" s="13">
        <f t="shared" si="1"/>
        <v>2.2744752550876406</v>
      </c>
      <c r="K16" s="13">
        <v>28.296880133315693</v>
      </c>
      <c r="L16" s="13">
        <f t="shared" si="2"/>
        <v>2.4517385551152131</v>
      </c>
      <c r="M16" s="13">
        <v>-15.2</v>
      </c>
      <c r="N16" s="13">
        <v>9.5</v>
      </c>
      <c r="O16" s="13">
        <v>-5.7</v>
      </c>
      <c r="P16" s="16">
        <v>0.23126251373478901</v>
      </c>
      <c r="Q16" s="13">
        <f t="shared" si="3"/>
        <v>0.36410524194697702</v>
      </c>
      <c r="R16" s="16">
        <v>0.12793346651598866</v>
      </c>
      <c r="S16" s="13">
        <f t="shared" si="4"/>
        <v>0.10698416779387721</v>
      </c>
      <c r="T16" s="16">
        <v>0.19241878490654674</v>
      </c>
      <c r="U16" s="13">
        <f t="shared" si="5"/>
        <v>0.28424746782144927</v>
      </c>
      <c r="V16" s="14"/>
      <c r="W16" s="14"/>
    </row>
    <row r="17" spans="1:21" x14ac:dyDescent="0.25">
      <c r="A17" s="12" t="s">
        <v>19</v>
      </c>
      <c r="B17" s="12">
        <v>2014</v>
      </c>
      <c r="C17" s="18">
        <v>1</v>
      </c>
      <c r="D17" s="19">
        <v>3</v>
      </c>
      <c r="E17" s="19">
        <v>131</v>
      </c>
      <c r="F17" s="19" t="s">
        <v>20</v>
      </c>
      <c r="G17" s="15">
        <v>17.78</v>
      </c>
      <c r="H17" s="13">
        <f t="shared" si="0"/>
        <v>2.249931756634195</v>
      </c>
      <c r="I17" s="15">
        <v>3.5</v>
      </c>
      <c r="J17" s="13">
        <f t="shared" si="1"/>
        <v>1.5440680443502757</v>
      </c>
      <c r="K17" s="15">
        <v>6.83</v>
      </c>
      <c r="L17" s="13">
        <f t="shared" si="2"/>
        <v>1.8344207036815325</v>
      </c>
      <c r="M17" s="20">
        <f>I17-G17</f>
        <v>-14.280000000000001</v>
      </c>
      <c r="N17" s="20">
        <f>K17-I17</f>
        <v>3.33</v>
      </c>
      <c r="O17" s="20">
        <f>K17-G17</f>
        <v>-10.950000000000001</v>
      </c>
      <c r="P17" s="16">
        <v>0.44638</v>
      </c>
      <c r="Q17" s="13">
        <f t="shared" si="3"/>
        <v>0.64970472785555222</v>
      </c>
      <c r="R17" s="16">
        <v>0.10588</v>
      </c>
      <c r="S17" s="13">
        <f t="shared" si="4"/>
        <v>2.4813932629310642E-2</v>
      </c>
      <c r="T17" s="16">
        <v>0.18883</v>
      </c>
      <c r="U17" s="13">
        <f t="shared" si="5"/>
        <v>0.27607099313703365</v>
      </c>
    </row>
    <row r="18" spans="1:21" x14ac:dyDescent="0.25">
      <c r="A18" s="12" t="s">
        <v>19</v>
      </c>
      <c r="B18" s="12">
        <v>2014</v>
      </c>
      <c r="C18" s="18">
        <v>3</v>
      </c>
      <c r="D18" s="19">
        <v>2.7</v>
      </c>
      <c r="E18" s="19">
        <v>95</v>
      </c>
      <c r="F18" s="19" t="s">
        <v>31</v>
      </c>
      <c r="G18" s="15">
        <v>29.15</v>
      </c>
      <c r="H18" s="13">
        <f t="shared" si="0"/>
        <v>2.4646385590950328</v>
      </c>
      <c r="I18" s="15">
        <v>9.9499999999999993</v>
      </c>
      <c r="J18" s="13">
        <f t="shared" si="1"/>
        <v>1.9978230807457256</v>
      </c>
      <c r="K18" s="15">
        <v>9.3800000000000008</v>
      </c>
      <c r="L18" s="13">
        <f t="shared" si="2"/>
        <v>1.9722028383790646</v>
      </c>
      <c r="M18" s="20">
        <f t="shared" ref="M18:M50" si="6">I18-G18</f>
        <v>-19.2</v>
      </c>
      <c r="N18" s="20">
        <f t="shared" ref="N18:N50" si="7">K18-I18</f>
        <v>-0.56999999999999851</v>
      </c>
      <c r="O18" s="20">
        <f t="shared" ref="O18:O50" si="8">K18-G18</f>
        <v>-19.769999999999996</v>
      </c>
      <c r="P18" s="16">
        <v>0.72109000000000001</v>
      </c>
      <c r="Q18" s="13">
        <f t="shared" si="3"/>
        <v>0.85798947285265514</v>
      </c>
      <c r="R18" s="16">
        <v>0.19280999999999998</v>
      </c>
      <c r="S18" s="13">
        <f t="shared" si="4"/>
        <v>0.2851295546300624</v>
      </c>
      <c r="T18" s="16">
        <v>0.20686999999999997</v>
      </c>
      <c r="U18" s="13">
        <f t="shared" si="5"/>
        <v>0.31569751444957617</v>
      </c>
    </row>
    <row r="19" spans="1:21" x14ac:dyDescent="0.25">
      <c r="A19" s="12" t="s">
        <v>19</v>
      </c>
      <c r="B19" s="12">
        <v>2014</v>
      </c>
      <c r="C19" s="18">
        <v>5</v>
      </c>
      <c r="D19" s="19">
        <v>2.8</v>
      </c>
      <c r="E19" s="19">
        <v>75</v>
      </c>
      <c r="F19" s="19" t="s">
        <v>20</v>
      </c>
      <c r="G19" s="15">
        <v>18.399999999999999</v>
      </c>
      <c r="H19" s="13">
        <f t="shared" si="0"/>
        <v>2.2648178230095364</v>
      </c>
      <c r="I19" s="15">
        <v>8.9700000000000006</v>
      </c>
      <c r="J19" s="13">
        <f t="shared" si="1"/>
        <v>1.9527924430440922</v>
      </c>
      <c r="K19" s="15">
        <v>10.81</v>
      </c>
      <c r="L19" s="13">
        <f t="shared" si="2"/>
        <v>2.0338256939533101</v>
      </c>
      <c r="M19" s="20">
        <f t="shared" si="6"/>
        <v>-9.4299999999999979</v>
      </c>
      <c r="N19" s="20">
        <f t="shared" si="7"/>
        <v>1.8399999999999999</v>
      </c>
      <c r="O19" s="20">
        <f t="shared" si="8"/>
        <v>-7.5899999999999981</v>
      </c>
      <c r="P19" s="16">
        <v>0.41217999999999999</v>
      </c>
      <c r="Q19" s="13">
        <f t="shared" si="3"/>
        <v>0.61508691490470513</v>
      </c>
      <c r="R19" s="16">
        <v>0.1545</v>
      </c>
      <c r="S19" s="13">
        <f t="shared" si="4"/>
        <v>0.18892848376085347</v>
      </c>
      <c r="T19" s="16">
        <v>0.25296000000000002</v>
      </c>
      <c r="U19" s="13">
        <f t="shared" si="5"/>
        <v>0.40305185258813381</v>
      </c>
    </row>
    <row r="20" spans="1:21" x14ac:dyDescent="0.25">
      <c r="A20" s="12" t="s">
        <v>19</v>
      </c>
      <c r="B20" s="12">
        <v>2014</v>
      </c>
      <c r="C20" s="18">
        <v>7</v>
      </c>
      <c r="D20" s="19">
        <v>2.5</v>
      </c>
      <c r="E20" s="19">
        <v>112</v>
      </c>
      <c r="F20" s="19" t="s">
        <v>31</v>
      </c>
      <c r="G20" s="15">
        <v>22.97</v>
      </c>
      <c r="H20" s="13">
        <f t="shared" si="0"/>
        <v>2.3611609951950259</v>
      </c>
      <c r="I20" s="15">
        <v>7.27</v>
      </c>
      <c r="J20" s="13">
        <f t="shared" si="1"/>
        <v>1.8615344108590377</v>
      </c>
      <c r="K20" s="15">
        <v>5.59</v>
      </c>
      <c r="L20" s="13">
        <f t="shared" si="2"/>
        <v>1.7474118078864231</v>
      </c>
      <c r="M20" s="20">
        <f t="shared" si="6"/>
        <v>-15.7</v>
      </c>
      <c r="N20" s="20">
        <f t="shared" si="7"/>
        <v>-1.6799999999999997</v>
      </c>
      <c r="O20" s="20">
        <f t="shared" si="8"/>
        <v>-17.38</v>
      </c>
      <c r="P20" s="16">
        <v>0.58867999999999998</v>
      </c>
      <c r="Q20" s="13">
        <f t="shared" si="3"/>
        <v>0.76987928120509408</v>
      </c>
      <c r="R20" s="16">
        <v>0.15428</v>
      </c>
      <c r="S20" s="13">
        <f t="shared" si="4"/>
        <v>0.18830963019400426</v>
      </c>
      <c r="T20" s="16">
        <v>0.11438</v>
      </c>
      <c r="U20" s="13">
        <f t="shared" si="5"/>
        <v>5.8350092210653459E-2</v>
      </c>
    </row>
    <row r="21" spans="1:21" x14ac:dyDescent="0.25">
      <c r="A21" s="12" t="s">
        <v>19</v>
      </c>
      <c r="B21" s="12">
        <v>2014</v>
      </c>
      <c r="C21" s="18">
        <v>9</v>
      </c>
      <c r="D21" s="19">
        <v>2.6</v>
      </c>
      <c r="E21" s="19">
        <v>100</v>
      </c>
      <c r="F21" s="19" t="s">
        <v>20</v>
      </c>
      <c r="G21" s="15">
        <v>27.9</v>
      </c>
      <c r="H21" s="13">
        <f t="shared" si="0"/>
        <v>2.4456042032735974</v>
      </c>
      <c r="I21" s="15">
        <v>10.67</v>
      </c>
      <c r="J21" s="13">
        <f t="shared" si="1"/>
        <v>2.0281644194244697</v>
      </c>
      <c r="K21" s="15">
        <v>15.67</v>
      </c>
      <c r="L21" s="13">
        <f t="shared" si="2"/>
        <v>2.1950689964685903</v>
      </c>
      <c r="M21" s="20">
        <f t="shared" si="6"/>
        <v>-17.229999999999997</v>
      </c>
      <c r="N21" s="20">
        <f t="shared" si="7"/>
        <v>5</v>
      </c>
      <c r="O21" s="20">
        <f t="shared" si="8"/>
        <v>-12.229999999999999</v>
      </c>
      <c r="P21" s="16">
        <v>0.61193999999999993</v>
      </c>
      <c r="Q21" s="13">
        <f t="shared" si="3"/>
        <v>0.7867088421678905</v>
      </c>
      <c r="R21" s="16">
        <v>0.20491999999999999</v>
      </c>
      <c r="S21" s="13">
        <f t="shared" si="4"/>
        <v>0.3115843472043035</v>
      </c>
      <c r="T21" s="16">
        <v>0.32099</v>
      </c>
      <c r="U21" s="13">
        <f t="shared" si="5"/>
        <v>0.50649150277101684</v>
      </c>
    </row>
    <row r="22" spans="1:21" x14ac:dyDescent="0.25">
      <c r="A22" s="12" t="s">
        <v>19</v>
      </c>
      <c r="B22" s="12">
        <v>2014</v>
      </c>
      <c r="C22" s="18">
        <v>11</v>
      </c>
      <c r="D22" s="19">
        <v>2.5</v>
      </c>
      <c r="E22" s="19">
        <v>56</v>
      </c>
      <c r="F22" s="19" t="s">
        <v>31</v>
      </c>
      <c r="G22" s="15">
        <v>27.7</v>
      </c>
      <c r="H22" s="13">
        <f t="shared" si="0"/>
        <v>2.4424797690644486</v>
      </c>
      <c r="I22" s="15">
        <v>8.86</v>
      </c>
      <c r="J22" s="13">
        <f t="shared" si="1"/>
        <v>1.9474337218870508</v>
      </c>
      <c r="K22" s="15">
        <v>9.7200000000000006</v>
      </c>
      <c r="L22" s="13">
        <f t="shared" si="2"/>
        <v>1.9876662649262746</v>
      </c>
      <c r="M22" s="20">
        <f t="shared" si="6"/>
        <v>-18.84</v>
      </c>
      <c r="N22" s="20">
        <f t="shared" si="7"/>
        <v>0.86000000000000121</v>
      </c>
      <c r="O22" s="20">
        <f t="shared" si="8"/>
        <v>-17.979999999999997</v>
      </c>
      <c r="P22" s="16">
        <v>0.70247999999999999</v>
      </c>
      <c r="Q22" s="13">
        <f t="shared" si="3"/>
        <v>0.84663396414539793</v>
      </c>
      <c r="R22" s="16">
        <v>0.15079000000000001</v>
      </c>
      <c r="S22" s="13">
        <f t="shared" si="4"/>
        <v>0.17837254121000035</v>
      </c>
      <c r="T22" s="16">
        <v>0.18975</v>
      </c>
      <c r="U22" s="13">
        <f t="shared" si="5"/>
        <v>0.27818178456751796</v>
      </c>
    </row>
    <row r="23" spans="1:21" x14ac:dyDescent="0.25">
      <c r="A23" s="12" t="s">
        <v>22</v>
      </c>
      <c r="B23" s="12">
        <v>2014</v>
      </c>
      <c r="C23" s="18">
        <v>11</v>
      </c>
      <c r="D23" s="19">
        <v>1.395</v>
      </c>
      <c r="E23" s="19">
        <v>190</v>
      </c>
      <c r="F23" s="19" t="s">
        <v>20</v>
      </c>
      <c r="G23" s="15">
        <v>17.04</v>
      </c>
      <c r="H23" s="13">
        <f t="shared" si="0"/>
        <v>2.2314695904306814</v>
      </c>
      <c r="I23" s="15">
        <v>4.5400000000000063</v>
      </c>
      <c r="J23" s="13">
        <f t="shared" si="1"/>
        <v>1.6570558528571047</v>
      </c>
      <c r="K23" s="15">
        <v>5.47</v>
      </c>
      <c r="L23" s="13">
        <f t="shared" si="2"/>
        <v>1.7379873263334309</v>
      </c>
      <c r="M23" s="20">
        <f t="shared" si="6"/>
        <v>-12.499999999999993</v>
      </c>
      <c r="N23" s="20">
        <f t="shared" si="7"/>
        <v>0.9299999999999935</v>
      </c>
      <c r="O23" s="20">
        <f t="shared" si="8"/>
        <v>-11.57</v>
      </c>
      <c r="P23" s="16">
        <v>0.19564999999999999</v>
      </c>
      <c r="Q23" s="13">
        <f t="shared" si="3"/>
        <v>0.29147985223669892</v>
      </c>
      <c r="R23" s="16">
        <v>4.3830000000000001E-2</v>
      </c>
      <c r="S23" s="13">
        <f t="shared" si="4"/>
        <v>-0.35822852934604077</v>
      </c>
      <c r="T23" s="16">
        <v>6.6689999999999999E-2</v>
      </c>
      <c r="U23" s="13">
        <f t="shared" si="5"/>
        <v>-0.17593928258134706</v>
      </c>
    </row>
    <row r="24" spans="1:21" x14ac:dyDescent="0.25">
      <c r="A24" s="12" t="s">
        <v>22</v>
      </c>
      <c r="B24" s="12">
        <v>2014</v>
      </c>
      <c r="C24" s="18">
        <v>9</v>
      </c>
      <c r="D24" s="19">
        <v>1.5449999999999999</v>
      </c>
      <c r="E24" s="19">
        <v>300</v>
      </c>
      <c r="F24" s="19" t="s">
        <v>31</v>
      </c>
      <c r="G24" s="15">
        <v>8.51</v>
      </c>
      <c r="H24" s="13">
        <f t="shared" si="0"/>
        <v>1.9299295600845878</v>
      </c>
      <c r="I24" s="15">
        <v>5</v>
      </c>
      <c r="J24" s="13">
        <f t="shared" si="1"/>
        <v>1.6989700043360187</v>
      </c>
      <c r="K24" s="15">
        <v>2.9899999999999949</v>
      </c>
      <c r="L24" s="13">
        <f t="shared" si="2"/>
        <v>1.4756711883244289</v>
      </c>
      <c r="M24" s="20">
        <f t="shared" si="6"/>
        <v>-3.51</v>
      </c>
      <c r="N24" s="20">
        <f t="shared" si="7"/>
        <v>-2.0100000000000051</v>
      </c>
      <c r="O24" s="20">
        <f t="shared" si="8"/>
        <v>-5.5200000000000049</v>
      </c>
      <c r="P24" s="16">
        <v>0.11504</v>
      </c>
      <c r="Q24" s="13">
        <f t="shared" si="3"/>
        <v>6.0848873038807372E-2</v>
      </c>
      <c r="R24" s="16">
        <v>6.3570000000000002E-2</v>
      </c>
      <c r="S24" s="13">
        <f t="shared" si="4"/>
        <v>-0.196747788569543</v>
      </c>
      <c r="T24" s="16">
        <v>3.5480000000000005E-2</v>
      </c>
      <c r="U24" s="13">
        <f t="shared" si="5"/>
        <v>-0.45001638884031125</v>
      </c>
    </row>
    <row r="25" spans="1:21" x14ac:dyDescent="0.25">
      <c r="A25" s="12" t="s">
        <v>22</v>
      </c>
      <c r="B25" s="12">
        <v>2014</v>
      </c>
      <c r="C25" s="18">
        <v>5</v>
      </c>
      <c r="D25" s="19">
        <v>1.9</v>
      </c>
      <c r="E25" s="19">
        <v>290</v>
      </c>
      <c r="F25" s="19" t="s">
        <v>20</v>
      </c>
      <c r="G25" s="15">
        <v>46.99</v>
      </c>
      <c r="H25" s="13">
        <f t="shared" si="0"/>
        <v>2.6720054450229518</v>
      </c>
      <c r="I25" s="15">
        <v>19.78</v>
      </c>
      <c r="J25" s="13">
        <f t="shared" si="1"/>
        <v>2.2962262872611605</v>
      </c>
      <c r="K25" s="15">
        <v>22.73</v>
      </c>
      <c r="L25" s="13">
        <f t="shared" si="2"/>
        <v>2.3565994357249709</v>
      </c>
      <c r="M25" s="20">
        <f t="shared" si="6"/>
        <v>-27.21</v>
      </c>
      <c r="N25" s="20">
        <f t="shared" si="7"/>
        <v>2.9499999999999993</v>
      </c>
      <c r="O25" s="20">
        <f t="shared" si="8"/>
        <v>-24.26</v>
      </c>
      <c r="P25" s="16">
        <v>0.95744400000000007</v>
      </c>
      <c r="Q25" s="13">
        <f t="shared" si="3"/>
        <v>0.98111338190727759</v>
      </c>
      <c r="R25" s="16">
        <v>0.34547</v>
      </c>
      <c r="S25" s="13">
        <f t="shared" si="4"/>
        <v>0.53841033998766696</v>
      </c>
      <c r="T25" s="16">
        <v>0.40039000000000002</v>
      </c>
      <c r="U25" s="13">
        <f t="shared" si="5"/>
        <v>0.60248322215630079</v>
      </c>
    </row>
    <row r="26" spans="1:21" x14ac:dyDescent="0.25">
      <c r="A26" s="12" t="s">
        <v>22</v>
      </c>
      <c r="B26" s="12">
        <v>2014</v>
      </c>
      <c r="C26" s="18">
        <v>13</v>
      </c>
      <c r="D26" s="19">
        <v>3.92</v>
      </c>
      <c r="E26" s="19">
        <v>280</v>
      </c>
      <c r="F26" s="19" t="s">
        <v>31</v>
      </c>
      <c r="G26" s="15">
        <v>100</v>
      </c>
      <c r="H26" s="13">
        <f t="shared" si="0"/>
        <v>3</v>
      </c>
      <c r="I26" s="15">
        <v>67.95</v>
      </c>
      <c r="J26" s="13">
        <f t="shared" si="1"/>
        <v>2.8321894610685132</v>
      </c>
      <c r="K26" s="15">
        <v>54.42</v>
      </c>
      <c r="L26" s="13">
        <f t="shared" si="2"/>
        <v>2.735758537443739</v>
      </c>
      <c r="M26" s="20">
        <f t="shared" si="6"/>
        <v>-32.049999999999997</v>
      </c>
      <c r="N26" s="20">
        <f t="shared" si="7"/>
        <v>-13.530000000000001</v>
      </c>
      <c r="O26" s="20">
        <f t="shared" si="8"/>
        <v>-45.58</v>
      </c>
      <c r="P26" s="16">
        <v>1.4118600000000001</v>
      </c>
      <c r="Q26" s="13">
        <f t="shared" si="3"/>
        <v>1.149791634221528</v>
      </c>
      <c r="R26" s="16">
        <v>0.93992999999999993</v>
      </c>
      <c r="S26" s="13">
        <f t="shared" si="4"/>
        <v>0.97309551131701011</v>
      </c>
      <c r="T26" s="16">
        <v>0.70948</v>
      </c>
      <c r="U26" s="13">
        <f t="shared" si="5"/>
        <v>0.85094015735224815</v>
      </c>
    </row>
    <row r="27" spans="1:21" x14ac:dyDescent="0.25">
      <c r="A27" s="12" t="s">
        <v>22</v>
      </c>
      <c r="B27" s="12">
        <v>2014</v>
      </c>
      <c r="C27" s="18">
        <v>6</v>
      </c>
      <c r="D27" s="19">
        <v>1.0780000000000001</v>
      </c>
      <c r="E27" s="19">
        <v>190</v>
      </c>
      <c r="F27" s="19" t="s">
        <v>31</v>
      </c>
      <c r="G27" s="15">
        <v>37.44</v>
      </c>
      <c r="H27" s="13">
        <f t="shared" si="0"/>
        <v>2.5733358400660675</v>
      </c>
      <c r="I27" s="15">
        <v>3.47</v>
      </c>
      <c r="J27" s="13">
        <f t="shared" si="1"/>
        <v>1.5403294747908738</v>
      </c>
      <c r="K27" s="15">
        <v>3.2099999999999937</v>
      </c>
      <c r="L27" s="13">
        <f t="shared" si="2"/>
        <v>1.5065050324048712</v>
      </c>
      <c r="M27" s="20">
        <f t="shared" si="6"/>
        <v>-33.97</v>
      </c>
      <c r="N27" s="20">
        <f t="shared" si="7"/>
        <v>-0.26000000000000645</v>
      </c>
      <c r="O27" s="20">
        <f t="shared" si="8"/>
        <v>-34.230000000000004</v>
      </c>
      <c r="P27" s="16">
        <v>0.44781000000000004</v>
      </c>
      <c r="Q27" s="13">
        <f t="shared" si="3"/>
        <v>0.65109378753762459</v>
      </c>
      <c r="R27" s="16">
        <v>4.1270000000000001E-2</v>
      </c>
      <c r="S27" s="13">
        <f t="shared" si="4"/>
        <v>-0.38436553112258398</v>
      </c>
      <c r="T27" s="16">
        <v>4.1079999999999998E-2</v>
      </c>
      <c r="U27" s="13">
        <f t="shared" si="5"/>
        <v>-0.38636956507475939</v>
      </c>
    </row>
    <row r="28" spans="1:21" x14ac:dyDescent="0.25">
      <c r="A28" s="12" t="s">
        <v>22</v>
      </c>
      <c r="B28" s="12">
        <v>2014</v>
      </c>
      <c r="C28" s="18">
        <v>12</v>
      </c>
      <c r="D28" s="19">
        <v>0.69</v>
      </c>
      <c r="E28" s="19">
        <v>186</v>
      </c>
      <c r="F28" s="19" t="s">
        <v>20</v>
      </c>
      <c r="G28" s="15">
        <v>91</v>
      </c>
      <c r="H28" s="13">
        <f t="shared" si="0"/>
        <v>2.9590413923210939</v>
      </c>
      <c r="I28" s="15">
        <v>67</v>
      </c>
      <c r="J28" s="13">
        <f t="shared" si="1"/>
        <v>2.8260748027008264</v>
      </c>
      <c r="K28" s="15">
        <v>53.5</v>
      </c>
      <c r="L28" s="13">
        <f t="shared" si="2"/>
        <v>2.7283537820212285</v>
      </c>
      <c r="M28" s="20">
        <f t="shared" si="6"/>
        <v>-24</v>
      </c>
      <c r="N28" s="20">
        <f t="shared" si="7"/>
        <v>-13.5</v>
      </c>
      <c r="O28" s="20">
        <f t="shared" si="8"/>
        <v>-37.5</v>
      </c>
      <c r="Q28" s="13" t="e">
        <f t="shared" si="3"/>
        <v>#NUM!</v>
      </c>
      <c r="S28" s="13" t="e">
        <f t="shared" si="4"/>
        <v>#NUM!</v>
      </c>
      <c r="U28" s="13" t="e">
        <f t="shared" si="5"/>
        <v>#NUM!</v>
      </c>
    </row>
    <row r="29" spans="1:21" x14ac:dyDescent="0.25">
      <c r="A29" s="12" t="s">
        <v>21</v>
      </c>
      <c r="B29" s="12">
        <v>2014</v>
      </c>
      <c r="C29" s="18">
        <v>5</v>
      </c>
      <c r="D29" s="19">
        <v>5.5</v>
      </c>
      <c r="E29" s="19">
        <v>143</v>
      </c>
      <c r="F29" s="19" t="s">
        <v>20</v>
      </c>
      <c r="H29" s="13" t="e">
        <f t="shared" si="0"/>
        <v>#NUM!</v>
      </c>
      <c r="J29" s="13" t="e">
        <f t="shared" si="1"/>
        <v>#NUM!</v>
      </c>
      <c r="K29" s="15">
        <v>6.39</v>
      </c>
      <c r="L29" s="13">
        <f t="shared" si="2"/>
        <v>1.8055008581584002</v>
      </c>
      <c r="P29" s="16">
        <v>5.7907299999999999</v>
      </c>
      <c r="Q29" s="13">
        <f t="shared" si="3"/>
        <v>1.7627333158842018</v>
      </c>
      <c r="R29" s="16">
        <v>5.7907299999999999</v>
      </c>
      <c r="S29" s="13">
        <f t="shared" si="4"/>
        <v>1.7627333158842018</v>
      </c>
      <c r="T29" s="16">
        <v>0.33329000000000003</v>
      </c>
      <c r="U29" s="13">
        <f t="shared" si="5"/>
        <v>0.52282228332758374</v>
      </c>
    </row>
    <row r="30" spans="1:21" x14ac:dyDescent="0.25">
      <c r="A30" s="12" t="s">
        <v>21</v>
      </c>
      <c r="B30" s="12">
        <v>2014</v>
      </c>
      <c r="C30" s="18">
        <v>7</v>
      </c>
      <c r="D30" s="19">
        <v>4.8</v>
      </c>
      <c r="E30" s="19">
        <v>122</v>
      </c>
      <c r="F30" s="19" t="s">
        <v>31</v>
      </c>
      <c r="H30" s="13" t="e">
        <f t="shared" si="0"/>
        <v>#NUM!</v>
      </c>
      <c r="J30" s="13" t="e">
        <f t="shared" si="1"/>
        <v>#NUM!</v>
      </c>
      <c r="K30" s="15">
        <v>8.91</v>
      </c>
      <c r="L30" s="13">
        <f t="shared" si="2"/>
        <v>1.9498777040368749</v>
      </c>
      <c r="P30" s="16">
        <v>1.9259599999999999</v>
      </c>
      <c r="Q30" s="13">
        <f t="shared" si="3"/>
        <v>1.2846472630794445</v>
      </c>
      <c r="R30" s="16">
        <v>1.9259599999999999</v>
      </c>
      <c r="S30" s="13">
        <f t="shared" si="4"/>
        <v>1.2846472630794445</v>
      </c>
      <c r="T30" s="16">
        <v>0.32561000000000001</v>
      </c>
      <c r="U30" s="13">
        <f t="shared" si="5"/>
        <v>0.51269773429495535</v>
      </c>
    </row>
    <row r="31" spans="1:21" x14ac:dyDescent="0.25">
      <c r="A31" s="12" t="s">
        <v>21</v>
      </c>
      <c r="B31" s="12">
        <v>2014</v>
      </c>
      <c r="C31" s="18">
        <v>4</v>
      </c>
      <c r="D31" s="19">
        <v>4.3499999999999996</v>
      </c>
      <c r="E31" s="19">
        <v>133</v>
      </c>
      <c r="F31" s="19" t="s">
        <v>31</v>
      </c>
      <c r="H31" s="13" t="e">
        <f t="shared" si="0"/>
        <v>#NUM!</v>
      </c>
      <c r="J31" s="13" t="e">
        <f t="shared" si="1"/>
        <v>#NUM!</v>
      </c>
      <c r="K31" s="15">
        <v>11.17</v>
      </c>
      <c r="L31" s="13">
        <f t="shared" si="2"/>
        <v>2.0480531731156093</v>
      </c>
      <c r="P31" s="16">
        <v>4.3594300000000006</v>
      </c>
      <c r="Q31" s="13">
        <f t="shared" si="3"/>
        <v>1.639429708526029</v>
      </c>
      <c r="R31" s="16">
        <v>4.3594300000000006</v>
      </c>
      <c r="S31" s="13">
        <f t="shared" si="4"/>
        <v>1.639429708526029</v>
      </c>
      <c r="T31" s="16">
        <v>0.41533000000000003</v>
      </c>
      <c r="U31" s="13">
        <f t="shared" si="5"/>
        <v>0.61839330208001597</v>
      </c>
    </row>
    <row r="32" spans="1:21" x14ac:dyDescent="0.25">
      <c r="A32" s="12" t="s">
        <v>21</v>
      </c>
      <c r="B32" s="12">
        <v>2014</v>
      </c>
      <c r="C32" s="18">
        <v>2</v>
      </c>
      <c r="D32" s="19">
        <v>5.5</v>
      </c>
      <c r="E32" s="19">
        <v>159</v>
      </c>
      <c r="F32" s="19" t="s">
        <v>20</v>
      </c>
      <c r="H32" s="13" t="e">
        <f t="shared" si="0"/>
        <v>#NUM!</v>
      </c>
      <c r="J32" s="13" t="e">
        <f t="shared" si="1"/>
        <v>#NUM!</v>
      </c>
      <c r="K32" s="15">
        <v>26.2</v>
      </c>
      <c r="L32" s="13">
        <f t="shared" si="2"/>
        <v>2.4183012913197457</v>
      </c>
      <c r="P32" s="16">
        <v>5.5514400000000004</v>
      </c>
      <c r="Q32" s="13">
        <f t="shared" si="3"/>
        <v>1.7444056503185443</v>
      </c>
      <c r="R32" s="16">
        <v>5.5514400000000004</v>
      </c>
      <c r="S32" s="13">
        <f t="shared" si="4"/>
        <v>1.7444056503185443</v>
      </c>
      <c r="T32" s="16">
        <v>1.24779</v>
      </c>
      <c r="U32" s="13">
        <f t="shared" si="5"/>
        <v>1.0961415007988953</v>
      </c>
    </row>
    <row r="33" spans="1:21" x14ac:dyDescent="0.25">
      <c r="A33" s="17" t="s">
        <v>23</v>
      </c>
      <c r="B33" s="12">
        <v>2015</v>
      </c>
      <c r="C33" s="17">
        <v>1</v>
      </c>
      <c r="D33" s="22">
        <v>2.5478999999999998</v>
      </c>
      <c r="E33" s="20">
        <v>94.51</v>
      </c>
      <c r="F33" s="17" t="s">
        <v>31</v>
      </c>
      <c r="G33" s="20">
        <v>0.10179282868525896</v>
      </c>
      <c r="H33" s="13">
        <f t="shared" si="0"/>
        <v>7.7171829896933719E-3</v>
      </c>
      <c r="I33" s="20">
        <v>1.706374501992032</v>
      </c>
      <c r="J33" s="13">
        <f t="shared" si="1"/>
        <v>1.2320743529155314</v>
      </c>
      <c r="K33" s="20">
        <v>0.43534661354581677</v>
      </c>
      <c r="L33" s="13">
        <f t="shared" si="2"/>
        <v>0.63883517053875782</v>
      </c>
      <c r="M33" s="20">
        <f t="shared" si="6"/>
        <v>1.604581673306773</v>
      </c>
      <c r="N33" s="20">
        <f t="shared" si="7"/>
        <v>-1.2710278884462152</v>
      </c>
      <c r="O33" s="20">
        <f t="shared" si="8"/>
        <v>0.33355378486055781</v>
      </c>
      <c r="P33" s="21">
        <v>2.555E-3</v>
      </c>
      <c r="Q33" s="13">
        <f t="shared" si="3"/>
        <v>-1.5926090955292684</v>
      </c>
      <c r="R33" s="21">
        <v>4.283E-2</v>
      </c>
      <c r="S33" s="13">
        <f t="shared" si="4"/>
        <v>-0.36825192560343067</v>
      </c>
      <c r="T33" s="21">
        <v>1.09272E-2</v>
      </c>
      <c r="U33" s="13">
        <f t="shared" si="5"/>
        <v>-0.96149110798020421</v>
      </c>
    </row>
    <row r="34" spans="1:21" x14ac:dyDescent="0.25">
      <c r="A34" s="17" t="s">
        <v>23</v>
      </c>
      <c r="B34" s="12">
        <v>2015</v>
      </c>
      <c r="C34" s="17">
        <v>2</v>
      </c>
      <c r="D34" s="22">
        <v>3.1206499999999999</v>
      </c>
      <c r="E34" s="20">
        <v>91.03</v>
      </c>
      <c r="F34" s="17" t="s">
        <v>31</v>
      </c>
      <c r="G34" s="20">
        <v>6.3468634686346864E-2</v>
      </c>
      <c r="H34" s="13">
        <f t="shared" si="0"/>
        <v>-0.1974408439668569</v>
      </c>
      <c r="I34" s="20">
        <v>1.2632066420664207</v>
      </c>
      <c r="J34" s="13">
        <f t="shared" si="1"/>
        <v>1.1014744005699111</v>
      </c>
      <c r="K34" s="20">
        <v>0.34512915129151289</v>
      </c>
      <c r="L34" s="13">
        <f t="shared" si="2"/>
        <v>0.53798164347101829</v>
      </c>
      <c r="M34" s="20">
        <f t="shared" si="6"/>
        <v>1.1997380073800739</v>
      </c>
      <c r="N34" s="20">
        <f t="shared" si="7"/>
        <v>-0.91807749077490786</v>
      </c>
      <c r="O34" s="20">
        <f t="shared" si="8"/>
        <v>0.281660516605166</v>
      </c>
      <c r="P34" s="21">
        <v>1.72E-3</v>
      </c>
      <c r="Q34" s="13">
        <f t="shared" si="3"/>
        <v>-1.7644715530924513</v>
      </c>
      <c r="R34" s="21">
        <v>3.4232900000000004E-2</v>
      </c>
      <c r="S34" s="13">
        <f t="shared" si="4"/>
        <v>-0.46555630855568331</v>
      </c>
      <c r="T34" s="21">
        <v>9.3530000000000002E-3</v>
      </c>
      <c r="U34" s="13">
        <f t="shared" si="5"/>
        <v>-1.0290490656545757</v>
      </c>
    </row>
    <row r="35" spans="1:21" x14ac:dyDescent="0.25">
      <c r="A35" s="17" t="s">
        <v>23</v>
      </c>
      <c r="B35" s="12">
        <v>2015</v>
      </c>
      <c r="C35" s="17">
        <v>3</v>
      </c>
      <c r="D35" s="22">
        <v>3.0512000000000001</v>
      </c>
      <c r="E35" s="20">
        <v>92.17</v>
      </c>
      <c r="F35" s="17" t="s">
        <v>31</v>
      </c>
      <c r="G35" s="20">
        <v>7.2608695652173927E-2</v>
      </c>
      <c r="H35" s="13">
        <f t="shared" si="0"/>
        <v>-0.13901136487000954</v>
      </c>
      <c r="I35" s="20">
        <v>1.929515942028986</v>
      </c>
      <c r="J35" s="13">
        <f t="shared" si="1"/>
        <v>1.2854483711461391</v>
      </c>
      <c r="K35" s="20">
        <v>0.35239130434782612</v>
      </c>
      <c r="L35" s="13">
        <f t="shared" si="2"/>
        <v>0.54702518316694093</v>
      </c>
      <c r="M35" s="20">
        <f t="shared" si="6"/>
        <v>1.8569072463768121</v>
      </c>
      <c r="N35" s="20">
        <f t="shared" si="7"/>
        <v>-1.5771246376811598</v>
      </c>
      <c r="O35" s="20">
        <f t="shared" si="8"/>
        <v>0.27978260869565219</v>
      </c>
      <c r="P35" s="21">
        <v>2.0040000000000001E-3</v>
      </c>
      <c r="Q35" s="13">
        <f t="shared" si="3"/>
        <v>-1.698102282804792</v>
      </c>
      <c r="R35" s="21">
        <v>5.3254640000000013E-2</v>
      </c>
      <c r="S35" s="13">
        <f t="shared" si="4"/>
        <v>-0.27364254678864319</v>
      </c>
      <c r="T35" s="21">
        <v>9.7260000000000003E-3</v>
      </c>
      <c r="U35" s="13">
        <f t="shared" si="5"/>
        <v>-1.0120657347678415</v>
      </c>
    </row>
    <row r="36" spans="1:21" x14ac:dyDescent="0.25">
      <c r="A36" s="17" t="s">
        <v>23</v>
      </c>
      <c r="B36" s="12">
        <v>2015</v>
      </c>
      <c r="C36" s="17">
        <v>4</v>
      </c>
      <c r="D36" s="22">
        <v>3.05</v>
      </c>
      <c r="E36" s="20">
        <v>75.98</v>
      </c>
      <c r="F36" s="17" t="s">
        <v>31</v>
      </c>
      <c r="G36" s="20">
        <v>0.28980198019801984</v>
      </c>
      <c r="H36" s="13">
        <f t="shared" si="0"/>
        <v>0.46210134865114938</v>
      </c>
      <c r="I36" s="20">
        <v>1.4854785478547849</v>
      </c>
      <c r="J36" s="13">
        <f t="shared" si="1"/>
        <v>1.1718663844361736</v>
      </c>
      <c r="K36" s="20">
        <v>2.1842574257425738</v>
      </c>
      <c r="L36" s="13">
        <f t="shared" si="2"/>
        <v>1.3393038208418699</v>
      </c>
      <c r="M36" s="20">
        <f t="shared" si="6"/>
        <v>1.1956765676567651</v>
      </c>
      <c r="N36" s="20">
        <f t="shared" si="7"/>
        <v>0.69877887788778881</v>
      </c>
      <c r="O36" s="20">
        <f t="shared" si="8"/>
        <v>1.8944554455445539</v>
      </c>
      <c r="P36" s="21">
        <v>8.7810000000000006E-3</v>
      </c>
      <c r="Q36" s="13">
        <f t="shared" si="3"/>
        <v>-1.0564560228465454</v>
      </c>
      <c r="R36" s="21">
        <v>4.5009999999999981E-2</v>
      </c>
      <c r="S36" s="13">
        <f t="shared" si="4"/>
        <v>-0.34669098706152135</v>
      </c>
      <c r="T36" s="21">
        <v>6.6182999999999978E-2</v>
      </c>
      <c r="U36" s="13">
        <f t="shared" si="5"/>
        <v>-0.17925355065582504</v>
      </c>
    </row>
    <row r="37" spans="1:21" x14ac:dyDescent="0.25">
      <c r="A37" s="17" t="s">
        <v>23</v>
      </c>
      <c r="B37" s="12">
        <v>2015</v>
      </c>
      <c r="C37" s="17">
        <v>5</v>
      </c>
      <c r="D37" s="22">
        <v>2.675834</v>
      </c>
      <c r="E37" s="20">
        <v>113.23</v>
      </c>
      <c r="F37" s="17" t="s">
        <v>31</v>
      </c>
      <c r="G37" s="20">
        <v>6.9581589958158996E-2</v>
      </c>
      <c r="H37" s="13">
        <f t="shared" si="0"/>
        <v>-0.15750565172861841</v>
      </c>
      <c r="I37" s="20">
        <v>0.99489539748954026</v>
      </c>
      <c r="J37" s="13">
        <f t="shared" si="1"/>
        <v>0.99777742176969586</v>
      </c>
      <c r="K37" s="20">
        <v>0.58836820083682018</v>
      </c>
      <c r="L37" s="13">
        <f t="shared" si="2"/>
        <v>0.7696491926511978</v>
      </c>
      <c r="M37" s="20">
        <f t="shared" si="6"/>
        <v>0.92531380753138126</v>
      </c>
      <c r="N37" s="20">
        <f t="shared" si="7"/>
        <v>-0.40652719665272008</v>
      </c>
      <c r="O37" s="20">
        <f t="shared" si="8"/>
        <v>0.51878661087866118</v>
      </c>
      <c r="P37" s="21">
        <v>1.663E-3</v>
      </c>
      <c r="Q37" s="13">
        <f t="shared" si="3"/>
        <v>-1.7791077507804807</v>
      </c>
      <c r="R37" s="21">
        <v>2.3778000000000014E-2</v>
      </c>
      <c r="S37" s="13">
        <f t="shared" si="4"/>
        <v>-0.62382467728216651</v>
      </c>
      <c r="T37" s="21">
        <v>1.4062000000000002E-2</v>
      </c>
      <c r="U37" s="13">
        <f t="shared" si="5"/>
        <v>-0.85195290640066457</v>
      </c>
    </row>
    <row r="38" spans="1:21" x14ac:dyDescent="0.25">
      <c r="A38" s="17" t="s">
        <v>23</v>
      </c>
      <c r="B38" s="12">
        <v>2015</v>
      </c>
      <c r="C38" s="17">
        <v>6</v>
      </c>
      <c r="D38" s="22">
        <v>2.588257</v>
      </c>
      <c r="E38" s="20">
        <v>109.62</v>
      </c>
      <c r="F38" s="17" t="s">
        <v>20</v>
      </c>
      <c r="G38" s="20">
        <v>2.4708171206225676E-2</v>
      </c>
      <c r="H38" s="13">
        <f t="shared" si="0"/>
        <v>-0.60715939803931884</v>
      </c>
      <c r="I38" s="20">
        <v>1.7210583657587555</v>
      </c>
      <c r="J38" s="13">
        <f t="shared" si="1"/>
        <v>1.2357955986815092</v>
      </c>
      <c r="K38" s="20">
        <v>0.5678599221789884</v>
      </c>
      <c r="L38" s="13">
        <f t="shared" si="2"/>
        <v>0.7542412185853542</v>
      </c>
      <c r="M38" s="20">
        <f t="shared" si="6"/>
        <v>1.6963501945525299</v>
      </c>
      <c r="N38" s="20">
        <f t="shared" si="7"/>
        <v>-1.1531984435797671</v>
      </c>
      <c r="O38" s="20">
        <f t="shared" si="8"/>
        <v>0.54315175097276269</v>
      </c>
      <c r="P38" s="21">
        <v>6.3499999999999993E-4</v>
      </c>
      <c r="Q38" s="13">
        <f t="shared" si="3"/>
        <v>-2.1972262747080245</v>
      </c>
      <c r="R38" s="21">
        <v>4.4231200000000012E-2</v>
      </c>
      <c r="S38" s="13">
        <f t="shared" si="4"/>
        <v>-0.35427127798719615</v>
      </c>
      <c r="T38" s="21">
        <v>1.4593999999999999E-2</v>
      </c>
      <c r="U38" s="13">
        <f t="shared" si="5"/>
        <v>-0.83582565808335141</v>
      </c>
    </row>
    <row r="39" spans="1:21" x14ac:dyDescent="0.25">
      <c r="A39" s="17" t="s">
        <v>23</v>
      </c>
      <c r="B39" s="12">
        <v>2015</v>
      </c>
      <c r="C39" s="17">
        <v>7</v>
      </c>
      <c r="D39" s="22">
        <v>2.64025</v>
      </c>
      <c r="E39" s="20">
        <v>109.09</v>
      </c>
      <c r="F39" s="17" t="s">
        <v>20</v>
      </c>
      <c r="G39" s="20">
        <v>5.1259541984732815E-2</v>
      </c>
      <c r="H39" s="13">
        <f t="shared" si="0"/>
        <v>-0.29022527865103021</v>
      </c>
      <c r="I39" s="20">
        <v>2.8691603053435091</v>
      </c>
      <c r="J39" s="13">
        <f t="shared" si="1"/>
        <v>1.4577548137674963</v>
      </c>
      <c r="K39" s="20">
        <v>0.51133587786259538</v>
      </c>
      <c r="L39" s="13">
        <f t="shared" si="2"/>
        <v>0.70870626605158127</v>
      </c>
      <c r="M39" s="20">
        <f t="shared" si="6"/>
        <v>2.817900763358776</v>
      </c>
      <c r="N39" s="20">
        <f t="shared" si="7"/>
        <v>-2.3578244274809137</v>
      </c>
      <c r="O39" s="20">
        <f t="shared" si="8"/>
        <v>0.46007633587786256</v>
      </c>
      <c r="P39" s="21">
        <v>1.3429999999999998E-3</v>
      </c>
      <c r="Q39" s="13">
        <f t="shared" si="3"/>
        <v>-1.8719239873312845</v>
      </c>
      <c r="R39" s="21">
        <v>7.5171999999999933E-2</v>
      </c>
      <c r="S39" s="13">
        <f t="shared" si="4"/>
        <v>-0.12394389491275826</v>
      </c>
      <c r="T39" s="21">
        <v>1.3396999999999999E-2</v>
      </c>
      <c r="U39" s="13">
        <f t="shared" si="5"/>
        <v>-0.87299244262867326</v>
      </c>
    </row>
    <row r="40" spans="1:21" x14ac:dyDescent="0.25">
      <c r="A40" s="17" t="s">
        <v>23</v>
      </c>
      <c r="B40" s="12">
        <v>2015</v>
      </c>
      <c r="C40" s="17">
        <v>8</v>
      </c>
      <c r="D40" s="22">
        <v>2.7646920000000001</v>
      </c>
      <c r="E40" s="20">
        <v>101.6</v>
      </c>
      <c r="F40" s="17" t="s">
        <v>20</v>
      </c>
      <c r="G40" s="20">
        <v>3.3672142857142853</v>
      </c>
      <c r="H40" s="13">
        <f t="shared" si="0"/>
        <v>1.5272707552778975</v>
      </c>
      <c r="I40" s="20">
        <v>3.1556390977443636</v>
      </c>
      <c r="J40" s="13">
        <f t="shared" si="1"/>
        <v>1.4990873282444046</v>
      </c>
      <c r="K40" s="20">
        <v>0.13342105263157894</v>
      </c>
      <c r="L40" s="13">
        <f t="shared" si="2"/>
        <v>0.12522436271652582</v>
      </c>
      <c r="M40" s="20">
        <f t="shared" si="6"/>
        <v>-0.2115751879699217</v>
      </c>
      <c r="N40" s="20">
        <f t="shared" si="7"/>
        <v>-3.0222180451127847</v>
      </c>
      <c r="O40" s="20">
        <f t="shared" si="8"/>
        <v>-3.2337932330827064</v>
      </c>
      <c r="P40" s="21">
        <v>8.9567899999999992E-2</v>
      </c>
      <c r="Q40" s="13">
        <f t="shared" si="3"/>
        <v>-4.7847608091035498E-2</v>
      </c>
      <c r="R40" s="21">
        <v>8.3940000000000084E-2</v>
      </c>
      <c r="S40" s="13">
        <f t="shared" si="4"/>
        <v>-7.6031035124528357E-2</v>
      </c>
      <c r="T40" s="21">
        <v>3.5490000000000001E-3</v>
      </c>
      <c r="U40" s="13">
        <f t="shared" si="5"/>
        <v>-1.449894000652407</v>
      </c>
    </row>
    <row r="41" spans="1:21" x14ac:dyDescent="0.25">
      <c r="A41" s="17" t="s">
        <v>23</v>
      </c>
      <c r="B41" s="12">
        <v>2015</v>
      </c>
      <c r="C41" s="17">
        <v>9</v>
      </c>
      <c r="D41" s="22">
        <v>2.8701680000000001</v>
      </c>
      <c r="E41" s="20">
        <v>103.377</v>
      </c>
      <c r="F41" s="17" t="s">
        <v>20</v>
      </c>
      <c r="G41" s="20">
        <v>1.2761913357400723</v>
      </c>
      <c r="H41" s="13">
        <f t="shared" si="0"/>
        <v>1.1059157918041209</v>
      </c>
      <c r="I41" s="20">
        <v>1.4489927797833932</v>
      </c>
      <c r="J41" s="13">
        <f t="shared" si="1"/>
        <v>1.1610662214214555</v>
      </c>
      <c r="K41" s="20">
        <v>0.64158844765342948</v>
      </c>
      <c r="L41" s="13">
        <f t="shared" si="2"/>
        <v>0.8072565355043847</v>
      </c>
      <c r="M41" s="20">
        <f t="shared" si="6"/>
        <v>0.17280144404332098</v>
      </c>
      <c r="N41" s="20">
        <f t="shared" si="7"/>
        <v>-0.80740433212996376</v>
      </c>
      <c r="O41" s="20">
        <f t="shared" si="8"/>
        <v>-0.63460288808664278</v>
      </c>
      <c r="P41" s="21">
        <v>3.53505E-2</v>
      </c>
      <c r="Q41" s="13">
        <f t="shared" si="3"/>
        <v>-0.45160443913143045</v>
      </c>
      <c r="R41" s="21">
        <v>4.0137099999999995E-2</v>
      </c>
      <c r="S41" s="13">
        <f t="shared" si="4"/>
        <v>-0.39645400951409582</v>
      </c>
      <c r="T41" s="21">
        <v>1.7771999999999996E-2</v>
      </c>
      <c r="U41" s="13">
        <f t="shared" si="5"/>
        <v>-0.75026369543116678</v>
      </c>
    </row>
    <row r="42" spans="1:21" x14ac:dyDescent="0.25">
      <c r="A42" s="17" t="s">
        <v>23</v>
      </c>
      <c r="B42" s="12">
        <v>2015</v>
      </c>
      <c r="C42" s="17">
        <v>10</v>
      </c>
      <c r="D42" s="22">
        <v>2.5499999999999998</v>
      </c>
      <c r="E42" s="20">
        <v>55.81</v>
      </c>
      <c r="F42" s="17" t="s">
        <v>20</v>
      </c>
      <c r="G42" s="20">
        <v>0.52397435897435896</v>
      </c>
      <c r="H42" s="13">
        <f t="shared" si="0"/>
        <v>0.71931003502111301</v>
      </c>
      <c r="I42" s="20">
        <v>0.33467521367521369</v>
      </c>
      <c r="J42" s="13">
        <f t="shared" si="1"/>
        <v>0.52462354933809441</v>
      </c>
      <c r="K42" s="20">
        <v>0.46427350427350433</v>
      </c>
      <c r="L42" s="13">
        <f t="shared" si="2"/>
        <v>0.66677389952628374</v>
      </c>
      <c r="M42" s="20">
        <f t="shared" si="6"/>
        <v>-0.18929914529914527</v>
      </c>
      <c r="N42" s="20">
        <f t="shared" si="7"/>
        <v>0.12959829059829064</v>
      </c>
      <c r="O42" s="20">
        <f t="shared" si="8"/>
        <v>-5.9700854700854622E-2</v>
      </c>
      <c r="P42" s="21">
        <v>1.2260999999999999E-2</v>
      </c>
      <c r="Q42" s="13">
        <f t="shared" si="3"/>
        <v>-0.91147410756874403</v>
      </c>
      <c r="R42" s="21">
        <v>7.8314000000000005E-3</v>
      </c>
      <c r="S42" s="13">
        <f t="shared" si="4"/>
        <v>-1.1061605932517629</v>
      </c>
      <c r="T42" s="21">
        <v>1.0864E-2</v>
      </c>
      <c r="U42" s="13">
        <f t="shared" si="5"/>
        <v>-0.96401024306357352</v>
      </c>
    </row>
    <row r="43" spans="1:21" x14ac:dyDescent="0.25">
      <c r="A43" s="17" t="s">
        <v>24</v>
      </c>
      <c r="B43" s="12">
        <v>2015</v>
      </c>
      <c r="C43" s="17">
        <v>1</v>
      </c>
      <c r="D43" s="22">
        <v>2.0499999999999998</v>
      </c>
      <c r="E43" s="20">
        <v>339.78</v>
      </c>
      <c r="F43" s="17" t="s">
        <v>31</v>
      </c>
      <c r="G43" s="20">
        <v>0.51505000000000012</v>
      </c>
      <c r="H43" s="13">
        <f t="shared" si="0"/>
        <v>0.71184939150730875</v>
      </c>
      <c r="I43" s="20">
        <v>0.14580000000000001</v>
      </c>
      <c r="J43" s="13">
        <f t="shared" si="1"/>
        <v>0.16375752398195587</v>
      </c>
      <c r="K43" s="20">
        <v>0.6487999999999996</v>
      </c>
      <c r="L43" s="13">
        <f t="shared" si="2"/>
        <v>0.81211084120309929</v>
      </c>
      <c r="M43" s="20">
        <f t="shared" si="6"/>
        <v>-0.36925000000000008</v>
      </c>
      <c r="N43" s="20">
        <f t="shared" si="7"/>
        <v>0.50299999999999956</v>
      </c>
      <c r="O43" s="20">
        <f t="shared" si="8"/>
        <v>0.13374999999999948</v>
      </c>
      <c r="P43" s="21">
        <v>1.0301000000000003E-2</v>
      </c>
      <c r="Q43" s="13">
        <f t="shared" si="3"/>
        <v>-0.98712061282871</v>
      </c>
      <c r="R43" s="21">
        <v>2.9160000000000002E-3</v>
      </c>
      <c r="S43" s="13">
        <f t="shared" si="4"/>
        <v>-1.5352124803540628</v>
      </c>
      <c r="T43" s="21">
        <v>1.2975999999999991E-2</v>
      </c>
      <c r="U43" s="13">
        <f t="shared" si="5"/>
        <v>-0.88685916313291946</v>
      </c>
    </row>
    <row r="44" spans="1:21" x14ac:dyDescent="0.25">
      <c r="A44" s="17" t="s">
        <v>24</v>
      </c>
      <c r="B44" s="12">
        <v>2015</v>
      </c>
      <c r="C44" s="17">
        <v>2</v>
      </c>
      <c r="D44" s="22">
        <v>3</v>
      </c>
      <c r="E44" s="20">
        <v>0</v>
      </c>
      <c r="F44" s="17" t="s">
        <v>31</v>
      </c>
      <c r="G44" s="20">
        <v>0.26555183946488287</v>
      </c>
      <c r="H44" s="13">
        <f t="shared" si="0"/>
        <v>0.42414931410266654</v>
      </c>
      <c r="I44" s="20">
        <v>6.8662207357859523E-2</v>
      </c>
      <c r="J44" s="13">
        <f t="shared" si="1"/>
        <v>-0.16328223895383775</v>
      </c>
      <c r="K44" s="20">
        <v>6.5852842809364556E-2</v>
      </c>
      <c r="L44" s="13">
        <f t="shared" si="2"/>
        <v>-0.18142547218631133</v>
      </c>
      <c r="M44" s="20">
        <f t="shared" si="6"/>
        <v>-0.19688963210702334</v>
      </c>
      <c r="N44" s="20">
        <f t="shared" si="7"/>
        <v>-2.8093645484949664E-3</v>
      </c>
      <c r="O44" s="20">
        <f t="shared" si="8"/>
        <v>-0.19969899665551832</v>
      </c>
      <c r="P44" s="21">
        <v>7.9399999999999991E-3</v>
      </c>
      <c r="Q44" s="13">
        <f t="shared" si="3"/>
        <v>-1.1001794975729036</v>
      </c>
      <c r="R44" s="21">
        <v>2.0530000000000001E-3</v>
      </c>
      <c r="S44" s="13">
        <f t="shared" si="4"/>
        <v>-1.6876110506294082</v>
      </c>
      <c r="T44" s="21">
        <v>1.9690000000000003E-3</v>
      </c>
      <c r="U44" s="13">
        <f t="shared" si="5"/>
        <v>-1.7057542838618818</v>
      </c>
    </row>
    <row r="45" spans="1:21" x14ac:dyDescent="0.25">
      <c r="A45" s="17" t="s">
        <v>24</v>
      </c>
      <c r="B45" s="12">
        <v>2015</v>
      </c>
      <c r="C45" s="17">
        <v>3</v>
      </c>
      <c r="D45" s="22">
        <v>3</v>
      </c>
      <c r="E45" s="20">
        <v>0</v>
      </c>
      <c r="F45" s="17" t="s">
        <v>31</v>
      </c>
      <c r="G45" s="20">
        <v>1.1567340067340064</v>
      </c>
      <c r="H45" s="13">
        <f t="shared" si="0"/>
        <v>1.0632335035597147</v>
      </c>
      <c r="I45" s="20">
        <v>9.6632996632996626E-2</v>
      </c>
      <c r="J45" s="13">
        <f t="shared" si="1"/>
        <v>-1.4874552583220124E-2</v>
      </c>
      <c r="K45" s="20">
        <v>0.15589225589225589</v>
      </c>
      <c r="L45" s="13">
        <f t="shared" si="2"/>
        <v>0.19282454170074081</v>
      </c>
      <c r="M45" s="20">
        <f t="shared" si="6"/>
        <v>-1.0601010101010098</v>
      </c>
      <c r="N45" s="20">
        <f t="shared" si="7"/>
        <v>5.9259259259259262E-2</v>
      </c>
      <c r="O45" s="20">
        <f t="shared" si="8"/>
        <v>-1.0008417508417504</v>
      </c>
      <c r="P45" s="21">
        <v>3.4354999999999997E-2</v>
      </c>
      <c r="Q45" s="13">
        <f t="shared" si="3"/>
        <v>-0.46401004712307281</v>
      </c>
      <c r="R45" s="21">
        <v>2.8700000000000002E-3</v>
      </c>
      <c r="S45" s="13">
        <f t="shared" si="4"/>
        <v>-1.5421181032660076</v>
      </c>
      <c r="T45" s="21">
        <v>4.6300000000000004E-3</v>
      </c>
      <c r="U45" s="13">
        <f t="shared" si="5"/>
        <v>-1.3344190089820467</v>
      </c>
    </row>
    <row r="46" spans="1:21" x14ac:dyDescent="0.25">
      <c r="A46" s="17" t="s">
        <v>24</v>
      </c>
      <c r="B46" s="12">
        <v>2015</v>
      </c>
      <c r="C46" s="17">
        <v>4</v>
      </c>
      <c r="D46" s="22">
        <v>2.99</v>
      </c>
      <c r="E46" s="20">
        <v>0</v>
      </c>
      <c r="F46" s="17" t="s">
        <v>31</v>
      </c>
      <c r="G46" s="20">
        <v>0.84189655172413791</v>
      </c>
      <c r="H46" s="13">
        <f t="shared" si="0"/>
        <v>0.92525873072118625</v>
      </c>
      <c r="I46" s="20">
        <v>4.7931034482758629E-2</v>
      </c>
      <c r="J46" s="13">
        <f t="shared" si="1"/>
        <v>-0.31938319764486089</v>
      </c>
      <c r="K46" s="20">
        <v>8.748275862068966E-2</v>
      </c>
      <c r="L46" s="13">
        <f t="shared" si="2"/>
        <v>-5.8077530677225431E-2</v>
      </c>
      <c r="M46" s="20">
        <f t="shared" si="6"/>
        <v>-0.79396551724137931</v>
      </c>
      <c r="N46" s="20">
        <f t="shared" si="7"/>
        <v>3.9551724137931031E-2</v>
      </c>
      <c r="O46" s="20">
        <f t="shared" si="8"/>
        <v>-0.75441379310344825</v>
      </c>
      <c r="P46" s="21">
        <v>2.4414999999999999E-2</v>
      </c>
      <c r="Q46" s="13">
        <f t="shared" si="3"/>
        <v>-0.61234327137985778</v>
      </c>
      <c r="R46" s="21">
        <v>1.3900000000000002E-3</v>
      </c>
      <c r="S46" s="13">
        <f t="shared" si="4"/>
        <v>-1.856985199745905</v>
      </c>
      <c r="T46" s="21">
        <v>2.5370000000000002E-3</v>
      </c>
      <c r="U46" s="13">
        <f t="shared" si="5"/>
        <v>-1.5956795327782691</v>
      </c>
    </row>
    <row r="47" spans="1:21" x14ac:dyDescent="0.25">
      <c r="A47" s="17" t="s">
        <v>24</v>
      </c>
      <c r="B47" s="12">
        <v>2015</v>
      </c>
      <c r="C47" s="17">
        <v>5</v>
      </c>
      <c r="D47" s="22">
        <v>1.5</v>
      </c>
      <c r="E47" s="20">
        <v>196.48</v>
      </c>
      <c r="F47" s="17" t="s">
        <v>20</v>
      </c>
      <c r="G47" s="20">
        <v>1.490342465753425</v>
      </c>
      <c r="H47" s="13">
        <f t="shared" si="0"/>
        <v>1.1732860763969717</v>
      </c>
      <c r="I47" s="20">
        <v>0.65253424657534242</v>
      </c>
      <c r="J47" s="13">
        <f t="shared" si="1"/>
        <v>0.8146033094331544</v>
      </c>
      <c r="K47" s="20">
        <v>1.1069863013698631</v>
      </c>
      <c r="L47" s="13">
        <f t="shared" si="2"/>
        <v>1.0441422466454002</v>
      </c>
      <c r="M47" s="20">
        <f t="shared" si="6"/>
        <v>-0.83780821917808257</v>
      </c>
      <c r="N47" s="20">
        <f t="shared" si="7"/>
        <v>0.45445205479452067</v>
      </c>
      <c r="O47" s="20">
        <f t="shared" si="8"/>
        <v>-0.3833561643835619</v>
      </c>
      <c r="P47" s="21">
        <v>2.1759000000000004E-2</v>
      </c>
      <c r="Q47" s="13">
        <f t="shared" si="3"/>
        <v>-0.66236106781859116</v>
      </c>
      <c r="R47" s="21">
        <v>9.526999999999999E-3</v>
      </c>
      <c r="S47" s="13">
        <f t="shared" si="4"/>
        <v>-1.0210438347824087</v>
      </c>
      <c r="T47" s="21">
        <v>1.6162000000000003E-2</v>
      </c>
      <c r="U47" s="13">
        <f t="shared" si="5"/>
        <v>-0.79150489757016262</v>
      </c>
    </row>
    <row r="48" spans="1:21" x14ac:dyDescent="0.25">
      <c r="A48" s="17" t="s">
        <v>24</v>
      </c>
      <c r="B48" s="12">
        <v>2015</v>
      </c>
      <c r="C48" s="17">
        <v>6</v>
      </c>
      <c r="D48" s="22">
        <v>1.43</v>
      </c>
      <c r="E48" s="20">
        <v>195.5</v>
      </c>
      <c r="F48" s="17" t="s">
        <v>20</v>
      </c>
      <c r="G48" s="20">
        <v>1.1533571428570999</v>
      </c>
      <c r="H48" s="13">
        <f t="shared" si="0"/>
        <v>1.0619638095974406</v>
      </c>
      <c r="I48" s="20">
        <v>1.4210000000000003</v>
      </c>
      <c r="J48" s="13">
        <f t="shared" si="1"/>
        <v>1.1525940779274699</v>
      </c>
      <c r="K48" s="20">
        <v>1.5019000000000009</v>
      </c>
      <c r="L48" s="13">
        <f t="shared" si="2"/>
        <v>1.1766410172926671</v>
      </c>
      <c r="M48" s="20">
        <f t="shared" si="6"/>
        <v>0.26764285714290037</v>
      </c>
      <c r="N48" s="20">
        <f t="shared" si="7"/>
        <v>8.0900000000000638E-2</v>
      </c>
      <c r="O48" s="20">
        <f t="shared" si="8"/>
        <v>0.34854285714290101</v>
      </c>
      <c r="P48" s="21">
        <v>0.22614699999999999</v>
      </c>
      <c r="Q48" s="13">
        <f t="shared" si="3"/>
        <v>0.35439083089649626</v>
      </c>
      <c r="R48" s="21">
        <v>1.9894000000000002E-2</v>
      </c>
      <c r="S48" s="13">
        <f t="shared" si="4"/>
        <v>-0.70127788639429212</v>
      </c>
      <c r="T48" s="21">
        <v>2.102660000000001E-2</v>
      </c>
      <c r="U48" s="13">
        <f t="shared" si="5"/>
        <v>-0.67723094702909492</v>
      </c>
    </row>
    <row r="49" spans="1:21" x14ac:dyDescent="0.25">
      <c r="A49" s="17" t="s">
        <v>24</v>
      </c>
      <c r="B49" s="12">
        <v>2015</v>
      </c>
      <c r="C49" s="17">
        <v>7</v>
      </c>
      <c r="D49" s="22">
        <v>1.5</v>
      </c>
      <c r="E49" s="20">
        <v>206.07</v>
      </c>
      <c r="F49" s="17" t="s">
        <v>20</v>
      </c>
      <c r="G49" s="20">
        <v>1.8578523489933001</v>
      </c>
      <c r="H49" s="13">
        <f t="shared" si="0"/>
        <v>1.2690111958979422</v>
      </c>
      <c r="I49" s="20">
        <v>1.1990604026845635</v>
      </c>
      <c r="J49" s="13">
        <f t="shared" si="1"/>
        <v>1.0788410612405119</v>
      </c>
      <c r="K49" s="20">
        <v>2.056765100671142</v>
      </c>
      <c r="L49" s="13">
        <f t="shared" si="2"/>
        <v>1.3131846945592822</v>
      </c>
      <c r="M49" s="20">
        <f t="shared" si="6"/>
        <v>-0.65879194630873661</v>
      </c>
      <c r="N49" s="20">
        <f t="shared" si="7"/>
        <v>0.85770469798657856</v>
      </c>
      <c r="O49" s="20">
        <f t="shared" si="8"/>
        <v>0.19891275167784195</v>
      </c>
      <c r="P49" s="21">
        <v>0.26608199999999999</v>
      </c>
      <c r="Q49" s="13">
        <f t="shared" si="3"/>
        <v>0.42501549625344848</v>
      </c>
      <c r="R49" s="21">
        <v>1.7865999999999996E-2</v>
      </c>
      <c r="S49" s="13">
        <f t="shared" si="4"/>
        <v>-0.74797267034721382</v>
      </c>
      <c r="T49" s="21">
        <v>3.0645800000000015E-2</v>
      </c>
      <c r="U49" s="13">
        <f t="shared" si="5"/>
        <v>-0.51362903702844376</v>
      </c>
    </row>
    <row r="50" spans="1:21" x14ac:dyDescent="0.25">
      <c r="A50" s="17" t="s">
        <v>24</v>
      </c>
      <c r="B50" s="12">
        <v>2015</v>
      </c>
      <c r="C50" s="17">
        <v>8</v>
      </c>
      <c r="D50" s="22">
        <v>1.43</v>
      </c>
      <c r="E50" s="20">
        <v>199.59</v>
      </c>
      <c r="F50" s="17" t="s">
        <v>20</v>
      </c>
      <c r="G50" s="20">
        <v>9.8503571428571401</v>
      </c>
      <c r="H50" s="13">
        <f t="shared" si="0"/>
        <v>1.9934519769301255</v>
      </c>
      <c r="I50" s="20">
        <v>4.0368571428571425</v>
      </c>
      <c r="J50" s="13">
        <f t="shared" si="1"/>
        <v>1.6060433807785062</v>
      </c>
      <c r="K50" s="20">
        <v>1.1360571428571431</v>
      </c>
      <c r="L50" s="13">
        <f t="shared" si="2"/>
        <v>1.0554001766244654</v>
      </c>
      <c r="M50" s="20">
        <f t="shared" si="6"/>
        <v>-5.8134999999999977</v>
      </c>
      <c r="N50" s="20">
        <f t="shared" si="7"/>
        <v>-2.9007999999999994</v>
      </c>
      <c r="O50" s="20">
        <f t="shared" si="8"/>
        <v>-8.7142999999999979</v>
      </c>
      <c r="P50" s="21">
        <v>0.137905</v>
      </c>
      <c r="Q50" s="13">
        <f t="shared" si="3"/>
        <v>0.13958001260836372</v>
      </c>
      <c r="R50" s="21">
        <v>5.6515999999999997E-2</v>
      </c>
      <c r="S50" s="13">
        <f t="shared" si="4"/>
        <v>-0.24782858354325565</v>
      </c>
      <c r="T50" s="21">
        <v>1.59048E-2</v>
      </c>
      <c r="U50" s="13">
        <f t="shared" si="5"/>
        <v>-0.79847178769729665</v>
      </c>
    </row>
  </sheetData>
  <autoFilter ref="A1:X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daños y medidas disuasorias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Ruben</cp:lastModifiedBy>
  <dcterms:created xsi:type="dcterms:W3CDTF">2016-11-25T11:03:48Z</dcterms:created>
  <dcterms:modified xsi:type="dcterms:W3CDTF">2017-12-29T12:17:15Z</dcterms:modified>
</cp:coreProperties>
</file>