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320" tabRatio="500" activeTab="2"/>
  </bookViews>
  <sheets>
    <sheet name=" Water level Fluctuation DATA " sheetId="1" r:id="rId1"/>
    <sheet name="Means and SD" sheetId="2" r:id="rId2"/>
    <sheet name="Water leves fluctuatios RATE" sheetId="4" r:id="rId3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0" i="1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AC47"/>
  <c r="AB47"/>
  <c r="AA47"/>
  <c r="Z47"/>
  <c r="Y47"/>
  <c r="X47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O10"/>
  <c r="I10"/>
  <c r="H10"/>
  <c r="I9"/>
  <c r="H9"/>
  <c r="I8"/>
  <c r="H8"/>
  <c r="I7"/>
  <c r="H7"/>
  <c r="N143" i="2"/>
  <c r="M143"/>
  <c r="L143"/>
  <c r="N142"/>
  <c r="M142"/>
  <c r="L142"/>
  <c r="M136"/>
  <c r="L136"/>
  <c r="N135"/>
  <c r="M135"/>
  <c r="L135"/>
  <c r="N131"/>
  <c r="M131"/>
  <c r="L131"/>
  <c r="N130"/>
  <c r="M130"/>
  <c r="L130"/>
  <c r="M113"/>
  <c r="L113"/>
  <c r="N112"/>
  <c r="M112"/>
  <c r="L112"/>
  <c r="N102"/>
  <c r="M102"/>
  <c r="L102"/>
  <c r="N101"/>
  <c r="M101"/>
  <c r="L101"/>
  <c r="N97"/>
  <c r="M97"/>
  <c r="L97"/>
  <c r="N96"/>
  <c r="M96"/>
  <c r="L96"/>
  <c r="N88"/>
  <c r="M88"/>
  <c r="L88"/>
  <c r="U87"/>
  <c r="T87"/>
  <c r="S87"/>
  <c r="R87"/>
  <c r="Q87"/>
  <c r="P87"/>
  <c r="N87"/>
  <c r="M87"/>
  <c r="L87"/>
  <c r="U86"/>
  <c r="T86"/>
  <c r="S86"/>
  <c r="R86"/>
  <c r="Q86"/>
  <c r="P86"/>
  <c r="N75"/>
  <c r="M75"/>
  <c r="L75"/>
  <c r="N74"/>
  <c r="M74"/>
  <c r="L74"/>
  <c r="U70"/>
  <c r="T70"/>
  <c r="S70"/>
  <c r="R70"/>
  <c r="Q70"/>
  <c r="P70"/>
  <c r="U69"/>
  <c r="T69"/>
  <c r="S69"/>
  <c r="R69"/>
  <c r="Q69"/>
  <c r="P69"/>
  <c r="AE65"/>
  <c r="AD65"/>
  <c r="AC65"/>
  <c r="AB65"/>
  <c r="AA65"/>
  <c r="Z65"/>
  <c r="N59"/>
  <c r="M59"/>
  <c r="L59"/>
  <c r="N58"/>
  <c r="M58"/>
  <c r="L58"/>
  <c r="N48"/>
  <c r="M48"/>
  <c r="L48"/>
  <c r="N47"/>
  <c r="M47"/>
  <c r="L47"/>
  <c r="X36"/>
  <c r="W36"/>
  <c r="V36"/>
  <c r="U36"/>
  <c r="T36"/>
  <c r="S36"/>
  <c r="R36"/>
  <c r="Q36"/>
  <c r="P36"/>
  <c r="X35"/>
  <c r="W35"/>
  <c r="V35"/>
  <c r="U35"/>
  <c r="T35"/>
  <c r="S35"/>
  <c r="R35"/>
  <c r="Q35"/>
  <c r="P35"/>
  <c r="N23"/>
  <c r="M23"/>
  <c r="L23"/>
  <c r="N22"/>
  <c r="M22"/>
  <c r="L22"/>
  <c r="U12"/>
  <c r="T12"/>
  <c r="S12"/>
</calcChain>
</file>

<file path=xl/sharedStrings.xml><?xml version="1.0" encoding="utf-8"?>
<sst xmlns="http://schemas.openxmlformats.org/spreadsheetml/2006/main" count="702" uniqueCount="88">
  <si>
    <t>Standard</t>
    <phoneticPr fontId="5" type="noConversion"/>
  </si>
  <si>
    <t>Desviation</t>
    <phoneticPr fontId="5" type="noConversion"/>
  </si>
  <si>
    <t>24.80</t>
    <phoneticPr fontId="5" type="noConversion"/>
  </si>
  <si>
    <t>Xeresa</t>
    <phoneticPr fontId="5" type="noConversion"/>
  </si>
  <si>
    <t>Moro</t>
    <phoneticPr fontId="5" type="noConversion"/>
  </si>
  <si>
    <t>Almenara</t>
    <phoneticPr fontId="5" type="noConversion"/>
  </si>
  <si>
    <t>Moro</t>
    <phoneticPr fontId="5" type="noConversion"/>
  </si>
  <si>
    <t>Rain (mm)</t>
    <phoneticPr fontId="5" type="noConversion"/>
  </si>
  <si>
    <t>(cm/censo)</t>
    <phoneticPr fontId="5" type="noConversion"/>
  </si>
  <si>
    <t xml:space="preserve"> </t>
    <phoneticPr fontId="5" type="noConversion"/>
  </si>
  <si>
    <t xml:space="preserve">Nº nidos </t>
    <phoneticPr fontId="5" type="noConversion"/>
  </si>
  <si>
    <t>iniciales</t>
  </si>
  <si>
    <t>Initial Nº nest</t>
    <phoneticPr fontId="5" type="noConversion"/>
  </si>
  <si>
    <t>final</t>
    <phoneticPr fontId="5" type="noConversion"/>
  </si>
  <si>
    <t>Final Nº nest</t>
    <phoneticPr fontId="5" type="noConversion"/>
  </si>
  <si>
    <t>% Nest loss</t>
    <phoneticPr fontId="5" type="noConversion"/>
  </si>
  <si>
    <t>% Eggs loss</t>
    <phoneticPr fontId="5" type="noConversion"/>
  </si>
  <si>
    <t>% Chicks loss</t>
    <phoneticPr fontId="5" type="noConversion"/>
  </si>
  <si>
    <t>Media (cm)</t>
    <phoneticPr fontId="5" type="noConversion"/>
  </si>
  <si>
    <t>Lluvia</t>
    <phoneticPr fontId="5" type="noConversion"/>
  </si>
  <si>
    <t>mm</t>
    <phoneticPr fontId="5" type="noConversion"/>
  </si>
  <si>
    <t>Fecha</t>
    <phoneticPr fontId="5" type="noConversion"/>
  </si>
  <si>
    <t xml:space="preserve"> Nidos</t>
    <phoneticPr fontId="5" type="noConversion"/>
  </si>
  <si>
    <t>(días)</t>
    <phoneticPr fontId="5" type="noConversion"/>
  </si>
  <si>
    <t>Pego</t>
    <phoneticPr fontId="5" type="noConversion"/>
  </si>
  <si>
    <t>Cambio en el Nivel de Agua</t>
    <phoneticPr fontId="5" type="noConversion"/>
  </si>
  <si>
    <t xml:space="preserve"> Profundidad</t>
    <phoneticPr fontId="5" type="noConversion"/>
  </si>
  <si>
    <t xml:space="preserve"> (cm/días)</t>
    <phoneticPr fontId="5" type="noConversion"/>
  </si>
  <si>
    <t>Tiempo</t>
    <phoneticPr fontId="5" type="noConversion"/>
  </si>
  <si>
    <t>Valor Inicial</t>
    <phoneticPr fontId="5" type="noConversion"/>
  </si>
  <si>
    <t>Valor Final</t>
    <phoneticPr fontId="5" type="noConversion"/>
  </si>
  <si>
    <t>(cm)</t>
    <phoneticPr fontId="5" type="noConversion"/>
  </si>
  <si>
    <t>(cm)</t>
    <phoneticPr fontId="5" type="noConversion"/>
  </si>
  <si>
    <t>AÑO</t>
    <phoneticPr fontId="5" type="noConversion"/>
  </si>
  <si>
    <t>MEDIA</t>
    <phoneticPr fontId="5" type="noConversion"/>
  </si>
  <si>
    <t>Pego</t>
    <phoneticPr fontId="5" type="noConversion"/>
  </si>
  <si>
    <t>Pego 1</t>
    <phoneticPr fontId="5" type="noConversion"/>
  </si>
  <si>
    <t>Pego 2</t>
    <phoneticPr fontId="5" type="noConversion"/>
  </si>
  <si>
    <t>Pego 3</t>
    <phoneticPr fontId="5" type="noConversion"/>
  </si>
  <si>
    <t>Hondo</t>
    <phoneticPr fontId="5" type="noConversion"/>
  </si>
  <si>
    <t>Moro 1</t>
    <phoneticPr fontId="5" type="noConversion"/>
  </si>
  <si>
    <t>Moro 2</t>
    <phoneticPr fontId="5" type="noConversion"/>
  </si>
  <si>
    <t>Xeresa</t>
    <phoneticPr fontId="5" type="noConversion"/>
  </si>
  <si>
    <t>Moro</t>
    <phoneticPr fontId="5" type="noConversion"/>
  </si>
  <si>
    <t>Moro</t>
    <phoneticPr fontId="5" type="noConversion"/>
  </si>
  <si>
    <t>Pego</t>
    <phoneticPr fontId="5" type="noConversion"/>
  </si>
  <si>
    <t>Almenara</t>
    <phoneticPr fontId="5" type="noConversion"/>
  </si>
  <si>
    <t>Moro</t>
    <phoneticPr fontId="5" type="noConversion"/>
  </si>
  <si>
    <t>Tasa</t>
  </si>
  <si>
    <t xml:space="preserve"> (cm/días)</t>
  </si>
  <si>
    <t>Rate (cm/day)</t>
  </si>
  <si>
    <t>Colonia</t>
    <phoneticPr fontId="5" type="noConversion"/>
  </si>
  <si>
    <t>Tasa censo</t>
    <phoneticPr fontId="5" type="noConversion"/>
  </si>
  <si>
    <t>Rate (cm/census)</t>
    <phoneticPr fontId="5" type="noConversion"/>
  </si>
  <si>
    <t>% Pérdida</t>
  </si>
  <si>
    <t>% Pérdida</t>
    <phoneticPr fontId="5" type="noConversion"/>
  </si>
  <si>
    <t>Huevos</t>
    <phoneticPr fontId="5" type="noConversion"/>
  </si>
  <si>
    <t>Moro</t>
    <phoneticPr fontId="5" type="noConversion"/>
  </si>
  <si>
    <t>Pollos</t>
    <phoneticPr fontId="5" type="noConversion"/>
  </si>
  <si>
    <t>Área</t>
    <phoneticPr fontId="5" type="noConversion"/>
  </si>
  <si>
    <t>Time (days)</t>
    <phoneticPr fontId="5" type="noConversion"/>
  </si>
  <si>
    <t>Depth (cm)</t>
    <phoneticPr fontId="5" type="noConversion"/>
  </si>
  <si>
    <t>Year</t>
    <phoneticPr fontId="5" type="noConversion"/>
  </si>
  <si>
    <t>Area</t>
    <phoneticPr fontId="5" type="noConversion"/>
  </si>
  <si>
    <t>Colony</t>
    <phoneticPr fontId="5" type="noConversion"/>
  </si>
  <si>
    <t>Change water level</t>
    <phoneticPr fontId="5" type="noConversion"/>
  </si>
  <si>
    <t>Initial value (cm)</t>
    <phoneticPr fontId="5" type="noConversion"/>
  </si>
  <si>
    <t>Final value (cm)</t>
    <phoneticPr fontId="5" type="noConversion"/>
  </si>
  <si>
    <t>Tasa</t>
    <phoneticPr fontId="5" type="noConversion"/>
  </si>
  <si>
    <t>Rate (cm/day)</t>
    <phoneticPr fontId="5" type="noConversion"/>
  </si>
  <si>
    <t>Pego 1</t>
    <phoneticPr fontId="5" type="noConversion"/>
  </si>
  <si>
    <t>Pego 2</t>
    <phoneticPr fontId="5" type="noConversion"/>
  </si>
  <si>
    <t>Pego 3</t>
    <phoneticPr fontId="5" type="noConversion"/>
  </si>
  <si>
    <t>Hondo</t>
    <phoneticPr fontId="5" type="noConversion"/>
  </si>
  <si>
    <t>Moro 1</t>
    <phoneticPr fontId="5" type="noConversion"/>
  </si>
  <si>
    <t>Moro 2</t>
    <phoneticPr fontId="5" type="noConversion"/>
  </si>
  <si>
    <t>Pego</t>
    <phoneticPr fontId="5" type="noConversion"/>
  </si>
  <si>
    <t>Hondo</t>
    <phoneticPr fontId="5" type="noConversion"/>
  </si>
  <si>
    <t>Moro</t>
    <phoneticPr fontId="5" type="noConversion"/>
  </si>
  <si>
    <t>Xeresa</t>
    <phoneticPr fontId="5" type="noConversion"/>
  </si>
  <si>
    <t>Almenara</t>
    <phoneticPr fontId="5" type="noConversion"/>
  </si>
  <si>
    <t>SD</t>
    <phoneticPr fontId="5" type="noConversion"/>
  </si>
  <si>
    <t>X</t>
    <phoneticPr fontId="5" type="noConversion"/>
  </si>
  <si>
    <t>SD</t>
    <phoneticPr fontId="5" type="noConversion"/>
  </si>
  <si>
    <t>SD</t>
    <phoneticPr fontId="5" type="noConversion"/>
  </si>
  <si>
    <t>X</t>
    <phoneticPr fontId="5" type="noConversion"/>
  </si>
  <si>
    <t>X</t>
    <phoneticPr fontId="5" type="noConversion"/>
  </si>
  <si>
    <t>Media</t>
    <phoneticPr fontId="5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</si>
</sst>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sz val="10"/>
      <color indexed="48"/>
      <name val="Verdana"/>
    </font>
    <font>
      <b/>
      <sz val="10"/>
      <color indexed="48"/>
      <name val="Verdana"/>
    </font>
    <font>
      <b/>
      <sz val="10"/>
      <color indexed="57"/>
      <name val="Verdana"/>
    </font>
    <font>
      <b/>
      <sz val="10"/>
      <color indexed="52"/>
      <name val="Verdana"/>
    </font>
    <font>
      <b/>
      <sz val="10"/>
      <color indexed="10"/>
      <name val="Verdana"/>
    </font>
    <font>
      <b/>
      <sz val="10"/>
      <color indexed="18"/>
      <name val="Verdana"/>
    </font>
    <font>
      <b/>
      <sz val="10"/>
      <color indexed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2" fontId="0" fillId="0" borderId="0" xfId="0" applyNumberFormat="1" applyAlignment="1">
      <alignment horizontal="center"/>
    </xf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C428"/>
  <sheetViews>
    <sheetView topLeftCell="H1" zoomScale="125" workbookViewId="0">
      <selection activeCell="J35" sqref="J35"/>
    </sheetView>
  </sheetViews>
  <sheetFormatPr baseColWidth="10" defaultRowHeight="13"/>
  <cols>
    <col min="5" max="5" width="13" customWidth="1"/>
    <col min="6" max="6" width="12.85546875" customWidth="1"/>
    <col min="8" max="8" width="11.7109375" style="1" customWidth="1"/>
    <col min="9" max="10" width="13" style="1" customWidth="1"/>
    <col min="12" max="12" width="6.85546875" customWidth="1"/>
    <col min="13" max="13" width="7.140625" customWidth="1"/>
    <col min="14" max="14" width="6.5703125" customWidth="1"/>
  </cols>
  <sheetData>
    <row r="1" spans="1:22">
      <c r="E1" t="s">
        <v>25</v>
      </c>
    </row>
    <row r="2" spans="1:22">
      <c r="E2" s="2" t="s">
        <v>65</v>
      </c>
    </row>
    <row r="4" spans="1:22">
      <c r="B4" s="1" t="s">
        <v>21</v>
      </c>
      <c r="C4" s="1" t="s">
        <v>10</v>
      </c>
      <c r="D4" s="1" t="s">
        <v>10</v>
      </c>
      <c r="E4" s="1" t="s">
        <v>29</v>
      </c>
      <c r="F4" s="1" t="s">
        <v>30</v>
      </c>
      <c r="G4" s="1" t="s">
        <v>28</v>
      </c>
      <c r="H4" s="1" t="s">
        <v>68</v>
      </c>
      <c r="I4" s="1" t="s">
        <v>52</v>
      </c>
      <c r="J4" s="1" t="s">
        <v>19</v>
      </c>
      <c r="K4" s="1" t="s">
        <v>26</v>
      </c>
      <c r="O4" s="1" t="s">
        <v>55</v>
      </c>
      <c r="P4" s="1" t="s">
        <v>55</v>
      </c>
      <c r="Q4" s="1" t="s">
        <v>54</v>
      </c>
    </row>
    <row r="5" spans="1:22">
      <c r="C5" s="1" t="s">
        <v>11</v>
      </c>
      <c r="D5" s="1" t="s">
        <v>13</v>
      </c>
      <c r="E5" s="1" t="s">
        <v>31</v>
      </c>
      <c r="F5" s="1" t="s">
        <v>32</v>
      </c>
      <c r="G5" s="1" t="s">
        <v>23</v>
      </c>
      <c r="H5" s="1" t="s">
        <v>27</v>
      </c>
      <c r="I5" s="1" t="s">
        <v>8</v>
      </c>
      <c r="J5" s="1" t="s">
        <v>20</v>
      </c>
      <c r="K5" s="1" t="s">
        <v>18</v>
      </c>
      <c r="L5" s="1" t="s">
        <v>33</v>
      </c>
      <c r="M5" s="1" t="s">
        <v>59</v>
      </c>
      <c r="N5" s="1" t="s">
        <v>51</v>
      </c>
      <c r="O5" s="1" t="s">
        <v>22</v>
      </c>
      <c r="P5" s="1" t="s">
        <v>56</v>
      </c>
      <c r="Q5" s="1" t="s">
        <v>58</v>
      </c>
    </row>
    <row r="6" spans="1:22">
      <c r="C6" s="3" t="s">
        <v>12</v>
      </c>
      <c r="D6" s="3" t="s">
        <v>14</v>
      </c>
      <c r="E6" s="3" t="s">
        <v>66</v>
      </c>
      <c r="F6" s="3" t="s">
        <v>67</v>
      </c>
      <c r="G6" s="3" t="s">
        <v>60</v>
      </c>
      <c r="H6" s="3" t="s">
        <v>69</v>
      </c>
      <c r="I6" s="3" t="s">
        <v>53</v>
      </c>
      <c r="J6" s="3" t="s">
        <v>7</v>
      </c>
      <c r="K6" s="3" t="s">
        <v>61</v>
      </c>
      <c r="L6" s="3" t="s">
        <v>62</v>
      </c>
      <c r="M6" s="3" t="s">
        <v>63</v>
      </c>
      <c r="N6" s="3" t="s">
        <v>64</v>
      </c>
      <c r="O6" s="2" t="s">
        <v>15</v>
      </c>
      <c r="P6" s="2" t="s">
        <v>16</v>
      </c>
      <c r="Q6" s="2" t="s">
        <v>17</v>
      </c>
      <c r="V6" s="13"/>
    </row>
    <row r="7" spans="1:22">
      <c r="A7" t="s">
        <v>35</v>
      </c>
      <c r="B7" s="16">
        <v>35979</v>
      </c>
      <c r="C7" s="1">
        <v>93</v>
      </c>
      <c r="D7" s="1">
        <v>93</v>
      </c>
      <c r="E7" s="1">
        <v>32</v>
      </c>
      <c r="F7" s="1">
        <v>31</v>
      </c>
      <c r="G7" s="1">
        <v>5</v>
      </c>
      <c r="H7" s="4">
        <f>(F7-E7)/G7</f>
        <v>-0.2</v>
      </c>
      <c r="I7" s="12">
        <f>F7-E7</f>
        <v>-1</v>
      </c>
      <c r="J7" s="12">
        <v>0</v>
      </c>
      <c r="K7" s="1">
        <v>30.8</v>
      </c>
      <c r="L7" s="15">
        <v>2002</v>
      </c>
      <c r="M7" s="1" t="s">
        <v>24</v>
      </c>
      <c r="N7" s="1">
        <v>1</v>
      </c>
      <c r="O7" s="1">
        <v>26.9</v>
      </c>
      <c r="P7" s="1">
        <v>5.3</v>
      </c>
      <c r="Q7" s="1">
        <v>70.5</v>
      </c>
      <c r="V7" s="2"/>
    </row>
    <row r="8" spans="1:22">
      <c r="A8" t="s">
        <v>35</v>
      </c>
      <c r="B8" s="16">
        <v>35984</v>
      </c>
      <c r="C8" s="1">
        <v>93</v>
      </c>
      <c r="D8" s="1">
        <v>93</v>
      </c>
      <c r="E8" s="1">
        <v>31</v>
      </c>
      <c r="F8" s="1">
        <v>31</v>
      </c>
      <c r="G8" s="1">
        <v>3</v>
      </c>
      <c r="H8" s="12">
        <f t="shared" ref="H8:H71" si="0">(F8-E8)/G8</f>
        <v>0</v>
      </c>
      <c r="I8" s="12">
        <f t="shared" ref="I8:I71" si="1">F8-E8</f>
        <v>0</v>
      </c>
      <c r="J8" s="12">
        <v>0</v>
      </c>
      <c r="K8" s="1">
        <v>30.8</v>
      </c>
      <c r="L8" s="15">
        <v>2002</v>
      </c>
      <c r="M8" s="1" t="s">
        <v>24</v>
      </c>
      <c r="N8" s="1">
        <v>1</v>
      </c>
      <c r="O8" s="1">
        <v>53.9</v>
      </c>
      <c r="P8" s="1">
        <v>32.799999999999997</v>
      </c>
      <c r="Q8" s="1">
        <v>71.900000000000006</v>
      </c>
      <c r="V8" s="2"/>
    </row>
    <row r="9" spans="1:22">
      <c r="A9" t="s">
        <v>35</v>
      </c>
      <c r="B9" s="16">
        <v>35987</v>
      </c>
      <c r="C9" s="8">
        <v>93</v>
      </c>
      <c r="D9" s="8">
        <v>27</v>
      </c>
      <c r="E9" s="1">
        <v>31</v>
      </c>
      <c r="F9" s="1">
        <v>30</v>
      </c>
      <c r="G9" s="1">
        <v>5</v>
      </c>
      <c r="H9" s="12">
        <f t="shared" si="0"/>
        <v>-0.2</v>
      </c>
      <c r="I9" s="12">
        <f t="shared" si="1"/>
        <v>-1</v>
      </c>
      <c r="J9" s="12">
        <v>0</v>
      </c>
      <c r="K9" s="1">
        <v>30.8</v>
      </c>
      <c r="L9" s="15">
        <v>2002</v>
      </c>
      <c r="M9" s="1" t="s">
        <v>24</v>
      </c>
      <c r="N9" s="1">
        <v>1</v>
      </c>
      <c r="O9" s="9">
        <v>15.6</v>
      </c>
      <c r="P9" s="1">
        <v>43.6</v>
      </c>
      <c r="Q9" s="1">
        <v>69.2</v>
      </c>
      <c r="V9" s="2"/>
    </row>
    <row r="10" spans="1:22">
      <c r="A10" t="s">
        <v>35</v>
      </c>
      <c r="B10" s="16">
        <v>35992</v>
      </c>
      <c r="C10" s="1">
        <v>27</v>
      </c>
      <c r="D10" s="1">
        <v>20</v>
      </c>
      <c r="E10" s="1">
        <v>30</v>
      </c>
      <c r="F10" s="1">
        <v>30</v>
      </c>
      <c r="G10" s="1">
        <v>6</v>
      </c>
      <c r="H10" s="12">
        <f t="shared" si="0"/>
        <v>0</v>
      </c>
      <c r="I10" s="12">
        <f t="shared" si="1"/>
        <v>0</v>
      </c>
      <c r="J10" s="12">
        <v>0</v>
      </c>
      <c r="K10" s="1">
        <v>30.8</v>
      </c>
      <c r="L10" s="15">
        <v>2002</v>
      </c>
      <c r="M10" s="1" t="s">
        <v>24</v>
      </c>
      <c r="N10" s="1">
        <v>1</v>
      </c>
      <c r="O10" s="9">
        <f>100-(D10*100/C10)</f>
        <v>25.925925925925924</v>
      </c>
      <c r="P10" s="1">
        <v>100</v>
      </c>
      <c r="Q10" s="1">
        <v>95.8</v>
      </c>
      <c r="V10" s="5"/>
    </row>
    <row r="11" spans="1:22">
      <c r="A11" t="s">
        <v>35</v>
      </c>
      <c r="B11" s="16">
        <v>36333</v>
      </c>
      <c r="C11" s="1">
        <v>64</v>
      </c>
      <c r="D11" s="1">
        <v>63</v>
      </c>
      <c r="E11" s="1">
        <v>77</v>
      </c>
      <c r="F11" s="1">
        <v>76</v>
      </c>
      <c r="G11" s="1">
        <v>4</v>
      </c>
      <c r="H11" s="12">
        <f t="shared" si="0"/>
        <v>-0.25</v>
      </c>
      <c r="I11" s="12">
        <f t="shared" si="1"/>
        <v>-1</v>
      </c>
      <c r="J11" s="12">
        <v>0</v>
      </c>
      <c r="K11" s="1">
        <v>74.5</v>
      </c>
      <c r="L11" s="15">
        <v>2003</v>
      </c>
      <c r="M11" s="1" t="s">
        <v>24</v>
      </c>
      <c r="N11" s="1">
        <v>2</v>
      </c>
      <c r="O11" s="1">
        <v>1.6</v>
      </c>
      <c r="P11" s="1">
        <v>2.83</v>
      </c>
      <c r="Q11" s="1">
        <v>50</v>
      </c>
      <c r="V11" s="6"/>
    </row>
    <row r="12" spans="1:22">
      <c r="A12" t="s">
        <v>35</v>
      </c>
      <c r="B12" s="16">
        <v>36337</v>
      </c>
      <c r="C12" s="1">
        <v>63</v>
      </c>
      <c r="D12" s="1">
        <v>62</v>
      </c>
      <c r="E12" s="1">
        <v>76</v>
      </c>
      <c r="F12" s="1">
        <v>76</v>
      </c>
      <c r="G12" s="1">
        <v>3</v>
      </c>
      <c r="H12" s="12">
        <f t="shared" si="0"/>
        <v>0</v>
      </c>
      <c r="I12" s="12">
        <f t="shared" si="1"/>
        <v>0</v>
      </c>
      <c r="J12" s="12">
        <v>0</v>
      </c>
      <c r="K12" s="1">
        <v>74.5</v>
      </c>
      <c r="L12" s="15">
        <v>2003</v>
      </c>
      <c r="M12" s="1" t="s">
        <v>24</v>
      </c>
      <c r="N12" s="1">
        <v>2</v>
      </c>
      <c r="O12" s="1">
        <v>1.6</v>
      </c>
      <c r="P12" s="1">
        <v>7.7</v>
      </c>
      <c r="Q12" s="1">
        <v>76.5</v>
      </c>
      <c r="V12" s="7"/>
    </row>
    <row r="13" spans="1:22">
      <c r="A13" t="s">
        <v>35</v>
      </c>
      <c r="B13" s="16">
        <v>36340</v>
      </c>
      <c r="C13" s="1">
        <v>62</v>
      </c>
      <c r="D13" s="1">
        <v>61</v>
      </c>
      <c r="E13" s="1">
        <v>76</v>
      </c>
      <c r="F13" s="1">
        <v>75</v>
      </c>
      <c r="G13" s="1">
        <v>3</v>
      </c>
      <c r="H13" s="12">
        <f t="shared" si="0"/>
        <v>-0.33333333333333331</v>
      </c>
      <c r="I13" s="12">
        <f t="shared" si="1"/>
        <v>-1</v>
      </c>
      <c r="J13" s="12">
        <v>0</v>
      </c>
      <c r="K13" s="1">
        <v>74.5</v>
      </c>
      <c r="L13" s="15">
        <v>2003</v>
      </c>
      <c r="M13" s="1" t="s">
        <v>24</v>
      </c>
      <c r="N13" s="1">
        <v>2</v>
      </c>
      <c r="O13" s="1">
        <v>1.6</v>
      </c>
      <c r="P13" s="1">
        <v>8.9</v>
      </c>
      <c r="Q13" s="1">
        <v>38.9</v>
      </c>
      <c r="V13" s="10"/>
    </row>
    <row r="14" spans="1:22">
      <c r="A14" t="s">
        <v>35</v>
      </c>
      <c r="B14" s="16">
        <v>36343</v>
      </c>
      <c r="C14" s="1">
        <v>61</v>
      </c>
      <c r="D14" s="1">
        <v>61</v>
      </c>
      <c r="E14" s="1">
        <v>75</v>
      </c>
      <c r="F14" s="1">
        <v>75</v>
      </c>
      <c r="G14" s="1">
        <v>5</v>
      </c>
      <c r="H14" s="12">
        <f t="shared" si="0"/>
        <v>0</v>
      </c>
      <c r="I14" s="12">
        <f t="shared" si="1"/>
        <v>0</v>
      </c>
      <c r="J14" s="12">
        <v>0.5</v>
      </c>
      <c r="K14" s="1">
        <v>74.5</v>
      </c>
      <c r="L14" s="15">
        <v>2003</v>
      </c>
      <c r="M14" s="1" t="s">
        <v>24</v>
      </c>
      <c r="N14" s="1">
        <v>2</v>
      </c>
      <c r="O14" s="1">
        <v>1.6</v>
      </c>
      <c r="P14" s="1">
        <v>8.3000000000000007</v>
      </c>
      <c r="Q14" s="1">
        <v>31.8</v>
      </c>
      <c r="V14" s="11"/>
    </row>
    <row r="15" spans="1:22">
      <c r="A15" t="s">
        <v>35</v>
      </c>
      <c r="B15" s="16">
        <v>36348</v>
      </c>
      <c r="C15" s="1">
        <v>61</v>
      </c>
      <c r="D15" s="1">
        <v>61</v>
      </c>
      <c r="E15" s="1">
        <v>75</v>
      </c>
      <c r="F15" s="1">
        <v>75</v>
      </c>
      <c r="G15" s="1">
        <v>2</v>
      </c>
      <c r="H15" s="12">
        <f t="shared" si="0"/>
        <v>0</v>
      </c>
      <c r="I15" s="12">
        <f t="shared" si="1"/>
        <v>0</v>
      </c>
      <c r="J15" s="12">
        <v>0</v>
      </c>
      <c r="K15" s="1">
        <v>74.5</v>
      </c>
      <c r="L15" s="15">
        <v>2003</v>
      </c>
      <c r="M15" s="1" t="s">
        <v>24</v>
      </c>
      <c r="N15" s="1">
        <v>2</v>
      </c>
      <c r="O15" s="1">
        <v>1.6</v>
      </c>
      <c r="P15" s="1">
        <v>2</v>
      </c>
      <c r="Q15" s="1">
        <v>27.3</v>
      </c>
    </row>
    <row r="16" spans="1:22">
      <c r="A16" t="s">
        <v>35</v>
      </c>
      <c r="B16" s="16">
        <v>36350</v>
      </c>
      <c r="C16" s="1">
        <v>61</v>
      </c>
      <c r="D16" s="1">
        <v>61</v>
      </c>
      <c r="E16" s="1">
        <v>75</v>
      </c>
      <c r="F16" s="1">
        <v>74</v>
      </c>
      <c r="G16" s="1">
        <v>4</v>
      </c>
      <c r="H16" s="12">
        <f t="shared" si="0"/>
        <v>-0.25</v>
      </c>
      <c r="I16" s="12">
        <f t="shared" si="1"/>
        <v>-1</v>
      </c>
      <c r="J16" s="12">
        <v>0</v>
      </c>
      <c r="K16" s="1">
        <v>74.5</v>
      </c>
      <c r="L16" s="15">
        <v>2003</v>
      </c>
      <c r="M16" s="1" t="s">
        <v>24</v>
      </c>
      <c r="N16" s="1">
        <v>2</v>
      </c>
      <c r="O16" s="1">
        <v>1.6</v>
      </c>
      <c r="P16" s="1">
        <v>26.5</v>
      </c>
      <c r="Q16" s="1">
        <v>30.3</v>
      </c>
    </row>
    <row r="17" spans="1:29">
      <c r="A17" t="s">
        <v>35</v>
      </c>
      <c r="B17" s="16">
        <v>36354</v>
      </c>
      <c r="C17" s="1">
        <v>61</v>
      </c>
      <c r="D17" s="1">
        <v>62</v>
      </c>
      <c r="E17" s="1">
        <v>74</v>
      </c>
      <c r="F17" s="1">
        <v>74</v>
      </c>
      <c r="G17" s="1">
        <v>2</v>
      </c>
      <c r="H17" s="12">
        <f t="shared" si="0"/>
        <v>0</v>
      </c>
      <c r="I17" s="12">
        <f t="shared" si="1"/>
        <v>0</v>
      </c>
      <c r="J17" s="12">
        <v>0</v>
      </c>
      <c r="K17" s="1">
        <v>74.5</v>
      </c>
      <c r="L17" s="15">
        <v>2003</v>
      </c>
      <c r="M17" s="1" t="s">
        <v>24</v>
      </c>
      <c r="N17" s="1">
        <v>2</v>
      </c>
      <c r="O17" s="1">
        <v>0</v>
      </c>
      <c r="P17" s="1">
        <v>25</v>
      </c>
      <c r="Q17" s="1">
        <v>1.9</v>
      </c>
    </row>
    <row r="18" spans="1:29">
      <c r="A18" t="s">
        <v>35</v>
      </c>
      <c r="B18" s="16">
        <v>36356</v>
      </c>
      <c r="C18" s="1">
        <v>62</v>
      </c>
      <c r="D18" s="1">
        <v>62</v>
      </c>
      <c r="E18" s="1">
        <v>74</v>
      </c>
      <c r="F18" s="1">
        <v>73</v>
      </c>
      <c r="G18" s="1">
        <v>6</v>
      </c>
      <c r="H18" s="12">
        <f t="shared" si="0"/>
        <v>-0.16666666666666666</v>
      </c>
      <c r="I18" s="12">
        <f t="shared" si="1"/>
        <v>-1</v>
      </c>
      <c r="J18" s="12">
        <v>0</v>
      </c>
      <c r="K18" s="1">
        <v>74.5</v>
      </c>
      <c r="L18" s="15">
        <v>2003</v>
      </c>
      <c r="M18" s="1" t="s">
        <v>24</v>
      </c>
      <c r="N18" s="1">
        <v>2</v>
      </c>
      <c r="O18" s="1">
        <v>0</v>
      </c>
      <c r="P18" s="1">
        <v>42.9</v>
      </c>
      <c r="Q18" s="1">
        <v>4.8</v>
      </c>
    </row>
    <row r="19" spans="1:29">
      <c r="A19" t="s">
        <v>35</v>
      </c>
      <c r="B19" s="16">
        <v>36362</v>
      </c>
      <c r="C19" s="1">
        <v>62</v>
      </c>
      <c r="D19" s="1">
        <v>62</v>
      </c>
      <c r="E19" s="1">
        <v>73</v>
      </c>
      <c r="F19" s="1">
        <v>73</v>
      </c>
      <c r="G19" s="1">
        <v>2</v>
      </c>
      <c r="H19" s="12">
        <f t="shared" si="0"/>
        <v>0</v>
      </c>
      <c r="I19" s="12">
        <f t="shared" si="1"/>
        <v>0</v>
      </c>
      <c r="J19" s="12">
        <v>0</v>
      </c>
      <c r="K19" s="1">
        <v>74.5</v>
      </c>
      <c r="L19" s="15">
        <v>2003</v>
      </c>
      <c r="M19" s="1" t="s">
        <v>24</v>
      </c>
      <c r="N19" s="1">
        <v>2</v>
      </c>
      <c r="O19" s="1">
        <v>0</v>
      </c>
      <c r="P19" s="1">
        <v>100</v>
      </c>
      <c r="Q19" s="1">
        <v>21</v>
      </c>
      <c r="V19" s="14"/>
    </row>
    <row r="20" spans="1:29">
      <c r="A20" t="s">
        <v>35</v>
      </c>
      <c r="B20" s="16">
        <v>36364</v>
      </c>
      <c r="C20" s="1">
        <v>62</v>
      </c>
      <c r="D20" s="1">
        <v>60</v>
      </c>
      <c r="E20" s="1">
        <v>73</v>
      </c>
      <c r="F20" s="1">
        <v>72</v>
      </c>
      <c r="G20" s="1">
        <v>7</v>
      </c>
      <c r="H20" s="12">
        <f t="shared" si="0"/>
        <v>-0.14285714285714285</v>
      </c>
      <c r="I20" s="12">
        <f t="shared" si="1"/>
        <v>-1</v>
      </c>
      <c r="J20" s="12">
        <v>0</v>
      </c>
      <c r="K20" s="1">
        <v>74.5</v>
      </c>
      <c r="L20" s="15">
        <v>2003</v>
      </c>
      <c r="M20" s="1" t="s">
        <v>24</v>
      </c>
      <c r="N20" s="1">
        <v>2</v>
      </c>
      <c r="O20" s="1">
        <v>8.6</v>
      </c>
      <c r="P20" s="1"/>
      <c r="Q20" s="1">
        <v>77.7</v>
      </c>
      <c r="V20" s="14"/>
    </row>
    <row r="21" spans="1:29">
      <c r="A21" t="s">
        <v>36</v>
      </c>
      <c r="B21" s="16">
        <v>36685</v>
      </c>
      <c r="C21" s="1">
        <v>79</v>
      </c>
      <c r="D21" s="1">
        <v>76</v>
      </c>
      <c r="E21" s="1">
        <v>25</v>
      </c>
      <c r="F21" s="1">
        <v>25</v>
      </c>
      <c r="G21" s="1">
        <v>5</v>
      </c>
      <c r="H21" s="12">
        <f t="shared" si="0"/>
        <v>0</v>
      </c>
      <c r="I21" s="12">
        <f t="shared" si="1"/>
        <v>0</v>
      </c>
      <c r="J21" s="12">
        <v>15.6</v>
      </c>
      <c r="K21" s="1">
        <v>25.9</v>
      </c>
      <c r="L21" s="15">
        <v>2004</v>
      </c>
      <c r="M21" s="1" t="s">
        <v>70</v>
      </c>
      <c r="N21" s="1">
        <v>3</v>
      </c>
      <c r="O21" s="1">
        <v>3.8</v>
      </c>
      <c r="P21" s="1">
        <v>6.4</v>
      </c>
      <c r="Q21" s="1">
        <v>16.7</v>
      </c>
    </row>
    <row r="22" spans="1:29">
      <c r="A22" t="s">
        <v>36</v>
      </c>
      <c r="B22" s="16">
        <v>36690</v>
      </c>
      <c r="C22" s="1">
        <v>76</v>
      </c>
      <c r="D22" s="1">
        <v>76</v>
      </c>
      <c r="E22" s="1">
        <v>25</v>
      </c>
      <c r="F22" s="1">
        <v>20</v>
      </c>
      <c r="G22" s="3">
        <v>2</v>
      </c>
      <c r="H22" s="12">
        <f t="shared" si="0"/>
        <v>-2.5</v>
      </c>
      <c r="I22" s="26">
        <f t="shared" si="1"/>
        <v>-5</v>
      </c>
      <c r="J22" s="12">
        <v>0</v>
      </c>
      <c r="K22" s="1">
        <v>25.9</v>
      </c>
      <c r="L22" s="15">
        <v>2004</v>
      </c>
      <c r="M22" s="1" t="s">
        <v>70</v>
      </c>
      <c r="N22" s="1">
        <v>3</v>
      </c>
      <c r="O22" s="3">
        <v>0</v>
      </c>
      <c r="P22" s="3">
        <v>5.3</v>
      </c>
      <c r="Q22" s="3">
        <v>11.4</v>
      </c>
    </row>
    <row r="23" spans="1:29">
      <c r="A23" t="s">
        <v>36</v>
      </c>
      <c r="B23" s="16">
        <v>36692</v>
      </c>
      <c r="C23" s="1">
        <v>76</v>
      </c>
      <c r="D23" s="1">
        <v>76</v>
      </c>
      <c r="E23" s="1">
        <v>20</v>
      </c>
      <c r="F23" s="1">
        <v>22</v>
      </c>
      <c r="G23" s="1">
        <v>1</v>
      </c>
      <c r="H23" s="12">
        <f t="shared" si="0"/>
        <v>2</v>
      </c>
      <c r="I23" s="12">
        <f t="shared" si="1"/>
        <v>2</v>
      </c>
      <c r="J23" s="12">
        <v>0</v>
      </c>
      <c r="K23" s="1">
        <v>25.9</v>
      </c>
      <c r="L23" s="15">
        <v>2004</v>
      </c>
      <c r="M23" s="1" t="s">
        <v>70</v>
      </c>
      <c r="N23" s="1">
        <v>3</v>
      </c>
      <c r="O23" s="1">
        <v>0</v>
      </c>
      <c r="P23" s="1">
        <v>4.4000000000000004</v>
      </c>
      <c r="Q23" s="1">
        <v>16.7</v>
      </c>
      <c r="R23" t="s">
        <v>9</v>
      </c>
    </row>
    <row r="24" spans="1:29">
      <c r="A24" t="s">
        <v>36</v>
      </c>
      <c r="B24" s="16">
        <v>36693</v>
      </c>
      <c r="C24" s="1">
        <v>76</v>
      </c>
      <c r="D24" s="1">
        <v>49</v>
      </c>
      <c r="E24" s="1">
        <v>22</v>
      </c>
      <c r="F24" s="1">
        <v>34</v>
      </c>
      <c r="G24" s="3">
        <v>4</v>
      </c>
      <c r="H24" s="12">
        <f t="shared" si="0"/>
        <v>3</v>
      </c>
      <c r="I24" s="26">
        <f t="shared" si="1"/>
        <v>12</v>
      </c>
      <c r="J24" s="12">
        <v>1.8</v>
      </c>
      <c r="K24" s="1">
        <v>25.9</v>
      </c>
      <c r="L24" s="15">
        <v>2004</v>
      </c>
      <c r="M24" s="1" t="s">
        <v>70</v>
      </c>
      <c r="N24" s="1">
        <v>3</v>
      </c>
      <c r="O24" s="3">
        <v>35.5</v>
      </c>
      <c r="P24" s="3">
        <v>29.6</v>
      </c>
      <c r="Q24" s="3">
        <v>68.099999999999994</v>
      </c>
      <c r="X24" s="30" t="s">
        <v>34</v>
      </c>
      <c r="Z24" s="30" t="s">
        <v>34</v>
      </c>
      <c r="AB24" s="30" t="s">
        <v>34</v>
      </c>
    </row>
    <row r="25" spans="1:29">
      <c r="A25" t="s">
        <v>36</v>
      </c>
      <c r="B25" s="16">
        <v>36697</v>
      </c>
      <c r="C25" s="1">
        <v>49</v>
      </c>
      <c r="D25" s="1">
        <v>24</v>
      </c>
      <c r="E25" s="1">
        <v>34</v>
      </c>
      <c r="F25" s="1">
        <v>32</v>
      </c>
      <c r="G25" s="1">
        <v>1</v>
      </c>
      <c r="H25" s="12">
        <f t="shared" si="0"/>
        <v>-2</v>
      </c>
      <c r="I25" s="12">
        <f t="shared" si="1"/>
        <v>-2</v>
      </c>
      <c r="J25" s="12">
        <v>0</v>
      </c>
      <c r="K25" s="1">
        <v>25.9</v>
      </c>
      <c r="L25" s="15">
        <v>2004</v>
      </c>
      <c r="M25" s="1" t="s">
        <v>70</v>
      </c>
      <c r="N25" s="1">
        <v>3</v>
      </c>
      <c r="O25" s="1">
        <v>51</v>
      </c>
      <c r="P25" s="1">
        <v>8.5</v>
      </c>
      <c r="Q25" s="1">
        <v>61.5</v>
      </c>
      <c r="X25" s="1" t="s">
        <v>55</v>
      </c>
      <c r="Z25" s="1" t="s">
        <v>55</v>
      </c>
      <c r="AB25" s="1" t="s">
        <v>55</v>
      </c>
    </row>
    <row r="26" spans="1:29">
      <c r="A26" t="s">
        <v>36</v>
      </c>
      <c r="B26" s="16">
        <v>36698</v>
      </c>
      <c r="C26" s="1">
        <v>24</v>
      </c>
      <c r="D26" s="1">
        <v>17</v>
      </c>
      <c r="E26" s="1">
        <v>32</v>
      </c>
      <c r="F26" s="1">
        <v>30</v>
      </c>
      <c r="G26" s="1">
        <v>4</v>
      </c>
      <c r="H26" s="12">
        <f t="shared" si="0"/>
        <v>-0.5</v>
      </c>
      <c r="I26" s="12">
        <f t="shared" si="1"/>
        <v>-2</v>
      </c>
      <c r="J26" s="12">
        <v>0</v>
      </c>
      <c r="K26" s="1">
        <v>25.9</v>
      </c>
      <c r="L26" s="15">
        <v>2004</v>
      </c>
      <c r="M26" s="1" t="s">
        <v>70</v>
      </c>
      <c r="N26" s="1">
        <v>3</v>
      </c>
      <c r="O26" s="1">
        <v>29.2</v>
      </c>
      <c r="P26" s="1">
        <v>26.2</v>
      </c>
      <c r="Q26" s="1">
        <v>25</v>
      </c>
      <c r="X26" s="1" t="s">
        <v>22</v>
      </c>
      <c r="Y26" s="3" t="s">
        <v>0</v>
      </c>
      <c r="Z26" s="1" t="s">
        <v>22</v>
      </c>
      <c r="AA26" s="3" t="s">
        <v>0</v>
      </c>
      <c r="AB26" s="1" t="s">
        <v>22</v>
      </c>
      <c r="AC26" s="3" t="s">
        <v>0</v>
      </c>
    </row>
    <row r="27" spans="1:29">
      <c r="A27" t="s">
        <v>36</v>
      </c>
      <c r="B27" s="16">
        <v>36702</v>
      </c>
      <c r="C27" s="1">
        <v>17</v>
      </c>
      <c r="D27" s="1">
        <v>14</v>
      </c>
      <c r="E27" s="1">
        <v>30</v>
      </c>
      <c r="F27" s="1">
        <v>30</v>
      </c>
      <c r="G27" s="1">
        <v>4</v>
      </c>
      <c r="H27" s="12">
        <f t="shared" si="0"/>
        <v>0</v>
      </c>
      <c r="I27" s="12">
        <f t="shared" si="1"/>
        <v>0</v>
      </c>
      <c r="J27" s="12">
        <v>0</v>
      </c>
      <c r="K27" s="1">
        <v>25.9</v>
      </c>
      <c r="L27" s="15">
        <v>2004</v>
      </c>
      <c r="M27" s="1" t="s">
        <v>70</v>
      </c>
      <c r="N27" s="1">
        <v>3</v>
      </c>
      <c r="O27" s="1">
        <v>17.600000000000001</v>
      </c>
      <c r="P27" s="1">
        <v>52</v>
      </c>
      <c r="Q27" s="1">
        <v>100</v>
      </c>
      <c r="X27" s="2" t="s">
        <v>15</v>
      </c>
      <c r="Y27" s="3" t="s">
        <v>1</v>
      </c>
      <c r="Z27" s="2" t="s">
        <v>15</v>
      </c>
      <c r="AA27" s="3" t="s">
        <v>1</v>
      </c>
      <c r="AB27" s="2" t="s">
        <v>15</v>
      </c>
      <c r="AC27" s="3" t="s">
        <v>1</v>
      </c>
    </row>
    <row r="28" spans="1:29">
      <c r="A28" t="s">
        <v>36</v>
      </c>
      <c r="B28" s="16">
        <v>36706</v>
      </c>
      <c r="C28" s="1">
        <v>14</v>
      </c>
      <c r="D28" s="1">
        <v>4</v>
      </c>
      <c r="E28" s="1">
        <v>30</v>
      </c>
      <c r="F28" s="1">
        <v>25</v>
      </c>
      <c r="G28" s="3">
        <v>5</v>
      </c>
      <c r="H28" s="12">
        <f t="shared" si="0"/>
        <v>-1</v>
      </c>
      <c r="I28" s="26">
        <f t="shared" si="1"/>
        <v>-5</v>
      </c>
      <c r="J28" s="12">
        <v>0</v>
      </c>
      <c r="K28" s="1">
        <v>25.9</v>
      </c>
      <c r="L28" s="15">
        <v>2004</v>
      </c>
      <c r="M28" s="1" t="s">
        <v>70</v>
      </c>
      <c r="N28" s="1">
        <v>3</v>
      </c>
      <c r="O28" s="3">
        <v>71.400000000000006</v>
      </c>
      <c r="P28" s="3">
        <v>25</v>
      </c>
      <c r="Q28" s="3"/>
      <c r="X28" s="18" t="s">
        <v>82</v>
      </c>
      <c r="Y28" s="18" t="s">
        <v>81</v>
      </c>
      <c r="Z28" s="18" t="s">
        <v>82</v>
      </c>
      <c r="AA28" s="18" t="s">
        <v>81</v>
      </c>
      <c r="AB28" s="18" t="s">
        <v>82</v>
      </c>
      <c r="AC28" s="18" t="s">
        <v>81</v>
      </c>
    </row>
    <row r="29" spans="1:29">
      <c r="A29" t="s">
        <v>36</v>
      </c>
      <c r="B29" s="16">
        <v>36711</v>
      </c>
      <c r="C29" s="1">
        <v>4</v>
      </c>
      <c r="D29" s="1">
        <v>2</v>
      </c>
      <c r="E29" s="1">
        <v>25</v>
      </c>
      <c r="F29" s="1">
        <v>20</v>
      </c>
      <c r="G29" s="3">
        <v>6</v>
      </c>
      <c r="H29" s="12">
        <f t="shared" si="0"/>
        <v>-0.83333333333333337</v>
      </c>
      <c r="I29" s="26">
        <f t="shared" si="1"/>
        <v>-5</v>
      </c>
      <c r="J29" s="12">
        <v>0</v>
      </c>
      <c r="K29" s="1">
        <v>25.9</v>
      </c>
      <c r="L29" s="15">
        <v>2004</v>
      </c>
      <c r="M29" s="1" t="s">
        <v>70</v>
      </c>
      <c r="N29" s="1">
        <v>3</v>
      </c>
      <c r="O29" s="3">
        <v>50</v>
      </c>
      <c r="P29" s="3">
        <v>100</v>
      </c>
      <c r="Q29" s="3">
        <v>100</v>
      </c>
      <c r="U29">
        <v>1</v>
      </c>
      <c r="V29" s="18" t="s">
        <v>76</v>
      </c>
      <c r="W29" s="18">
        <v>2002</v>
      </c>
      <c r="X29" s="18">
        <v>27.67</v>
      </c>
      <c r="Y29" s="18">
        <v>16.37</v>
      </c>
      <c r="Z29" s="18">
        <v>29.51</v>
      </c>
      <c r="AA29" s="18">
        <v>39.799999999999997</v>
      </c>
      <c r="AB29" s="18">
        <v>76.14</v>
      </c>
      <c r="AC29" s="18">
        <v>12.68</v>
      </c>
    </row>
    <row r="30" spans="1:29">
      <c r="A30" t="s">
        <v>37</v>
      </c>
      <c r="B30" s="16">
        <v>36698</v>
      </c>
      <c r="C30" s="1">
        <v>13</v>
      </c>
      <c r="D30" s="1">
        <v>11</v>
      </c>
      <c r="E30" s="1">
        <v>85</v>
      </c>
      <c r="F30" s="1">
        <v>75</v>
      </c>
      <c r="G30" s="3">
        <v>4</v>
      </c>
      <c r="H30" s="12">
        <f t="shared" si="0"/>
        <v>-2.5</v>
      </c>
      <c r="I30" s="26">
        <f t="shared" si="1"/>
        <v>-10</v>
      </c>
      <c r="J30" s="12">
        <v>0</v>
      </c>
      <c r="K30" s="1">
        <v>62.5</v>
      </c>
      <c r="L30" s="15">
        <v>2004</v>
      </c>
      <c r="M30" s="1" t="s">
        <v>71</v>
      </c>
      <c r="N30" s="1">
        <v>4</v>
      </c>
      <c r="O30" s="3">
        <v>15.4</v>
      </c>
      <c r="P30" s="3">
        <v>8.3000000000000007</v>
      </c>
      <c r="Q30" s="3">
        <v>100</v>
      </c>
      <c r="U30">
        <v>2</v>
      </c>
      <c r="V30" s="18" t="s">
        <v>76</v>
      </c>
      <c r="W30" s="18">
        <v>2003</v>
      </c>
      <c r="X30" s="18">
        <v>1.82</v>
      </c>
      <c r="Y30" s="18">
        <v>2.5</v>
      </c>
      <c r="Z30" s="18">
        <v>24.9</v>
      </c>
      <c r="AA30" s="18">
        <v>31.24</v>
      </c>
      <c r="AB30" s="18">
        <v>36.020000000000003</v>
      </c>
      <c r="AC30" s="18">
        <v>25.97</v>
      </c>
    </row>
    <row r="31" spans="1:29">
      <c r="A31" t="s">
        <v>37</v>
      </c>
      <c r="B31" s="16">
        <v>36702</v>
      </c>
      <c r="C31" s="1">
        <v>11</v>
      </c>
      <c r="D31" s="1">
        <v>10</v>
      </c>
      <c r="E31" s="1">
        <v>75</v>
      </c>
      <c r="F31" s="1">
        <v>65</v>
      </c>
      <c r="G31" s="3">
        <v>4</v>
      </c>
      <c r="H31" s="12">
        <f t="shared" si="0"/>
        <v>-2.5</v>
      </c>
      <c r="I31" s="26">
        <f t="shared" si="1"/>
        <v>-10</v>
      </c>
      <c r="J31" s="12">
        <v>0</v>
      </c>
      <c r="K31" s="1">
        <v>62.5</v>
      </c>
      <c r="L31" s="15">
        <v>2004</v>
      </c>
      <c r="M31" s="1" t="s">
        <v>71</v>
      </c>
      <c r="N31" s="1">
        <v>4</v>
      </c>
      <c r="O31" s="3">
        <v>10</v>
      </c>
      <c r="P31" s="3">
        <v>0</v>
      </c>
      <c r="Q31" s="3">
        <v>0</v>
      </c>
      <c r="U31">
        <v>3</v>
      </c>
      <c r="V31" s="18" t="s">
        <v>76</v>
      </c>
      <c r="W31" s="18">
        <v>2004</v>
      </c>
      <c r="X31" s="27">
        <v>28.72</v>
      </c>
      <c r="Y31" s="27">
        <v>25.52</v>
      </c>
      <c r="Z31" s="27">
        <v>28.6</v>
      </c>
      <c r="AA31" s="18">
        <v>31.01</v>
      </c>
      <c r="AB31" s="27">
        <v>49.93</v>
      </c>
      <c r="AC31" s="18">
        <v>37.4</v>
      </c>
    </row>
    <row r="32" spans="1:29">
      <c r="A32" t="s">
        <v>37</v>
      </c>
      <c r="B32" s="16">
        <v>36706</v>
      </c>
      <c r="C32" s="1">
        <v>10</v>
      </c>
      <c r="D32" s="1">
        <v>10</v>
      </c>
      <c r="E32" s="1">
        <v>65</v>
      </c>
      <c r="F32" s="1">
        <v>65</v>
      </c>
      <c r="G32" s="1">
        <v>5</v>
      </c>
      <c r="H32" s="12">
        <f t="shared" si="0"/>
        <v>0</v>
      </c>
      <c r="I32" s="12">
        <f t="shared" si="1"/>
        <v>0</v>
      </c>
      <c r="J32" s="12">
        <v>0</v>
      </c>
      <c r="K32" s="1">
        <v>62.5</v>
      </c>
      <c r="L32" s="15">
        <v>2004</v>
      </c>
      <c r="M32" s="1" t="s">
        <v>71</v>
      </c>
      <c r="N32" s="1">
        <v>4</v>
      </c>
      <c r="O32" s="1">
        <v>0</v>
      </c>
      <c r="P32" s="1">
        <v>6.25</v>
      </c>
      <c r="Q32" s="1">
        <v>50</v>
      </c>
      <c r="U32">
        <v>4</v>
      </c>
      <c r="V32" s="18" t="s">
        <v>76</v>
      </c>
      <c r="W32" s="18">
        <v>2004</v>
      </c>
      <c r="X32" s="18">
        <v>17.57</v>
      </c>
      <c r="Y32" s="18">
        <v>15.79</v>
      </c>
      <c r="Z32" s="18">
        <v>14.94</v>
      </c>
      <c r="AA32" s="18">
        <v>21</v>
      </c>
      <c r="AB32" s="18">
        <v>50</v>
      </c>
      <c r="AC32" s="18">
        <v>44.72</v>
      </c>
    </row>
    <row r="33" spans="1:29">
      <c r="A33" t="s">
        <v>37</v>
      </c>
      <c r="B33" s="16">
        <v>36711</v>
      </c>
      <c r="C33" s="1">
        <v>10</v>
      </c>
      <c r="D33" s="1">
        <v>9</v>
      </c>
      <c r="E33" s="1">
        <v>65</v>
      </c>
      <c r="F33" s="1">
        <v>58</v>
      </c>
      <c r="G33" s="1">
        <v>1</v>
      </c>
      <c r="H33" s="12">
        <f t="shared" si="0"/>
        <v>-7</v>
      </c>
      <c r="I33" s="26">
        <f t="shared" si="1"/>
        <v>-7</v>
      </c>
      <c r="J33" s="12">
        <v>0</v>
      </c>
      <c r="K33" s="1">
        <v>62.5</v>
      </c>
      <c r="L33" s="15">
        <v>2004</v>
      </c>
      <c r="M33" s="1" t="s">
        <v>71</v>
      </c>
      <c r="N33" s="1">
        <v>4</v>
      </c>
      <c r="O33" s="3">
        <v>11.1</v>
      </c>
      <c r="P33" s="3">
        <v>0</v>
      </c>
      <c r="Q33" s="3"/>
      <c r="U33">
        <v>5</v>
      </c>
      <c r="V33" s="18" t="s">
        <v>76</v>
      </c>
      <c r="W33" s="18">
        <v>2004</v>
      </c>
      <c r="X33" s="18">
        <v>7.5</v>
      </c>
      <c r="Y33" s="18">
        <v>16.77</v>
      </c>
      <c r="Z33" s="18">
        <v>5.72</v>
      </c>
      <c r="AA33" s="18">
        <v>12.79</v>
      </c>
      <c r="AB33" s="18">
        <v>6.2</v>
      </c>
      <c r="AC33" s="18">
        <v>8.5299999999999994</v>
      </c>
    </row>
    <row r="34" spans="1:29">
      <c r="A34" t="s">
        <v>37</v>
      </c>
      <c r="B34" s="16">
        <v>36712</v>
      </c>
      <c r="C34" s="1">
        <v>9</v>
      </c>
      <c r="D34" s="1">
        <v>7</v>
      </c>
      <c r="E34" s="1">
        <v>58</v>
      </c>
      <c r="F34" s="1">
        <v>52</v>
      </c>
      <c r="G34" s="1">
        <v>10</v>
      </c>
      <c r="H34" s="12">
        <f t="shared" si="0"/>
        <v>-0.6</v>
      </c>
      <c r="I34" s="26">
        <f t="shared" si="1"/>
        <v>-6</v>
      </c>
      <c r="J34" s="12">
        <v>0</v>
      </c>
      <c r="K34" s="1">
        <v>62.5</v>
      </c>
      <c r="L34" s="15">
        <v>2004</v>
      </c>
      <c r="M34" s="1" t="s">
        <v>71</v>
      </c>
      <c r="N34" s="1">
        <v>4</v>
      </c>
      <c r="O34" s="3">
        <v>22.2</v>
      </c>
      <c r="P34" s="3">
        <v>40</v>
      </c>
      <c r="Q34" s="3">
        <v>100</v>
      </c>
      <c r="U34">
        <v>6</v>
      </c>
      <c r="V34" s="18" t="s">
        <v>77</v>
      </c>
      <c r="W34" s="18">
        <v>2004</v>
      </c>
      <c r="X34" s="18">
        <v>37.76</v>
      </c>
      <c r="Y34" s="18">
        <v>22.53</v>
      </c>
      <c r="Z34" s="18">
        <v>46.9</v>
      </c>
      <c r="AA34" s="18">
        <v>32.49</v>
      </c>
      <c r="AB34" s="18">
        <v>40.450000000000003</v>
      </c>
      <c r="AC34" s="18">
        <v>22.03</v>
      </c>
    </row>
    <row r="35" spans="1:29">
      <c r="A35" t="s">
        <v>37</v>
      </c>
      <c r="B35" s="16">
        <v>36722</v>
      </c>
      <c r="C35" s="1">
        <v>7</v>
      </c>
      <c r="D35" s="1">
        <v>6</v>
      </c>
      <c r="E35" s="1">
        <v>52</v>
      </c>
      <c r="F35" s="1">
        <v>50</v>
      </c>
      <c r="G35" s="1">
        <v>7</v>
      </c>
      <c r="H35" s="12">
        <f t="shared" si="0"/>
        <v>-0.2857142857142857</v>
      </c>
      <c r="I35" s="12">
        <f t="shared" si="1"/>
        <v>-2</v>
      </c>
      <c r="J35" s="12">
        <v>0</v>
      </c>
      <c r="K35" s="1">
        <v>62.5</v>
      </c>
      <c r="L35" s="15">
        <v>2004</v>
      </c>
      <c r="M35" s="1" t="s">
        <v>71</v>
      </c>
      <c r="N35" s="1">
        <v>4</v>
      </c>
      <c r="O35" s="1">
        <v>14.3</v>
      </c>
      <c r="P35" s="1">
        <v>0</v>
      </c>
      <c r="Q35" s="1">
        <v>0</v>
      </c>
      <c r="U35">
        <v>7</v>
      </c>
      <c r="V35" s="18" t="s">
        <v>78</v>
      </c>
      <c r="W35" s="18">
        <v>2004</v>
      </c>
      <c r="X35" s="27">
        <v>19.14</v>
      </c>
      <c r="Y35" s="27">
        <v>15.22</v>
      </c>
      <c r="Z35" s="27">
        <v>28.34</v>
      </c>
      <c r="AA35" s="18">
        <v>19.82</v>
      </c>
      <c r="AB35" s="27">
        <v>28.94</v>
      </c>
      <c r="AC35" s="18">
        <v>16.420000000000002</v>
      </c>
    </row>
    <row r="36" spans="1:29">
      <c r="A36" t="s">
        <v>37</v>
      </c>
      <c r="B36" s="16">
        <v>36729</v>
      </c>
      <c r="C36" s="1">
        <v>6</v>
      </c>
      <c r="D36" s="1">
        <v>3</v>
      </c>
      <c r="E36" s="1">
        <v>50</v>
      </c>
      <c r="F36" s="1">
        <v>50</v>
      </c>
      <c r="G36" s="1">
        <v>11</v>
      </c>
      <c r="H36" s="12">
        <f t="shared" si="0"/>
        <v>0</v>
      </c>
      <c r="I36" s="12">
        <f t="shared" si="1"/>
        <v>0</v>
      </c>
      <c r="J36" s="12">
        <v>0</v>
      </c>
      <c r="K36" s="1">
        <v>62.5</v>
      </c>
      <c r="L36" s="15">
        <v>2004</v>
      </c>
      <c r="M36" s="1" t="s">
        <v>71</v>
      </c>
      <c r="N36" s="1">
        <v>4</v>
      </c>
      <c r="O36" s="1">
        <v>50</v>
      </c>
      <c r="P36" s="1">
        <v>50</v>
      </c>
      <c r="Q36" s="1">
        <v>50</v>
      </c>
      <c r="U36">
        <v>8</v>
      </c>
      <c r="V36" s="18" t="s">
        <v>78</v>
      </c>
      <c r="W36" s="18">
        <v>2004</v>
      </c>
      <c r="X36" s="30">
        <v>8</v>
      </c>
      <c r="Y36" s="30">
        <v>17.89</v>
      </c>
      <c r="Z36" s="30">
        <v>14.3</v>
      </c>
      <c r="AA36" s="30">
        <v>20.22</v>
      </c>
      <c r="AB36" s="30">
        <v>11.1</v>
      </c>
      <c r="AC36" s="30">
        <v>19.23</v>
      </c>
    </row>
    <row r="37" spans="1:29">
      <c r="A37" t="s">
        <v>38</v>
      </c>
      <c r="B37" s="16">
        <v>36712</v>
      </c>
      <c r="C37" s="1">
        <v>8</v>
      </c>
      <c r="D37" s="1">
        <v>8</v>
      </c>
      <c r="E37" s="1">
        <v>60</v>
      </c>
      <c r="F37" s="1">
        <v>45</v>
      </c>
      <c r="G37" s="3">
        <v>10</v>
      </c>
      <c r="H37" s="12">
        <f t="shared" si="0"/>
        <v>-1.5</v>
      </c>
      <c r="I37" s="26">
        <f t="shared" si="1"/>
        <v>-15</v>
      </c>
      <c r="J37" s="12">
        <v>0</v>
      </c>
      <c r="K37" s="1">
        <v>49.5</v>
      </c>
      <c r="L37" s="15">
        <v>2004</v>
      </c>
      <c r="M37" s="1" t="s">
        <v>72</v>
      </c>
      <c r="N37" s="1">
        <v>5</v>
      </c>
      <c r="O37" s="1">
        <v>0</v>
      </c>
      <c r="P37" s="1">
        <v>0</v>
      </c>
      <c r="Q37" s="1">
        <v>0</v>
      </c>
      <c r="U37">
        <v>9</v>
      </c>
      <c r="V37" s="18" t="s">
        <v>76</v>
      </c>
      <c r="W37" s="18">
        <v>2005</v>
      </c>
      <c r="X37" s="18">
        <v>18.600000000000001</v>
      </c>
      <c r="Y37" s="18">
        <v>38.17</v>
      </c>
      <c r="Z37" s="18">
        <v>30.06</v>
      </c>
      <c r="AA37" s="18">
        <v>39.619999999999997</v>
      </c>
      <c r="AB37" s="18">
        <v>33.299999999999997</v>
      </c>
      <c r="AC37" s="18"/>
    </row>
    <row r="38" spans="1:29">
      <c r="A38" t="s">
        <v>38</v>
      </c>
      <c r="B38" s="16">
        <v>36722</v>
      </c>
      <c r="C38" s="1">
        <v>8</v>
      </c>
      <c r="D38" s="1">
        <v>8</v>
      </c>
      <c r="E38" s="1">
        <v>45</v>
      </c>
      <c r="F38" s="1">
        <v>52</v>
      </c>
      <c r="G38" s="1">
        <v>7</v>
      </c>
      <c r="H38" s="12">
        <f t="shared" si="0"/>
        <v>1</v>
      </c>
      <c r="I38" s="26">
        <f t="shared" si="1"/>
        <v>7</v>
      </c>
      <c r="J38" s="12">
        <v>0</v>
      </c>
      <c r="K38" s="1">
        <v>49.5</v>
      </c>
      <c r="L38" s="15">
        <v>2004</v>
      </c>
      <c r="M38" s="1" t="s">
        <v>72</v>
      </c>
      <c r="N38" s="1">
        <v>5</v>
      </c>
      <c r="O38" s="1">
        <v>0</v>
      </c>
      <c r="P38" s="1">
        <v>0</v>
      </c>
      <c r="Q38" s="1">
        <v>0</v>
      </c>
      <c r="U38">
        <v>10</v>
      </c>
      <c r="V38" s="18" t="s">
        <v>76</v>
      </c>
      <c r="W38" s="18">
        <v>2005</v>
      </c>
      <c r="X38" s="18">
        <v>19.2</v>
      </c>
      <c r="Y38" s="18">
        <v>42.93</v>
      </c>
      <c r="Z38" s="18">
        <v>30.82</v>
      </c>
      <c r="AA38" s="18">
        <v>39.18</v>
      </c>
      <c r="AB38" s="18">
        <v>15.85</v>
      </c>
      <c r="AC38" s="18">
        <v>2.19</v>
      </c>
    </row>
    <row r="39" spans="1:29">
      <c r="A39" t="s">
        <v>38</v>
      </c>
      <c r="B39" s="16">
        <v>36729</v>
      </c>
      <c r="C39" s="1">
        <v>8</v>
      </c>
      <c r="D39" s="1">
        <v>8</v>
      </c>
      <c r="E39" s="1">
        <v>52</v>
      </c>
      <c r="F39" s="1">
        <v>50</v>
      </c>
      <c r="G39" s="1">
        <v>11</v>
      </c>
      <c r="H39" s="12">
        <f t="shared" si="0"/>
        <v>-0.18181818181818182</v>
      </c>
      <c r="I39" s="12">
        <f t="shared" si="1"/>
        <v>-2</v>
      </c>
      <c r="J39" s="12">
        <v>2</v>
      </c>
      <c r="K39" s="1">
        <v>49.5</v>
      </c>
      <c r="L39" s="15">
        <v>2004</v>
      </c>
      <c r="M39" s="1" t="s">
        <v>72</v>
      </c>
      <c r="N39" s="1">
        <v>5</v>
      </c>
      <c r="O39" s="1">
        <v>0</v>
      </c>
      <c r="P39" s="1">
        <v>28.6</v>
      </c>
      <c r="Q39" s="1">
        <v>16.7</v>
      </c>
      <c r="U39">
        <v>11</v>
      </c>
      <c r="V39" s="18" t="s">
        <v>79</v>
      </c>
      <c r="W39" s="18">
        <v>2005</v>
      </c>
      <c r="X39" s="18" t="s">
        <v>2</v>
      </c>
      <c r="Y39" s="18">
        <v>42.15</v>
      </c>
      <c r="Z39" s="18">
        <v>28.72</v>
      </c>
      <c r="AA39" s="18">
        <v>40.04</v>
      </c>
      <c r="AB39" s="18">
        <v>41.63</v>
      </c>
      <c r="AC39" s="18">
        <v>33.04</v>
      </c>
    </row>
    <row r="40" spans="1:29">
      <c r="A40" t="s">
        <v>38</v>
      </c>
      <c r="B40" s="16">
        <v>36741</v>
      </c>
      <c r="C40" s="1">
        <v>8</v>
      </c>
      <c r="D40" s="1">
        <v>5</v>
      </c>
      <c r="E40" s="1">
        <v>50</v>
      </c>
      <c r="F40" s="1">
        <v>45</v>
      </c>
      <c r="G40" s="3">
        <v>7</v>
      </c>
      <c r="H40" s="12">
        <f t="shared" si="0"/>
        <v>-0.7142857142857143</v>
      </c>
      <c r="I40" s="26">
        <f t="shared" si="1"/>
        <v>-5</v>
      </c>
      <c r="J40" s="12">
        <v>0</v>
      </c>
      <c r="K40" s="1">
        <v>49.5</v>
      </c>
      <c r="L40" s="15">
        <v>2004</v>
      </c>
      <c r="M40" s="1" t="s">
        <v>72</v>
      </c>
      <c r="N40" s="1">
        <v>5</v>
      </c>
      <c r="O40" s="3">
        <v>37.5</v>
      </c>
      <c r="P40" s="3">
        <v>0</v>
      </c>
      <c r="Q40" s="3">
        <v>14.3</v>
      </c>
      <c r="U40">
        <v>12</v>
      </c>
      <c r="V40" s="18" t="s">
        <v>78</v>
      </c>
      <c r="W40" s="18">
        <v>2005</v>
      </c>
      <c r="X40" s="18">
        <v>61.65</v>
      </c>
      <c r="Y40" s="18">
        <v>30.62</v>
      </c>
      <c r="Z40" s="18">
        <v>74.55</v>
      </c>
      <c r="AA40" s="18">
        <v>35.99</v>
      </c>
      <c r="AB40" s="18">
        <v>12.5</v>
      </c>
      <c r="AC40" s="18">
        <v>17.68</v>
      </c>
    </row>
    <row r="41" spans="1:29">
      <c r="A41" t="s">
        <v>38</v>
      </c>
      <c r="B41" s="16">
        <v>36748</v>
      </c>
      <c r="C41" s="1">
        <v>5</v>
      </c>
      <c r="D41" s="1">
        <v>0</v>
      </c>
      <c r="E41" s="1">
        <v>45</v>
      </c>
      <c r="F41" s="1">
        <v>45</v>
      </c>
      <c r="G41" s="1">
        <v>14</v>
      </c>
      <c r="H41" s="12">
        <f t="shared" si="0"/>
        <v>0</v>
      </c>
      <c r="I41" s="12">
        <f t="shared" si="1"/>
        <v>0</v>
      </c>
      <c r="J41" s="12">
        <v>0</v>
      </c>
      <c r="K41" s="1">
        <v>49.5</v>
      </c>
      <c r="L41" s="15">
        <v>2004</v>
      </c>
      <c r="M41" s="1" t="s">
        <v>72</v>
      </c>
      <c r="N41" s="1">
        <v>5</v>
      </c>
      <c r="O41" s="1">
        <v>0</v>
      </c>
      <c r="P41" s="1">
        <v>0</v>
      </c>
      <c r="Q41" s="1">
        <v>0</v>
      </c>
      <c r="U41">
        <v>13</v>
      </c>
      <c r="V41" s="18" t="s">
        <v>76</v>
      </c>
      <c r="W41" s="18">
        <v>2006</v>
      </c>
      <c r="X41" s="18">
        <v>31.1</v>
      </c>
      <c r="Y41" s="18">
        <v>35.299999999999997</v>
      </c>
      <c r="Z41" s="18">
        <v>45</v>
      </c>
      <c r="AA41" s="18">
        <v>39.69</v>
      </c>
      <c r="AB41" s="18">
        <v>14.3</v>
      </c>
      <c r="AC41" s="18"/>
    </row>
    <row r="42" spans="1:29">
      <c r="A42" t="s">
        <v>39</v>
      </c>
      <c r="B42" s="16">
        <v>36691</v>
      </c>
      <c r="C42" s="1">
        <v>77</v>
      </c>
      <c r="D42" s="1">
        <v>66</v>
      </c>
      <c r="E42" s="1">
        <v>65</v>
      </c>
      <c r="F42" s="1">
        <v>65</v>
      </c>
      <c r="G42" s="1">
        <v>3</v>
      </c>
      <c r="H42" s="12">
        <f t="shared" si="0"/>
        <v>0</v>
      </c>
      <c r="I42" s="12">
        <f t="shared" si="1"/>
        <v>0</v>
      </c>
      <c r="J42" s="12">
        <v>12</v>
      </c>
      <c r="K42" s="1">
        <v>46</v>
      </c>
      <c r="L42" s="15">
        <v>2004</v>
      </c>
      <c r="M42" s="1" t="s">
        <v>73</v>
      </c>
      <c r="N42" s="1">
        <v>6</v>
      </c>
      <c r="O42" s="1">
        <v>14.3</v>
      </c>
      <c r="P42" s="1">
        <v>8.9</v>
      </c>
      <c r="Q42" s="1">
        <v>14.3</v>
      </c>
      <c r="U42">
        <v>14</v>
      </c>
      <c r="V42" s="18" t="s">
        <v>76</v>
      </c>
      <c r="W42" s="18">
        <v>2007</v>
      </c>
      <c r="X42" s="18">
        <v>50</v>
      </c>
      <c r="Z42" s="18">
        <v>41.2</v>
      </c>
      <c r="AA42" s="18"/>
      <c r="AB42" s="18">
        <v>71.400000000000006</v>
      </c>
      <c r="AC42" s="18"/>
    </row>
    <row r="43" spans="1:29">
      <c r="A43" t="s">
        <v>39</v>
      </c>
      <c r="B43" s="16">
        <v>36694</v>
      </c>
      <c r="C43" s="1">
        <v>66</v>
      </c>
      <c r="D43" s="1">
        <v>56</v>
      </c>
      <c r="E43" s="1">
        <v>65</v>
      </c>
      <c r="F43" s="1">
        <v>60</v>
      </c>
      <c r="G43" s="3">
        <v>6</v>
      </c>
      <c r="H43" s="12">
        <f t="shared" si="0"/>
        <v>-0.83333333333333337</v>
      </c>
      <c r="I43" s="26">
        <f t="shared" si="1"/>
        <v>-5</v>
      </c>
      <c r="J43" s="12">
        <v>1</v>
      </c>
      <c r="K43" s="1">
        <v>46</v>
      </c>
      <c r="L43" s="15">
        <v>2004</v>
      </c>
      <c r="M43" s="1" t="s">
        <v>73</v>
      </c>
      <c r="N43" s="1">
        <v>6</v>
      </c>
      <c r="O43" s="3">
        <v>15.2</v>
      </c>
      <c r="P43" s="3">
        <v>16.8</v>
      </c>
      <c r="Q43" s="3">
        <v>31.3</v>
      </c>
      <c r="U43">
        <v>15</v>
      </c>
      <c r="V43" s="18" t="s">
        <v>76</v>
      </c>
      <c r="W43" s="18">
        <v>2008</v>
      </c>
      <c r="X43" s="18">
        <v>90</v>
      </c>
      <c r="Y43" s="18"/>
      <c r="Z43" s="18">
        <v>90</v>
      </c>
      <c r="AA43" s="18"/>
      <c r="AB43" s="18"/>
      <c r="AC43" s="18"/>
    </row>
    <row r="44" spans="1:29">
      <c r="A44" t="s">
        <v>39</v>
      </c>
      <c r="B44" s="16">
        <v>36700</v>
      </c>
      <c r="C44" s="1">
        <v>56</v>
      </c>
      <c r="D44" s="1">
        <v>48</v>
      </c>
      <c r="E44" s="1">
        <v>60</v>
      </c>
      <c r="F44" s="1">
        <v>50</v>
      </c>
      <c r="G44" s="3">
        <v>5</v>
      </c>
      <c r="H44" s="12">
        <f t="shared" si="0"/>
        <v>-2</v>
      </c>
      <c r="I44" s="26">
        <f t="shared" si="1"/>
        <v>-10</v>
      </c>
      <c r="J44" s="12">
        <v>0</v>
      </c>
      <c r="K44" s="1">
        <v>46</v>
      </c>
      <c r="L44" s="15">
        <v>2004</v>
      </c>
      <c r="M44" s="1" t="s">
        <v>73</v>
      </c>
      <c r="N44" s="1">
        <v>6</v>
      </c>
      <c r="O44" s="3">
        <v>14.3</v>
      </c>
      <c r="P44" s="3">
        <v>15.7</v>
      </c>
      <c r="Q44" s="3">
        <v>20</v>
      </c>
      <c r="U44">
        <v>16</v>
      </c>
      <c r="V44" s="18" t="s">
        <v>80</v>
      </c>
      <c r="W44" s="18">
        <v>2008</v>
      </c>
      <c r="X44" s="18">
        <v>9.7200000000000006</v>
      </c>
      <c r="Y44" s="18">
        <v>15.28</v>
      </c>
      <c r="Z44" s="18">
        <v>13.15</v>
      </c>
      <c r="AA44" s="18">
        <v>9.58</v>
      </c>
      <c r="AB44" s="18">
        <v>6.18</v>
      </c>
      <c r="AC44" s="18">
        <v>12.01</v>
      </c>
    </row>
    <row r="45" spans="1:29">
      <c r="A45" t="s">
        <v>39</v>
      </c>
      <c r="B45" s="16">
        <v>36705</v>
      </c>
      <c r="C45" s="1">
        <v>48</v>
      </c>
      <c r="D45" s="1">
        <v>31</v>
      </c>
      <c r="E45" s="1">
        <v>50</v>
      </c>
      <c r="F45" s="1">
        <v>40</v>
      </c>
      <c r="G45" s="3">
        <v>6</v>
      </c>
      <c r="H45" s="12">
        <f t="shared" si="0"/>
        <v>-1.6666666666666667</v>
      </c>
      <c r="I45" s="26">
        <f t="shared" si="1"/>
        <v>-10</v>
      </c>
      <c r="J45" s="12">
        <v>1</v>
      </c>
      <c r="K45" s="1">
        <v>46</v>
      </c>
      <c r="L45" s="15">
        <v>2004</v>
      </c>
      <c r="M45" s="1" t="s">
        <v>73</v>
      </c>
      <c r="N45" s="1">
        <v>6</v>
      </c>
      <c r="O45" s="3">
        <v>35.4</v>
      </c>
      <c r="P45" s="3">
        <v>47.6</v>
      </c>
      <c r="Q45" s="3">
        <v>70</v>
      </c>
      <c r="U45">
        <v>17</v>
      </c>
      <c r="V45" s="18" t="s">
        <v>76</v>
      </c>
      <c r="W45" s="18">
        <v>2009</v>
      </c>
      <c r="X45" s="18">
        <v>0</v>
      </c>
      <c r="Y45" s="18">
        <v>0</v>
      </c>
      <c r="Z45" s="18">
        <v>13.6</v>
      </c>
      <c r="AA45" s="18">
        <v>7.64</v>
      </c>
      <c r="AB45" s="18">
        <v>20</v>
      </c>
      <c r="AC45" s="18"/>
    </row>
    <row r="46" spans="1:29">
      <c r="A46" t="s">
        <v>39</v>
      </c>
      <c r="B46" s="16">
        <v>36711</v>
      </c>
      <c r="C46" s="1">
        <v>31</v>
      </c>
      <c r="D46" s="1">
        <v>17</v>
      </c>
      <c r="E46" s="1">
        <v>40</v>
      </c>
      <c r="F46" s="1">
        <v>35</v>
      </c>
      <c r="G46" s="3">
        <v>5</v>
      </c>
      <c r="H46" s="12">
        <f t="shared" si="0"/>
        <v>-1</v>
      </c>
      <c r="I46" s="26">
        <f t="shared" si="1"/>
        <v>-5</v>
      </c>
      <c r="J46" s="12">
        <v>1</v>
      </c>
      <c r="K46" s="1">
        <v>46</v>
      </c>
      <c r="L46" s="15">
        <v>2004</v>
      </c>
      <c r="M46" s="1" t="s">
        <v>73</v>
      </c>
      <c r="N46" s="1">
        <v>6</v>
      </c>
      <c r="O46" s="3">
        <v>45.2</v>
      </c>
      <c r="P46" s="3">
        <v>73.3</v>
      </c>
      <c r="Q46" s="3">
        <v>57.1</v>
      </c>
      <c r="U46">
        <v>18</v>
      </c>
      <c r="V46" s="18" t="s">
        <v>78</v>
      </c>
      <c r="W46" s="18">
        <v>2009</v>
      </c>
      <c r="X46" s="18">
        <v>6.67</v>
      </c>
      <c r="Y46" s="18">
        <v>11.55</v>
      </c>
      <c r="Z46" s="18">
        <v>16.7</v>
      </c>
      <c r="AA46" s="18">
        <v>21.09</v>
      </c>
      <c r="AB46" s="18">
        <v>28.59</v>
      </c>
      <c r="AC46" s="18">
        <v>24.76</v>
      </c>
    </row>
    <row r="47" spans="1:29">
      <c r="A47" t="s">
        <v>39</v>
      </c>
      <c r="B47" s="16">
        <v>36716</v>
      </c>
      <c r="C47" s="1">
        <v>17</v>
      </c>
      <c r="D47" s="1">
        <v>10</v>
      </c>
      <c r="E47" s="1">
        <v>35</v>
      </c>
      <c r="F47" s="1">
        <v>35</v>
      </c>
      <c r="G47" s="1">
        <v>8</v>
      </c>
      <c r="H47" s="12">
        <f t="shared" si="0"/>
        <v>0</v>
      </c>
      <c r="I47" s="12">
        <f t="shared" si="1"/>
        <v>0</v>
      </c>
      <c r="J47" s="12">
        <v>0</v>
      </c>
      <c r="K47" s="1">
        <v>46</v>
      </c>
      <c r="L47" s="15">
        <v>2004</v>
      </c>
      <c r="M47" s="1" t="s">
        <v>73</v>
      </c>
      <c r="N47" s="1">
        <v>6</v>
      </c>
      <c r="O47" s="1">
        <v>41.1</v>
      </c>
      <c r="P47" s="1">
        <v>42.9</v>
      </c>
      <c r="Q47" s="1">
        <v>50</v>
      </c>
      <c r="X47" s="31">
        <f>AVERAGE(X29:X46)</f>
        <v>25.595294117647061</v>
      </c>
      <c r="Y47" s="31">
        <f t="shared" ref="Y47:AC47" si="2">AVERAGE(Y29:Y46)</f>
        <v>21.786874999999998</v>
      </c>
      <c r="Z47" s="31">
        <f t="shared" si="2"/>
        <v>32.056111111111107</v>
      </c>
      <c r="AA47" s="31">
        <f t="shared" si="2"/>
        <v>27.574999999999999</v>
      </c>
      <c r="AB47" s="31">
        <f t="shared" si="2"/>
        <v>31.91352941176471</v>
      </c>
      <c r="AC47" s="31">
        <f t="shared" si="2"/>
        <v>21.28153846153846</v>
      </c>
    </row>
    <row r="48" spans="1:29">
      <c r="A48" t="s">
        <v>39</v>
      </c>
      <c r="B48" s="16">
        <v>36724</v>
      </c>
      <c r="C48" s="1">
        <v>10</v>
      </c>
      <c r="D48" s="1">
        <v>3</v>
      </c>
      <c r="E48" s="1">
        <v>35</v>
      </c>
      <c r="F48" s="1">
        <v>34</v>
      </c>
      <c r="G48" s="1">
        <v>8</v>
      </c>
      <c r="H48" s="12">
        <f t="shared" si="0"/>
        <v>-0.125</v>
      </c>
      <c r="I48" s="12">
        <f t="shared" si="1"/>
        <v>-1</v>
      </c>
      <c r="J48" s="12">
        <v>0</v>
      </c>
      <c r="K48" s="1">
        <v>46</v>
      </c>
      <c r="L48" s="15">
        <v>2004</v>
      </c>
      <c r="M48" s="1" t="s">
        <v>73</v>
      </c>
      <c r="N48" s="1">
        <v>6</v>
      </c>
      <c r="O48" s="1">
        <v>70</v>
      </c>
      <c r="P48" s="1">
        <v>70</v>
      </c>
      <c r="Q48" s="1"/>
    </row>
    <row r="49" spans="1:17">
      <c r="A49" t="s">
        <v>39</v>
      </c>
      <c r="B49" s="16">
        <v>36732</v>
      </c>
      <c r="C49" s="1">
        <v>3</v>
      </c>
      <c r="D49" s="1">
        <v>1</v>
      </c>
      <c r="E49" s="1">
        <v>34</v>
      </c>
      <c r="F49" s="1">
        <v>34</v>
      </c>
      <c r="G49" s="1">
        <v>9</v>
      </c>
      <c r="H49" s="12">
        <f t="shared" si="0"/>
        <v>0</v>
      </c>
      <c r="I49" s="12">
        <f t="shared" si="1"/>
        <v>0</v>
      </c>
      <c r="J49" s="12">
        <v>0</v>
      </c>
      <c r="K49" s="1">
        <v>46</v>
      </c>
      <c r="L49" s="15">
        <v>2004</v>
      </c>
      <c r="M49" s="1" t="s">
        <v>73</v>
      </c>
      <c r="N49" s="1">
        <v>6</v>
      </c>
      <c r="O49" s="1">
        <v>66.599999999999994</v>
      </c>
      <c r="P49" s="1">
        <v>100</v>
      </c>
      <c r="Q49" s="1"/>
    </row>
    <row r="50" spans="1:17">
      <c r="A50" t="s">
        <v>40</v>
      </c>
      <c r="B50" s="16">
        <v>36708</v>
      </c>
      <c r="C50" s="1">
        <v>50</v>
      </c>
      <c r="D50" s="1">
        <v>50</v>
      </c>
      <c r="E50" s="1">
        <v>38</v>
      </c>
      <c r="F50" s="1">
        <v>35</v>
      </c>
      <c r="G50" s="1">
        <v>4</v>
      </c>
      <c r="H50" s="12">
        <f t="shared" si="0"/>
        <v>-0.75</v>
      </c>
      <c r="I50" s="12">
        <f t="shared" si="1"/>
        <v>-3</v>
      </c>
      <c r="J50" s="12">
        <v>0</v>
      </c>
      <c r="K50" s="1">
        <v>35.1</v>
      </c>
      <c r="L50" s="15">
        <v>2004</v>
      </c>
      <c r="M50" s="1" t="s">
        <v>74</v>
      </c>
      <c r="N50" s="1">
        <v>7</v>
      </c>
      <c r="O50" s="1">
        <v>0</v>
      </c>
      <c r="P50" s="1">
        <v>0</v>
      </c>
      <c r="Q50" s="1">
        <v>0</v>
      </c>
    </row>
    <row r="51" spans="1:17">
      <c r="A51" t="s">
        <v>40</v>
      </c>
      <c r="B51" s="16">
        <v>36712</v>
      </c>
      <c r="C51" s="1">
        <v>50</v>
      </c>
      <c r="D51" s="1">
        <v>44</v>
      </c>
      <c r="E51" s="1">
        <v>35</v>
      </c>
      <c r="F51" s="1">
        <v>40</v>
      </c>
      <c r="G51" s="3">
        <v>3</v>
      </c>
      <c r="H51" s="12">
        <f t="shared" si="0"/>
        <v>1.6666666666666667</v>
      </c>
      <c r="I51" s="26">
        <f t="shared" si="1"/>
        <v>5</v>
      </c>
      <c r="J51" s="12">
        <v>5</v>
      </c>
      <c r="K51" s="1">
        <v>35.1</v>
      </c>
      <c r="L51" s="15">
        <v>2004</v>
      </c>
      <c r="M51" s="1" t="s">
        <v>74</v>
      </c>
      <c r="N51" s="1">
        <v>7</v>
      </c>
      <c r="O51" s="3">
        <v>12</v>
      </c>
      <c r="P51" s="3">
        <v>16.600000000000001</v>
      </c>
      <c r="Q51" s="3">
        <v>21.7</v>
      </c>
    </row>
    <row r="52" spans="1:17">
      <c r="A52" t="s">
        <v>40</v>
      </c>
      <c r="B52" s="16">
        <v>36715</v>
      </c>
      <c r="C52" s="1">
        <v>44</v>
      </c>
      <c r="D52" s="1">
        <v>36</v>
      </c>
      <c r="E52" s="1">
        <v>40</v>
      </c>
      <c r="F52" s="1">
        <v>35</v>
      </c>
      <c r="G52" s="3">
        <v>4</v>
      </c>
      <c r="H52" s="12">
        <f t="shared" si="0"/>
        <v>-1.25</v>
      </c>
      <c r="I52" s="26">
        <f t="shared" si="1"/>
        <v>-5</v>
      </c>
      <c r="J52" s="12">
        <v>3</v>
      </c>
      <c r="K52" s="1">
        <v>35.1</v>
      </c>
      <c r="L52" s="15">
        <v>2004</v>
      </c>
      <c r="M52" s="1" t="s">
        <v>74</v>
      </c>
      <c r="N52" s="1">
        <v>7</v>
      </c>
      <c r="O52" s="3">
        <v>18.2</v>
      </c>
      <c r="P52" s="3">
        <v>31.3</v>
      </c>
      <c r="Q52" s="3">
        <v>50</v>
      </c>
    </row>
    <row r="53" spans="1:17">
      <c r="A53" t="s">
        <v>40</v>
      </c>
      <c r="B53" s="16">
        <v>36719</v>
      </c>
      <c r="C53" s="1">
        <v>36</v>
      </c>
      <c r="D53" s="1">
        <v>34</v>
      </c>
      <c r="E53" s="1">
        <v>35</v>
      </c>
      <c r="F53" s="1">
        <v>30</v>
      </c>
      <c r="G53" s="3">
        <v>3</v>
      </c>
      <c r="H53" s="12">
        <f t="shared" si="0"/>
        <v>-1.6666666666666667</v>
      </c>
      <c r="I53" s="26">
        <f t="shared" si="1"/>
        <v>-5</v>
      </c>
      <c r="J53" s="12">
        <v>0</v>
      </c>
      <c r="K53" s="1">
        <v>35.1</v>
      </c>
      <c r="L53" s="15">
        <v>2004</v>
      </c>
      <c r="M53" s="1" t="s">
        <v>74</v>
      </c>
      <c r="N53" s="1">
        <v>7</v>
      </c>
      <c r="O53" s="3">
        <v>5.6</v>
      </c>
      <c r="P53" s="3">
        <v>18.399999999999999</v>
      </c>
      <c r="Q53" s="3">
        <v>21.1</v>
      </c>
    </row>
    <row r="54" spans="1:17">
      <c r="A54" t="s">
        <v>40</v>
      </c>
      <c r="B54" s="16">
        <v>36722</v>
      </c>
      <c r="C54" s="1">
        <v>34</v>
      </c>
      <c r="D54" s="1">
        <v>20</v>
      </c>
      <c r="E54" s="1">
        <v>30</v>
      </c>
      <c r="F54" s="1">
        <v>35</v>
      </c>
      <c r="G54" s="3">
        <v>4</v>
      </c>
      <c r="H54" s="12">
        <f t="shared" si="0"/>
        <v>1.25</v>
      </c>
      <c r="I54" s="26">
        <f t="shared" si="1"/>
        <v>5</v>
      </c>
      <c r="J54" s="12">
        <v>0</v>
      </c>
      <c r="K54" s="1">
        <v>35.1</v>
      </c>
      <c r="L54" s="15">
        <v>2004</v>
      </c>
      <c r="M54" s="1" t="s">
        <v>74</v>
      </c>
      <c r="N54" s="1">
        <v>7</v>
      </c>
      <c r="O54" s="3">
        <v>41.2</v>
      </c>
      <c r="P54" s="3">
        <v>57.1</v>
      </c>
      <c r="Q54" s="3">
        <v>43.5</v>
      </c>
    </row>
    <row r="55" spans="1:17">
      <c r="A55" t="s">
        <v>40</v>
      </c>
      <c r="B55" s="16">
        <v>36726</v>
      </c>
      <c r="C55" s="1">
        <v>20</v>
      </c>
      <c r="D55" s="1">
        <v>12</v>
      </c>
      <c r="E55" s="1">
        <v>35</v>
      </c>
      <c r="F55" s="1">
        <v>35</v>
      </c>
      <c r="G55" s="1">
        <v>3</v>
      </c>
      <c r="H55" s="12">
        <f t="shared" si="0"/>
        <v>0</v>
      </c>
      <c r="I55" s="12">
        <f t="shared" si="1"/>
        <v>0</v>
      </c>
      <c r="J55" s="12">
        <v>1</v>
      </c>
      <c r="K55" s="1">
        <v>35.1</v>
      </c>
      <c r="L55" s="15">
        <v>2004</v>
      </c>
      <c r="M55" s="1" t="s">
        <v>74</v>
      </c>
      <c r="N55" s="1">
        <v>7</v>
      </c>
      <c r="O55" s="1">
        <v>40</v>
      </c>
      <c r="P55" s="1">
        <v>25</v>
      </c>
      <c r="Q55" s="1">
        <v>18.8</v>
      </c>
    </row>
    <row r="56" spans="1:17">
      <c r="A56" t="s">
        <v>40</v>
      </c>
      <c r="B56" s="16">
        <v>36729</v>
      </c>
      <c r="C56" s="1">
        <v>12</v>
      </c>
      <c r="D56" s="1">
        <v>9</v>
      </c>
      <c r="E56" s="1">
        <v>35</v>
      </c>
      <c r="F56" s="1">
        <v>34</v>
      </c>
      <c r="G56" s="1">
        <v>7</v>
      </c>
      <c r="H56" s="12">
        <f t="shared" si="0"/>
        <v>-0.14285714285714285</v>
      </c>
      <c r="I56" s="12">
        <f t="shared" si="1"/>
        <v>-1</v>
      </c>
      <c r="J56" s="12">
        <v>0</v>
      </c>
      <c r="K56" s="1">
        <v>35.1</v>
      </c>
      <c r="L56" s="15">
        <v>2004</v>
      </c>
      <c r="M56" s="1" t="s">
        <v>74</v>
      </c>
      <c r="N56" s="1">
        <v>7</v>
      </c>
      <c r="O56" s="1">
        <v>25</v>
      </c>
      <c r="P56" s="1">
        <v>50</v>
      </c>
      <c r="Q56" s="1">
        <v>36.4</v>
      </c>
    </row>
    <row r="57" spans="1:17">
      <c r="A57" t="s">
        <v>40</v>
      </c>
      <c r="B57" s="16">
        <v>36736</v>
      </c>
      <c r="C57" s="1">
        <v>9</v>
      </c>
      <c r="D57" s="1">
        <v>8</v>
      </c>
      <c r="E57" s="1">
        <v>34</v>
      </c>
      <c r="F57" s="1">
        <v>34</v>
      </c>
      <c r="G57" s="1">
        <v>5</v>
      </c>
      <c r="H57" s="12">
        <f t="shared" si="0"/>
        <v>0</v>
      </c>
      <c r="I57" s="12">
        <f t="shared" si="1"/>
        <v>0</v>
      </c>
      <c r="J57" s="12">
        <v>0</v>
      </c>
      <c r="K57" s="1">
        <v>35.1</v>
      </c>
      <c r="L57" s="15">
        <v>2004</v>
      </c>
      <c r="M57" s="1" t="s">
        <v>74</v>
      </c>
      <c r="N57" s="1">
        <v>7</v>
      </c>
      <c r="O57" s="1">
        <v>11.1</v>
      </c>
      <c r="P57" s="1"/>
      <c r="Q57" s="1">
        <v>40</v>
      </c>
    </row>
    <row r="58" spans="1:17">
      <c r="A58" t="s">
        <v>41</v>
      </c>
      <c r="B58" s="16">
        <v>36712</v>
      </c>
      <c r="C58" s="1">
        <v>5</v>
      </c>
      <c r="D58" s="1">
        <v>5</v>
      </c>
      <c r="E58" s="1">
        <v>35</v>
      </c>
      <c r="F58" s="1">
        <v>30</v>
      </c>
      <c r="G58" s="3">
        <v>10</v>
      </c>
      <c r="H58" s="12">
        <f t="shared" si="0"/>
        <v>-0.5</v>
      </c>
      <c r="I58" s="26">
        <f t="shared" si="1"/>
        <v>-5</v>
      </c>
      <c r="J58" s="12">
        <v>0</v>
      </c>
      <c r="K58" s="1">
        <v>28.2</v>
      </c>
      <c r="L58" s="15">
        <v>2004</v>
      </c>
      <c r="M58" s="1" t="s">
        <v>75</v>
      </c>
      <c r="N58" s="1">
        <v>8</v>
      </c>
      <c r="O58" s="3">
        <v>0</v>
      </c>
      <c r="P58" s="3">
        <v>0</v>
      </c>
      <c r="Q58" s="3">
        <v>0</v>
      </c>
    </row>
    <row r="59" spans="1:17">
      <c r="A59" t="s">
        <v>41</v>
      </c>
      <c r="B59" s="16">
        <v>36722</v>
      </c>
      <c r="C59" s="1">
        <v>5</v>
      </c>
      <c r="D59" s="1">
        <v>5</v>
      </c>
      <c r="E59" s="1">
        <v>30</v>
      </c>
      <c r="F59" s="1">
        <v>28</v>
      </c>
      <c r="G59" s="1">
        <v>4</v>
      </c>
      <c r="H59" s="12">
        <f t="shared" si="0"/>
        <v>-0.5</v>
      </c>
      <c r="I59" s="12">
        <f t="shared" si="1"/>
        <v>-2</v>
      </c>
      <c r="J59" s="12">
        <v>0</v>
      </c>
      <c r="K59" s="1">
        <v>28.2</v>
      </c>
      <c r="L59" s="15">
        <v>2004</v>
      </c>
      <c r="M59" s="1" t="s">
        <v>75</v>
      </c>
      <c r="N59" s="1">
        <v>8</v>
      </c>
      <c r="O59" s="1">
        <v>0</v>
      </c>
      <c r="P59" s="1">
        <v>28.6</v>
      </c>
      <c r="Q59" s="1">
        <v>0</v>
      </c>
    </row>
    <row r="60" spans="1:17">
      <c r="A60" t="s">
        <v>41</v>
      </c>
      <c r="B60" s="16">
        <v>36726</v>
      </c>
      <c r="C60" s="1">
        <v>5</v>
      </c>
      <c r="D60" s="1">
        <v>3</v>
      </c>
      <c r="E60" s="1">
        <v>28</v>
      </c>
      <c r="F60" s="1">
        <v>26</v>
      </c>
      <c r="G60" s="1">
        <v>3</v>
      </c>
      <c r="H60" s="12">
        <f t="shared" si="0"/>
        <v>-0.66666666666666663</v>
      </c>
      <c r="I60" s="12">
        <f t="shared" si="1"/>
        <v>-2</v>
      </c>
      <c r="J60" s="12">
        <v>1</v>
      </c>
      <c r="K60" s="1">
        <v>28.2</v>
      </c>
      <c r="L60" s="15">
        <v>2004</v>
      </c>
      <c r="M60" s="1" t="s">
        <v>75</v>
      </c>
      <c r="N60" s="1">
        <v>8</v>
      </c>
      <c r="O60" s="1">
        <v>40</v>
      </c>
      <c r="P60" s="1"/>
      <c r="Q60" s="1">
        <v>0</v>
      </c>
    </row>
    <row r="61" spans="1:17">
      <c r="A61" t="s">
        <v>41</v>
      </c>
      <c r="B61" s="16">
        <v>36729</v>
      </c>
      <c r="C61" s="1">
        <v>3</v>
      </c>
      <c r="D61" s="1">
        <v>3</v>
      </c>
      <c r="E61" s="1">
        <v>26</v>
      </c>
      <c r="F61" s="1">
        <v>26</v>
      </c>
      <c r="G61" s="1">
        <v>7</v>
      </c>
      <c r="H61" s="12">
        <f t="shared" si="0"/>
        <v>0</v>
      </c>
      <c r="I61" s="12">
        <f t="shared" si="1"/>
        <v>0</v>
      </c>
      <c r="J61" s="12">
        <v>1</v>
      </c>
      <c r="K61" s="1">
        <v>28.2</v>
      </c>
      <c r="L61" s="15">
        <v>2004</v>
      </c>
      <c r="M61" s="1" t="s">
        <v>75</v>
      </c>
      <c r="N61" s="1">
        <v>8</v>
      </c>
      <c r="O61" s="1">
        <v>0</v>
      </c>
      <c r="P61" s="1"/>
      <c r="Q61" s="1">
        <v>11.1</v>
      </c>
    </row>
    <row r="62" spans="1:17">
      <c r="A62" t="s">
        <v>41</v>
      </c>
      <c r="B62" s="16">
        <v>36736</v>
      </c>
      <c r="C62" s="1">
        <v>3</v>
      </c>
      <c r="D62" s="1">
        <v>0</v>
      </c>
      <c r="E62" s="1">
        <v>26</v>
      </c>
      <c r="F62" s="1">
        <v>24</v>
      </c>
      <c r="G62" s="1">
        <v>5</v>
      </c>
      <c r="H62" s="12">
        <f t="shared" si="0"/>
        <v>-0.4</v>
      </c>
      <c r="I62" s="12">
        <f t="shared" si="1"/>
        <v>-2</v>
      </c>
      <c r="J62" s="12">
        <v>0</v>
      </c>
      <c r="K62" s="1">
        <v>28.2</v>
      </c>
      <c r="L62" s="15">
        <v>2004</v>
      </c>
      <c r="M62" s="1" t="s">
        <v>75</v>
      </c>
      <c r="N62" s="1">
        <v>8</v>
      </c>
      <c r="O62" s="1">
        <v>0</v>
      </c>
      <c r="P62" s="1"/>
      <c r="Q62" s="1">
        <v>44.4</v>
      </c>
    </row>
    <row r="63" spans="1:17">
      <c r="A63" t="s">
        <v>36</v>
      </c>
      <c r="B63" s="16">
        <v>37044</v>
      </c>
      <c r="C63" s="1">
        <v>13</v>
      </c>
      <c r="D63" s="1">
        <v>15</v>
      </c>
      <c r="E63" s="1">
        <v>45</v>
      </c>
      <c r="F63" s="1">
        <v>43</v>
      </c>
      <c r="G63" s="1">
        <v>5</v>
      </c>
      <c r="H63" s="12">
        <f t="shared" si="0"/>
        <v>-0.4</v>
      </c>
      <c r="I63" s="12">
        <f t="shared" si="1"/>
        <v>-2</v>
      </c>
      <c r="J63" s="12">
        <v>0</v>
      </c>
      <c r="K63" s="1">
        <v>40.9</v>
      </c>
      <c r="L63" s="15">
        <v>2005</v>
      </c>
      <c r="M63" s="1" t="s">
        <v>70</v>
      </c>
      <c r="N63" s="1">
        <v>9</v>
      </c>
      <c r="O63" s="1">
        <v>0</v>
      </c>
      <c r="P63" s="1">
        <v>20</v>
      </c>
      <c r="Q63" s="1"/>
    </row>
    <row r="64" spans="1:17">
      <c r="A64" t="s">
        <v>36</v>
      </c>
      <c r="B64" s="16">
        <v>37049</v>
      </c>
      <c r="C64" s="1">
        <v>15</v>
      </c>
      <c r="D64" s="1">
        <v>16</v>
      </c>
      <c r="E64" s="1">
        <v>43</v>
      </c>
      <c r="F64" s="1">
        <v>42</v>
      </c>
      <c r="G64" s="1">
        <v>7</v>
      </c>
      <c r="H64" s="12">
        <f t="shared" si="0"/>
        <v>-0.14285714285714285</v>
      </c>
      <c r="I64" s="12">
        <f t="shared" si="1"/>
        <v>-1</v>
      </c>
      <c r="J64" s="12">
        <v>11</v>
      </c>
      <c r="K64" s="1">
        <v>40.9</v>
      </c>
      <c r="L64" s="15">
        <v>2005</v>
      </c>
      <c r="M64" s="1" t="s">
        <v>70</v>
      </c>
      <c r="N64" s="1">
        <v>9</v>
      </c>
      <c r="O64" s="1">
        <v>0</v>
      </c>
      <c r="P64" s="1">
        <v>3.7</v>
      </c>
      <c r="Q64" s="1"/>
    </row>
    <row r="65" spans="1:18">
      <c r="A65" t="s">
        <v>36</v>
      </c>
      <c r="B65" s="16">
        <v>37056</v>
      </c>
      <c r="C65" s="1">
        <v>16</v>
      </c>
      <c r="D65" s="1">
        <v>16</v>
      </c>
      <c r="E65" s="1">
        <v>42</v>
      </c>
      <c r="F65" s="1">
        <v>39</v>
      </c>
      <c r="G65" s="1">
        <v>6</v>
      </c>
      <c r="H65" s="12">
        <f t="shared" si="0"/>
        <v>-0.5</v>
      </c>
      <c r="I65" s="12">
        <f t="shared" si="1"/>
        <v>-3</v>
      </c>
      <c r="J65" s="12">
        <v>0</v>
      </c>
      <c r="K65" s="1">
        <v>40.9</v>
      </c>
      <c r="L65" s="15">
        <v>2005</v>
      </c>
      <c r="M65" s="1" t="s">
        <v>70</v>
      </c>
      <c r="N65" s="1">
        <v>9</v>
      </c>
      <c r="O65" s="1">
        <v>0</v>
      </c>
      <c r="P65" s="1">
        <v>9.4</v>
      </c>
      <c r="Q65" s="1"/>
    </row>
    <row r="66" spans="1:18">
      <c r="A66" t="s">
        <v>36</v>
      </c>
      <c r="B66" s="16">
        <v>37062</v>
      </c>
      <c r="C66" s="1">
        <v>16</v>
      </c>
      <c r="D66" s="1">
        <v>15</v>
      </c>
      <c r="E66" s="1">
        <v>39</v>
      </c>
      <c r="F66" s="1">
        <v>37</v>
      </c>
      <c r="G66" s="1">
        <v>4</v>
      </c>
      <c r="H66" s="12">
        <f t="shared" si="0"/>
        <v>-0.5</v>
      </c>
      <c r="I66" s="12">
        <f t="shared" si="1"/>
        <v>-2</v>
      </c>
      <c r="J66" s="12">
        <v>0</v>
      </c>
      <c r="K66" s="1">
        <v>40.9</v>
      </c>
      <c r="L66" s="15">
        <v>2005</v>
      </c>
      <c r="M66" s="1" t="s">
        <v>70</v>
      </c>
      <c r="N66" s="1">
        <v>9</v>
      </c>
      <c r="O66" s="1">
        <v>6.3</v>
      </c>
      <c r="P66" s="1">
        <v>17.2</v>
      </c>
      <c r="Q66" s="1"/>
    </row>
    <row r="67" spans="1:18">
      <c r="A67" t="s">
        <v>36</v>
      </c>
      <c r="B67" s="16">
        <v>37066</v>
      </c>
      <c r="C67" s="3">
        <v>15</v>
      </c>
      <c r="D67" s="3">
        <v>2</v>
      </c>
      <c r="E67" s="3">
        <v>37</v>
      </c>
      <c r="F67" s="3">
        <v>37</v>
      </c>
      <c r="G67" s="1">
        <v>11</v>
      </c>
      <c r="H67" s="12">
        <f t="shared" si="0"/>
        <v>0</v>
      </c>
      <c r="I67" s="12">
        <f t="shared" si="1"/>
        <v>0</v>
      </c>
      <c r="J67" s="12">
        <v>0</v>
      </c>
      <c r="K67" s="1">
        <v>40.9</v>
      </c>
      <c r="L67" s="15">
        <v>2005</v>
      </c>
      <c r="M67" s="1" t="s">
        <v>70</v>
      </c>
      <c r="N67" s="1">
        <v>9</v>
      </c>
      <c r="O67" s="3">
        <v>86.7</v>
      </c>
      <c r="P67" s="3">
        <v>100</v>
      </c>
      <c r="Q67" s="3">
        <v>33.299999999999997</v>
      </c>
    </row>
    <row r="68" spans="1:18">
      <c r="A68" t="s">
        <v>37</v>
      </c>
      <c r="B68" s="16">
        <v>37044</v>
      </c>
      <c r="C68" s="1">
        <v>21</v>
      </c>
      <c r="D68" s="1">
        <v>24</v>
      </c>
      <c r="E68" s="1">
        <v>85</v>
      </c>
      <c r="F68" s="1">
        <v>80</v>
      </c>
      <c r="G68" s="1">
        <v>5</v>
      </c>
      <c r="H68" s="12">
        <f t="shared" si="0"/>
        <v>-1</v>
      </c>
      <c r="I68" s="26">
        <f t="shared" si="1"/>
        <v>-5</v>
      </c>
      <c r="J68" s="12">
        <v>0</v>
      </c>
      <c r="K68" s="1">
        <v>74.7</v>
      </c>
      <c r="L68" s="15">
        <v>2005</v>
      </c>
      <c r="M68" s="1" t="s">
        <v>71</v>
      </c>
      <c r="N68" s="1">
        <v>10</v>
      </c>
      <c r="O68" s="3">
        <v>0</v>
      </c>
      <c r="P68" s="3">
        <v>19</v>
      </c>
      <c r="Q68" s="1"/>
    </row>
    <row r="69" spans="1:18">
      <c r="A69" t="s">
        <v>37</v>
      </c>
      <c r="B69" s="16">
        <v>37049</v>
      </c>
      <c r="C69" s="1">
        <v>24</v>
      </c>
      <c r="D69" s="1">
        <v>24</v>
      </c>
      <c r="E69" s="1">
        <v>80</v>
      </c>
      <c r="F69" s="1">
        <v>70</v>
      </c>
      <c r="G69" s="1">
        <v>7</v>
      </c>
      <c r="H69" s="12">
        <f t="shared" si="0"/>
        <v>-1.4285714285714286</v>
      </c>
      <c r="I69" s="26">
        <f t="shared" si="1"/>
        <v>-10</v>
      </c>
      <c r="J69" s="12">
        <v>11</v>
      </c>
      <c r="K69" s="1">
        <v>74.7</v>
      </c>
      <c r="L69" s="15">
        <v>2005</v>
      </c>
      <c r="M69" s="1" t="s">
        <v>71</v>
      </c>
      <c r="N69" s="1">
        <v>10</v>
      </c>
      <c r="O69" s="3">
        <v>0</v>
      </c>
      <c r="P69" s="3">
        <v>12.5</v>
      </c>
      <c r="Q69" s="1"/>
    </row>
    <row r="70" spans="1:18">
      <c r="A70" t="s">
        <v>37</v>
      </c>
      <c r="B70" s="16">
        <v>37056</v>
      </c>
      <c r="C70" s="1">
        <v>24</v>
      </c>
      <c r="D70" s="1">
        <v>24</v>
      </c>
      <c r="E70" s="1">
        <v>70</v>
      </c>
      <c r="F70" s="1">
        <v>69</v>
      </c>
      <c r="G70" s="1">
        <v>6</v>
      </c>
      <c r="H70" s="12">
        <f t="shared" si="0"/>
        <v>-0.16666666666666666</v>
      </c>
      <c r="I70" s="12">
        <f t="shared" si="1"/>
        <v>-1</v>
      </c>
      <c r="J70" s="12">
        <v>0</v>
      </c>
      <c r="K70" s="1">
        <v>74.7</v>
      </c>
      <c r="L70" s="15">
        <v>2005</v>
      </c>
      <c r="M70" s="1" t="s">
        <v>71</v>
      </c>
      <c r="N70" s="1">
        <v>10</v>
      </c>
      <c r="O70" s="1">
        <v>0</v>
      </c>
      <c r="P70" s="1">
        <v>3.6</v>
      </c>
      <c r="Q70" s="1"/>
    </row>
    <row r="71" spans="1:18">
      <c r="A71" t="s">
        <v>37</v>
      </c>
      <c r="B71" s="16">
        <v>37062</v>
      </c>
      <c r="C71" s="1">
        <v>24</v>
      </c>
      <c r="D71" s="1">
        <v>25</v>
      </c>
      <c r="E71" s="1">
        <v>69</v>
      </c>
      <c r="F71" s="1">
        <v>69</v>
      </c>
      <c r="G71" s="1">
        <v>4</v>
      </c>
      <c r="H71" s="12">
        <f t="shared" si="0"/>
        <v>0</v>
      </c>
      <c r="I71" s="12">
        <f t="shared" si="1"/>
        <v>0</v>
      </c>
      <c r="J71" s="12">
        <v>0</v>
      </c>
      <c r="K71" s="1">
        <v>74.7</v>
      </c>
      <c r="L71" s="15">
        <v>2005</v>
      </c>
      <c r="M71" s="1" t="s">
        <v>71</v>
      </c>
      <c r="N71" s="1">
        <v>10</v>
      </c>
      <c r="O71" s="1">
        <v>0</v>
      </c>
      <c r="P71" s="1">
        <v>19</v>
      </c>
      <c r="Q71" s="1">
        <v>14.3</v>
      </c>
    </row>
    <row r="72" spans="1:18">
      <c r="A72" t="s">
        <v>37</v>
      </c>
      <c r="B72" s="16">
        <v>37066</v>
      </c>
      <c r="C72" s="1">
        <v>25</v>
      </c>
      <c r="D72" s="1">
        <v>0</v>
      </c>
      <c r="E72" s="1">
        <v>69</v>
      </c>
      <c r="F72" s="1">
        <v>75</v>
      </c>
      <c r="G72" s="1">
        <v>11</v>
      </c>
      <c r="H72" s="12">
        <f t="shared" ref="H72:H100" si="3">(F72-E72)/G72</f>
        <v>0.54545454545454541</v>
      </c>
      <c r="I72" s="26">
        <f t="shared" ref="I72:I98" si="4">F72-E72</f>
        <v>6</v>
      </c>
      <c r="J72" s="12">
        <v>0</v>
      </c>
      <c r="K72" s="1">
        <v>74.7</v>
      </c>
      <c r="L72" s="15">
        <v>2005</v>
      </c>
      <c r="M72" s="1" t="s">
        <v>71</v>
      </c>
      <c r="N72" s="1">
        <v>10</v>
      </c>
      <c r="O72" s="3">
        <v>96</v>
      </c>
      <c r="P72" s="3">
        <v>100</v>
      </c>
      <c r="Q72" s="3">
        <v>17.399999999999999</v>
      </c>
    </row>
    <row r="73" spans="1:18">
      <c r="A73" t="s">
        <v>42</v>
      </c>
      <c r="B73" s="16">
        <v>37044</v>
      </c>
      <c r="C73" s="1">
        <v>65</v>
      </c>
      <c r="D73" s="1">
        <v>104</v>
      </c>
      <c r="E73" s="1">
        <v>25</v>
      </c>
      <c r="F73" s="1">
        <v>20</v>
      </c>
      <c r="G73" s="1">
        <v>5</v>
      </c>
      <c r="H73" s="12">
        <f t="shared" si="3"/>
        <v>-1</v>
      </c>
      <c r="I73" s="12">
        <f t="shared" si="4"/>
        <v>-5</v>
      </c>
      <c r="J73" s="12">
        <v>0</v>
      </c>
      <c r="K73" s="1">
        <v>18</v>
      </c>
      <c r="L73" s="15">
        <v>2005</v>
      </c>
      <c r="M73" s="1" t="s">
        <v>3</v>
      </c>
      <c r="N73" s="1">
        <v>11</v>
      </c>
      <c r="O73" s="1">
        <v>10.8</v>
      </c>
      <c r="P73" s="1">
        <v>13.8</v>
      </c>
      <c r="Q73" s="1"/>
    </row>
    <row r="74" spans="1:18">
      <c r="A74" t="s">
        <v>42</v>
      </c>
      <c r="B74" s="16">
        <v>37049</v>
      </c>
      <c r="C74" s="1">
        <v>104</v>
      </c>
      <c r="D74" s="1">
        <v>103</v>
      </c>
      <c r="E74" s="1">
        <v>20</v>
      </c>
      <c r="F74" s="1">
        <v>20</v>
      </c>
      <c r="G74" s="1">
        <v>7</v>
      </c>
      <c r="H74" s="12">
        <f t="shared" si="3"/>
        <v>0</v>
      </c>
      <c r="I74" s="12">
        <f t="shared" si="4"/>
        <v>0</v>
      </c>
      <c r="J74" s="12">
        <v>0</v>
      </c>
      <c r="K74" s="1">
        <v>18</v>
      </c>
      <c r="L74" s="15">
        <v>2005</v>
      </c>
      <c r="M74" s="1" t="s">
        <v>3</v>
      </c>
      <c r="N74" s="1">
        <v>11</v>
      </c>
      <c r="O74" s="1">
        <v>2.1</v>
      </c>
      <c r="P74" s="1">
        <v>4.2</v>
      </c>
      <c r="Q74" s="1">
        <v>50</v>
      </c>
      <c r="R74" s="1"/>
    </row>
    <row r="75" spans="1:18">
      <c r="A75" t="s">
        <v>42</v>
      </c>
      <c r="B75" s="16">
        <v>37056</v>
      </c>
      <c r="C75" s="1">
        <v>103</v>
      </c>
      <c r="D75" s="1">
        <v>107</v>
      </c>
      <c r="E75" s="1">
        <v>20</v>
      </c>
      <c r="F75" s="1">
        <v>15</v>
      </c>
      <c r="G75" s="1">
        <v>6</v>
      </c>
      <c r="H75" s="12">
        <f t="shared" si="3"/>
        <v>-0.83333333333333337</v>
      </c>
      <c r="I75" s="12">
        <f t="shared" si="4"/>
        <v>-5</v>
      </c>
      <c r="J75" s="12">
        <v>0</v>
      </c>
      <c r="K75" s="1">
        <v>18</v>
      </c>
      <c r="L75" s="15">
        <v>2005</v>
      </c>
      <c r="M75" s="1" t="s">
        <v>3</v>
      </c>
      <c r="N75" s="1">
        <v>11</v>
      </c>
      <c r="O75" s="1">
        <v>5.5</v>
      </c>
      <c r="P75" s="1">
        <v>12.2</v>
      </c>
      <c r="Q75" s="1">
        <v>36.799999999999997</v>
      </c>
      <c r="R75" s="1"/>
    </row>
    <row r="76" spans="1:18">
      <c r="A76" t="s">
        <v>42</v>
      </c>
      <c r="B76" s="16">
        <v>37062</v>
      </c>
      <c r="C76" s="1">
        <v>107</v>
      </c>
      <c r="D76" s="1">
        <v>114</v>
      </c>
      <c r="E76" s="1">
        <v>15</v>
      </c>
      <c r="F76" s="1">
        <v>10</v>
      </c>
      <c r="G76" s="1">
        <v>4</v>
      </c>
      <c r="H76" s="12">
        <f t="shared" si="3"/>
        <v>-1.25</v>
      </c>
      <c r="I76" s="12">
        <f t="shared" si="4"/>
        <v>-5</v>
      </c>
      <c r="J76" s="12">
        <v>0</v>
      </c>
      <c r="K76" s="1">
        <v>18</v>
      </c>
      <c r="L76" s="15">
        <v>2005</v>
      </c>
      <c r="M76" s="1" t="s">
        <v>3</v>
      </c>
      <c r="N76" s="1">
        <v>11</v>
      </c>
      <c r="O76" s="1">
        <v>5.6</v>
      </c>
      <c r="P76" s="1">
        <v>13.4</v>
      </c>
      <c r="Q76" s="1">
        <v>0</v>
      </c>
      <c r="R76" s="1"/>
    </row>
    <row r="77" spans="1:18">
      <c r="A77" t="s">
        <v>42</v>
      </c>
      <c r="B77" s="16">
        <v>37066</v>
      </c>
      <c r="C77" s="1">
        <v>114</v>
      </c>
      <c r="D77" s="1">
        <v>0</v>
      </c>
      <c r="E77" s="1">
        <v>10</v>
      </c>
      <c r="F77" s="1">
        <v>5</v>
      </c>
      <c r="G77" s="1">
        <v>11</v>
      </c>
      <c r="H77" s="12">
        <f t="shared" si="3"/>
        <v>-0.45454545454545453</v>
      </c>
      <c r="I77" s="12">
        <f t="shared" si="4"/>
        <v>-5</v>
      </c>
      <c r="J77" s="12">
        <v>0</v>
      </c>
      <c r="K77" s="1">
        <v>18</v>
      </c>
      <c r="L77" s="15">
        <v>2005</v>
      </c>
      <c r="M77" s="1" t="s">
        <v>3</v>
      </c>
      <c r="N77" s="1">
        <v>11</v>
      </c>
      <c r="O77" s="1">
        <v>100</v>
      </c>
      <c r="P77" s="1">
        <v>100</v>
      </c>
      <c r="Q77" s="1">
        <v>79.7</v>
      </c>
    </row>
    <row r="78" spans="1:18">
      <c r="A78" t="s">
        <v>43</v>
      </c>
      <c r="B78" s="16">
        <v>37077</v>
      </c>
      <c r="C78" s="1">
        <v>30</v>
      </c>
      <c r="D78" s="1">
        <v>18</v>
      </c>
      <c r="E78" s="1">
        <v>47</v>
      </c>
      <c r="F78" s="1">
        <v>46</v>
      </c>
      <c r="G78" s="1">
        <v>5</v>
      </c>
      <c r="H78" s="12">
        <f t="shared" si="3"/>
        <v>-0.2</v>
      </c>
      <c r="I78" s="12">
        <f t="shared" si="4"/>
        <v>-1</v>
      </c>
      <c r="J78" s="12">
        <v>5</v>
      </c>
      <c r="K78" s="1">
        <v>46.7</v>
      </c>
      <c r="L78" s="15">
        <v>2005</v>
      </c>
      <c r="M78" s="1" t="s">
        <v>4</v>
      </c>
      <c r="N78" s="1">
        <v>12</v>
      </c>
      <c r="O78" s="1">
        <v>40</v>
      </c>
      <c r="P78" s="1">
        <v>49.1</v>
      </c>
      <c r="Q78" s="1">
        <v>25</v>
      </c>
    </row>
    <row r="79" spans="1:18">
      <c r="A79" t="s">
        <v>44</v>
      </c>
      <c r="B79" s="16">
        <v>37082</v>
      </c>
      <c r="C79" s="1">
        <v>18</v>
      </c>
      <c r="D79" s="1">
        <v>3</v>
      </c>
      <c r="E79" s="1">
        <v>46</v>
      </c>
      <c r="F79" s="1">
        <v>47</v>
      </c>
      <c r="G79" s="1">
        <v>9</v>
      </c>
      <c r="H79" s="12">
        <f t="shared" si="3"/>
        <v>0.1111111111111111</v>
      </c>
      <c r="I79" s="12">
        <f t="shared" si="4"/>
        <v>1</v>
      </c>
      <c r="J79" s="12">
        <v>7.5</v>
      </c>
      <c r="K79" s="1">
        <v>46.7</v>
      </c>
      <c r="L79" s="15">
        <v>2005</v>
      </c>
      <c r="M79" s="1" t="s">
        <v>4</v>
      </c>
      <c r="N79" s="1">
        <v>12</v>
      </c>
      <c r="O79" s="1">
        <v>83.3</v>
      </c>
      <c r="P79" s="1">
        <v>100</v>
      </c>
      <c r="Q79" s="1">
        <v>0</v>
      </c>
    </row>
    <row r="80" spans="1:18">
      <c r="A80" t="s">
        <v>45</v>
      </c>
      <c r="B80" s="16">
        <v>37387</v>
      </c>
      <c r="C80" s="1">
        <v>11</v>
      </c>
      <c r="D80" s="1">
        <v>11</v>
      </c>
      <c r="E80" s="1">
        <v>75</v>
      </c>
      <c r="F80" s="1">
        <v>76</v>
      </c>
      <c r="G80" s="1">
        <v>7</v>
      </c>
      <c r="H80" s="12">
        <f t="shared" si="3"/>
        <v>0.14285714285714285</v>
      </c>
      <c r="I80" s="12">
        <f t="shared" si="4"/>
        <v>1</v>
      </c>
      <c r="J80" s="12">
        <v>0</v>
      </c>
      <c r="K80" s="1">
        <v>76.099999999999994</v>
      </c>
      <c r="L80" s="15">
        <v>2006</v>
      </c>
      <c r="M80" s="1" t="s">
        <v>24</v>
      </c>
      <c r="N80" s="1">
        <v>13</v>
      </c>
      <c r="O80" s="1">
        <v>8.3000000000000007</v>
      </c>
      <c r="P80" s="1"/>
      <c r="Q80" s="1"/>
    </row>
    <row r="81" spans="1:17">
      <c r="A81" t="s">
        <v>45</v>
      </c>
      <c r="B81" s="16">
        <v>37394</v>
      </c>
      <c r="C81" s="1">
        <v>11</v>
      </c>
      <c r="D81" s="1">
        <v>10</v>
      </c>
      <c r="E81" s="1">
        <v>76</v>
      </c>
      <c r="F81" s="1">
        <v>80</v>
      </c>
      <c r="G81" s="1">
        <v>7</v>
      </c>
      <c r="H81" s="12">
        <f t="shared" si="3"/>
        <v>0.5714285714285714</v>
      </c>
      <c r="I81" s="12">
        <f t="shared" si="4"/>
        <v>4</v>
      </c>
      <c r="J81" s="12">
        <v>0</v>
      </c>
      <c r="K81" s="1">
        <v>76.099999999999994</v>
      </c>
      <c r="L81" s="15">
        <v>2006</v>
      </c>
      <c r="M81" s="1" t="s">
        <v>24</v>
      </c>
      <c r="N81" s="1">
        <v>13</v>
      </c>
      <c r="O81" s="1">
        <v>9.1</v>
      </c>
      <c r="P81" s="1">
        <v>25</v>
      </c>
      <c r="Q81" s="1"/>
    </row>
    <row r="82" spans="1:17">
      <c r="A82" t="s">
        <v>45</v>
      </c>
      <c r="B82" s="16">
        <v>37401</v>
      </c>
      <c r="C82" s="1">
        <v>10</v>
      </c>
      <c r="D82" s="1">
        <v>0</v>
      </c>
      <c r="E82" s="1">
        <v>80</v>
      </c>
      <c r="F82" s="1">
        <v>85</v>
      </c>
      <c r="G82" s="1">
        <v>5</v>
      </c>
      <c r="H82" s="12">
        <f t="shared" si="3"/>
        <v>1</v>
      </c>
      <c r="I82" s="26">
        <f t="shared" si="4"/>
        <v>5</v>
      </c>
      <c r="J82" s="12">
        <v>0</v>
      </c>
      <c r="K82" s="1">
        <v>76.099999999999994</v>
      </c>
      <c r="L82" s="15">
        <v>2006</v>
      </c>
      <c r="M82" s="1" t="s">
        <v>24</v>
      </c>
      <c r="N82" s="1">
        <v>13</v>
      </c>
      <c r="O82" s="3">
        <v>100</v>
      </c>
      <c r="P82" s="3">
        <v>100</v>
      </c>
      <c r="Q82" s="1"/>
    </row>
    <row r="83" spans="1:17">
      <c r="A83" t="s">
        <v>45</v>
      </c>
      <c r="B83" s="16">
        <v>37407</v>
      </c>
      <c r="C83" s="1">
        <v>0</v>
      </c>
      <c r="D83" s="1">
        <v>16</v>
      </c>
      <c r="E83" s="1">
        <v>85</v>
      </c>
      <c r="F83" s="1">
        <v>80</v>
      </c>
      <c r="G83" s="1">
        <v>2</v>
      </c>
      <c r="H83" s="12">
        <f t="shared" si="3"/>
        <v>-2.5</v>
      </c>
      <c r="I83" s="26">
        <f t="shared" si="4"/>
        <v>-5</v>
      </c>
      <c r="J83" s="12">
        <v>0</v>
      </c>
      <c r="K83" s="1">
        <v>76.099999999999994</v>
      </c>
      <c r="L83" s="15">
        <v>2006</v>
      </c>
      <c r="M83" s="1" t="s">
        <v>24</v>
      </c>
      <c r="N83" s="1">
        <v>13</v>
      </c>
      <c r="O83" s="3">
        <v>11.1</v>
      </c>
      <c r="P83" s="3">
        <v>0</v>
      </c>
      <c r="Q83" s="1"/>
    </row>
    <row r="84" spans="1:17">
      <c r="A84" t="s">
        <v>45</v>
      </c>
      <c r="B84" s="16">
        <v>37409</v>
      </c>
      <c r="C84" s="1">
        <v>16</v>
      </c>
      <c r="D84" s="1">
        <v>12</v>
      </c>
      <c r="E84" s="1">
        <v>80</v>
      </c>
      <c r="F84" s="1">
        <v>75</v>
      </c>
      <c r="G84" s="1">
        <v>8</v>
      </c>
      <c r="H84" s="12">
        <f t="shared" si="3"/>
        <v>-0.625</v>
      </c>
      <c r="I84" s="26">
        <f t="shared" si="4"/>
        <v>-5</v>
      </c>
      <c r="J84" s="12">
        <v>2</v>
      </c>
      <c r="K84" s="1">
        <v>76.099999999999994</v>
      </c>
      <c r="L84" s="15">
        <v>2006</v>
      </c>
      <c r="M84" s="1" t="s">
        <v>24</v>
      </c>
      <c r="N84" s="1">
        <v>13</v>
      </c>
      <c r="O84" s="3">
        <v>25</v>
      </c>
      <c r="P84" s="3">
        <v>36.700000000000003</v>
      </c>
      <c r="Q84" s="1"/>
    </row>
    <row r="85" spans="1:17">
      <c r="A85" t="s">
        <v>45</v>
      </c>
      <c r="B85" s="16">
        <v>37417</v>
      </c>
      <c r="C85" s="1">
        <v>12</v>
      </c>
      <c r="D85" s="1">
        <v>11</v>
      </c>
      <c r="E85" s="1">
        <v>75</v>
      </c>
      <c r="F85" s="1">
        <v>75</v>
      </c>
      <c r="G85" s="1">
        <v>4</v>
      </c>
      <c r="H85" s="12">
        <f t="shared" si="3"/>
        <v>0</v>
      </c>
      <c r="I85" s="12">
        <f t="shared" si="4"/>
        <v>0</v>
      </c>
      <c r="J85" s="12">
        <v>0</v>
      </c>
      <c r="K85" s="1">
        <v>76.099999999999994</v>
      </c>
      <c r="L85" s="15">
        <v>2006</v>
      </c>
      <c r="M85" s="1" t="s">
        <v>24</v>
      </c>
      <c r="N85" s="1">
        <v>13</v>
      </c>
      <c r="O85" s="1">
        <v>8.3000000000000007</v>
      </c>
      <c r="P85" s="1">
        <v>15.8</v>
      </c>
      <c r="Q85" s="1"/>
    </row>
    <row r="86" spans="1:17">
      <c r="A86" t="s">
        <v>45</v>
      </c>
      <c r="B86" s="16">
        <v>37421</v>
      </c>
      <c r="C86" s="1">
        <v>11</v>
      </c>
      <c r="D86" s="1">
        <v>3</v>
      </c>
      <c r="E86" s="1">
        <v>75</v>
      </c>
      <c r="F86" s="1">
        <v>72</v>
      </c>
      <c r="G86" s="1">
        <v>4</v>
      </c>
      <c r="H86" s="12">
        <f t="shared" si="3"/>
        <v>-0.75</v>
      </c>
      <c r="I86" s="12">
        <f t="shared" si="4"/>
        <v>-3</v>
      </c>
      <c r="J86" s="12">
        <v>0.4</v>
      </c>
      <c r="K86" s="1">
        <v>76.099999999999994</v>
      </c>
      <c r="L86" s="15">
        <v>2006</v>
      </c>
      <c r="M86" s="1" t="s">
        <v>24</v>
      </c>
      <c r="N86" s="1">
        <v>13</v>
      </c>
      <c r="O86" s="1">
        <v>72.7</v>
      </c>
      <c r="P86" s="1">
        <v>37.5</v>
      </c>
      <c r="Q86" s="1"/>
    </row>
    <row r="87" spans="1:17">
      <c r="A87" t="s">
        <v>45</v>
      </c>
      <c r="B87" s="16">
        <v>37425</v>
      </c>
      <c r="C87" s="1">
        <v>3</v>
      </c>
      <c r="D87" s="1">
        <v>0</v>
      </c>
      <c r="E87" s="1">
        <v>72</v>
      </c>
      <c r="F87" s="1">
        <v>67</v>
      </c>
      <c r="G87" s="1">
        <v>8</v>
      </c>
      <c r="H87" s="12">
        <f t="shared" si="3"/>
        <v>-0.625</v>
      </c>
      <c r="I87" s="12">
        <f t="shared" si="4"/>
        <v>-5</v>
      </c>
      <c r="J87" s="12">
        <v>0</v>
      </c>
      <c r="K87" s="1">
        <v>76.099999999999994</v>
      </c>
      <c r="L87" s="15">
        <v>2006</v>
      </c>
      <c r="M87" s="1" t="s">
        <v>24</v>
      </c>
      <c r="N87" s="1">
        <v>13</v>
      </c>
      <c r="O87" s="1">
        <v>14.3</v>
      </c>
      <c r="P87" s="1">
        <v>100</v>
      </c>
      <c r="Q87" s="1">
        <v>14.3</v>
      </c>
    </row>
    <row r="88" spans="1:17">
      <c r="A88" t="s">
        <v>45</v>
      </c>
      <c r="B88" s="16">
        <v>37793</v>
      </c>
      <c r="C88" s="1">
        <v>38</v>
      </c>
      <c r="D88" s="1">
        <v>19</v>
      </c>
      <c r="E88" s="1">
        <v>40</v>
      </c>
      <c r="F88" s="1">
        <v>49</v>
      </c>
      <c r="G88" s="1">
        <v>6</v>
      </c>
      <c r="H88" s="12">
        <f t="shared" si="3"/>
        <v>1.5</v>
      </c>
      <c r="I88" s="26">
        <f t="shared" si="4"/>
        <v>9</v>
      </c>
      <c r="J88" s="12">
        <v>21</v>
      </c>
      <c r="K88" s="1">
        <v>44.5</v>
      </c>
      <c r="L88" s="15">
        <v>2007</v>
      </c>
      <c r="M88" s="1" t="s">
        <v>24</v>
      </c>
      <c r="N88" s="1">
        <v>14</v>
      </c>
      <c r="O88" s="3">
        <v>50</v>
      </c>
      <c r="P88" s="3">
        <v>41.2</v>
      </c>
      <c r="Q88" s="3">
        <v>71.400000000000006</v>
      </c>
    </row>
    <row r="89" spans="1:17">
      <c r="A89" t="s">
        <v>45</v>
      </c>
      <c r="B89" s="16">
        <v>38140</v>
      </c>
      <c r="C89" s="1">
        <v>10</v>
      </c>
      <c r="D89" s="1">
        <v>1</v>
      </c>
      <c r="E89" s="1">
        <v>42</v>
      </c>
      <c r="F89" s="1">
        <v>50</v>
      </c>
      <c r="G89" s="1">
        <v>8</v>
      </c>
      <c r="H89" s="12">
        <f t="shared" si="3"/>
        <v>1</v>
      </c>
      <c r="I89" s="26">
        <f t="shared" si="4"/>
        <v>8</v>
      </c>
      <c r="J89" s="12">
        <v>63.9</v>
      </c>
      <c r="K89" s="1">
        <v>46</v>
      </c>
      <c r="L89" s="15">
        <v>2008</v>
      </c>
      <c r="M89" s="1" t="s">
        <v>24</v>
      </c>
      <c r="N89" s="1">
        <v>15</v>
      </c>
      <c r="O89" s="3">
        <v>90</v>
      </c>
      <c r="P89" s="3">
        <v>90</v>
      </c>
      <c r="Q89" s="3"/>
    </row>
    <row r="90" spans="1:17">
      <c r="A90" t="s">
        <v>46</v>
      </c>
      <c r="B90" s="16">
        <v>38155</v>
      </c>
      <c r="C90" s="1">
        <v>12</v>
      </c>
      <c r="D90" s="1">
        <v>12</v>
      </c>
      <c r="E90" s="1">
        <v>30</v>
      </c>
      <c r="F90" s="1">
        <v>28</v>
      </c>
      <c r="G90" s="1">
        <v>6</v>
      </c>
      <c r="H90" s="12">
        <f t="shared" si="3"/>
        <v>-0.33333333333333331</v>
      </c>
      <c r="I90" s="12">
        <f t="shared" si="4"/>
        <v>-2</v>
      </c>
      <c r="J90" s="12">
        <v>0</v>
      </c>
      <c r="K90" s="1">
        <v>26.6</v>
      </c>
      <c r="L90" s="15">
        <v>2008</v>
      </c>
      <c r="M90" s="1" t="s">
        <v>5</v>
      </c>
      <c r="N90" s="1">
        <v>16</v>
      </c>
      <c r="O90" s="1">
        <v>0</v>
      </c>
      <c r="P90" s="1">
        <v>0</v>
      </c>
      <c r="Q90" s="1">
        <v>0</v>
      </c>
    </row>
    <row r="91" spans="1:17">
      <c r="A91" t="s">
        <v>46</v>
      </c>
      <c r="B91" s="16">
        <v>38161</v>
      </c>
      <c r="C91" s="1">
        <v>12</v>
      </c>
      <c r="D91" s="1">
        <v>12</v>
      </c>
      <c r="E91" s="1">
        <v>28</v>
      </c>
      <c r="F91" s="1">
        <v>28</v>
      </c>
      <c r="G91" s="1">
        <v>9</v>
      </c>
      <c r="H91" s="12">
        <f t="shared" si="3"/>
        <v>0</v>
      </c>
      <c r="I91" s="12">
        <f t="shared" si="4"/>
        <v>0</v>
      </c>
      <c r="J91" s="12">
        <v>0</v>
      </c>
      <c r="K91" s="1">
        <v>26.6</v>
      </c>
      <c r="L91" s="15">
        <v>2008</v>
      </c>
      <c r="M91" s="1" t="s">
        <v>5</v>
      </c>
      <c r="N91" s="1">
        <v>16</v>
      </c>
      <c r="O91" s="1">
        <v>0</v>
      </c>
      <c r="P91" s="1">
        <v>14.8</v>
      </c>
      <c r="Q91" s="1">
        <v>0</v>
      </c>
    </row>
    <row r="92" spans="1:17">
      <c r="A92" t="s">
        <v>46</v>
      </c>
      <c r="B92" s="16">
        <v>38170</v>
      </c>
      <c r="C92" s="1">
        <v>12</v>
      </c>
      <c r="D92" s="1">
        <v>8</v>
      </c>
      <c r="E92" s="1">
        <v>28</v>
      </c>
      <c r="F92" s="1">
        <v>27</v>
      </c>
      <c r="G92" s="1">
        <v>4</v>
      </c>
      <c r="H92" s="12">
        <f t="shared" si="3"/>
        <v>-0.25</v>
      </c>
      <c r="I92" s="12">
        <f t="shared" si="4"/>
        <v>-1</v>
      </c>
      <c r="J92" s="12">
        <v>0</v>
      </c>
      <c r="K92" s="1">
        <v>26.6</v>
      </c>
      <c r="L92" s="15">
        <v>2008</v>
      </c>
      <c r="M92" s="1" t="s">
        <v>5</v>
      </c>
      <c r="N92" s="1">
        <v>16</v>
      </c>
      <c r="O92" s="1">
        <v>33.299999999999997</v>
      </c>
      <c r="P92" s="1">
        <v>14.8</v>
      </c>
      <c r="Q92" s="1">
        <v>0</v>
      </c>
    </row>
    <row r="93" spans="1:17">
      <c r="A93" t="s">
        <v>46</v>
      </c>
      <c r="B93" s="16">
        <v>38174</v>
      </c>
      <c r="C93" s="1">
        <v>8</v>
      </c>
      <c r="D93" s="1">
        <v>8</v>
      </c>
      <c r="E93" s="1">
        <v>27</v>
      </c>
      <c r="F93" s="1">
        <v>25</v>
      </c>
      <c r="G93" s="1">
        <v>10</v>
      </c>
      <c r="H93" s="12">
        <f t="shared" si="3"/>
        <v>-0.2</v>
      </c>
      <c r="I93" s="12">
        <f t="shared" si="4"/>
        <v>-2</v>
      </c>
      <c r="J93" s="12">
        <v>0</v>
      </c>
      <c r="K93" s="1">
        <v>26.6</v>
      </c>
      <c r="L93" s="15">
        <v>2008</v>
      </c>
      <c r="M93" s="1" t="s">
        <v>5</v>
      </c>
      <c r="N93" s="1">
        <v>16</v>
      </c>
      <c r="O93" s="1">
        <v>0</v>
      </c>
      <c r="P93" s="1">
        <v>23</v>
      </c>
      <c r="Q93" s="1">
        <v>0</v>
      </c>
    </row>
    <row r="94" spans="1:17">
      <c r="A94" t="s">
        <v>46</v>
      </c>
      <c r="B94" s="16">
        <v>38184</v>
      </c>
      <c r="C94" s="1">
        <v>8</v>
      </c>
      <c r="D94" s="1">
        <v>6</v>
      </c>
      <c r="E94" s="1">
        <v>25</v>
      </c>
      <c r="F94" s="1">
        <v>24</v>
      </c>
      <c r="G94" s="1">
        <v>4</v>
      </c>
      <c r="H94" s="12">
        <f t="shared" si="3"/>
        <v>-0.25</v>
      </c>
      <c r="I94" s="12">
        <f t="shared" si="4"/>
        <v>-1</v>
      </c>
      <c r="J94" s="12">
        <v>9</v>
      </c>
      <c r="K94" s="1">
        <v>26.6</v>
      </c>
      <c r="L94" s="15">
        <v>2008</v>
      </c>
      <c r="M94" s="1" t="s">
        <v>5</v>
      </c>
      <c r="N94" s="1">
        <v>16</v>
      </c>
      <c r="O94" s="1">
        <v>25</v>
      </c>
      <c r="P94" s="1"/>
      <c r="Q94" s="1">
        <v>30</v>
      </c>
    </row>
    <row r="95" spans="1:17">
      <c r="A95" t="s">
        <v>46</v>
      </c>
      <c r="B95" s="16">
        <v>38188</v>
      </c>
      <c r="C95" s="1">
        <v>6</v>
      </c>
      <c r="D95" s="1">
        <v>6</v>
      </c>
      <c r="E95" s="1">
        <v>24</v>
      </c>
      <c r="F95" s="1">
        <v>24</v>
      </c>
      <c r="G95" s="1">
        <v>4</v>
      </c>
      <c r="H95" s="12">
        <f t="shared" si="3"/>
        <v>0</v>
      </c>
      <c r="I95" s="12">
        <f t="shared" si="4"/>
        <v>0</v>
      </c>
      <c r="J95" s="12">
        <v>0</v>
      </c>
      <c r="K95" s="1">
        <v>26.6</v>
      </c>
      <c r="L95" s="15">
        <v>2008</v>
      </c>
      <c r="M95" s="1" t="s">
        <v>5</v>
      </c>
      <c r="N95" s="1">
        <v>16</v>
      </c>
      <c r="O95" s="1">
        <v>0</v>
      </c>
      <c r="P95" s="1"/>
      <c r="Q95" s="1">
        <v>7.1</v>
      </c>
    </row>
    <row r="96" spans="1:17">
      <c r="A96" t="s">
        <v>35</v>
      </c>
      <c r="B96" s="16">
        <v>38508</v>
      </c>
      <c r="C96" s="1">
        <v>30</v>
      </c>
      <c r="D96" s="1">
        <v>30</v>
      </c>
      <c r="E96" s="1">
        <v>64</v>
      </c>
      <c r="F96" s="1">
        <v>63</v>
      </c>
      <c r="G96" s="1">
        <v>3</v>
      </c>
      <c r="H96" s="12">
        <f t="shared" si="3"/>
        <v>-0.33333333333333331</v>
      </c>
      <c r="I96" s="12">
        <f t="shared" si="4"/>
        <v>-1</v>
      </c>
      <c r="J96" s="12">
        <v>0</v>
      </c>
      <c r="K96" s="1">
        <v>65.3</v>
      </c>
      <c r="L96" s="15">
        <v>2009</v>
      </c>
      <c r="M96" s="1" t="s">
        <v>24</v>
      </c>
      <c r="N96" s="1">
        <v>17</v>
      </c>
      <c r="O96" s="1">
        <v>0</v>
      </c>
      <c r="P96" s="1">
        <v>8.1999999999999993</v>
      </c>
      <c r="Q96" s="1"/>
    </row>
    <row r="97" spans="1:17">
      <c r="A97" t="s">
        <v>35</v>
      </c>
      <c r="B97" s="16">
        <v>38511</v>
      </c>
      <c r="C97" s="1">
        <v>30</v>
      </c>
      <c r="D97" s="1">
        <v>30</v>
      </c>
      <c r="E97" s="1">
        <v>63</v>
      </c>
      <c r="F97" s="1">
        <v>69</v>
      </c>
      <c r="G97" s="1">
        <v>7</v>
      </c>
      <c r="H97" s="12">
        <f t="shared" si="3"/>
        <v>0.8571428571428571</v>
      </c>
      <c r="I97" s="26">
        <f t="shared" si="4"/>
        <v>6</v>
      </c>
      <c r="J97" s="12">
        <v>0</v>
      </c>
      <c r="K97" s="1">
        <v>65.3</v>
      </c>
      <c r="L97" s="15">
        <v>2009</v>
      </c>
      <c r="M97" s="1" t="s">
        <v>24</v>
      </c>
      <c r="N97" s="1">
        <v>17</v>
      </c>
      <c r="O97" s="1">
        <v>0</v>
      </c>
      <c r="P97" s="3">
        <v>19</v>
      </c>
      <c r="Q97" s="3">
        <v>20</v>
      </c>
    </row>
    <row r="98" spans="1:17">
      <c r="A98" t="s">
        <v>47</v>
      </c>
      <c r="B98" s="16">
        <v>38521</v>
      </c>
      <c r="C98" s="1">
        <v>20</v>
      </c>
      <c r="D98" s="1">
        <v>16</v>
      </c>
      <c r="E98" s="1">
        <v>30</v>
      </c>
      <c r="F98" s="1">
        <v>28</v>
      </c>
      <c r="G98" s="1">
        <v>6</v>
      </c>
      <c r="H98" s="12">
        <f t="shared" si="3"/>
        <v>-0.33333333333333331</v>
      </c>
      <c r="I98" s="12">
        <f t="shared" si="4"/>
        <v>-2</v>
      </c>
      <c r="J98" s="12">
        <v>0</v>
      </c>
      <c r="K98" s="1">
        <v>29</v>
      </c>
      <c r="L98" s="15">
        <v>2009</v>
      </c>
      <c r="M98" s="1" t="s">
        <v>6</v>
      </c>
      <c r="N98" s="1">
        <v>18</v>
      </c>
      <c r="O98" s="1">
        <v>20</v>
      </c>
      <c r="P98" s="1">
        <v>40.4</v>
      </c>
      <c r="Q98" s="1">
        <v>42.9</v>
      </c>
    </row>
    <row r="99" spans="1:17">
      <c r="A99" t="s">
        <v>47</v>
      </c>
      <c r="B99" s="16">
        <v>38527</v>
      </c>
      <c r="C99" s="1">
        <v>16</v>
      </c>
      <c r="D99" s="1">
        <v>16</v>
      </c>
      <c r="E99" s="1">
        <v>28</v>
      </c>
      <c r="F99" s="1">
        <v>29</v>
      </c>
      <c r="G99" s="1">
        <v>5</v>
      </c>
      <c r="H99" s="1">
        <f t="shared" si="3"/>
        <v>0.2</v>
      </c>
      <c r="I99" s="1">
        <v>1</v>
      </c>
      <c r="J99" s="1">
        <v>0</v>
      </c>
      <c r="K99" s="1">
        <v>29</v>
      </c>
      <c r="L99" s="1">
        <v>2009</v>
      </c>
      <c r="M99" s="1" t="s">
        <v>57</v>
      </c>
      <c r="N99" s="1">
        <v>18</v>
      </c>
      <c r="O99" s="1">
        <v>0</v>
      </c>
      <c r="P99" s="1">
        <v>9.6999999999999993</v>
      </c>
      <c r="Q99" s="1">
        <v>0</v>
      </c>
    </row>
    <row r="100" spans="1:17">
      <c r="A100" t="s">
        <v>47</v>
      </c>
      <c r="B100" s="16">
        <v>38532</v>
      </c>
      <c r="C100" s="1">
        <v>16</v>
      </c>
      <c r="D100" s="1">
        <v>16</v>
      </c>
      <c r="E100" s="1">
        <v>29</v>
      </c>
      <c r="F100" s="1">
        <v>30</v>
      </c>
      <c r="G100" s="1">
        <v>8</v>
      </c>
      <c r="H100" s="1">
        <f t="shared" si="3"/>
        <v>0.125</v>
      </c>
      <c r="I100" s="1">
        <v>1</v>
      </c>
      <c r="J100" s="1">
        <v>0</v>
      </c>
      <c r="K100" s="1">
        <v>29</v>
      </c>
      <c r="L100" s="1">
        <v>2009</v>
      </c>
      <c r="M100" s="1" t="s">
        <v>57</v>
      </c>
      <c r="N100" s="1">
        <v>18</v>
      </c>
      <c r="O100" s="1">
        <v>0</v>
      </c>
      <c r="P100" s="1">
        <v>0</v>
      </c>
      <c r="Q100" s="1">
        <v>42.86</v>
      </c>
    </row>
    <row r="101" spans="1:17">
      <c r="C101" s="1"/>
      <c r="D101" s="1"/>
      <c r="E101" s="1"/>
      <c r="F101" s="1"/>
      <c r="G101" s="1"/>
      <c r="K101" s="1"/>
      <c r="L101" s="1"/>
      <c r="M101" s="1"/>
      <c r="N101" s="1"/>
      <c r="O101" s="1"/>
      <c r="P101" s="1"/>
      <c r="Q101" s="1"/>
    </row>
    <row r="102" spans="1:17">
      <c r="C102" s="1"/>
      <c r="D102" s="1"/>
      <c r="E102" s="1"/>
      <c r="F102" s="1"/>
      <c r="G102" s="1"/>
      <c r="K102" s="1"/>
      <c r="L102" s="1"/>
      <c r="M102" s="1"/>
      <c r="N102" s="1"/>
      <c r="O102" s="1"/>
      <c r="P102" s="1"/>
      <c r="Q102" s="1"/>
    </row>
    <row r="103" spans="1:17">
      <c r="C103" s="1"/>
      <c r="D103" s="1"/>
      <c r="E103" s="1"/>
      <c r="F103" s="1"/>
      <c r="G103" s="1"/>
      <c r="K103" s="1"/>
      <c r="L103" s="1"/>
      <c r="M103" s="1"/>
      <c r="N103" s="1"/>
      <c r="O103" s="1"/>
      <c r="P103" s="1"/>
      <c r="Q103" s="1"/>
    </row>
    <row r="104" spans="1:17">
      <c r="C104" s="1"/>
      <c r="D104" s="1"/>
      <c r="E104" s="1"/>
      <c r="F104" s="1"/>
      <c r="G104" s="1"/>
      <c r="K104" s="1"/>
      <c r="L104" s="1"/>
      <c r="M104" s="1"/>
      <c r="N104" s="1"/>
      <c r="O104" s="1"/>
      <c r="P104" s="1"/>
      <c r="Q104" s="1"/>
    </row>
    <row r="105" spans="1:17">
      <c r="C105" s="1"/>
      <c r="D105" s="1"/>
      <c r="E105" s="1"/>
      <c r="F105" s="1"/>
      <c r="G105" s="1"/>
      <c r="K105" s="1"/>
      <c r="L105" s="1"/>
      <c r="M105" s="1"/>
      <c r="N105" s="1"/>
      <c r="O105" s="1"/>
      <c r="P105" s="1"/>
      <c r="Q105" s="1"/>
    </row>
    <row r="106" spans="1:17">
      <c r="C106" s="1"/>
      <c r="D106" s="1"/>
      <c r="E106" s="1"/>
      <c r="F106" s="1"/>
      <c r="G106" s="1"/>
      <c r="K106" s="1"/>
      <c r="L106" s="1"/>
      <c r="M106" s="1"/>
      <c r="N106" s="1"/>
      <c r="O106" s="1"/>
      <c r="P106" s="1"/>
      <c r="Q106" s="1"/>
    </row>
    <row r="107" spans="1:17">
      <c r="C107" s="1"/>
      <c r="D107" s="1"/>
      <c r="E107" s="1"/>
      <c r="F107" s="1"/>
      <c r="G107" s="1"/>
      <c r="K107" s="1"/>
      <c r="L107" s="1"/>
      <c r="M107" s="1"/>
      <c r="N107" s="1"/>
      <c r="O107" s="1"/>
      <c r="P107" s="1"/>
      <c r="Q107" s="1"/>
    </row>
    <row r="108" spans="1:17">
      <c r="C108" s="1"/>
      <c r="D108" s="1"/>
      <c r="E108" s="1"/>
      <c r="F108" s="1"/>
      <c r="G108" s="1"/>
      <c r="K108" s="1"/>
      <c r="L108" s="1"/>
      <c r="M108" s="1"/>
      <c r="N108" s="1"/>
      <c r="O108" s="1"/>
      <c r="P108" s="1"/>
      <c r="Q108" s="1"/>
    </row>
    <row r="109" spans="1:17">
      <c r="C109" s="1"/>
      <c r="D109" s="1"/>
      <c r="E109" s="1"/>
      <c r="F109" s="1"/>
      <c r="G109" s="1"/>
      <c r="K109" s="1"/>
      <c r="L109" s="1"/>
      <c r="M109" s="1"/>
      <c r="N109" s="1"/>
      <c r="O109" s="1"/>
      <c r="P109" s="1"/>
      <c r="Q109" s="1"/>
    </row>
    <row r="110" spans="1:17">
      <c r="C110" s="1"/>
      <c r="D110" s="1"/>
      <c r="E110" s="1"/>
      <c r="F110" s="1"/>
      <c r="G110" s="1"/>
      <c r="K110" s="1"/>
      <c r="L110" s="1"/>
      <c r="M110" s="1"/>
      <c r="N110" s="1"/>
      <c r="O110" s="1"/>
      <c r="P110" s="1"/>
      <c r="Q110" s="1"/>
    </row>
    <row r="111" spans="1:17">
      <c r="C111" s="1"/>
      <c r="D111" s="1"/>
      <c r="E111" s="1"/>
      <c r="F111" s="1"/>
      <c r="G111" s="1"/>
      <c r="K111" s="1"/>
      <c r="L111" s="1"/>
      <c r="M111" s="1"/>
      <c r="N111" s="1"/>
      <c r="O111" s="1"/>
      <c r="P111" s="1"/>
      <c r="Q111" s="1"/>
    </row>
    <row r="112" spans="1:17">
      <c r="C112" s="1"/>
      <c r="D112" s="1"/>
      <c r="E112" s="1"/>
      <c r="F112" s="1"/>
      <c r="G112" s="1"/>
      <c r="K112" s="1"/>
      <c r="L112" s="1"/>
      <c r="M112" s="1"/>
      <c r="N112" s="1"/>
      <c r="O112" s="1"/>
      <c r="P112" s="1"/>
      <c r="Q112" s="1"/>
    </row>
    <row r="113" spans="3:17">
      <c r="C113" s="1"/>
      <c r="D113" s="1"/>
      <c r="E113" s="1"/>
      <c r="F113" s="1"/>
      <c r="G113" s="1"/>
      <c r="K113" s="1"/>
      <c r="L113" s="1"/>
      <c r="M113" s="1"/>
      <c r="N113" s="1"/>
      <c r="O113" s="1"/>
      <c r="P113" s="1"/>
      <c r="Q113" s="1"/>
    </row>
    <row r="114" spans="3:17">
      <c r="C114" s="1"/>
      <c r="D114" s="1"/>
      <c r="E114" s="1"/>
      <c r="F114" s="1"/>
      <c r="G114" s="1"/>
      <c r="K114" s="1"/>
      <c r="L114" s="1"/>
      <c r="M114" s="1"/>
      <c r="N114" s="1"/>
      <c r="O114" s="1"/>
      <c r="P114" s="1"/>
      <c r="Q114" s="1"/>
    </row>
    <row r="115" spans="3:17">
      <c r="C115" s="1"/>
      <c r="D115" s="1"/>
      <c r="E115" s="1"/>
      <c r="F115" s="1"/>
      <c r="G115" s="1"/>
      <c r="K115" s="1"/>
      <c r="L115" s="1"/>
      <c r="M115" s="1"/>
      <c r="N115" s="1"/>
      <c r="O115" s="1"/>
      <c r="P115" s="1"/>
      <c r="Q115" s="1"/>
    </row>
    <row r="116" spans="3:17">
      <c r="C116" s="1"/>
      <c r="D116" s="1"/>
      <c r="E116" s="1"/>
      <c r="F116" s="1"/>
      <c r="G116" s="1"/>
      <c r="K116" s="1"/>
      <c r="L116" s="1"/>
      <c r="M116" s="1"/>
      <c r="N116" s="1"/>
      <c r="O116" s="1"/>
      <c r="P116" s="1"/>
      <c r="Q116" s="1"/>
    </row>
    <row r="117" spans="3:17">
      <c r="C117" s="1"/>
      <c r="D117" s="1"/>
      <c r="E117" s="1"/>
      <c r="F117" s="1"/>
      <c r="G117" s="1"/>
      <c r="K117" s="1"/>
      <c r="L117" s="1"/>
      <c r="M117" s="1"/>
      <c r="N117" s="1"/>
      <c r="O117" s="1"/>
      <c r="P117" s="1"/>
      <c r="Q117" s="1"/>
    </row>
    <row r="118" spans="3:17">
      <c r="C118" s="1"/>
      <c r="D118" s="1"/>
      <c r="E118" s="1"/>
      <c r="F118" s="1"/>
      <c r="G118" s="1"/>
      <c r="K118" s="1"/>
      <c r="L118" s="1"/>
      <c r="M118" s="1"/>
      <c r="N118" s="1"/>
      <c r="O118" s="1"/>
      <c r="P118" s="1"/>
      <c r="Q118" s="1"/>
    </row>
    <row r="119" spans="3:17">
      <c r="C119" s="1"/>
      <c r="D119" s="1"/>
      <c r="E119" s="1"/>
      <c r="F119" s="1"/>
      <c r="G119" s="1"/>
      <c r="K119" s="1"/>
      <c r="L119" s="1"/>
      <c r="M119" s="1"/>
      <c r="N119" s="1"/>
      <c r="O119" s="1"/>
      <c r="P119" s="1"/>
      <c r="Q119" s="1"/>
    </row>
    <row r="120" spans="3:17">
      <c r="C120" s="1"/>
      <c r="D120" s="1"/>
      <c r="E120" s="1"/>
      <c r="F120" s="1"/>
      <c r="G120" s="1"/>
      <c r="K120" s="1"/>
      <c r="L120" s="1"/>
      <c r="M120" s="1"/>
      <c r="N120" s="1"/>
      <c r="O120" s="1"/>
      <c r="P120" s="1"/>
      <c r="Q120" s="1"/>
    </row>
    <row r="121" spans="3:17">
      <c r="C121" s="1"/>
      <c r="D121" s="1"/>
      <c r="E121" s="1"/>
      <c r="F121" s="1"/>
      <c r="G121" s="1"/>
      <c r="K121" s="1"/>
      <c r="L121" s="1"/>
      <c r="M121" s="1"/>
      <c r="N121" s="1"/>
      <c r="O121" s="1"/>
      <c r="P121" s="1"/>
      <c r="Q121" s="1"/>
    </row>
    <row r="122" spans="3:17">
      <c r="C122" s="1"/>
      <c r="D122" s="1"/>
      <c r="E122" s="1"/>
      <c r="F122" s="1"/>
      <c r="G122" s="1"/>
      <c r="K122" s="1"/>
      <c r="L122" s="1"/>
      <c r="M122" s="1"/>
      <c r="N122" s="1"/>
      <c r="O122" s="1"/>
      <c r="P122" s="1"/>
      <c r="Q122" s="1"/>
    </row>
    <row r="123" spans="3:17">
      <c r="C123" s="1"/>
      <c r="D123" s="1"/>
      <c r="E123" s="1"/>
      <c r="F123" s="1"/>
      <c r="G123" s="1"/>
      <c r="K123" s="1"/>
      <c r="L123" s="1"/>
      <c r="M123" s="1"/>
      <c r="N123" s="1"/>
      <c r="O123" s="1"/>
      <c r="P123" s="1"/>
      <c r="Q123" s="1"/>
    </row>
    <row r="124" spans="3:17">
      <c r="C124" s="1"/>
      <c r="D124" s="1"/>
      <c r="E124" s="1"/>
      <c r="F124" s="1"/>
      <c r="G124" s="1"/>
      <c r="K124" s="1"/>
      <c r="L124" s="1"/>
      <c r="M124" s="1"/>
      <c r="N124" s="1"/>
      <c r="O124" s="1"/>
      <c r="P124" s="1"/>
      <c r="Q124" s="1"/>
    </row>
    <row r="125" spans="3:17">
      <c r="C125" s="1"/>
      <c r="D125" s="1"/>
      <c r="E125" s="1"/>
      <c r="F125" s="1"/>
      <c r="G125" s="1"/>
      <c r="K125" s="1"/>
      <c r="L125" s="1"/>
      <c r="M125" s="1"/>
      <c r="N125" s="1"/>
      <c r="O125" s="1"/>
      <c r="P125" s="1"/>
      <c r="Q125" s="1"/>
    </row>
    <row r="126" spans="3:17">
      <c r="C126" s="1"/>
      <c r="D126" s="1"/>
      <c r="E126" s="1"/>
      <c r="F126" s="1"/>
      <c r="G126" s="1"/>
      <c r="K126" s="1"/>
      <c r="L126" s="1"/>
      <c r="M126" s="1"/>
      <c r="N126" s="1"/>
      <c r="O126" s="1"/>
      <c r="P126" s="1"/>
      <c r="Q126" s="1"/>
    </row>
    <row r="127" spans="3:17">
      <c r="C127" s="1"/>
      <c r="D127" s="1"/>
      <c r="E127" s="1"/>
      <c r="F127" s="1"/>
      <c r="G127" s="1"/>
      <c r="K127" s="1"/>
      <c r="L127" s="1"/>
      <c r="M127" s="1"/>
      <c r="N127" s="1"/>
      <c r="O127" s="1"/>
      <c r="P127" s="1"/>
      <c r="Q127" s="1"/>
    </row>
    <row r="128" spans="3:17">
      <c r="C128" s="1"/>
      <c r="D128" s="1"/>
      <c r="E128" s="1"/>
      <c r="F128" s="1"/>
      <c r="G128" s="1"/>
      <c r="K128" s="1"/>
      <c r="L128" s="1"/>
      <c r="M128" s="1"/>
      <c r="N128" s="1"/>
      <c r="O128" s="1"/>
      <c r="P128" s="1"/>
      <c r="Q128" s="1"/>
    </row>
    <row r="129" spans="3:17">
      <c r="C129" s="1"/>
      <c r="D129" s="1"/>
      <c r="E129" s="1"/>
      <c r="F129" s="1"/>
      <c r="G129" s="1"/>
      <c r="K129" s="1"/>
      <c r="L129" s="1"/>
      <c r="M129" s="1"/>
      <c r="N129" s="1"/>
      <c r="O129" s="1"/>
      <c r="P129" s="1"/>
      <c r="Q129" s="1"/>
    </row>
    <row r="130" spans="3:17">
      <c r="C130" s="1"/>
      <c r="D130" s="1"/>
      <c r="E130" s="1"/>
      <c r="F130" s="1"/>
      <c r="G130" s="1"/>
      <c r="K130" s="1"/>
      <c r="L130" s="1"/>
      <c r="M130" s="1"/>
      <c r="N130" s="1"/>
      <c r="O130" s="1"/>
      <c r="P130" s="1"/>
      <c r="Q130" s="1"/>
    </row>
    <row r="131" spans="3:17">
      <c r="C131" s="1"/>
      <c r="D131" s="1"/>
      <c r="E131" s="1"/>
      <c r="F131" s="1"/>
      <c r="G131" s="1"/>
      <c r="K131" s="1"/>
      <c r="L131" s="1"/>
      <c r="M131" s="1"/>
      <c r="N131" s="1"/>
      <c r="O131" s="1"/>
      <c r="P131" s="1"/>
      <c r="Q131" s="1"/>
    </row>
    <row r="132" spans="3:17">
      <c r="C132" s="1"/>
      <c r="D132" s="1"/>
      <c r="E132" s="1"/>
      <c r="F132" s="1"/>
      <c r="G132" s="1"/>
      <c r="K132" s="1"/>
      <c r="L132" s="1"/>
      <c r="M132" s="1"/>
      <c r="N132" s="1"/>
      <c r="O132" s="1"/>
      <c r="P132" s="1"/>
      <c r="Q132" s="1"/>
    </row>
    <row r="133" spans="3:17">
      <c r="C133" s="1"/>
      <c r="D133" s="1"/>
      <c r="E133" s="1"/>
      <c r="F133" s="1"/>
      <c r="G133" s="1"/>
      <c r="K133" s="1"/>
      <c r="L133" s="1"/>
      <c r="M133" s="1"/>
      <c r="N133" s="1"/>
      <c r="O133" s="1"/>
      <c r="P133" s="1"/>
      <c r="Q133" s="1"/>
    </row>
    <row r="134" spans="3:17">
      <c r="C134" s="1"/>
      <c r="D134" s="1"/>
      <c r="E134" s="1"/>
      <c r="F134" s="1"/>
      <c r="G134" s="1"/>
      <c r="K134" s="1"/>
      <c r="L134" s="1"/>
      <c r="M134" s="1"/>
      <c r="N134" s="1"/>
      <c r="O134" s="1"/>
      <c r="P134" s="1"/>
      <c r="Q134" s="1"/>
    </row>
    <row r="135" spans="3:17">
      <c r="C135" s="1"/>
      <c r="D135" s="1"/>
      <c r="E135" s="1"/>
      <c r="F135" s="1"/>
      <c r="G135" s="1"/>
      <c r="K135" s="1"/>
      <c r="L135" s="1"/>
      <c r="M135" s="1"/>
      <c r="N135" s="1"/>
      <c r="O135" s="1"/>
      <c r="P135" s="1"/>
      <c r="Q135" s="1"/>
    </row>
    <row r="136" spans="3:17">
      <c r="C136" s="1"/>
      <c r="D136" s="1"/>
      <c r="E136" s="1"/>
      <c r="F136" s="1"/>
      <c r="G136" s="1"/>
      <c r="K136" s="1"/>
      <c r="L136" s="1"/>
      <c r="M136" s="1"/>
      <c r="N136" s="1"/>
      <c r="O136" s="1"/>
      <c r="P136" s="1"/>
      <c r="Q136" s="1"/>
    </row>
    <row r="137" spans="3:17">
      <c r="C137" s="1"/>
      <c r="D137" s="1"/>
      <c r="E137" s="1"/>
      <c r="F137" s="1"/>
      <c r="G137" s="1"/>
      <c r="K137" s="1"/>
      <c r="L137" s="1"/>
      <c r="M137" s="1"/>
      <c r="N137" s="1"/>
      <c r="O137" s="1"/>
      <c r="P137" s="1"/>
      <c r="Q137" s="1"/>
    </row>
    <row r="138" spans="3:17">
      <c r="C138" s="1"/>
      <c r="D138" s="1"/>
      <c r="E138" s="1"/>
      <c r="F138" s="1"/>
      <c r="G138" s="1"/>
      <c r="K138" s="1"/>
      <c r="L138" s="1"/>
      <c r="M138" s="1"/>
      <c r="N138" s="1"/>
      <c r="O138" s="1"/>
      <c r="P138" s="1"/>
      <c r="Q138" s="1"/>
    </row>
    <row r="139" spans="3:17">
      <c r="C139" s="1"/>
      <c r="D139" s="1"/>
      <c r="E139" s="1"/>
      <c r="F139" s="1"/>
      <c r="G139" s="1"/>
      <c r="K139" s="1"/>
      <c r="L139" s="1"/>
      <c r="M139" s="1"/>
      <c r="N139" s="1"/>
      <c r="O139" s="1"/>
      <c r="P139" s="1"/>
      <c r="Q139" s="1"/>
    </row>
    <row r="140" spans="3:17">
      <c r="C140" s="1"/>
      <c r="D140" s="1"/>
      <c r="E140" s="1"/>
      <c r="F140" s="1"/>
      <c r="G140" s="1"/>
      <c r="K140" s="1"/>
      <c r="L140" s="1"/>
      <c r="M140" s="1"/>
      <c r="N140" s="1"/>
      <c r="O140" s="1"/>
      <c r="P140" s="1"/>
      <c r="Q140" s="1"/>
    </row>
    <row r="141" spans="3:17">
      <c r="C141" s="1"/>
      <c r="D141" s="1"/>
      <c r="E141" s="1"/>
      <c r="F141" s="1"/>
      <c r="G141" s="1"/>
      <c r="K141" s="1"/>
      <c r="L141" s="1"/>
      <c r="M141" s="1"/>
      <c r="N141" s="1"/>
      <c r="O141" s="1"/>
      <c r="P141" s="1"/>
      <c r="Q141" s="1"/>
    </row>
    <row r="142" spans="3:17">
      <c r="C142" s="1"/>
      <c r="D142" s="1"/>
      <c r="E142" s="1"/>
      <c r="F142" s="1"/>
      <c r="G142" s="1"/>
      <c r="K142" s="1"/>
      <c r="L142" s="1"/>
      <c r="M142" s="1"/>
      <c r="N142" s="1"/>
      <c r="O142" s="1"/>
      <c r="P142" s="1"/>
      <c r="Q142" s="1"/>
    </row>
    <row r="143" spans="3:17">
      <c r="C143" s="1"/>
      <c r="D143" s="1"/>
      <c r="E143" s="1"/>
      <c r="F143" s="1"/>
      <c r="G143" s="1"/>
      <c r="K143" s="1"/>
      <c r="L143" s="1"/>
      <c r="M143" s="1"/>
      <c r="N143" s="1"/>
      <c r="O143" s="1"/>
      <c r="P143" s="1"/>
      <c r="Q143" s="1"/>
    </row>
    <row r="144" spans="3:17">
      <c r="C144" s="1"/>
      <c r="D144" s="1"/>
      <c r="E144" s="1"/>
      <c r="F144" s="1"/>
      <c r="G144" s="1"/>
      <c r="K144" s="1"/>
      <c r="L144" s="1"/>
      <c r="M144" s="1"/>
      <c r="N144" s="1"/>
      <c r="O144" s="1"/>
      <c r="P144" s="1"/>
      <c r="Q144" s="1"/>
    </row>
    <row r="145" spans="3:17">
      <c r="C145" s="1"/>
      <c r="D145" s="1"/>
      <c r="E145" s="1"/>
      <c r="F145" s="1"/>
      <c r="G145" s="1"/>
      <c r="K145" s="1"/>
      <c r="L145" s="1"/>
      <c r="M145" s="1"/>
      <c r="N145" s="1"/>
      <c r="O145" s="1"/>
      <c r="P145" s="1"/>
      <c r="Q145" s="1"/>
    </row>
    <row r="146" spans="3:17">
      <c r="C146" s="1"/>
      <c r="D146" s="1"/>
      <c r="E146" s="1"/>
      <c r="F146" s="1"/>
      <c r="G146" s="1"/>
      <c r="K146" s="1"/>
      <c r="L146" s="1"/>
      <c r="M146" s="1"/>
      <c r="N146" s="1"/>
      <c r="O146" s="1"/>
      <c r="P146" s="1"/>
      <c r="Q146" s="1"/>
    </row>
    <row r="147" spans="3:17">
      <c r="C147" s="1"/>
      <c r="D147" s="1"/>
      <c r="E147" s="1"/>
      <c r="F147" s="1"/>
      <c r="G147" s="1"/>
      <c r="K147" s="1"/>
      <c r="L147" s="1"/>
      <c r="M147" s="1"/>
      <c r="N147" s="1"/>
      <c r="O147" s="1"/>
      <c r="P147" s="1"/>
      <c r="Q147" s="1"/>
    </row>
    <row r="148" spans="3:17">
      <c r="C148" s="1"/>
      <c r="D148" s="1"/>
      <c r="E148" s="1"/>
      <c r="F148" s="1"/>
      <c r="G148" s="1"/>
      <c r="K148" s="1"/>
      <c r="L148" s="1"/>
      <c r="M148" s="1"/>
      <c r="N148" s="1"/>
      <c r="O148" s="1"/>
      <c r="P148" s="1"/>
      <c r="Q148" s="1"/>
    </row>
    <row r="149" spans="3:17">
      <c r="C149" s="1"/>
      <c r="D149" s="1"/>
      <c r="E149" s="1"/>
      <c r="F149" s="1"/>
      <c r="G149" s="1"/>
      <c r="K149" s="1"/>
      <c r="L149" s="1"/>
      <c r="M149" s="1"/>
      <c r="N149" s="1"/>
      <c r="O149" s="1"/>
      <c r="P149" s="1"/>
      <c r="Q149" s="1"/>
    </row>
    <row r="150" spans="3:17">
      <c r="C150" s="1"/>
      <c r="D150" s="1"/>
      <c r="E150" s="1"/>
      <c r="F150" s="1"/>
      <c r="G150" s="1"/>
      <c r="K150" s="1"/>
      <c r="L150" s="1"/>
      <c r="M150" s="1"/>
      <c r="N150" s="1"/>
      <c r="O150" s="1"/>
      <c r="P150" s="1"/>
      <c r="Q150" s="1"/>
    </row>
    <row r="151" spans="3:17">
      <c r="C151" s="1"/>
      <c r="D151" s="1"/>
      <c r="E151" s="1"/>
      <c r="F151" s="1"/>
      <c r="G151" s="1"/>
      <c r="K151" s="1"/>
      <c r="L151" s="1"/>
      <c r="M151" s="1"/>
      <c r="N151" s="1"/>
      <c r="O151" s="1"/>
      <c r="P151" s="1"/>
      <c r="Q151" s="1"/>
    </row>
    <row r="152" spans="3:17">
      <c r="C152" s="1"/>
      <c r="D152" s="1"/>
      <c r="E152" s="1"/>
      <c r="F152" s="1"/>
      <c r="G152" s="1"/>
      <c r="K152" s="1"/>
      <c r="L152" s="1"/>
      <c r="M152" s="1"/>
      <c r="N152" s="1"/>
      <c r="O152" s="1"/>
      <c r="P152" s="1"/>
      <c r="Q152" s="1"/>
    </row>
    <row r="153" spans="3:17">
      <c r="C153" s="1"/>
      <c r="D153" s="1"/>
      <c r="E153" s="1"/>
      <c r="F153" s="1"/>
      <c r="G153" s="1"/>
      <c r="K153" s="1"/>
      <c r="L153" s="1"/>
      <c r="M153" s="1"/>
      <c r="N153" s="1"/>
      <c r="O153" s="1"/>
      <c r="P153" s="1"/>
      <c r="Q153" s="1"/>
    </row>
    <row r="154" spans="3:17">
      <c r="C154" s="1"/>
      <c r="D154" s="1"/>
      <c r="E154" s="1"/>
      <c r="F154" s="1"/>
      <c r="G154" s="1"/>
      <c r="K154" s="1"/>
      <c r="L154" s="1"/>
      <c r="M154" s="1"/>
      <c r="N154" s="1"/>
      <c r="O154" s="1"/>
      <c r="P154" s="1"/>
      <c r="Q154" s="1"/>
    </row>
    <row r="155" spans="3:17">
      <c r="C155" s="1"/>
      <c r="D155" s="1"/>
      <c r="E155" s="1"/>
      <c r="F155" s="1"/>
      <c r="G155" s="1"/>
      <c r="K155" s="1"/>
      <c r="L155" s="1"/>
      <c r="M155" s="1"/>
      <c r="N155" s="1"/>
      <c r="O155" s="1"/>
      <c r="P155" s="1"/>
      <c r="Q155" s="1"/>
    </row>
    <row r="156" spans="3:17">
      <c r="C156" s="1"/>
      <c r="D156" s="1"/>
      <c r="E156" s="1"/>
      <c r="F156" s="1"/>
      <c r="G156" s="1"/>
      <c r="K156" s="1"/>
      <c r="L156" s="1"/>
      <c r="M156" s="1"/>
      <c r="N156" s="1"/>
      <c r="O156" s="1"/>
      <c r="P156" s="1"/>
      <c r="Q156" s="1"/>
    </row>
    <row r="157" spans="3:17">
      <c r="C157" s="1"/>
      <c r="D157" s="1"/>
      <c r="E157" s="1"/>
      <c r="F157" s="1"/>
      <c r="G157" s="1"/>
      <c r="K157" s="1"/>
      <c r="L157" s="1"/>
      <c r="M157" s="1"/>
      <c r="N157" s="1"/>
      <c r="O157" s="1"/>
      <c r="P157" s="1"/>
      <c r="Q157" s="1"/>
    </row>
    <row r="158" spans="3:17">
      <c r="C158" s="1"/>
      <c r="D158" s="1"/>
      <c r="E158" s="1"/>
      <c r="F158" s="1"/>
      <c r="G158" s="1"/>
      <c r="K158" s="1"/>
      <c r="L158" s="1"/>
      <c r="M158" s="1"/>
      <c r="N158" s="1"/>
      <c r="O158" s="1"/>
      <c r="P158" s="1"/>
      <c r="Q158" s="1"/>
    </row>
    <row r="159" spans="3:17">
      <c r="C159" s="1"/>
      <c r="D159" s="1"/>
      <c r="E159" s="1"/>
      <c r="F159" s="1"/>
      <c r="G159" s="1"/>
      <c r="K159" s="1"/>
      <c r="L159" s="1"/>
      <c r="M159" s="1"/>
      <c r="N159" s="1"/>
      <c r="O159" s="1"/>
      <c r="P159" s="1"/>
      <c r="Q159" s="1"/>
    </row>
    <row r="160" spans="3:17">
      <c r="C160" s="1"/>
      <c r="D160" s="1"/>
      <c r="E160" s="1"/>
      <c r="F160" s="1"/>
      <c r="G160" s="1"/>
      <c r="K160" s="1"/>
      <c r="L160" s="1"/>
      <c r="M160" s="1"/>
      <c r="N160" s="1"/>
      <c r="O160" s="1"/>
      <c r="P160" s="1"/>
      <c r="Q160" s="1"/>
    </row>
    <row r="161" spans="3:17">
      <c r="C161" s="1"/>
      <c r="D161" s="1"/>
      <c r="E161" s="1"/>
      <c r="F161" s="1"/>
      <c r="G161" s="1"/>
      <c r="K161" s="1"/>
      <c r="L161" s="1"/>
      <c r="M161" s="1"/>
      <c r="N161" s="1"/>
      <c r="O161" s="1"/>
      <c r="P161" s="1"/>
      <c r="Q161" s="1"/>
    </row>
    <row r="162" spans="3:17">
      <c r="C162" s="1"/>
      <c r="D162" s="1"/>
      <c r="E162" s="1"/>
      <c r="F162" s="1"/>
      <c r="G162" s="1"/>
      <c r="K162" s="1"/>
      <c r="L162" s="1"/>
      <c r="M162" s="1"/>
      <c r="N162" s="1"/>
      <c r="O162" s="1"/>
      <c r="P162" s="1"/>
      <c r="Q162" s="1"/>
    </row>
    <row r="163" spans="3:17">
      <c r="C163" s="1"/>
      <c r="D163" s="1"/>
      <c r="E163" s="1"/>
      <c r="F163" s="1"/>
      <c r="G163" s="1"/>
      <c r="K163" s="1"/>
      <c r="L163" s="1"/>
      <c r="M163" s="1"/>
      <c r="N163" s="1"/>
      <c r="O163" s="1"/>
      <c r="P163" s="1"/>
      <c r="Q163" s="1"/>
    </row>
    <row r="164" spans="3:17">
      <c r="C164" s="1"/>
      <c r="D164" s="1"/>
      <c r="E164" s="1"/>
      <c r="F164" s="1"/>
      <c r="G164" s="1"/>
      <c r="K164" s="1"/>
      <c r="L164" s="1"/>
      <c r="M164" s="1"/>
      <c r="N164" s="1"/>
      <c r="O164" s="1"/>
      <c r="P164" s="1"/>
      <c r="Q164" s="1"/>
    </row>
    <row r="165" spans="3:17">
      <c r="C165" s="1"/>
      <c r="D165" s="1"/>
      <c r="E165" s="1"/>
      <c r="F165" s="1"/>
      <c r="G165" s="1"/>
      <c r="K165" s="1"/>
      <c r="L165" s="1"/>
      <c r="M165" s="1"/>
      <c r="N165" s="1"/>
      <c r="O165" s="1"/>
      <c r="P165" s="1"/>
      <c r="Q165" s="1"/>
    </row>
    <row r="166" spans="3:17">
      <c r="C166" s="1"/>
      <c r="D166" s="1"/>
      <c r="E166" s="1"/>
      <c r="F166" s="1"/>
      <c r="G166" s="1"/>
      <c r="K166" s="1"/>
      <c r="L166" s="1"/>
      <c r="M166" s="1"/>
      <c r="N166" s="1"/>
      <c r="O166" s="1"/>
      <c r="P166" s="1"/>
      <c r="Q166" s="1"/>
    </row>
    <row r="167" spans="3:17">
      <c r="C167" s="1"/>
      <c r="D167" s="1"/>
      <c r="E167" s="1"/>
      <c r="F167" s="1"/>
      <c r="G167" s="1"/>
      <c r="K167" s="1"/>
      <c r="L167" s="1"/>
      <c r="M167" s="1"/>
      <c r="N167" s="1"/>
      <c r="O167" s="1"/>
      <c r="P167" s="1"/>
      <c r="Q167" s="1"/>
    </row>
    <row r="168" spans="3:17">
      <c r="C168" s="1"/>
      <c r="D168" s="1"/>
      <c r="E168" s="1"/>
      <c r="F168" s="1"/>
      <c r="G168" s="1"/>
      <c r="K168" s="1"/>
      <c r="L168" s="1"/>
      <c r="M168" s="1"/>
      <c r="N168" s="1"/>
      <c r="O168" s="1"/>
      <c r="P168" s="1"/>
      <c r="Q168" s="1"/>
    </row>
    <row r="169" spans="3:17">
      <c r="C169" s="1"/>
      <c r="D169" s="1"/>
      <c r="E169" s="1"/>
      <c r="F169" s="1"/>
      <c r="G169" s="1"/>
      <c r="K169" s="1"/>
      <c r="L169" s="1"/>
      <c r="M169" s="1"/>
      <c r="N169" s="1"/>
      <c r="O169" s="1"/>
      <c r="P169" s="1"/>
      <c r="Q169" s="1"/>
    </row>
    <row r="170" spans="3:17">
      <c r="C170" s="1"/>
      <c r="D170" s="1"/>
      <c r="E170" s="1"/>
      <c r="F170" s="1"/>
      <c r="G170" s="1"/>
      <c r="K170" s="1"/>
      <c r="L170" s="1"/>
      <c r="M170" s="1"/>
      <c r="N170" s="1"/>
      <c r="O170" s="1"/>
      <c r="P170" s="1"/>
      <c r="Q170" s="1"/>
    </row>
    <row r="171" spans="3:17">
      <c r="C171" s="1"/>
      <c r="D171" s="1"/>
      <c r="E171" s="1"/>
      <c r="F171" s="1"/>
      <c r="G171" s="1"/>
      <c r="K171" s="1"/>
      <c r="L171" s="1"/>
      <c r="M171" s="1"/>
      <c r="N171" s="1"/>
      <c r="O171" s="1"/>
      <c r="P171" s="1"/>
      <c r="Q171" s="1"/>
    </row>
    <row r="172" spans="3:17">
      <c r="C172" s="1"/>
      <c r="D172" s="1"/>
      <c r="E172" s="1"/>
      <c r="F172" s="1"/>
      <c r="G172" s="1"/>
      <c r="K172" s="1"/>
      <c r="L172" s="1"/>
      <c r="M172" s="1"/>
      <c r="N172" s="1"/>
      <c r="O172" s="1"/>
      <c r="P172" s="1"/>
      <c r="Q172" s="1"/>
    </row>
    <row r="173" spans="3:17">
      <c r="C173" s="1"/>
      <c r="D173" s="1"/>
      <c r="E173" s="1"/>
      <c r="F173" s="1"/>
      <c r="G173" s="1"/>
      <c r="K173" s="1"/>
      <c r="L173" s="1"/>
      <c r="M173" s="1"/>
      <c r="N173" s="1"/>
      <c r="O173" s="1"/>
      <c r="P173" s="1"/>
      <c r="Q173" s="1"/>
    </row>
    <row r="174" spans="3:17">
      <c r="C174" s="1"/>
      <c r="D174" s="1"/>
      <c r="E174" s="1"/>
      <c r="F174" s="1"/>
      <c r="G174" s="1"/>
      <c r="K174" s="1"/>
      <c r="L174" s="1"/>
      <c r="M174" s="1"/>
      <c r="N174" s="1"/>
      <c r="O174" s="1"/>
      <c r="P174" s="1"/>
      <c r="Q174" s="1"/>
    </row>
    <row r="175" spans="3:17">
      <c r="C175" s="1"/>
      <c r="D175" s="1"/>
      <c r="E175" s="1"/>
      <c r="F175" s="1"/>
      <c r="G175" s="1"/>
      <c r="K175" s="1"/>
      <c r="L175" s="1"/>
      <c r="M175" s="1"/>
      <c r="N175" s="1"/>
      <c r="O175" s="1"/>
      <c r="P175" s="1"/>
      <c r="Q175" s="1"/>
    </row>
    <row r="176" spans="3:17">
      <c r="C176" s="1"/>
      <c r="D176" s="1"/>
      <c r="E176" s="1"/>
      <c r="F176" s="1"/>
      <c r="G176" s="1"/>
      <c r="K176" s="1"/>
      <c r="L176" s="1"/>
      <c r="M176" s="1"/>
      <c r="N176" s="1"/>
      <c r="O176" s="1"/>
      <c r="P176" s="1"/>
      <c r="Q176" s="1"/>
    </row>
    <row r="177" spans="3:17">
      <c r="C177" s="1"/>
      <c r="D177" s="1"/>
      <c r="E177" s="1"/>
      <c r="F177" s="1"/>
      <c r="G177" s="1"/>
      <c r="K177" s="1"/>
      <c r="L177" s="1"/>
      <c r="M177" s="1"/>
      <c r="N177" s="1"/>
      <c r="O177" s="1"/>
      <c r="P177" s="1"/>
      <c r="Q177" s="1"/>
    </row>
    <row r="178" spans="3:17">
      <c r="C178" s="1"/>
      <c r="D178" s="1"/>
      <c r="E178" s="1"/>
      <c r="F178" s="1"/>
      <c r="G178" s="1"/>
      <c r="K178" s="1"/>
      <c r="L178" s="1"/>
      <c r="M178" s="1"/>
      <c r="N178" s="1"/>
      <c r="O178" s="1"/>
      <c r="P178" s="1"/>
      <c r="Q178" s="1"/>
    </row>
    <row r="179" spans="3:17">
      <c r="C179" s="1"/>
      <c r="D179" s="1"/>
      <c r="E179" s="1"/>
      <c r="F179" s="1"/>
      <c r="G179" s="1"/>
      <c r="K179" s="1"/>
      <c r="L179" s="1"/>
      <c r="M179" s="1"/>
      <c r="N179" s="1"/>
      <c r="O179" s="1"/>
      <c r="P179" s="1"/>
      <c r="Q179" s="1"/>
    </row>
    <row r="180" spans="3:17">
      <c r="C180" s="1"/>
      <c r="D180" s="1"/>
      <c r="E180" s="1"/>
      <c r="F180" s="1"/>
      <c r="G180" s="1"/>
      <c r="K180" s="1"/>
      <c r="L180" s="1"/>
      <c r="M180" s="1"/>
      <c r="N180" s="1"/>
      <c r="O180" s="1"/>
      <c r="P180" s="1"/>
      <c r="Q180" s="1"/>
    </row>
    <row r="181" spans="3:17">
      <c r="C181" s="1"/>
      <c r="D181" s="1"/>
      <c r="E181" s="1"/>
      <c r="F181" s="1"/>
      <c r="G181" s="1"/>
      <c r="K181" s="1"/>
      <c r="L181" s="1"/>
      <c r="M181" s="1"/>
      <c r="N181" s="1"/>
      <c r="O181" s="1"/>
      <c r="P181" s="1"/>
      <c r="Q181" s="1"/>
    </row>
    <row r="182" spans="3:17">
      <c r="C182" s="1"/>
      <c r="D182" s="1"/>
      <c r="E182" s="1"/>
      <c r="F182" s="1"/>
      <c r="G182" s="1"/>
      <c r="K182" s="1"/>
      <c r="L182" s="1"/>
      <c r="M182" s="1"/>
      <c r="N182" s="1"/>
      <c r="O182" s="1"/>
      <c r="P182" s="1"/>
      <c r="Q182" s="1"/>
    </row>
    <row r="183" spans="3:17">
      <c r="C183" s="1"/>
      <c r="D183" s="1"/>
      <c r="E183" s="1"/>
      <c r="F183" s="1"/>
      <c r="G183" s="1"/>
      <c r="K183" s="1"/>
      <c r="L183" s="1"/>
      <c r="M183" s="1"/>
      <c r="N183" s="1"/>
      <c r="O183" s="1"/>
      <c r="P183" s="1"/>
      <c r="Q183" s="1"/>
    </row>
    <row r="184" spans="3:17">
      <c r="C184" s="1"/>
      <c r="D184" s="1"/>
      <c r="E184" s="1"/>
      <c r="F184" s="1"/>
      <c r="G184" s="1"/>
      <c r="K184" s="1"/>
      <c r="L184" s="1"/>
      <c r="M184" s="1"/>
      <c r="N184" s="1"/>
      <c r="O184" s="1"/>
      <c r="P184" s="1"/>
      <c r="Q184" s="1"/>
    </row>
    <row r="185" spans="3:17">
      <c r="C185" s="1"/>
      <c r="D185" s="1"/>
      <c r="E185" s="1"/>
      <c r="F185" s="1"/>
      <c r="G185" s="1"/>
      <c r="K185" s="1"/>
      <c r="L185" s="1"/>
      <c r="M185" s="1"/>
      <c r="N185" s="1"/>
      <c r="O185" s="1"/>
      <c r="P185" s="1"/>
      <c r="Q185" s="1"/>
    </row>
    <row r="186" spans="3:17">
      <c r="C186" s="1"/>
      <c r="D186" s="1"/>
      <c r="E186" s="1"/>
      <c r="F186" s="1"/>
      <c r="G186" s="1"/>
      <c r="K186" s="1"/>
      <c r="L186" s="1"/>
      <c r="M186" s="1"/>
      <c r="N186" s="1"/>
      <c r="O186" s="1"/>
      <c r="P186" s="1"/>
      <c r="Q186" s="1"/>
    </row>
    <row r="187" spans="3:17">
      <c r="C187" s="1"/>
      <c r="D187" s="1"/>
      <c r="E187" s="1"/>
      <c r="F187" s="1"/>
      <c r="G187" s="1"/>
      <c r="K187" s="1"/>
      <c r="L187" s="1"/>
      <c r="M187" s="1"/>
      <c r="N187" s="1"/>
      <c r="O187" s="1"/>
      <c r="P187" s="1"/>
      <c r="Q187" s="1"/>
    </row>
    <row r="188" spans="3:17">
      <c r="C188" s="1"/>
      <c r="D188" s="1"/>
      <c r="E188" s="1"/>
      <c r="F188" s="1"/>
      <c r="G188" s="1"/>
      <c r="K188" s="1"/>
      <c r="L188" s="1"/>
      <c r="M188" s="1"/>
      <c r="N188" s="1"/>
      <c r="O188" s="1"/>
      <c r="P188" s="1"/>
      <c r="Q188" s="1"/>
    </row>
    <row r="189" spans="3:17">
      <c r="C189" s="1"/>
      <c r="D189" s="1"/>
      <c r="E189" s="1"/>
      <c r="F189" s="1"/>
      <c r="G189" s="1"/>
      <c r="K189" s="1"/>
      <c r="L189" s="1"/>
      <c r="M189" s="1"/>
      <c r="N189" s="1"/>
      <c r="O189" s="1"/>
      <c r="P189" s="1"/>
      <c r="Q189" s="1"/>
    </row>
    <row r="190" spans="3:17">
      <c r="C190" s="1"/>
      <c r="D190" s="1"/>
      <c r="E190" s="1"/>
      <c r="F190" s="1"/>
      <c r="G190" s="1"/>
      <c r="K190" s="1"/>
      <c r="L190" s="1"/>
      <c r="M190" s="1"/>
      <c r="N190" s="1"/>
      <c r="O190" s="1"/>
      <c r="P190" s="1"/>
      <c r="Q190" s="1"/>
    </row>
    <row r="191" spans="3:17">
      <c r="C191" s="1"/>
      <c r="D191" s="1"/>
      <c r="E191" s="1"/>
      <c r="F191" s="1"/>
      <c r="G191" s="1"/>
      <c r="K191" s="1"/>
      <c r="L191" s="1"/>
      <c r="M191" s="1"/>
      <c r="N191" s="1"/>
      <c r="O191" s="1"/>
      <c r="P191" s="1"/>
      <c r="Q191" s="1"/>
    </row>
    <row r="192" spans="3:17">
      <c r="C192" s="1"/>
      <c r="D192" s="1"/>
      <c r="E192" s="1"/>
      <c r="F192" s="1"/>
      <c r="G192" s="1"/>
      <c r="K192" s="1"/>
      <c r="L192" s="1"/>
      <c r="M192" s="1"/>
      <c r="N192" s="1"/>
      <c r="O192" s="1"/>
      <c r="P192" s="1"/>
      <c r="Q192" s="1"/>
    </row>
    <row r="193" spans="3:17">
      <c r="C193" s="1"/>
      <c r="D193" s="1"/>
      <c r="E193" s="1"/>
      <c r="F193" s="1"/>
      <c r="G193" s="1"/>
      <c r="K193" s="1"/>
      <c r="L193" s="1"/>
      <c r="M193" s="1"/>
      <c r="N193" s="1"/>
      <c r="O193" s="1"/>
      <c r="P193" s="1"/>
      <c r="Q193" s="1"/>
    </row>
    <row r="194" spans="3:17">
      <c r="C194" s="1"/>
      <c r="D194" s="1"/>
      <c r="E194" s="1"/>
      <c r="F194" s="1"/>
      <c r="G194" s="1"/>
      <c r="K194" s="1"/>
      <c r="L194" s="1"/>
      <c r="M194" s="1"/>
      <c r="N194" s="1"/>
      <c r="O194" s="1"/>
      <c r="P194" s="1"/>
      <c r="Q194" s="1"/>
    </row>
    <row r="195" spans="3:17">
      <c r="C195" s="1"/>
      <c r="D195" s="1"/>
      <c r="E195" s="1"/>
      <c r="F195" s="1"/>
      <c r="G195" s="1"/>
      <c r="K195" s="1"/>
      <c r="L195" s="1"/>
      <c r="M195" s="1"/>
      <c r="N195" s="1"/>
      <c r="O195" s="1"/>
      <c r="P195" s="1"/>
      <c r="Q195" s="1"/>
    </row>
    <row r="196" spans="3:17">
      <c r="C196" s="1"/>
      <c r="D196" s="1"/>
      <c r="E196" s="1"/>
      <c r="F196" s="1"/>
      <c r="G196" s="1"/>
      <c r="K196" s="1"/>
      <c r="L196" s="1"/>
      <c r="M196" s="1"/>
      <c r="N196" s="1"/>
      <c r="O196" s="1"/>
      <c r="P196" s="1"/>
      <c r="Q196" s="1"/>
    </row>
    <row r="197" spans="3:17">
      <c r="C197" s="1"/>
      <c r="D197" s="1"/>
      <c r="E197" s="1"/>
      <c r="F197" s="1"/>
      <c r="G197" s="1"/>
      <c r="K197" s="1"/>
      <c r="L197" s="1"/>
      <c r="M197" s="1"/>
      <c r="N197" s="1"/>
      <c r="O197" s="1"/>
      <c r="P197" s="1"/>
      <c r="Q197" s="1"/>
    </row>
    <row r="198" spans="3:17">
      <c r="C198" s="1"/>
      <c r="D198" s="1"/>
      <c r="E198" s="1"/>
      <c r="F198" s="1"/>
      <c r="G198" s="1"/>
      <c r="K198" s="1"/>
      <c r="L198" s="1"/>
      <c r="M198" s="1"/>
      <c r="N198" s="1"/>
      <c r="O198" s="1"/>
      <c r="P198" s="1"/>
      <c r="Q198" s="1"/>
    </row>
    <row r="199" spans="3:17">
      <c r="C199" s="1"/>
      <c r="D199" s="1"/>
      <c r="E199" s="1"/>
      <c r="F199" s="1"/>
      <c r="G199" s="1"/>
      <c r="K199" s="1"/>
      <c r="L199" s="1"/>
      <c r="M199" s="1"/>
      <c r="N199" s="1"/>
      <c r="O199" s="1"/>
      <c r="P199" s="1"/>
      <c r="Q199" s="1"/>
    </row>
    <row r="200" spans="3:17">
      <c r="C200" s="1"/>
      <c r="D200" s="1"/>
      <c r="E200" s="1"/>
      <c r="F200" s="1"/>
      <c r="G200" s="1"/>
      <c r="K200" s="1"/>
      <c r="L200" s="1"/>
      <c r="M200" s="1"/>
      <c r="N200" s="1"/>
      <c r="O200" s="1"/>
      <c r="P200" s="1"/>
      <c r="Q200" s="1"/>
    </row>
    <row r="201" spans="3:17">
      <c r="C201" s="1"/>
      <c r="D201" s="1"/>
      <c r="E201" s="1"/>
      <c r="F201" s="1"/>
      <c r="G201" s="1"/>
      <c r="K201" s="1"/>
      <c r="L201" s="1"/>
      <c r="M201" s="1"/>
      <c r="N201" s="1"/>
      <c r="O201" s="1"/>
      <c r="P201" s="1"/>
      <c r="Q201" s="1"/>
    </row>
    <row r="202" spans="3:17">
      <c r="C202" s="1"/>
      <c r="D202" s="1"/>
      <c r="E202" s="1"/>
      <c r="F202" s="1"/>
      <c r="G202" s="1"/>
      <c r="K202" s="1"/>
      <c r="L202" s="1"/>
      <c r="M202" s="1"/>
      <c r="N202" s="1"/>
      <c r="O202" s="1"/>
      <c r="P202" s="1"/>
      <c r="Q202" s="1"/>
    </row>
    <row r="203" spans="3:17">
      <c r="C203" s="1"/>
      <c r="D203" s="1"/>
      <c r="E203" s="1"/>
      <c r="F203" s="1"/>
      <c r="G203" s="1"/>
      <c r="K203" s="1"/>
      <c r="L203" s="1"/>
      <c r="M203" s="1"/>
      <c r="N203" s="1"/>
      <c r="O203" s="1"/>
      <c r="P203" s="1"/>
      <c r="Q203" s="1"/>
    </row>
    <row r="204" spans="3:17">
      <c r="C204" s="1"/>
      <c r="D204" s="1"/>
      <c r="E204" s="1"/>
      <c r="F204" s="1"/>
      <c r="G204" s="1"/>
      <c r="K204" s="1"/>
      <c r="L204" s="1"/>
      <c r="M204" s="1"/>
      <c r="N204" s="1"/>
      <c r="O204" s="1"/>
      <c r="P204" s="1"/>
      <c r="Q204" s="1"/>
    </row>
    <row r="205" spans="3:17">
      <c r="C205" s="1"/>
      <c r="D205" s="1"/>
      <c r="E205" s="1"/>
      <c r="F205" s="1"/>
      <c r="G205" s="1"/>
      <c r="K205" s="1"/>
      <c r="L205" s="1"/>
      <c r="M205" s="1"/>
      <c r="N205" s="1"/>
      <c r="O205" s="1"/>
      <c r="P205" s="1"/>
      <c r="Q205" s="1"/>
    </row>
    <row r="206" spans="3:17">
      <c r="C206" s="1"/>
      <c r="D206" s="1"/>
      <c r="E206" s="1"/>
      <c r="F206" s="1"/>
      <c r="G206" s="1"/>
      <c r="K206" s="1"/>
      <c r="L206" s="1"/>
      <c r="M206" s="1"/>
      <c r="N206" s="1"/>
      <c r="O206" s="1"/>
      <c r="P206" s="1"/>
      <c r="Q206" s="1"/>
    </row>
    <row r="207" spans="3:17">
      <c r="C207" s="1"/>
      <c r="D207" s="1"/>
      <c r="E207" s="1"/>
      <c r="F207" s="1"/>
      <c r="G207" s="1"/>
      <c r="K207" s="1"/>
      <c r="L207" s="1"/>
      <c r="M207" s="1"/>
      <c r="N207" s="1"/>
      <c r="O207" s="1"/>
      <c r="P207" s="1"/>
      <c r="Q207" s="1"/>
    </row>
    <row r="208" spans="3:17">
      <c r="C208" s="1"/>
      <c r="D208" s="1"/>
      <c r="E208" s="1"/>
      <c r="F208" s="1"/>
      <c r="G208" s="1"/>
      <c r="K208" s="1"/>
      <c r="L208" s="1"/>
      <c r="M208" s="1"/>
      <c r="N208" s="1"/>
      <c r="O208" s="1"/>
      <c r="P208" s="1"/>
      <c r="Q208" s="1"/>
    </row>
    <row r="209" spans="3:17">
      <c r="C209" s="1"/>
      <c r="D209" s="1"/>
      <c r="E209" s="1"/>
      <c r="F209" s="1"/>
      <c r="G209" s="1"/>
      <c r="K209" s="1"/>
      <c r="L209" s="1"/>
      <c r="M209" s="1"/>
      <c r="N209" s="1"/>
      <c r="O209" s="1"/>
      <c r="P209" s="1"/>
      <c r="Q209" s="1"/>
    </row>
    <row r="210" spans="3:17">
      <c r="C210" s="1"/>
      <c r="D210" s="1"/>
      <c r="E210" s="1"/>
      <c r="F210" s="1"/>
      <c r="G210" s="1"/>
      <c r="K210" s="1"/>
      <c r="L210" s="1"/>
      <c r="M210" s="1"/>
      <c r="N210" s="1"/>
      <c r="O210" s="1"/>
      <c r="P210" s="1"/>
      <c r="Q210" s="1"/>
    </row>
    <row r="211" spans="3:17">
      <c r="C211" s="1"/>
      <c r="D211" s="1"/>
      <c r="E211" s="1"/>
      <c r="F211" s="1"/>
      <c r="G211" s="1"/>
      <c r="K211" s="1"/>
      <c r="L211" s="1"/>
      <c r="M211" s="1"/>
      <c r="N211" s="1"/>
      <c r="O211" s="1"/>
      <c r="P211" s="1"/>
      <c r="Q211" s="1"/>
    </row>
    <row r="212" spans="3:17">
      <c r="C212" s="1"/>
      <c r="D212" s="1"/>
      <c r="E212" s="1"/>
      <c r="F212" s="1"/>
      <c r="G212" s="1"/>
      <c r="K212" s="1"/>
      <c r="L212" s="1"/>
      <c r="M212" s="1"/>
      <c r="N212" s="1"/>
      <c r="O212" s="1"/>
      <c r="P212" s="1"/>
      <c r="Q212" s="1"/>
    </row>
    <row r="213" spans="3:17">
      <c r="C213" s="1"/>
      <c r="D213" s="1"/>
      <c r="E213" s="1"/>
      <c r="F213" s="1"/>
      <c r="G213" s="1"/>
      <c r="K213" s="1"/>
      <c r="L213" s="1"/>
      <c r="M213" s="1"/>
      <c r="N213" s="1"/>
      <c r="O213" s="1"/>
      <c r="P213" s="1"/>
      <c r="Q213" s="1"/>
    </row>
    <row r="214" spans="3:17">
      <c r="C214" s="1"/>
      <c r="D214" s="1"/>
      <c r="E214" s="1"/>
      <c r="F214" s="1"/>
      <c r="G214" s="1"/>
      <c r="K214" s="1"/>
      <c r="L214" s="1"/>
      <c r="M214" s="1"/>
      <c r="N214" s="1"/>
      <c r="O214" s="1"/>
      <c r="P214" s="1"/>
      <c r="Q214" s="1"/>
    </row>
    <row r="215" spans="3:17">
      <c r="C215" s="1"/>
      <c r="D215" s="1"/>
      <c r="E215" s="1"/>
      <c r="F215" s="1"/>
      <c r="G215" s="1"/>
      <c r="K215" s="1"/>
      <c r="L215" s="1"/>
      <c r="M215" s="1"/>
      <c r="N215" s="1"/>
      <c r="O215" s="1"/>
      <c r="P215" s="1"/>
      <c r="Q215" s="1"/>
    </row>
    <row r="216" spans="3:17">
      <c r="C216" s="1"/>
      <c r="D216" s="1"/>
      <c r="E216" s="1"/>
      <c r="F216" s="1"/>
      <c r="G216" s="1"/>
      <c r="K216" s="1"/>
      <c r="L216" s="1"/>
      <c r="M216" s="1"/>
      <c r="N216" s="1"/>
      <c r="O216" s="1"/>
      <c r="P216" s="1"/>
      <c r="Q216" s="1"/>
    </row>
    <row r="217" spans="3:17">
      <c r="C217" s="1"/>
      <c r="D217" s="1"/>
      <c r="E217" s="1"/>
      <c r="F217" s="1"/>
      <c r="G217" s="1"/>
      <c r="K217" s="1"/>
      <c r="L217" s="1"/>
      <c r="M217" s="1"/>
      <c r="N217" s="1"/>
      <c r="O217" s="1"/>
      <c r="P217" s="1"/>
      <c r="Q217" s="1"/>
    </row>
    <row r="218" spans="3:17">
      <c r="C218" s="1"/>
      <c r="D218" s="1"/>
      <c r="E218" s="1"/>
      <c r="F218" s="1"/>
      <c r="G218" s="1"/>
      <c r="K218" s="1"/>
      <c r="L218" s="1"/>
      <c r="M218" s="1"/>
      <c r="N218" s="1"/>
      <c r="O218" s="1"/>
      <c r="P218" s="1"/>
      <c r="Q218" s="1"/>
    </row>
    <row r="219" spans="3:17">
      <c r="C219" s="1"/>
      <c r="D219" s="1"/>
      <c r="E219" s="1"/>
      <c r="F219" s="1"/>
      <c r="G219" s="1"/>
      <c r="K219" s="1"/>
      <c r="L219" s="1"/>
      <c r="M219" s="1"/>
      <c r="N219" s="1"/>
      <c r="O219" s="1"/>
      <c r="P219" s="1"/>
      <c r="Q219" s="1"/>
    </row>
    <row r="220" spans="3:17">
      <c r="C220" s="1"/>
      <c r="D220" s="1"/>
      <c r="E220" s="1"/>
      <c r="F220" s="1"/>
      <c r="G220" s="1"/>
      <c r="K220" s="1"/>
      <c r="L220" s="1"/>
      <c r="M220" s="1"/>
      <c r="N220" s="1"/>
      <c r="O220" s="1"/>
      <c r="P220" s="1"/>
      <c r="Q220" s="1"/>
    </row>
    <row r="221" spans="3:17">
      <c r="C221" s="1"/>
      <c r="D221" s="1"/>
      <c r="E221" s="1"/>
      <c r="F221" s="1"/>
      <c r="G221" s="1"/>
      <c r="K221" s="1"/>
      <c r="L221" s="1"/>
      <c r="M221" s="1"/>
      <c r="N221" s="1"/>
      <c r="O221" s="1"/>
      <c r="P221" s="1"/>
      <c r="Q221" s="1"/>
    </row>
    <row r="222" spans="3:17">
      <c r="C222" s="1"/>
      <c r="D222" s="1"/>
      <c r="E222" s="1"/>
      <c r="F222" s="1"/>
      <c r="G222" s="1"/>
      <c r="K222" s="1"/>
      <c r="L222" s="1"/>
      <c r="M222" s="1"/>
      <c r="N222" s="1"/>
      <c r="O222" s="1"/>
      <c r="P222" s="1"/>
      <c r="Q222" s="1"/>
    </row>
    <row r="223" spans="3:17">
      <c r="C223" s="1"/>
      <c r="D223" s="1"/>
    </row>
    <row r="224" spans="3:17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5:AE143"/>
  <sheetViews>
    <sheetView topLeftCell="A41" workbookViewId="0">
      <selection activeCell="E47" sqref="E47"/>
    </sheetView>
  </sheetViews>
  <sheetFormatPr baseColWidth="10" defaultRowHeight="13"/>
  <cols>
    <col min="12" max="12" width="11.7109375" bestFit="1" customWidth="1"/>
  </cols>
  <sheetData>
    <row r="5" spans="2:22">
      <c r="E5" s="1" t="s">
        <v>55</v>
      </c>
      <c r="F5" s="1" t="s">
        <v>55</v>
      </c>
      <c r="G5" s="1" t="s">
        <v>54</v>
      </c>
      <c r="S5" s="1" t="s">
        <v>55</v>
      </c>
      <c r="T5" s="1" t="s">
        <v>55</v>
      </c>
      <c r="U5" s="1" t="s">
        <v>54</v>
      </c>
    </row>
    <row r="6" spans="2:22">
      <c r="B6" s="1" t="s">
        <v>33</v>
      </c>
      <c r="C6" s="1" t="s">
        <v>59</v>
      </c>
      <c r="D6" s="1" t="s">
        <v>51</v>
      </c>
      <c r="E6" s="1" t="s">
        <v>22</v>
      </c>
      <c r="F6" s="1" t="s">
        <v>56</v>
      </c>
      <c r="G6" s="1" t="s">
        <v>58</v>
      </c>
      <c r="S6" s="1" t="s">
        <v>22</v>
      </c>
      <c r="T6" s="1" t="s">
        <v>56</v>
      </c>
      <c r="U6" s="1" t="s">
        <v>58</v>
      </c>
    </row>
    <row r="7" spans="2:22">
      <c r="B7" s="3" t="s">
        <v>62</v>
      </c>
      <c r="C7" s="3" t="s">
        <v>63</v>
      </c>
      <c r="D7" s="3" t="s">
        <v>64</v>
      </c>
      <c r="E7" s="2" t="s">
        <v>15</v>
      </c>
      <c r="F7" s="2" t="s">
        <v>16</v>
      </c>
      <c r="G7" s="2" t="s">
        <v>17</v>
      </c>
      <c r="S7" s="2" t="s">
        <v>15</v>
      </c>
      <c r="T7" s="2" t="s">
        <v>16</v>
      </c>
      <c r="U7" s="2" t="s">
        <v>17</v>
      </c>
    </row>
    <row r="8" spans="2:22">
      <c r="B8" s="15">
        <v>2002</v>
      </c>
      <c r="C8" s="1" t="s">
        <v>24</v>
      </c>
      <c r="D8" s="1">
        <v>1</v>
      </c>
      <c r="E8" s="1">
        <v>26.9</v>
      </c>
      <c r="F8" s="1">
        <v>5.3</v>
      </c>
      <c r="G8" s="1">
        <v>70.5</v>
      </c>
      <c r="L8" s="1" t="s">
        <v>55</v>
      </c>
      <c r="M8" s="1" t="s">
        <v>55</v>
      </c>
      <c r="N8" s="1" t="s">
        <v>54</v>
      </c>
      <c r="Q8" s="15">
        <v>2002</v>
      </c>
      <c r="R8" s="1" t="s">
        <v>24</v>
      </c>
      <c r="S8" s="1">
        <v>26.9</v>
      </c>
      <c r="T8" s="1">
        <v>5.3</v>
      </c>
      <c r="U8" s="1">
        <v>70.5</v>
      </c>
    </row>
    <row r="9" spans="2:22">
      <c r="B9" s="15">
        <v>2002</v>
      </c>
      <c r="C9" s="1" t="s">
        <v>24</v>
      </c>
      <c r="D9" s="1">
        <v>1</v>
      </c>
      <c r="E9" s="1">
        <v>53.9</v>
      </c>
      <c r="F9" s="1">
        <v>32.799999999999997</v>
      </c>
      <c r="G9" s="1">
        <v>71.900000000000006</v>
      </c>
      <c r="I9" s="1" t="s">
        <v>33</v>
      </c>
      <c r="J9" s="1" t="s">
        <v>59</v>
      </c>
      <c r="K9" s="1" t="s">
        <v>51</v>
      </c>
      <c r="L9" s="1" t="s">
        <v>22</v>
      </c>
      <c r="M9" s="1" t="s">
        <v>56</v>
      </c>
      <c r="N9" s="1" t="s">
        <v>58</v>
      </c>
      <c r="Q9" s="15">
        <v>2002</v>
      </c>
      <c r="R9" s="1" t="s">
        <v>24</v>
      </c>
      <c r="S9" s="1">
        <v>53.9</v>
      </c>
      <c r="T9" s="1">
        <v>32.799999999999997</v>
      </c>
      <c r="U9" s="1">
        <v>71.900000000000006</v>
      </c>
    </row>
    <row r="10" spans="2:22">
      <c r="B10" s="15">
        <v>2002</v>
      </c>
      <c r="C10" s="1" t="s">
        <v>24</v>
      </c>
      <c r="D10" s="1">
        <v>1</v>
      </c>
      <c r="E10" s="9">
        <v>15.6</v>
      </c>
      <c r="F10" s="1">
        <v>43.6</v>
      </c>
      <c r="G10" s="1">
        <v>69.2</v>
      </c>
      <c r="I10" s="3" t="s">
        <v>62</v>
      </c>
      <c r="J10" s="3" t="s">
        <v>63</v>
      </c>
      <c r="K10" s="3" t="s">
        <v>64</v>
      </c>
      <c r="L10" s="2" t="s">
        <v>15</v>
      </c>
      <c r="M10" s="2" t="s">
        <v>16</v>
      </c>
      <c r="N10" s="2" t="s">
        <v>17</v>
      </c>
      <c r="Q10" s="15">
        <v>2002</v>
      </c>
      <c r="R10" s="1" t="s">
        <v>24</v>
      </c>
      <c r="S10" s="9">
        <v>15.6</v>
      </c>
      <c r="T10" s="1">
        <v>43.6</v>
      </c>
      <c r="U10" s="1">
        <v>69.2</v>
      </c>
    </row>
    <row r="11" spans="2:22">
      <c r="B11" s="15">
        <v>2002</v>
      </c>
      <c r="C11" s="1" t="s">
        <v>24</v>
      </c>
      <c r="D11" s="1">
        <v>1</v>
      </c>
      <c r="E11" s="9">
        <v>25.9</v>
      </c>
      <c r="F11" s="1">
        <v>100</v>
      </c>
      <c r="G11" s="1">
        <v>95.8</v>
      </c>
      <c r="Q11" s="15">
        <v>2002</v>
      </c>
      <c r="R11" s="1" t="s">
        <v>24</v>
      </c>
      <c r="S11" s="9">
        <v>25.9</v>
      </c>
      <c r="T11" s="1">
        <v>100</v>
      </c>
      <c r="U11" s="1">
        <v>95.8</v>
      </c>
    </row>
    <row r="12" spans="2:22">
      <c r="B12" s="15">
        <v>2003</v>
      </c>
      <c r="C12" s="1" t="s">
        <v>24</v>
      </c>
      <c r="D12" s="1">
        <v>2</v>
      </c>
      <c r="E12" s="1">
        <v>1.6</v>
      </c>
      <c r="F12" s="1">
        <v>2.83</v>
      </c>
      <c r="G12" s="1">
        <v>50</v>
      </c>
      <c r="I12" s="15">
        <v>2003</v>
      </c>
      <c r="J12" s="1" t="s">
        <v>24</v>
      </c>
      <c r="K12" s="1">
        <v>2</v>
      </c>
      <c r="L12" s="1">
        <v>1.6</v>
      </c>
      <c r="M12" s="1">
        <v>2.83</v>
      </c>
      <c r="N12" s="1">
        <v>50</v>
      </c>
      <c r="S12" s="19">
        <f>STDEV(S8:S11)</f>
        <v>16.367320082000809</v>
      </c>
      <c r="T12" s="19">
        <f t="shared" ref="T12:U12" si="0">STDEV(T8:T11)</f>
        <v>39.796011106642332</v>
      </c>
      <c r="U12" s="19">
        <f t="shared" si="0"/>
        <v>12.681351137267058</v>
      </c>
      <c r="V12" t="s">
        <v>81</v>
      </c>
    </row>
    <row r="13" spans="2:22">
      <c r="B13" s="15">
        <v>2003</v>
      </c>
      <c r="C13" s="1" t="s">
        <v>24</v>
      </c>
      <c r="D13" s="1">
        <v>2</v>
      </c>
      <c r="E13" s="1">
        <v>1.6</v>
      </c>
      <c r="F13" s="1">
        <v>7.7</v>
      </c>
      <c r="G13" s="1">
        <v>76.5</v>
      </c>
      <c r="I13" s="15">
        <v>2003</v>
      </c>
      <c r="J13" s="1" t="s">
        <v>24</v>
      </c>
      <c r="K13" s="1">
        <v>2</v>
      </c>
      <c r="L13" s="1">
        <v>1.6</v>
      </c>
      <c r="M13" s="1">
        <v>7.7</v>
      </c>
      <c r="N13" s="1">
        <v>76.5</v>
      </c>
    </row>
    <row r="14" spans="2:22">
      <c r="B14" s="15">
        <v>2003</v>
      </c>
      <c r="C14" s="1" t="s">
        <v>24</v>
      </c>
      <c r="D14" s="1">
        <v>2</v>
      </c>
      <c r="E14" s="1">
        <v>1.6</v>
      </c>
      <c r="F14" s="1">
        <v>8.9</v>
      </c>
      <c r="G14" s="1">
        <v>38.9</v>
      </c>
      <c r="I14" s="15">
        <v>2003</v>
      </c>
      <c r="J14" s="1" t="s">
        <v>24</v>
      </c>
      <c r="K14" s="1">
        <v>2</v>
      </c>
      <c r="L14" s="1">
        <v>1.6</v>
      </c>
      <c r="M14" s="1">
        <v>8.9</v>
      </c>
      <c r="N14" s="1">
        <v>38.9</v>
      </c>
    </row>
    <row r="15" spans="2:22">
      <c r="B15" s="15">
        <v>2003</v>
      </c>
      <c r="C15" s="1" t="s">
        <v>24</v>
      </c>
      <c r="D15" s="1">
        <v>2</v>
      </c>
      <c r="E15" s="1">
        <v>1.6</v>
      </c>
      <c r="F15" s="1">
        <v>8.3000000000000007</v>
      </c>
      <c r="G15" s="1">
        <v>31.8</v>
      </c>
      <c r="I15" s="15">
        <v>2003</v>
      </c>
      <c r="J15" s="1" t="s">
        <v>24</v>
      </c>
      <c r="K15" s="1">
        <v>2</v>
      </c>
      <c r="L15" s="1">
        <v>1.6</v>
      </c>
      <c r="M15" s="1">
        <v>8.3000000000000007</v>
      </c>
      <c r="N15" s="1">
        <v>31.8</v>
      </c>
    </row>
    <row r="16" spans="2:22">
      <c r="B16" s="15">
        <v>2003</v>
      </c>
      <c r="C16" s="1" t="s">
        <v>24</v>
      </c>
      <c r="D16" s="1">
        <v>2</v>
      </c>
      <c r="E16" s="1">
        <v>1.6</v>
      </c>
      <c r="F16" s="1">
        <v>2</v>
      </c>
      <c r="G16" s="1">
        <v>27.3</v>
      </c>
      <c r="I16" s="15">
        <v>2003</v>
      </c>
      <c r="J16" s="1" t="s">
        <v>24</v>
      </c>
      <c r="K16" s="1">
        <v>2</v>
      </c>
      <c r="L16" s="1">
        <v>1.6</v>
      </c>
      <c r="M16" s="1">
        <v>2</v>
      </c>
      <c r="N16" s="1">
        <v>27.3</v>
      </c>
    </row>
    <row r="17" spans="2:24">
      <c r="B17" s="15">
        <v>2003</v>
      </c>
      <c r="C17" s="1" t="s">
        <v>24</v>
      </c>
      <c r="D17" s="1">
        <v>2</v>
      </c>
      <c r="E17" s="1">
        <v>1.6</v>
      </c>
      <c r="F17" s="1">
        <v>26.5</v>
      </c>
      <c r="G17" s="1">
        <v>30.3</v>
      </c>
      <c r="I17" s="15">
        <v>2003</v>
      </c>
      <c r="J17" s="1" t="s">
        <v>24</v>
      </c>
      <c r="K17" s="1">
        <v>2</v>
      </c>
      <c r="L17" s="1">
        <v>1.6</v>
      </c>
      <c r="M17" s="1">
        <v>26.5</v>
      </c>
      <c r="N17" s="1">
        <v>30.3</v>
      </c>
    </row>
    <row r="18" spans="2:24">
      <c r="B18" s="15">
        <v>2003</v>
      </c>
      <c r="C18" s="1" t="s">
        <v>24</v>
      </c>
      <c r="D18" s="1">
        <v>2</v>
      </c>
      <c r="E18" s="1">
        <v>0</v>
      </c>
      <c r="F18" s="1">
        <v>25</v>
      </c>
      <c r="G18" s="1">
        <v>1.9</v>
      </c>
      <c r="I18" s="15">
        <v>2003</v>
      </c>
      <c r="J18" s="1" t="s">
        <v>24</v>
      </c>
      <c r="K18" s="1">
        <v>2</v>
      </c>
      <c r="L18" s="1">
        <v>0</v>
      </c>
      <c r="M18" s="1">
        <v>25</v>
      </c>
      <c r="N18" s="1">
        <v>1.9</v>
      </c>
    </row>
    <row r="19" spans="2:24">
      <c r="B19" s="15">
        <v>2003</v>
      </c>
      <c r="C19" s="1" t="s">
        <v>24</v>
      </c>
      <c r="D19" s="1">
        <v>2</v>
      </c>
      <c r="E19" s="1">
        <v>0</v>
      </c>
      <c r="F19" s="1">
        <v>42.9</v>
      </c>
      <c r="G19" s="1">
        <v>4.8</v>
      </c>
      <c r="I19" s="15">
        <v>2003</v>
      </c>
      <c r="J19" s="1" t="s">
        <v>24</v>
      </c>
      <c r="K19" s="1">
        <v>2</v>
      </c>
      <c r="L19" s="1">
        <v>0</v>
      </c>
      <c r="M19" s="1">
        <v>42.9</v>
      </c>
      <c r="N19" s="1">
        <v>4.8</v>
      </c>
    </row>
    <row r="20" spans="2:24">
      <c r="B20" s="15">
        <v>2003</v>
      </c>
      <c r="C20" s="1" t="s">
        <v>24</v>
      </c>
      <c r="D20" s="1">
        <v>2</v>
      </c>
      <c r="E20" s="1">
        <v>0</v>
      </c>
      <c r="F20" s="1">
        <v>100</v>
      </c>
      <c r="G20" s="1">
        <v>21</v>
      </c>
      <c r="I20" s="15">
        <v>2003</v>
      </c>
      <c r="J20" s="1" t="s">
        <v>24</v>
      </c>
      <c r="K20" s="1">
        <v>2</v>
      </c>
      <c r="L20" s="1">
        <v>0</v>
      </c>
      <c r="M20" s="1">
        <v>100</v>
      </c>
      <c r="N20" s="1">
        <v>21</v>
      </c>
    </row>
    <row r="21" spans="2:24">
      <c r="B21" s="15">
        <v>2003</v>
      </c>
      <c r="C21" s="1" t="s">
        <v>24</v>
      </c>
      <c r="D21" s="1">
        <v>2</v>
      </c>
      <c r="E21" s="1">
        <v>8.6</v>
      </c>
      <c r="F21" s="1"/>
      <c r="G21" s="1">
        <v>77.7</v>
      </c>
      <c r="I21" s="15">
        <v>2003</v>
      </c>
      <c r="J21" s="1" t="s">
        <v>24</v>
      </c>
      <c r="K21" s="1">
        <v>2</v>
      </c>
      <c r="L21" s="1">
        <v>8.6</v>
      </c>
      <c r="M21" s="1"/>
      <c r="N21" s="1">
        <v>77.7</v>
      </c>
    </row>
    <row r="22" spans="2:24">
      <c r="B22" s="15">
        <v>2004</v>
      </c>
      <c r="C22" s="1" t="s">
        <v>70</v>
      </c>
      <c r="D22" s="1">
        <v>3</v>
      </c>
      <c r="E22" s="1">
        <v>3.8</v>
      </c>
      <c r="F22" s="1">
        <v>6.4</v>
      </c>
      <c r="G22" s="1">
        <v>16.7</v>
      </c>
      <c r="L22" s="25">
        <f>AVERAGE(L12:L21)</f>
        <v>1.8199999999999998</v>
      </c>
      <c r="M22" s="25">
        <f t="shared" ref="M22:N22" si="1">AVERAGE(M12:M21)</f>
        <v>24.903333333333332</v>
      </c>
      <c r="N22" s="25">
        <f t="shared" si="1"/>
        <v>36.020000000000003</v>
      </c>
      <c r="O22" s="17" t="s">
        <v>87</v>
      </c>
    </row>
    <row r="23" spans="2:24">
      <c r="B23" s="15">
        <v>2004</v>
      </c>
      <c r="C23" s="1" t="s">
        <v>70</v>
      </c>
      <c r="D23" s="1">
        <v>3</v>
      </c>
      <c r="E23" s="1">
        <v>0</v>
      </c>
      <c r="F23" s="1">
        <v>5.3</v>
      </c>
      <c r="G23" s="1">
        <v>11.4</v>
      </c>
      <c r="L23" s="25">
        <f>STDEV(L12:L21)</f>
        <v>2.4987997118616772</v>
      </c>
      <c r="M23" s="25">
        <f t="shared" ref="M23:N23" si="2">STDEV(M12:M21)</f>
        <v>31.235946439959204</v>
      </c>
      <c r="N23" s="25">
        <f t="shared" si="2"/>
        <v>25.971385963958276</v>
      </c>
      <c r="O23" s="17" t="s">
        <v>84</v>
      </c>
    </row>
    <row r="24" spans="2:24">
      <c r="B24" s="15">
        <v>2004</v>
      </c>
      <c r="C24" s="1" t="s">
        <v>70</v>
      </c>
      <c r="D24" s="1">
        <v>3</v>
      </c>
      <c r="E24" s="1">
        <v>0</v>
      </c>
      <c r="F24" s="1">
        <v>4.4000000000000004</v>
      </c>
      <c r="G24" s="1">
        <v>16.7</v>
      </c>
      <c r="P24" s="2" t="s">
        <v>15</v>
      </c>
      <c r="Q24" s="2" t="s">
        <v>16</v>
      </c>
      <c r="R24" s="2" t="s">
        <v>17</v>
      </c>
    </row>
    <row r="25" spans="2:24">
      <c r="B25" s="15">
        <v>2004</v>
      </c>
      <c r="C25" s="1" t="s">
        <v>70</v>
      </c>
      <c r="D25" s="1">
        <v>3</v>
      </c>
      <c r="E25" s="1">
        <v>35.5</v>
      </c>
      <c r="F25" s="1">
        <v>29.6</v>
      </c>
      <c r="G25" s="1">
        <v>68.099999999999994</v>
      </c>
      <c r="P25" s="1" t="s">
        <v>70</v>
      </c>
      <c r="Q25" s="1" t="s">
        <v>70</v>
      </c>
      <c r="R25" s="1" t="s">
        <v>70</v>
      </c>
    </row>
    <row r="26" spans="2:24">
      <c r="B26" s="15">
        <v>2004</v>
      </c>
      <c r="C26" s="1" t="s">
        <v>70</v>
      </c>
      <c r="D26" s="1">
        <v>3</v>
      </c>
      <c r="E26" s="1">
        <v>51</v>
      </c>
      <c r="F26" s="1">
        <v>8.5</v>
      </c>
      <c r="G26" s="1">
        <v>61.5</v>
      </c>
      <c r="I26" s="15">
        <v>2004</v>
      </c>
      <c r="J26" s="1" t="s">
        <v>70</v>
      </c>
      <c r="K26" s="1">
        <v>3</v>
      </c>
      <c r="L26" s="1">
        <v>3.8</v>
      </c>
      <c r="M26" s="1">
        <v>6.4</v>
      </c>
      <c r="N26" s="1">
        <v>16.7</v>
      </c>
      <c r="P26" s="1">
        <v>3.8</v>
      </c>
      <c r="Q26" s="1">
        <v>6.4</v>
      </c>
      <c r="R26" s="1">
        <v>16.7</v>
      </c>
      <c r="S26" s="2" t="s">
        <v>15</v>
      </c>
      <c r="T26" s="2" t="s">
        <v>16</v>
      </c>
      <c r="U26" s="2" t="s">
        <v>17</v>
      </c>
    </row>
    <row r="27" spans="2:24">
      <c r="B27" s="15">
        <v>2004</v>
      </c>
      <c r="C27" s="1" t="s">
        <v>70</v>
      </c>
      <c r="D27" s="1">
        <v>3</v>
      </c>
      <c r="E27" s="1">
        <v>29.2</v>
      </c>
      <c r="F27" s="1">
        <v>26.2</v>
      </c>
      <c r="G27" s="1">
        <v>25</v>
      </c>
      <c r="I27" s="15">
        <v>2004</v>
      </c>
      <c r="J27" s="1" t="s">
        <v>70</v>
      </c>
      <c r="K27" s="1">
        <v>3</v>
      </c>
      <c r="L27" s="1">
        <v>0</v>
      </c>
      <c r="M27" s="1">
        <v>5.3</v>
      </c>
      <c r="N27" s="1">
        <v>11.4</v>
      </c>
      <c r="P27" s="1">
        <v>0</v>
      </c>
      <c r="Q27" s="1">
        <v>5.3</v>
      </c>
      <c r="R27" s="1">
        <v>11.4</v>
      </c>
      <c r="S27" s="1" t="s">
        <v>71</v>
      </c>
      <c r="T27" s="1" t="s">
        <v>71</v>
      </c>
      <c r="U27" s="1" t="s">
        <v>71</v>
      </c>
    </row>
    <row r="28" spans="2:24">
      <c r="B28" s="15">
        <v>2004</v>
      </c>
      <c r="C28" s="1" t="s">
        <v>70</v>
      </c>
      <c r="D28" s="1">
        <v>3</v>
      </c>
      <c r="E28" s="1">
        <v>17.600000000000001</v>
      </c>
      <c r="F28" s="1">
        <v>52</v>
      </c>
      <c r="G28" s="1">
        <v>100</v>
      </c>
      <c r="I28" s="15">
        <v>2004</v>
      </c>
      <c r="J28" s="1" t="s">
        <v>70</v>
      </c>
      <c r="K28" s="1">
        <v>3</v>
      </c>
      <c r="L28" s="1">
        <v>0</v>
      </c>
      <c r="M28" s="1">
        <v>4.4000000000000004</v>
      </c>
      <c r="N28" s="1">
        <v>16.7</v>
      </c>
      <c r="P28" s="1">
        <v>0</v>
      </c>
      <c r="Q28" s="1">
        <v>4.4000000000000004</v>
      </c>
      <c r="R28" s="1">
        <v>16.7</v>
      </c>
      <c r="S28" s="1">
        <v>15.4</v>
      </c>
      <c r="T28" s="1">
        <v>8.3000000000000007</v>
      </c>
      <c r="U28" s="1">
        <v>100</v>
      </c>
      <c r="V28" s="2" t="s">
        <v>15</v>
      </c>
      <c r="W28" s="2" t="s">
        <v>16</v>
      </c>
      <c r="X28" s="2" t="s">
        <v>17</v>
      </c>
    </row>
    <row r="29" spans="2:24">
      <c r="B29" s="15">
        <v>2004</v>
      </c>
      <c r="C29" s="1" t="s">
        <v>70</v>
      </c>
      <c r="D29" s="1">
        <v>3</v>
      </c>
      <c r="E29" s="1">
        <v>71.400000000000006</v>
      </c>
      <c r="F29" s="1">
        <v>25</v>
      </c>
      <c r="G29" s="1"/>
      <c r="I29" s="15">
        <v>2004</v>
      </c>
      <c r="J29" s="1" t="s">
        <v>70</v>
      </c>
      <c r="K29" s="1">
        <v>3</v>
      </c>
      <c r="L29" s="1">
        <v>35.5</v>
      </c>
      <c r="M29" s="1">
        <v>29.6</v>
      </c>
      <c r="N29" s="1">
        <v>68.099999999999994</v>
      </c>
      <c r="P29" s="1">
        <v>35.5</v>
      </c>
      <c r="Q29" s="1">
        <v>29.6</v>
      </c>
      <c r="R29" s="1">
        <v>68.099999999999994</v>
      </c>
      <c r="S29" s="1">
        <v>10</v>
      </c>
      <c r="T29" s="1">
        <v>0</v>
      </c>
      <c r="U29" s="1">
        <v>0</v>
      </c>
      <c r="V29" s="1" t="s">
        <v>72</v>
      </c>
      <c r="W29" s="1" t="s">
        <v>72</v>
      </c>
      <c r="X29" s="1" t="s">
        <v>72</v>
      </c>
    </row>
    <row r="30" spans="2:24">
      <c r="B30" s="15">
        <v>2004</v>
      </c>
      <c r="C30" s="1" t="s">
        <v>70</v>
      </c>
      <c r="D30" s="1">
        <v>3</v>
      </c>
      <c r="E30" s="1">
        <v>50</v>
      </c>
      <c r="F30" s="1">
        <v>100</v>
      </c>
      <c r="G30" s="1">
        <v>100</v>
      </c>
      <c r="I30" s="15">
        <v>2004</v>
      </c>
      <c r="J30" s="1" t="s">
        <v>70</v>
      </c>
      <c r="K30" s="1">
        <v>3</v>
      </c>
      <c r="L30" s="1">
        <v>51</v>
      </c>
      <c r="M30" s="1">
        <v>8.5</v>
      </c>
      <c r="N30" s="1">
        <v>61.5</v>
      </c>
      <c r="P30" s="1">
        <v>51</v>
      </c>
      <c r="Q30" s="1">
        <v>8.5</v>
      </c>
      <c r="R30" s="1">
        <v>61.5</v>
      </c>
      <c r="S30" s="1">
        <v>0</v>
      </c>
      <c r="T30" s="1">
        <v>6.25</v>
      </c>
      <c r="U30" s="1">
        <v>50</v>
      </c>
      <c r="V30" s="1">
        <v>0</v>
      </c>
      <c r="W30" s="1">
        <v>0</v>
      </c>
      <c r="X30" s="1">
        <v>0</v>
      </c>
    </row>
    <row r="31" spans="2:24">
      <c r="B31" s="15">
        <v>2004</v>
      </c>
      <c r="C31" s="1" t="s">
        <v>71</v>
      </c>
      <c r="D31" s="1">
        <v>4</v>
      </c>
      <c r="E31" s="1">
        <v>15.4</v>
      </c>
      <c r="F31" s="1">
        <v>8.3000000000000007</v>
      </c>
      <c r="G31" s="1">
        <v>100</v>
      </c>
      <c r="I31" s="15">
        <v>2004</v>
      </c>
      <c r="J31" s="1" t="s">
        <v>70</v>
      </c>
      <c r="K31" s="1">
        <v>3</v>
      </c>
      <c r="L31" s="1">
        <v>29.2</v>
      </c>
      <c r="M31" s="1">
        <v>26.2</v>
      </c>
      <c r="N31" s="1">
        <v>25</v>
      </c>
      <c r="P31" s="1">
        <v>29.2</v>
      </c>
      <c r="Q31" s="1">
        <v>26.2</v>
      </c>
      <c r="R31" s="1">
        <v>25</v>
      </c>
      <c r="S31" s="1">
        <v>11.1</v>
      </c>
      <c r="T31" s="1">
        <v>0</v>
      </c>
      <c r="U31" s="1"/>
      <c r="V31" s="1">
        <v>0</v>
      </c>
      <c r="W31" s="1">
        <v>0</v>
      </c>
      <c r="X31" s="1">
        <v>0</v>
      </c>
    </row>
    <row r="32" spans="2:24">
      <c r="B32" s="15">
        <v>2004</v>
      </c>
      <c r="C32" s="1" t="s">
        <v>71</v>
      </c>
      <c r="D32" s="1">
        <v>4</v>
      </c>
      <c r="E32" s="1">
        <v>10</v>
      </c>
      <c r="F32" s="1">
        <v>0</v>
      </c>
      <c r="G32" s="1">
        <v>0</v>
      </c>
      <c r="I32" s="15">
        <v>2004</v>
      </c>
      <c r="J32" s="1" t="s">
        <v>70</v>
      </c>
      <c r="K32" s="1">
        <v>3</v>
      </c>
      <c r="L32" s="1">
        <v>17.600000000000001</v>
      </c>
      <c r="M32" s="1">
        <v>52</v>
      </c>
      <c r="N32" s="1">
        <v>100</v>
      </c>
      <c r="P32" s="1">
        <v>17.600000000000001</v>
      </c>
      <c r="Q32" s="1">
        <v>52</v>
      </c>
      <c r="R32" s="1">
        <v>100</v>
      </c>
      <c r="S32" s="1">
        <v>22.2</v>
      </c>
      <c r="T32" s="1">
        <v>40</v>
      </c>
      <c r="U32" s="1">
        <v>100</v>
      </c>
      <c r="V32" s="1">
        <v>0</v>
      </c>
      <c r="W32" s="1">
        <v>28.6</v>
      </c>
      <c r="X32" s="1">
        <v>16.7</v>
      </c>
    </row>
    <row r="33" spans="2:31">
      <c r="B33" s="15">
        <v>2004</v>
      </c>
      <c r="C33" s="1" t="s">
        <v>71</v>
      </c>
      <c r="D33" s="1">
        <v>4</v>
      </c>
      <c r="E33" s="1">
        <v>0</v>
      </c>
      <c r="F33" s="1">
        <v>6.25</v>
      </c>
      <c r="G33" s="1">
        <v>50</v>
      </c>
      <c r="I33" s="15">
        <v>2004</v>
      </c>
      <c r="J33" s="1" t="s">
        <v>70</v>
      </c>
      <c r="K33" s="1">
        <v>3</v>
      </c>
      <c r="L33" s="1">
        <v>71.400000000000006</v>
      </c>
      <c r="M33" s="1">
        <v>25</v>
      </c>
      <c r="N33" s="1"/>
      <c r="P33" s="1">
        <v>71.400000000000006</v>
      </c>
      <c r="Q33" s="1">
        <v>25</v>
      </c>
      <c r="R33" s="1"/>
      <c r="S33" s="1">
        <v>14.3</v>
      </c>
      <c r="T33" s="1">
        <v>0</v>
      </c>
      <c r="U33" s="1">
        <v>0</v>
      </c>
      <c r="V33" s="1">
        <v>37.5</v>
      </c>
      <c r="W33" s="1">
        <v>0</v>
      </c>
      <c r="X33" s="1">
        <v>14.3</v>
      </c>
    </row>
    <row r="34" spans="2:31">
      <c r="B34" s="15">
        <v>2004</v>
      </c>
      <c r="C34" s="1" t="s">
        <v>71</v>
      </c>
      <c r="D34" s="1">
        <v>4</v>
      </c>
      <c r="E34" s="1">
        <v>11.1</v>
      </c>
      <c r="F34" s="1">
        <v>0</v>
      </c>
      <c r="G34" s="1"/>
      <c r="I34" s="15">
        <v>2004</v>
      </c>
      <c r="J34" s="1" t="s">
        <v>70</v>
      </c>
      <c r="K34" s="1">
        <v>3</v>
      </c>
      <c r="L34" s="1">
        <v>50</v>
      </c>
      <c r="M34" s="1">
        <v>100</v>
      </c>
      <c r="N34" s="1">
        <v>100</v>
      </c>
      <c r="P34" s="1">
        <v>50</v>
      </c>
      <c r="Q34" s="1">
        <v>100</v>
      </c>
      <c r="R34" s="1">
        <v>100</v>
      </c>
      <c r="S34" s="1">
        <v>50</v>
      </c>
      <c r="T34" s="1">
        <v>50</v>
      </c>
      <c r="U34" s="1">
        <v>50</v>
      </c>
      <c r="V34" s="1">
        <v>0</v>
      </c>
      <c r="W34" s="1">
        <v>0</v>
      </c>
      <c r="X34" s="1">
        <v>0</v>
      </c>
    </row>
    <row r="35" spans="2:31">
      <c r="B35" s="15">
        <v>2004</v>
      </c>
      <c r="C35" s="1" t="s">
        <v>71</v>
      </c>
      <c r="D35" s="1">
        <v>4</v>
      </c>
      <c r="E35" s="1">
        <v>22.2</v>
      </c>
      <c r="F35" s="1">
        <v>40</v>
      </c>
      <c r="G35" s="1">
        <v>100</v>
      </c>
      <c r="I35" s="15">
        <v>2004</v>
      </c>
      <c r="J35" s="1" t="s">
        <v>71</v>
      </c>
      <c r="K35" s="1">
        <v>4</v>
      </c>
      <c r="L35" s="1">
        <v>15.4</v>
      </c>
      <c r="M35" s="1">
        <v>8.3000000000000007</v>
      </c>
      <c r="N35" s="1">
        <v>100</v>
      </c>
      <c r="P35" s="28">
        <f>AVERAGE(P26:P34)</f>
        <v>28.722222222222221</v>
      </c>
      <c r="Q35" s="28">
        <f t="shared" ref="Q35:X35" si="3">AVERAGE(Q26:Q34)</f>
        <v>28.599999999999998</v>
      </c>
      <c r="R35" s="28">
        <f t="shared" si="3"/>
        <v>49.924999999999997</v>
      </c>
      <c r="S35" s="28">
        <f t="shared" si="3"/>
        <v>17.571428571428573</v>
      </c>
      <c r="T35" s="28">
        <f t="shared" si="3"/>
        <v>14.935714285714285</v>
      </c>
      <c r="U35" s="28">
        <f t="shared" si="3"/>
        <v>50</v>
      </c>
      <c r="V35" s="28">
        <f t="shared" si="3"/>
        <v>7.5</v>
      </c>
      <c r="W35" s="28">
        <f t="shared" si="3"/>
        <v>5.7200000000000006</v>
      </c>
      <c r="X35" s="28">
        <f t="shared" si="3"/>
        <v>6.2</v>
      </c>
    </row>
    <row r="36" spans="2:31">
      <c r="B36" s="15">
        <v>2004</v>
      </c>
      <c r="C36" s="1" t="s">
        <v>71</v>
      </c>
      <c r="D36" s="1">
        <v>4</v>
      </c>
      <c r="E36" s="1">
        <v>14.3</v>
      </c>
      <c r="F36" s="1">
        <v>0</v>
      </c>
      <c r="G36" s="1">
        <v>0</v>
      </c>
      <c r="I36" s="15">
        <v>2004</v>
      </c>
      <c r="J36" s="1" t="s">
        <v>71</v>
      </c>
      <c r="K36" s="1">
        <v>4</v>
      </c>
      <c r="L36" s="1">
        <v>10</v>
      </c>
      <c r="M36" s="1">
        <v>0</v>
      </c>
      <c r="N36" s="1">
        <v>0</v>
      </c>
      <c r="P36" s="28">
        <f>STDEV(P26:P34)</f>
        <v>25.522919982722286</v>
      </c>
      <c r="Q36" s="28">
        <f t="shared" ref="Q36:X36" si="4">STDEV(Q26:Q34)</f>
        <v>31.00528180810489</v>
      </c>
      <c r="R36" s="28">
        <f t="shared" si="4"/>
        <v>37.40235859636968</v>
      </c>
      <c r="S36" s="28">
        <f t="shared" si="4"/>
        <v>15.792478619658819</v>
      </c>
      <c r="T36" s="28">
        <f t="shared" si="4"/>
        <v>21.001680771740517</v>
      </c>
      <c r="U36" s="28">
        <f t="shared" si="4"/>
        <v>44.721359549995796</v>
      </c>
      <c r="V36" s="28">
        <f t="shared" si="4"/>
        <v>16.770509831248422</v>
      </c>
      <c r="W36" s="28">
        <f t="shared" si="4"/>
        <v>12.790308831298798</v>
      </c>
      <c r="X36" s="28">
        <f t="shared" si="4"/>
        <v>8.5319985935301226</v>
      </c>
    </row>
    <row r="37" spans="2:31">
      <c r="B37" s="15">
        <v>2004</v>
      </c>
      <c r="C37" s="1" t="s">
        <v>71</v>
      </c>
      <c r="D37" s="1">
        <v>4</v>
      </c>
      <c r="E37" s="1">
        <v>50</v>
      </c>
      <c r="F37" s="1">
        <v>50</v>
      </c>
      <c r="G37" s="1">
        <v>50</v>
      </c>
      <c r="I37" s="15">
        <v>2004</v>
      </c>
      <c r="J37" s="1" t="s">
        <v>71</v>
      </c>
      <c r="K37" s="1">
        <v>4</v>
      </c>
      <c r="L37" s="1">
        <v>0</v>
      </c>
      <c r="M37" s="1">
        <v>6.25</v>
      </c>
      <c r="N37" s="1">
        <v>50</v>
      </c>
    </row>
    <row r="38" spans="2:31">
      <c r="B38" s="15">
        <v>2004</v>
      </c>
      <c r="C38" s="1" t="s">
        <v>72</v>
      </c>
      <c r="D38" s="1">
        <v>5</v>
      </c>
      <c r="E38" s="1">
        <v>0</v>
      </c>
      <c r="F38" s="1">
        <v>0</v>
      </c>
      <c r="G38" s="1">
        <v>0</v>
      </c>
      <c r="I38" s="15">
        <v>2004</v>
      </c>
      <c r="J38" s="1" t="s">
        <v>71</v>
      </c>
      <c r="K38" s="1">
        <v>4</v>
      </c>
      <c r="L38" s="1">
        <v>11.1</v>
      </c>
      <c r="M38" s="1">
        <v>0</v>
      </c>
      <c r="N38" s="1"/>
    </row>
    <row r="39" spans="2:31">
      <c r="B39" s="15">
        <v>2004</v>
      </c>
      <c r="C39" s="1" t="s">
        <v>72</v>
      </c>
      <c r="D39" s="1">
        <v>5</v>
      </c>
      <c r="E39" s="1">
        <v>0</v>
      </c>
      <c r="F39" s="1">
        <v>0</v>
      </c>
      <c r="G39" s="1">
        <v>0</v>
      </c>
      <c r="I39" s="15">
        <v>2004</v>
      </c>
      <c r="J39" s="1" t="s">
        <v>71</v>
      </c>
      <c r="K39" s="1">
        <v>4</v>
      </c>
      <c r="L39" s="1">
        <v>22.2</v>
      </c>
      <c r="M39" s="1">
        <v>40</v>
      </c>
      <c r="N39" s="1">
        <v>100</v>
      </c>
    </row>
    <row r="40" spans="2:31">
      <c r="B40" s="15">
        <v>2004</v>
      </c>
      <c r="C40" s="1" t="s">
        <v>72</v>
      </c>
      <c r="D40" s="1">
        <v>5</v>
      </c>
      <c r="E40" s="1">
        <v>0</v>
      </c>
      <c r="F40" s="1">
        <v>28.6</v>
      </c>
      <c r="G40" s="1">
        <v>16.7</v>
      </c>
      <c r="I40" s="15">
        <v>2004</v>
      </c>
      <c r="J40" s="1" t="s">
        <v>71</v>
      </c>
      <c r="K40" s="1">
        <v>4</v>
      </c>
      <c r="L40" s="1">
        <v>14.3</v>
      </c>
      <c r="M40" s="1">
        <v>0</v>
      </c>
      <c r="N40" s="1">
        <v>0</v>
      </c>
    </row>
    <row r="41" spans="2:31">
      <c r="B41" s="15">
        <v>2004</v>
      </c>
      <c r="C41" s="1" t="s">
        <v>72</v>
      </c>
      <c r="D41" s="1">
        <v>5</v>
      </c>
      <c r="E41" s="1">
        <v>37.5</v>
      </c>
      <c r="F41" s="1">
        <v>0</v>
      </c>
      <c r="G41" s="1">
        <v>14.3</v>
      </c>
      <c r="I41" s="15">
        <v>2004</v>
      </c>
      <c r="J41" s="1" t="s">
        <v>71</v>
      </c>
      <c r="K41" s="1">
        <v>4</v>
      </c>
      <c r="L41" s="1">
        <v>50</v>
      </c>
      <c r="M41" s="1">
        <v>50</v>
      </c>
      <c r="N41" s="1">
        <v>50</v>
      </c>
    </row>
    <row r="42" spans="2:31">
      <c r="B42" s="15">
        <v>2004</v>
      </c>
      <c r="C42" s="1" t="s">
        <v>72</v>
      </c>
      <c r="D42" s="1">
        <v>5</v>
      </c>
      <c r="E42" s="1">
        <v>0</v>
      </c>
      <c r="F42" s="1">
        <v>0</v>
      </c>
      <c r="G42" s="1">
        <v>0</v>
      </c>
      <c r="I42" s="15">
        <v>2004</v>
      </c>
      <c r="J42" s="1" t="s">
        <v>72</v>
      </c>
      <c r="K42" s="1">
        <v>5</v>
      </c>
      <c r="L42" s="1">
        <v>0</v>
      </c>
      <c r="M42" s="1">
        <v>0</v>
      </c>
      <c r="N42" s="1">
        <v>0</v>
      </c>
    </row>
    <row r="43" spans="2:31">
      <c r="B43" s="15">
        <v>2004</v>
      </c>
      <c r="C43" s="1" t="s">
        <v>73</v>
      </c>
      <c r="D43" s="1">
        <v>6</v>
      </c>
      <c r="E43" s="1">
        <v>14.3</v>
      </c>
      <c r="F43" s="1">
        <v>8.9</v>
      </c>
      <c r="G43" s="1">
        <v>14.3</v>
      </c>
      <c r="I43" s="15">
        <v>2004</v>
      </c>
      <c r="J43" s="1" t="s">
        <v>72</v>
      </c>
      <c r="K43" s="1">
        <v>5</v>
      </c>
      <c r="L43" s="1">
        <v>0</v>
      </c>
      <c r="M43" s="1">
        <v>0</v>
      </c>
      <c r="N43" s="1">
        <v>0</v>
      </c>
      <c r="Z43" s="1" t="s">
        <v>55</v>
      </c>
      <c r="AB43" s="1" t="s">
        <v>55</v>
      </c>
      <c r="AD43" s="1" t="s">
        <v>55</v>
      </c>
    </row>
    <row r="44" spans="2:31">
      <c r="B44" s="15">
        <v>2004</v>
      </c>
      <c r="C44" s="1" t="s">
        <v>73</v>
      </c>
      <c r="D44" s="1">
        <v>6</v>
      </c>
      <c r="E44" s="1">
        <v>15.2</v>
      </c>
      <c r="F44" s="1">
        <v>16.8</v>
      </c>
      <c r="G44" s="1">
        <v>31.3</v>
      </c>
      <c r="I44" s="15">
        <v>2004</v>
      </c>
      <c r="J44" s="1" t="s">
        <v>72</v>
      </c>
      <c r="K44" s="1">
        <v>5</v>
      </c>
      <c r="L44" s="1">
        <v>0</v>
      </c>
      <c r="M44" s="1">
        <v>28.6</v>
      </c>
      <c r="N44" s="1">
        <v>16.7</v>
      </c>
      <c r="Z44" s="1" t="s">
        <v>22</v>
      </c>
      <c r="AA44" s="3" t="s">
        <v>0</v>
      </c>
      <c r="AB44" s="1" t="s">
        <v>22</v>
      </c>
      <c r="AC44" s="3" t="s">
        <v>0</v>
      </c>
      <c r="AD44" s="1" t="s">
        <v>22</v>
      </c>
      <c r="AE44" s="3" t="s">
        <v>0</v>
      </c>
    </row>
    <row r="45" spans="2:31">
      <c r="B45" s="15">
        <v>2004</v>
      </c>
      <c r="C45" s="1" t="s">
        <v>73</v>
      </c>
      <c r="D45" s="1">
        <v>6</v>
      </c>
      <c r="E45" s="1">
        <v>14.3</v>
      </c>
      <c r="F45" s="1">
        <v>15.7</v>
      </c>
      <c r="G45" s="1">
        <v>20</v>
      </c>
      <c r="I45" s="15">
        <v>2004</v>
      </c>
      <c r="J45" s="1" t="s">
        <v>72</v>
      </c>
      <c r="K45" s="1">
        <v>5</v>
      </c>
      <c r="L45" s="1">
        <v>37.5</v>
      </c>
      <c r="M45" s="1">
        <v>0</v>
      </c>
      <c r="N45" s="1">
        <v>14.3</v>
      </c>
      <c r="Z45" s="2" t="s">
        <v>15</v>
      </c>
      <c r="AA45" s="3" t="s">
        <v>1</v>
      </c>
      <c r="AB45" s="2" t="s">
        <v>15</v>
      </c>
      <c r="AC45" s="3" t="s">
        <v>1</v>
      </c>
      <c r="AD45" s="2" t="s">
        <v>15</v>
      </c>
      <c r="AE45" s="3" t="s">
        <v>1</v>
      </c>
    </row>
    <row r="46" spans="2:31">
      <c r="B46" s="15">
        <v>2004</v>
      </c>
      <c r="C46" s="1" t="s">
        <v>73</v>
      </c>
      <c r="D46" s="1">
        <v>6</v>
      </c>
      <c r="E46" s="1">
        <v>35.4</v>
      </c>
      <c r="F46" s="1">
        <v>47.6</v>
      </c>
      <c r="G46" s="1">
        <v>70</v>
      </c>
      <c r="I46" s="15">
        <v>2004</v>
      </c>
      <c r="J46" s="1" t="s">
        <v>72</v>
      </c>
      <c r="K46" s="1">
        <v>5</v>
      </c>
      <c r="L46" s="1">
        <v>0</v>
      </c>
      <c r="M46" s="1">
        <v>0</v>
      </c>
      <c r="N46" s="1">
        <v>0</v>
      </c>
      <c r="Z46" s="18" t="s">
        <v>82</v>
      </c>
      <c r="AA46" s="18" t="s">
        <v>83</v>
      </c>
      <c r="AB46" s="18" t="s">
        <v>82</v>
      </c>
      <c r="AC46" s="18" t="s">
        <v>83</v>
      </c>
      <c r="AD46" s="18" t="s">
        <v>82</v>
      </c>
      <c r="AE46" s="18" t="s">
        <v>83</v>
      </c>
    </row>
    <row r="47" spans="2:31">
      <c r="B47" s="15">
        <v>2004</v>
      </c>
      <c r="C47" s="1" t="s">
        <v>73</v>
      </c>
      <c r="D47" s="1">
        <v>6</v>
      </c>
      <c r="E47" s="1">
        <v>45.2</v>
      </c>
      <c r="F47" s="1">
        <v>73.3</v>
      </c>
      <c r="G47" s="1">
        <v>57.1</v>
      </c>
      <c r="L47" s="24">
        <f>AVERAGE(L26:L46)</f>
        <v>19.952380952380953</v>
      </c>
      <c r="M47" s="24">
        <f t="shared" ref="M47:N47" si="5">AVERAGE(M26:M46)</f>
        <v>18.597619047619048</v>
      </c>
      <c r="N47" s="24">
        <f t="shared" si="5"/>
        <v>38.442105263157892</v>
      </c>
      <c r="O47" s="17" t="s">
        <v>82</v>
      </c>
      <c r="W47">
        <v>1</v>
      </c>
      <c r="X47" s="18" t="s">
        <v>76</v>
      </c>
      <c r="Y47" s="18">
        <v>2002</v>
      </c>
      <c r="Z47" s="18">
        <v>27.67</v>
      </c>
      <c r="AA47" s="18">
        <v>16.37</v>
      </c>
      <c r="AB47" s="18">
        <v>29.51</v>
      </c>
      <c r="AC47" s="18">
        <v>39.799999999999997</v>
      </c>
      <c r="AD47" s="18">
        <v>76.14</v>
      </c>
      <c r="AE47" s="18">
        <v>12.68</v>
      </c>
    </row>
    <row r="48" spans="2:31">
      <c r="B48" s="15">
        <v>2004</v>
      </c>
      <c r="C48" s="1" t="s">
        <v>73</v>
      </c>
      <c r="D48" s="1">
        <v>6</v>
      </c>
      <c r="E48" s="1">
        <v>41.1</v>
      </c>
      <c r="F48" s="1">
        <v>42.9</v>
      </c>
      <c r="G48" s="1">
        <v>50</v>
      </c>
      <c r="L48" s="24">
        <f>STDEV(L26:L46)</f>
        <v>21.610127696235836</v>
      </c>
      <c r="M48" s="24">
        <f t="shared" ref="M48:N48" si="6">STDEV(M26:M46)</f>
        <v>25.312914076566116</v>
      </c>
      <c r="N48" s="24">
        <f t="shared" si="6"/>
        <v>38.82858791877554</v>
      </c>
      <c r="O48" s="17" t="s">
        <v>84</v>
      </c>
      <c r="W48">
        <v>2</v>
      </c>
      <c r="X48" s="18" t="s">
        <v>76</v>
      </c>
      <c r="Y48" s="18">
        <v>2003</v>
      </c>
      <c r="Z48" s="18">
        <v>1.82</v>
      </c>
      <c r="AA48" s="18">
        <v>2.5</v>
      </c>
      <c r="AB48" s="18">
        <v>24.9</v>
      </c>
      <c r="AC48" s="18">
        <v>31.24</v>
      </c>
      <c r="AD48" s="18">
        <v>36.020000000000003</v>
      </c>
      <c r="AE48" s="18">
        <v>25.97</v>
      </c>
    </row>
    <row r="49" spans="2:31">
      <c r="B49" s="15">
        <v>2004</v>
      </c>
      <c r="C49" s="1" t="s">
        <v>73</v>
      </c>
      <c r="D49" s="1">
        <v>6</v>
      </c>
      <c r="E49" s="1">
        <v>70</v>
      </c>
      <c r="F49" s="1">
        <v>70</v>
      </c>
      <c r="G49" s="1"/>
      <c r="W49">
        <v>3</v>
      </c>
      <c r="X49" s="18" t="s">
        <v>76</v>
      </c>
      <c r="Y49" s="18">
        <v>2004</v>
      </c>
      <c r="Z49" s="27">
        <v>28.72</v>
      </c>
      <c r="AA49" s="27">
        <v>25.52</v>
      </c>
      <c r="AB49" s="27">
        <v>28.6</v>
      </c>
      <c r="AC49" s="18">
        <v>31.01</v>
      </c>
      <c r="AD49" s="27">
        <v>49.93</v>
      </c>
      <c r="AE49" s="18">
        <v>37.4</v>
      </c>
    </row>
    <row r="50" spans="2:31">
      <c r="B50" s="15">
        <v>2004</v>
      </c>
      <c r="C50" s="1" t="s">
        <v>73</v>
      </c>
      <c r="D50" s="1">
        <v>6</v>
      </c>
      <c r="E50" s="1">
        <v>66.599999999999994</v>
      </c>
      <c r="F50" s="1">
        <v>100</v>
      </c>
      <c r="G50" s="1"/>
      <c r="I50" s="15">
        <v>2004</v>
      </c>
      <c r="J50" s="1" t="s">
        <v>73</v>
      </c>
      <c r="K50" s="1">
        <v>6</v>
      </c>
      <c r="L50" s="1">
        <v>14.3</v>
      </c>
      <c r="M50" s="1">
        <v>8.9</v>
      </c>
      <c r="N50" s="1">
        <v>14.3</v>
      </c>
      <c r="W50">
        <v>4</v>
      </c>
      <c r="X50" s="18" t="s">
        <v>76</v>
      </c>
      <c r="Y50" s="18">
        <v>2004</v>
      </c>
      <c r="Z50" s="18">
        <v>17.57</v>
      </c>
      <c r="AA50" s="18">
        <v>15.79</v>
      </c>
      <c r="AB50" s="18">
        <v>14.94</v>
      </c>
      <c r="AC50" s="18">
        <v>21</v>
      </c>
      <c r="AD50" s="18">
        <v>50</v>
      </c>
      <c r="AE50" s="18">
        <v>44.72</v>
      </c>
    </row>
    <row r="51" spans="2:31">
      <c r="B51" s="15">
        <v>2004</v>
      </c>
      <c r="C51" s="1" t="s">
        <v>74</v>
      </c>
      <c r="D51" s="1">
        <v>7</v>
      </c>
      <c r="E51" s="1">
        <v>0</v>
      </c>
      <c r="F51" s="1">
        <v>0</v>
      </c>
      <c r="G51" s="1">
        <v>0</v>
      </c>
      <c r="I51" s="15">
        <v>2004</v>
      </c>
      <c r="J51" s="1" t="s">
        <v>73</v>
      </c>
      <c r="K51" s="1">
        <v>6</v>
      </c>
      <c r="L51" s="1">
        <v>15.2</v>
      </c>
      <c r="M51" s="1">
        <v>16.8</v>
      </c>
      <c r="N51" s="1">
        <v>31.3</v>
      </c>
      <c r="W51">
        <v>5</v>
      </c>
      <c r="X51" s="18" t="s">
        <v>76</v>
      </c>
      <c r="Y51" s="18">
        <v>2004</v>
      </c>
      <c r="Z51" s="18">
        <v>7.5</v>
      </c>
      <c r="AA51" s="18">
        <v>16.77</v>
      </c>
      <c r="AB51" s="18">
        <v>5.72</v>
      </c>
      <c r="AC51" s="18">
        <v>12.79</v>
      </c>
      <c r="AD51" s="18">
        <v>6.2</v>
      </c>
      <c r="AE51" s="18">
        <v>8.5299999999999994</v>
      </c>
    </row>
    <row r="52" spans="2:31">
      <c r="B52" s="15">
        <v>2004</v>
      </c>
      <c r="C52" s="1" t="s">
        <v>74</v>
      </c>
      <c r="D52" s="1">
        <v>7</v>
      </c>
      <c r="E52" s="1">
        <v>12</v>
      </c>
      <c r="F52" s="1">
        <v>16.600000000000001</v>
      </c>
      <c r="G52" s="1">
        <v>21.7</v>
      </c>
      <c r="I52" s="15">
        <v>2004</v>
      </c>
      <c r="J52" s="1" t="s">
        <v>73</v>
      </c>
      <c r="K52" s="1">
        <v>6</v>
      </c>
      <c r="L52" s="1">
        <v>14.3</v>
      </c>
      <c r="M52" s="1">
        <v>15.7</v>
      </c>
      <c r="N52" s="1">
        <v>20</v>
      </c>
      <c r="W52">
        <v>6</v>
      </c>
      <c r="X52" s="18" t="s">
        <v>77</v>
      </c>
      <c r="Y52" s="18">
        <v>2004</v>
      </c>
      <c r="Z52" s="18">
        <v>37.76</v>
      </c>
      <c r="AA52" s="18">
        <v>22.53</v>
      </c>
      <c r="AB52" s="18">
        <v>46.9</v>
      </c>
      <c r="AC52" s="18">
        <v>32.49</v>
      </c>
      <c r="AD52" s="18">
        <v>40.450000000000003</v>
      </c>
      <c r="AE52" s="18">
        <v>22.03</v>
      </c>
    </row>
    <row r="53" spans="2:31">
      <c r="B53" s="15">
        <v>2004</v>
      </c>
      <c r="C53" s="1" t="s">
        <v>74</v>
      </c>
      <c r="D53" s="1">
        <v>7</v>
      </c>
      <c r="E53" s="1">
        <v>18.2</v>
      </c>
      <c r="F53" s="1">
        <v>31.3</v>
      </c>
      <c r="G53" s="1">
        <v>50</v>
      </c>
      <c r="I53" s="15">
        <v>2004</v>
      </c>
      <c r="J53" s="1" t="s">
        <v>73</v>
      </c>
      <c r="K53" s="1">
        <v>6</v>
      </c>
      <c r="L53" s="1">
        <v>35.4</v>
      </c>
      <c r="M53" s="1">
        <v>47.6</v>
      </c>
      <c r="N53" s="1">
        <v>70</v>
      </c>
      <c r="W53">
        <v>7</v>
      </c>
      <c r="X53" s="18" t="s">
        <v>78</v>
      </c>
      <c r="Y53" s="18">
        <v>2004</v>
      </c>
      <c r="Z53" s="27">
        <v>19.14</v>
      </c>
      <c r="AA53" s="27">
        <v>15.22</v>
      </c>
      <c r="AB53" s="27">
        <v>28.34</v>
      </c>
      <c r="AC53" s="18">
        <v>19.82</v>
      </c>
      <c r="AD53" s="27">
        <v>28.94</v>
      </c>
      <c r="AE53" s="18">
        <v>16.420000000000002</v>
      </c>
    </row>
    <row r="54" spans="2:31">
      <c r="B54" s="15">
        <v>2004</v>
      </c>
      <c r="C54" s="1" t="s">
        <v>74</v>
      </c>
      <c r="D54" s="1">
        <v>7</v>
      </c>
      <c r="E54" s="1">
        <v>5.6</v>
      </c>
      <c r="F54" s="1">
        <v>18.399999999999999</v>
      </c>
      <c r="G54" s="1">
        <v>21.1</v>
      </c>
      <c r="I54" s="15">
        <v>2004</v>
      </c>
      <c r="J54" s="1" t="s">
        <v>73</v>
      </c>
      <c r="K54" s="1">
        <v>6</v>
      </c>
      <c r="L54" s="1">
        <v>45.2</v>
      </c>
      <c r="M54" s="1">
        <v>73.3</v>
      </c>
      <c r="N54" s="1">
        <v>57.1</v>
      </c>
      <c r="W54">
        <v>8</v>
      </c>
      <c r="X54" s="18" t="s">
        <v>78</v>
      </c>
      <c r="Y54" s="18">
        <v>2004</v>
      </c>
      <c r="Z54" s="30">
        <v>8</v>
      </c>
      <c r="AA54" s="30">
        <v>17.89</v>
      </c>
      <c r="AB54" s="30">
        <v>14.3</v>
      </c>
      <c r="AC54" s="30">
        <v>20.22</v>
      </c>
      <c r="AD54" s="30">
        <v>11.1</v>
      </c>
      <c r="AE54" s="30">
        <v>19.23</v>
      </c>
    </row>
    <row r="55" spans="2:31">
      <c r="B55" s="15">
        <v>2004</v>
      </c>
      <c r="C55" s="1" t="s">
        <v>74</v>
      </c>
      <c r="D55" s="1">
        <v>7</v>
      </c>
      <c r="E55" s="1">
        <v>41.2</v>
      </c>
      <c r="F55" s="1">
        <v>57.1</v>
      </c>
      <c r="G55" s="1">
        <v>43.5</v>
      </c>
      <c r="I55" s="15">
        <v>2004</v>
      </c>
      <c r="J55" s="1" t="s">
        <v>73</v>
      </c>
      <c r="K55" s="1">
        <v>6</v>
      </c>
      <c r="L55" s="1">
        <v>41.1</v>
      </c>
      <c r="M55" s="1">
        <v>42.9</v>
      </c>
      <c r="N55" s="1">
        <v>50</v>
      </c>
      <c r="W55">
        <v>9</v>
      </c>
      <c r="X55" s="18" t="s">
        <v>76</v>
      </c>
      <c r="Y55" s="18">
        <v>2005</v>
      </c>
      <c r="Z55" s="18">
        <v>18.600000000000001</v>
      </c>
      <c r="AA55" s="18">
        <v>38.17</v>
      </c>
      <c r="AB55" s="18">
        <v>30.06</v>
      </c>
      <c r="AC55" s="18">
        <v>39.619999999999997</v>
      </c>
      <c r="AD55" s="18">
        <v>33.299999999999997</v>
      </c>
      <c r="AE55" s="18"/>
    </row>
    <row r="56" spans="2:31">
      <c r="B56" s="15">
        <v>2004</v>
      </c>
      <c r="C56" s="1" t="s">
        <v>74</v>
      </c>
      <c r="D56" s="1">
        <v>7</v>
      </c>
      <c r="E56" s="1">
        <v>40</v>
      </c>
      <c r="F56" s="1">
        <v>25</v>
      </c>
      <c r="G56" s="1">
        <v>18.8</v>
      </c>
      <c r="I56" s="15">
        <v>2004</v>
      </c>
      <c r="J56" s="1" t="s">
        <v>73</v>
      </c>
      <c r="K56" s="1">
        <v>6</v>
      </c>
      <c r="L56" s="1">
        <v>70</v>
      </c>
      <c r="M56" s="1">
        <v>70</v>
      </c>
      <c r="N56" s="1"/>
      <c r="W56">
        <v>10</v>
      </c>
      <c r="X56" s="18" t="s">
        <v>76</v>
      </c>
      <c r="Y56" s="18">
        <v>2005</v>
      </c>
      <c r="Z56" s="18">
        <v>19.2</v>
      </c>
      <c r="AA56" s="18">
        <v>42.93</v>
      </c>
      <c r="AB56" s="18">
        <v>30.82</v>
      </c>
      <c r="AC56" s="18">
        <v>39.18</v>
      </c>
      <c r="AD56" s="18">
        <v>15.85</v>
      </c>
      <c r="AE56" s="18">
        <v>2.19</v>
      </c>
    </row>
    <row r="57" spans="2:31">
      <c r="B57" s="15">
        <v>2004</v>
      </c>
      <c r="C57" s="1" t="s">
        <v>74</v>
      </c>
      <c r="D57" s="1">
        <v>7</v>
      </c>
      <c r="E57" s="1">
        <v>25</v>
      </c>
      <c r="F57" s="1">
        <v>50</v>
      </c>
      <c r="G57" s="1">
        <v>36.4</v>
      </c>
      <c r="I57" s="15">
        <v>2004</v>
      </c>
      <c r="J57" s="1" t="s">
        <v>73</v>
      </c>
      <c r="K57" s="1">
        <v>6</v>
      </c>
      <c r="L57" s="1">
        <v>66.599999999999994</v>
      </c>
      <c r="M57" s="1">
        <v>100</v>
      </c>
      <c r="N57" s="1"/>
      <c r="W57">
        <v>11</v>
      </c>
      <c r="X57" s="18" t="s">
        <v>79</v>
      </c>
      <c r="Y57" s="18">
        <v>2005</v>
      </c>
      <c r="Z57" s="18" t="s">
        <v>2</v>
      </c>
      <c r="AA57" s="18">
        <v>42.15</v>
      </c>
      <c r="AB57" s="18">
        <v>28.72</v>
      </c>
      <c r="AC57" s="18">
        <v>40.04</v>
      </c>
      <c r="AD57" s="18">
        <v>41.63</v>
      </c>
      <c r="AE57" s="18">
        <v>33.04</v>
      </c>
    </row>
    <row r="58" spans="2:31">
      <c r="B58" s="15">
        <v>2004</v>
      </c>
      <c r="C58" s="1" t="s">
        <v>74</v>
      </c>
      <c r="D58" s="1">
        <v>7</v>
      </c>
      <c r="E58" s="1">
        <v>11.1</v>
      </c>
      <c r="F58" s="1"/>
      <c r="G58" s="1">
        <v>40</v>
      </c>
      <c r="L58" s="23">
        <f>AVERAGE(L50:L57)</f>
        <v>37.762500000000003</v>
      </c>
      <c r="M58" s="23">
        <f t="shared" ref="M58:N58" si="7">AVERAGE(M50:M57)</f>
        <v>46.900000000000006</v>
      </c>
      <c r="N58" s="23">
        <f t="shared" si="7"/>
        <v>40.449999999999996</v>
      </c>
      <c r="O58" s="17" t="s">
        <v>82</v>
      </c>
      <c r="W58">
        <v>12</v>
      </c>
      <c r="X58" s="18" t="s">
        <v>78</v>
      </c>
      <c r="Y58" s="18">
        <v>2005</v>
      </c>
      <c r="Z58" s="18">
        <v>61.65</v>
      </c>
      <c r="AA58" s="18">
        <v>30.62</v>
      </c>
      <c r="AB58" s="18">
        <v>74.55</v>
      </c>
      <c r="AC58" s="18">
        <v>35.99</v>
      </c>
      <c r="AD58" s="18">
        <v>12.5</v>
      </c>
      <c r="AE58" s="18">
        <v>17.68</v>
      </c>
    </row>
    <row r="59" spans="2:31">
      <c r="B59" s="15">
        <v>2004</v>
      </c>
      <c r="C59" s="1" t="s">
        <v>75</v>
      </c>
      <c r="D59" s="1">
        <v>8</v>
      </c>
      <c r="E59" s="1">
        <v>0</v>
      </c>
      <c r="F59" s="1">
        <v>0</v>
      </c>
      <c r="G59" s="1">
        <v>0</v>
      </c>
      <c r="L59" s="23">
        <f>STDEV(L50:L57)</f>
        <v>22.529151749931202</v>
      </c>
      <c r="M59" s="23">
        <f t="shared" ref="M59:N59" si="8">STDEV(M50:M57)</f>
        <v>32.492020998568677</v>
      </c>
      <c r="N59" s="23">
        <f t="shared" si="8"/>
        <v>22.033497225815069</v>
      </c>
      <c r="O59" s="17" t="s">
        <v>84</v>
      </c>
      <c r="P59" s="2" t="s">
        <v>15</v>
      </c>
      <c r="Q59" s="2" t="s">
        <v>16</v>
      </c>
      <c r="R59" s="2" t="s">
        <v>17</v>
      </c>
      <c r="W59">
        <v>13</v>
      </c>
      <c r="X59" s="18" t="s">
        <v>76</v>
      </c>
      <c r="Y59" s="18">
        <v>2006</v>
      </c>
      <c r="Z59" s="18">
        <v>31.1</v>
      </c>
      <c r="AA59" s="18">
        <v>35.299999999999997</v>
      </c>
      <c r="AB59" s="18">
        <v>45</v>
      </c>
      <c r="AC59" s="18">
        <v>39.69</v>
      </c>
      <c r="AD59" s="18">
        <v>14.3</v>
      </c>
      <c r="AE59" s="18"/>
    </row>
    <row r="60" spans="2:31">
      <c r="B60" s="15">
        <v>2004</v>
      </c>
      <c r="C60" s="1" t="s">
        <v>75</v>
      </c>
      <c r="D60" s="1">
        <v>8</v>
      </c>
      <c r="E60" s="1">
        <v>0</v>
      </c>
      <c r="F60" s="1">
        <v>28.6</v>
      </c>
      <c r="G60" s="1">
        <v>0</v>
      </c>
      <c r="P60" s="1" t="s">
        <v>74</v>
      </c>
      <c r="Q60" s="1" t="s">
        <v>74</v>
      </c>
      <c r="R60" s="1" t="s">
        <v>74</v>
      </c>
      <c r="W60">
        <v>14</v>
      </c>
      <c r="X60" s="18" t="s">
        <v>76</v>
      </c>
      <c r="Y60" s="18">
        <v>2007</v>
      </c>
      <c r="Z60" s="18">
        <v>50</v>
      </c>
      <c r="AB60" s="18">
        <v>41.2</v>
      </c>
      <c r="AC60" s="18"/>
      <c r="AD60" s="18">
        <v>71.400000000000006</v>
      </c>
      <c r="AE60" s="18"/>
    </row>
    <row r="61" spans="2:31">
      <c r="B61" s="15">
        <v>2004</v>
      </c>
      <c r="C61" s="1" t="s">
        <v>75</v>
      </c>
      <c r="D61" s="1">
        <v>8</v>
      </c>
      <c r="E61" s="1">
        <v>40</v>
      </c>
      <c r="F61" s="1"/>
      <c r="G61" s="1">
        <v>0</v>
      </c>
      <c r="I61" s="15">
        <v>2004</v>
      </c>
      <c r="J61" s="1" t="s">
        <v>74</v>
      </c>
      <c r="K61" s="1">
        <v>7</v>
      </c>
      <c r="L61" s="1">
        <v>0</v>
      </c>
      <c r="M61" s="1">
        <v>0</v>
      </c>
      <c r="N61" s="1">
        <v>0</v>
      </c>
      <c r="P61" s="1">
        <v>0</v>
      </c>
      <c r="Q61" s="1">
        <v>0</v>
      </c>
      <c r="R61" s="1">
        <v>0</v>
      </c>
      <c r="W61">
        <v>15</v>
      </c>
      <c r="X61" s="18" t="s">
        <v>76</v>
      </c>
      <c r="Y61" s="18">
        <v>2008</v>
      </c>
      <c r="Z61" s="18">
        <v>90</v>
      </c>
      <c r="AA61" s="18"/>
      <c r="AB61" s="18">
        <v>90</v>
      </c>
      <c r="AC61" s="18"/>
      <c r="AD61" s="18"/>
      <c r="AE61" s="18"/>
    </row>
    <row r="62" spans="2:31">
      <c r="B62" s="15">
        <v>2004</v>
      </c>
      <c r="C62" s="1" t="s">
        <v>75</v>
      </c>
      <c r="D62" s="1">
        <v>8</v>
      </c>
      <c r="E62" s="1">
        <v>0</v>
      </c>
      <c r="F62" s="1"/>
      <c r="G62" s="1">
        <v>11.1</v>
      </c>
      <c r="I62" s="15">
        <v>2004</v>
      </c>
      <c r="J62" s="1" t="s">
        <v>74</v>
      </c>
      <c r="K62" s="1">
        <v>7</v>
      </c>
      <c r="L62" s="1">
        <v>12</v>
      </c>
      <c r="M62" s="1">
        <v>16.600000000000001</v>
      </c>
      <c r="N62" s="1">
        <v>21.7</v>
      </c>
      <c r="P62" s="1">
        <v>12</v>
      </c>
      <c r="Q62" s="1">
        <v>16.600000000000001</v>
      </c>
      <c r="R62" s="1">
        <v>21.7</v>
      </c>
      <c r="S62" s="2" t="s">
        <v>15</v>
      </c>
      <c r="T62" s="2" t="s">
        <v>16</v>
      </c>
      <c r="U62" s="2" t="s">
        <v>17</v>
      </c>
      <c r="W62">
        <v>16</v>
      </c>
      <c r="X62" s="18" t="s">
        <v>80</v>
      </c>
      <c r="Y62" s="18">
        <v>2008</v>
      </c>
      <c r="Z62" s="18">
        <v>9.7200000000000006</v>
      </c>
      <c r="AA62" s="18">
        <v>15.28</v>
      </c>
      <c r="AB62" s="18">
        <v>13.15</v>
      </c>
      <c r="AC62" s="18">
        <v>9.58</v>
      </c>
      <c r="AD62" s="18">
        <v>6.18</v>
      </c>
      <c r="AE62" s="18">
        <v>12.01</v>
      </c>
    </row>
    <row r="63" spans="2:31">
      <c r="B63" s="15">
        <v>2004</v>
      </c>
      <c r="C63" s="1" t="s">
        <v>75</v>
      </c>
      <c r="D63" s="1">
        <v>8</v>
      </c>
      <c r="E63" s="1">
        <v>0</v>
      </c>
      <c r="F63" s="1"/>
      <c r="G63" s="1">
        <v>44.4</v>
      </c>
      <c r="I63" s="15">
        <v>2004</v>
      </c>
      <c r="J63" s="1" t="s">
        <v>74</v>
      </c>
      <c r="K63" s="1">
        <v>7</v>
      </c>
      <c r="L63" s="1">
        <v>18.2</v>
      </c>
      <c r="M63" s="1">
        <v>31.3</v>
      </c>
      <c r="N63" s="1">
        <v>50</v>
      </c>
      <c r="P63" s="1">
        <v>18.2</v>
      </c>
      <c r="Q63" s="1">
        <v>31.3</v>
      </c>
      <c r="R63" s="1">
        <v>50</v>
      </c>
      <c r="S63" s="1" t="s">
        <v>75</v>
      </c>
      <c r="T63" s="1" t="s">
        <v>75</v>
      </c>
      <c r="U63" s="1" t="s">
        <v>75</v>
      </c>
      <c r="W63">
        <v>17</v>
      </c>
      <c r="X63" s="18" t="s">
        <v>76</v>
      </c>
      <c r="Y63" s="18">
        <v>2009</v>
      </c>
      <c r="Z63" s="18">
        <v>0</v>
      </c>
      <c r="AA63" s="18">
        <v>0</v>
      </c>
      <c r="AB63" s="18">
        <v>13.6</v>
      </c>
      <c r="AC63" s="18">
        <v>7.64</v>
      </c>
      <c r="AD63" s="18">
        <v>20</v>
      </c>
      <c r="AE63" s="18"/>
    </row>
    <row r="64" spans="2:31">
      <c r="B64" s="15">
        <v>2005</v>
      </c>
      <c r="C64" s="1" t="s">
        <v>70</v>
      </c>
      <c r="D64" s="1">
        <v>9</v>
      </c>
      <c r="E64" s="1">
        <v>0</v>
      </c>
      <c r="F64" s="1">
        <v>20</v>
      </c>
      <c r="G64" s="1"/>
      <c r="I64" s="15">
        <v>2004</v>
      </c>
      <c r="J64" s="1" t="s">
        <v>74</v>
      </c>
      <c r="K64" s="1">
        <v>7</v>
      </c>
      <c r="L64" s="1">
        <v>5.6</v>
      </c>
      <c r="M64" s="1">
        <v>18.399999999999999</v>
      </c>
      <c r="N64" s="1">
        <v>21.1</v>
      </c>
      <c r="P64" s="1">
        <v>5.6</v>
      </c>
      <c r="Q64" s="1">
        <v>18.399999999999999</v>
      </c>
      <c r="R64" s="1">
        <v>21.1</v>
      </c>
      <c r="S64" s="1">
        <v>0</v>
      </c>
      <c r="T64" s="1">
        <v>0</v>
      </c>
      <c r="U64" s="1">
        <v>0</v>
      </c>
      <c r="W64">
        <v>18</v>
      </c>
      <c r="X64" s="18" t="s">
        <v>78</v>
      </c>
      <c r="Y64" s="18">
        <v>2009</v>
      </c>
      <c r="Z64" s="18">
        <v>6.67</v>
      </c>
      <c r="AA64" s="18">
        <v>11.55</v>
      </c>
      <c r="AB64" s="18">
        <v>16.7</v>
      </c>
      <c r="AC64" s="18">
        <v>21.09</v>
      </c>
      <c r="AD64" s="18">
        <v>28.59</v>
      </c>
      <c r="AE64" s="18">
        <v>24.76</v>
      </c>
    </row>
    <row r="65" spans="2:31">
      <c r="B65" s="15">
        <v>2005</v>
      </c>
      <c r="C65" s="1" t="s">
        <v>70</v>
      </c>
      <c r="D65" s="1">
        <v>9</v>
      </c>
      <c r="E65" s="1">
        <v>0</v>
      </c>
      <c r="F65" s="1">
        <v>3.7</v>
      </c>
      <c r="G65" s="1"/>
      <c r="I65" s="15">
        <v>2004</v>
      </c>
      <c r="J65" s="1" t="s">
        <v>74</v>
      </c>
      <c r="K65" s="1">
        <v>7</v>
      </c>
      <c r="L65" s="1">
        <v>41.2</v>
      </c>
      <c r="M65" s="1">
        <v>57.1</v>
      </c>
      <c r="N65" s="1">
        <v>43.5</v>
      </c>
      <c r="P65" s="1">
        <v>41.2</v>
      </c>
      <c r="Q65" s="1">
        <v>57.1</v>
      </c>
      <c r="R65" s="1">
        <v>43.5</v>
      </c>
      <c r="S65" s="1">
        <v>0</v>
      </c>
      <c r="T65" s="1">
        <v>28.6</v>
      </c>
      <c r="U65" s="1">
        <v>0</v>
      </c>
      <c r="Z65" s="31">
        <f>AVERAGE(Z47:Z64)</f>
        <v>25.595294117647061</v>
      </c>
      <c r="AA65" s="31">
        <f t="shared" ref="AA65:AE65" si="9">AVERAGE(AA47:AA64)</f>
        <v>21.786874999999998</v>
      </c>
      <c r="AB65" s="31">
        <f t="shared" si="9"/>
        <v>32.056111111111107</v>
      </c>
      <c r="AC65" s="31">
        <f t="shared" si="9"/>
        <v>27.574999999999999</v>
      </c>
      <c r="AD65" s="31">
        <f t="shared" si="9"/>
        <v>31.91352941176471</v>
      </c>
      <c r="AE65" s="31">
        <f t="shared" si="9"/>
        <v>21.28153846153846</v>
      </c>
    </row>
    <row r="66" spans="2:31">
      <c r="B66" s="15">
        <v>2005</v>
      </c>
      <c r="C66" s="1" t="s">
        <v>70</v>
      </c>
      <c r="D66" s="1">
        <v>9</v>
      </c>
      <c r="E66" s="1">
        <v>0</v>
      </c>
      <c r="F66" s="1">
        <v>9.4</v>
      </c>
      <c r="G66" s="1"/>
      <c r="I66" s="15">
        <v>2004</v>
      </c>
      <c r="J66" s="1" t="s">
        <v>74</v>
      </c>
      <c r="K66" s="1">
        <v>7</v>
      </c>
      <c r="L66" s="1">
        <v>40</v>
      </c>
      <c r="M66" s="1">
        <v>25</v>
      </c>
      <c r="N66" s="1">
        <v>18.8</v>
      </c>
      <c r="P66" s="1">
        <v>40</v>
      </c>
      <c r="Q66" s="1">
        <v>25</v>
      </c>
      <c r="R66" s="1">
        <v>18.8</v>
      </c>
      <c r="S66" s="1">
        <v>40</v>
      </c>
      <c r="T66" s="1"/>
      <c r="U66" s="1">
        <v>0</v>
      </c>
      <c r="Z66" s="31"/>
      <c r="AA66" s="31"/>
      <c r="AB66" s="31"/>
      <c r="AC66" s="31"/>
      <c r="AD66" s="31"/>
      <c r="AE66" s="31"/>
    </row>
    <row r="67" spans="2:31">
      <c r="B67" s="15">
        <v>2005</v>
      </c>
      <c r="C67" s="1" t="s">
        <v>70</v>
      </c>
      <c r="D67" s="1">
        <v>9</v>
      </c>
      <c r="E67" s="1">
        <v>6.3</v>
      </c>
      <c r="F67" s="1">
        <v>17.2</v>
      </c>
      <c r="G67" s="1"/>
      <c r="I67" s="15">
        <v>2004</v>
      </c>
      <c r="J67" s="1" t="s">
        <v>74</v>
      </c>
      <c r="K67" s="1">
        <v>7</v>
      </c>
      <c r="L67" s="1">
        <v>25</v>
      </c>
      <c r="M67" s="1">
        <v>50</v>
      </c>
      <c r="N67" s="1">
        <v>36.4</v>
      </c>
      <c r="P67" s="1">
        <v>25</v>
      </c>
      <c r="Q67" s="1">
        <v>50</v>
      </c>
      <c r="R67" s="1">
        <v>36.4</v>
      </c>
      <c r="S67" s="1">
        <v>0</v>
      </c>
      <c r="T67" s="1"/>
      <c r="U67" s="1">
        <v>11.1</v>
      </c>
    </row>
    <row r="68" spans="2:31">
      <c r="B68" s="15">
        <v>2005</v>
      </c>
      <c r="C68" s="1" t="s">
        <v>70</v>
      </c>
      <c r="D68" s="1">
        <v>9</v>
      </c>
      <c r="E68" s="1">
        <v>86.7</v>
      </c>
      <c r="F68" s="1">
        <v>100</v>
      </c>
      <c r="G68" s="1">
        <v>33.299999999999997</v>
      </c>
      <c r="I68" s="15">
        <v>2004</v>
      </c>
      <c r="J68" s="1" t="s">
        <v>74</v>
      </c>
      <c r="K68" s="1">
        <v>7</v>
      </c>
      <c r="L68" s="1">
        <v>11.1</v>
      </c>
      <c r="M68" s="1"/>
      <c r="N68" s="1">
        <v>40</v>
      </c>
      <c r="P68" s="1">
        <v>11.1</v>
      </c>
      <c r="Q68" s="1"/>
      <c r="R68" s="1">
        <v>40</v>
      </c>
      <c r="S68" s="1">
        <v>0</v>
      </c>
      <c r="T68" s="1"/>
      <c r="U68" s="1">
        <v>44.4</v>
      </c>
    </row>
    <row r="69" spans="2:31">
      <c r="B69" s="15">
        <v>2005</v>
      </c>
      <c r="C69" s="1" t="s">
        <v>71</v>
      </c>
      <c r="D69" s="1">
        <v>10</v>
      </c>
      <c r="E69" s="1">
        <v>0</v>
      </c>
      <c r="F69" s="1">
        <v>19</v>
      </c>
      <c r="G69" s="1"/>
      <c r="I69" s="15">
        <v>2004</v>
      </c>
      <c r="J69" s="1" t="s">
        <v>75</v>
      </c>
      <c r="K69" s="1">
        <v>8</v>
      </c>
      <c r="L69" s="1">
        <v>0</v>
      </c>
      <c r="M69" s="1">
        <v>0</v>
      </c>
      <c r="N69" s="1">
        <v>0</v>
      </c>
      <c r="P69" s="27">
        <f>AVERAGE(P61:P68)</f>
        <v>19.137499999999999</v>
      </c>
      <c r="Q69" s="27">
        <f t="shared" ref="Q69:R69" si="10">AVERAGE(Q61:Q68)</f>
        <v>28.342857142857145</v>
      </c>
      <c r="R69" s="27">
        <f t="shared" si="10"/>
        <v>28.937500000000004</v>
      </c>
      <c r="S69" s="27">
        <f t="shared" ref="S69" si="11">AVERAGE(S61:S68)</f>
        <v>8</v>
      </c>
      <c r="T69" s="27">
        <f t="shared" ref="T69" si="12">AVERAGE(T61:T68)</f>
        <v>14.3</v>
      </c>
      <c r="U69" s="27">
        <f t="shared" ref="U69" si="13">AVERAGE(U61:U68)</f>
        <v>11.1</v>
      </c>
    </row>
    <row r="70" spans="2:31">
      <c r="B70" s="15">
        <v>2005</v>
      </c>
      <c r="C70" s="1" t="s">
        <v>71</v>
      </c>
      <c r="D70" s="1">
        <v>10</v>
      </c>
      <c r="E70" s="1">
        <v>0</v>
      </c>
      <c r="F70" s="1">
        <v>12.5</v>
      </c>
      <c r="G70" s="1"/>
      <c r="I70" s="15">
        <v>2004</v>
      </c>
      <c r="J70" s="1" t="s">
        <v>75</v>
      </c>
      <c r="K70" s="1">
        <v>8</v>
      </c>
      <c r="L70" s="1">
        <v>0</v>
      </c>
      <c r="M70" s="1">
        <v>28.6</v>
      </c>
      <c r="N70" s="1">
        <v>0</v>
      </c>
      <c r="P70" s="27">
        <f>STDEV(P61:P68)</f>
        <v>15.223566083073784</v>
      </c>
      <c r="Q70" s="27">
        <f t="shared" ref="Q70:R70" si="14">STDEV(Q61:Q68)</f>
        <v>19.815806581519471</v>
      </c>
      <c r="R70" s="27">
        <f t="shared" si="14"/>
        <v>16.421757127142541</v>
      </c>
      <c r="S70" s="27">
        <f t="shared" ref="S70:U70" si="15">STDEV(S61:S68)</f>
        <v>17.888543819998318</v>
      </c>
      <c r="T70" s="27">
        <f t="shared" si="15"/>
        <v>20.223253941935258</v>
      </c>
      <c r="U70" s="27">
        <f t="shared" si="15"/>
        <v>19.225763964014536</v>
      </c>
    </row>
    <row r="71" spans="2:31">
      <c r="B71" s="15">
        <v>2005</v>
      </c>
      <c r="C71" s="1" t="s">
        <v>71</v>
      </c>
      <c r="D71" s="1">
        <v>10</v>
      </c>
      <c r="E71" s="1">
        <v>0</v>
      </c>
      <c r="F71" s="1">
        <v>3.6</v>
      </c>
      <c r="G71" s="1"/>
      <c r="I71" s="15">
        <v>2004</v>
      </c>
      <c r="J71" s="1" t="s">
        <v>75</v>
      </c>
      <c r="K71" s="1">
        <v>8</v>
      </c>
      <c r="L71" s="1">
        <v>40</v>
      </c>
      <c r="M71" s="1"/>
      <c r="N71" s="1">
        <v>0</v>
      </c>
    </row>
    <row r="72" spans="2:31">
      <c r="B72" s="15">
        <v>2005</v>
      </c>
      <c r="C72" s="1" t="s">
        <v>71</v>
      </c>
      <c r="D72" s="1">
        <v>10</v>
      </c>
      <c r="E72" s="1">
        <v>0</v>
      </c>
      <c r="F72" s="1">
        <v>19</v>
      </c>
      <c r="G72" s="1">
        <v>14.3</v>
      </c>
      <c r="I72" s="15">
        <v>2004</v>
      </c>
      <c r="J72" s="1" t="s">
        <v>75</v>
      </c>
      <c r="K72" s="1">
        <v>8</v>
      </c>
      <c r="L72" s="1">
        <v>0</v>
      </c>
      <c r="M72" s="1"/>
      <c r="N72" s="1">
        <v>11.1</v>
      </c>
    </row>
    <row r="73" spans="2:31">
      <c r="B73" s="15">
        <v>2005</v>
      </c>
      <c r="C73" s="1" t="s">
        <v>71</v>
      </c>
      <c r="D73" s="1">
        <v>10</v>
      </c>
      <c r="E73" s="1">
        <v>96</v>
      </c>
      <c r="F73" s="1">
        <v>100</v>
      </c>
      <c r="G73" s="1">
        <v>17.399999999999999</v>
      </c>
      <c r="I73" s="15">
        <v>2004</v>
      </c>
      <c r="J73" s="1" t="s">
        <v>75</v>
      </c>
      <c r="K73" s="1">
        <v>8</v>
      </c>
      <c r="L73" s="1">
        <v>0</v>
      </c>
      <c r="M73" s="1"/>
      <c r="N73" s="1">
        <v>44.4</v>
      </c>
    </row>
    <row r="74" spans="2:31">
      <c r="B74" s="15">
        <v>2005</v>
      </c>
      <c r="C74" s="1" t="s">
        <v>3</v>
      </c>
      <c r="D74" s="1">
        <v>11</v>
      </c>
      <c r="E74" s="1">
        <v>10.8</v>
      </c>
      <c r="F74" s="1">
        <v>13.8</v>
      </c>
      <c r="G74" s="1"/>
      <c r="L74" s="22">
        <f>AVERAGE(L61:L73)</f>
        <v>14.853846153846153</v>
      </c>
      <c r="M74" s="22">
        <f t="shared" ref="M74:N74" si="16">AVERAGE(M61:M73)</f>
        <v>25.222222222222221</v>
      </c>
      <c r="N74" s="22">
        <f t="shared" si="16"/>
        <v>22.076923076923077</v>
      </c>
      <c r="O74" s="17" t="s">
        <v>86</v>
      </c>
    </row>
    <row r="75" spans="2:31">
      <c r="B75" s="15">
        <v>2005</v>
      </c>
      <c r="C75" s="1" t="s">
        <v>3</v>
      </c>
      <c r="D75" s="1">
        <v>11</v>
      </c>
      <c r="E75" s="1">
        <v>2.1</v>
      </c>
      <c r="F75" s="1">
        <v>4.2</v>
      </c>
      <c r="G75" s="1">
        <v>50</v>
      </c>
      <c r="L75" s="22">
        <f>STDEV(L61:L73)</f>
        <v>16.542803842588444</v>
      </c>
      <c r="M75" s="22">
        <f t="shared" ref="M75:N75" si="17">STDEV(M61:M73)</f>
        <v>19.595074494485711</v>
      </c>
      <c r="N75" s="22">
        <f t="shared" si="17"/>
        <v>19.029019673740152</v>
      </c>
      <c r="O75" s="17" t="s">
        <v>84</v>
      </c>
    </row>
    <row r="76" spans="2:31">
      <c r="B76" s="15">
        <v>2005</v>
      </c>
      <c r="C76" s="1" t="s">
        <v>3</v>
      </c>
      <c r="D76" s="1">
        <v>11</v>
      </c>
      <c r="E76" s="1">
        <v>5.5</v>
      </c>
      <c r="F76" s="1">
        <v>12.2</v>
      </c>
      <c r="G76" s="1">
        <v>36.799999999999997</v>
      </c>
    </row>
    <row r="77" spans="2:31">
      <c r="B77" s="15">
        <v>2005</v>
      </c>
      <c r="C77" s="1" t="s">
        <v>3</v>
      </c>
      <c r="D77" s="1">
        <v>11</v>
      </c>
      <c r="E77" s="1">
        <v>5.6</v>
      </c>
      <c r="F77" s="1">
        <v>13.4</v>
      </c>
      <c r="G77" s="1">
        <v>0</v>
      </c>
      <c r="I77" s="15">
        <v>2005</v>
      </c>
      <c r="J77" s="1" t="s">
        <v>70</v>
      </c>
      <c r="K77" s="1">
        <v>9</v>
      </c>
      <c r="L77" s="1">
        <v>0</v>
      </c>
      <c r="M77" s="1">
        <v>20</v>
      </c>
      <c r="N77" s="1"/>
    </row>
    <row r="78" spans="2:31">
      <c r="B78" s="15">
        <v>2005</v>
      </c>
      <c r="C78" s="1" t="s">
        <v>3</v>
      </c>
      <c r="D78" s="1">
        <v>11</v>
      </c>
      <c r="E78" s="1">
        <v>100</v>
      </c>
      <c r="F78" s="1">
        <v>100</v>
      </c>
      <c r="G78" s="1">
        <v>79.7</v>
      </c>
      <c r="I78" s="15">
        <v>2005</v>
      </c>
      <c r="J78" s="1" t="s">
        <v>70</v>
      </c>
      <c r="K78" s="1">
        <v>9</v>
      </c>
      <c r="L78" s="1">
        <v>0</v>
      </c>
      <c r="M78" s="1">
        <v>3.7</v>
      </c>
      <c r="N78" s="1"/>
    </row>
    <row r="79" spans="2:31">
      <c r="B79" s="15">
        <v>2005</v>
      </c>
      <c r="C79" s="1" t="s">
        <v>4</v>
      </c>
      <c r="D79" s="1">
        <v>12</v>
      </c>
      <c r="E79" s="1">
        <v>40</v>
      </c>
      <c r="F79" s="1">
        <v>49.1</v>
      </c>
      <c r="G79" s="1">
        <v>25</v>
      </c>
      <c r="I79" s="15">
        <v>2005</v>
      </c>
      <c r="J79" s="1" t="s">
        <v>70</v>
      </c>
      <c r="K79" s="1">
        <v>9</v>
      </c>
      <c r="L79" s="1">
        <v>0</v>
      </c>
      <c r="M79" s="1">
        <v>9.4</v>
      </c>
      <c r="N79" s="1"/>
    </row>
    <row r="80" spans="2:31">
      <c r="B80" s="15">
        <v>2005</v>
      </c>
      <c r="C80" s="1" t="s">
        <v>4</v>
      </c>
      <c r="D80" s="1">
        <v>12</v>
      </c>
      <c r="E80" s="1">
        <v>83.3</v>
      </c>
      <c r="F80" s="1">
        <v>100</v>
      </c>
      <c r="G80" s="1">
        <v>0</v>
      </c>
      <c r="I80" s="15">
        <v>2005</v>
      </c>
      <c r="J80" s="1" t="s">
        <v>70</v>
      </c>
      <c r="K80" s="1">
        <v>9</v>
      </c>
      <c r="L80" s="1">
        <v>6.3</v>
      </c>
      <c r="M80" s="1">
        <v>17.2</v>
      </c>
      <c r="N80" s="1"/>
    </row>
    <row r="81" spans="2:21">
      <c r="B81" s="15">
        <v>2006</v>
      </c>
      <c r="C81" s="1" t="s">
        <v>24</v>
      </c>
      <c r="D81" s="1">
        <v>13</v>
      </c>
      <c r="E81" s="1">
        <v>8.3000000000000007</v>
      </c>
      <c r="F81" s="1"/>
      <c r="G81" s="1"/>
      <c r="I81" s="15">
        <v>2005</v>
      </c>
      <c r="J81" s="1" t="s">
        <v>70</v>
      </c>
      <c r="K81" s="1">
        <v>9</v>
      </c>
      <c r="L81" s="1">
        <v>86.7</v>
      </c>
      <c r="M81" s="1">
        <v>100</v>
      </c>
      <c r="N81" s="1">
        <v>33.299999999999997</v>
      </c>
      <c r="P81" s="1">
        <v>0</v>
      </c>
      <c r="Q81" s="1">
        <v>20</v>
      </c>
      <c r="R81" s="1"/>
      <c r="S81" s="1">
        <v>0</v>
      </c>
      <c r="T81" s="1">
        <v>19</v>
      </c>
      <c r="U81" s="1"/>
    </row>
    <row r="82" spans="2:21">
      <c r="B82" s="15">
        <v>2006</v>
      </c>
      <c r="C82" s="1" t="s">
        <v>24</v>
      </c>
      <c r="D82" s="1">
        <v>13</v>
      </c>
      <c r="E82" s="1">
        <v>9.1</v>
      </c>
      <c r="F82" s="1">
        <v>25</v>
      </c>
      <c r="G82" s="1"/>
      <c r="I82" s="15">
        <v>2005</v>
      </c>
      <c r="J82" s="1" t="s">
        <v>71</v>
      </c>
      <c r="K82" s="1">
        <v>10</v>
      </c>
      <c r="L82" s="1">
        <v>0</v>
      </c>
      <c r="M82" s="1">
        <v>19</v>
      </c>
      <c r="N82" s="1"/>
      <c r="P82" s="1">
        <v>0</v>
      </c>
      <c r="Q82" s="1">
        <v>3.7</v>
      </c>
      <c r="R82" s="1"/>
      <c r="S82" s="1">
        <v>0</v>
      </c>
      <c r="T82" s="1">
        <v>12.5</v>
      </c>
      <c r="U82" s="1"/>
    </row>
    <row r="83" spans="2:21">
      <c r="B83" s="15">
        <v>2006</v>
      </c>
      <c r="C83" s="1" t="s">
        <v>24</v>
      </c>
      <c r="D83" s="1">
        <v>13</v>
      </c>
      <c r="E83" s="1">
        <v>100</v>
      </c>
      <c r="F83" s="1">
        <v>100</v>
      </c>
      <c r="G83" s="1"/>
      <c r="I83" s="15">
        <v>2005</v>
      </c>
      <c r="J83" s="1" t="s">
        <v>71</v>
      </c>
      <c r="K83" s="1">
        <v>10</v>
      </c>
      <c r="L83" s="1">
        <v>0</v>
      </c>
      <c r="M83" s="1">
        <v>12.5</v>
      </c>
      <c r="N83" s="1"/>
      <c r="P83" s="1">
        <v>0</v>
      </c>
      <c r="Q83" s="1">
        <v>9.4</v>
      </c>
      <c r="R83" s="1"/>
      <c r="S83" s="1">
        <v>0</v>
      </c>
      <c r="T83" s="1">
        <v>3.6</v>
      </c>
      <c r="U83" s="1"/>
    </row>
    <row r="84" spans="2:21">
      <c r="B84" s="15">
        <v>2006</v>
      </c>
      <c r="C84" s="1" t="s">
        <v>24</v>
      </c>
      <c r="D84" s="1">
        <v>13</v>
      </c>
      <c r="E84" s="1">
        <v>11.1</v>
      </c>
      <c r="F84" s="1">
        <v>0</v>
      </c>
      <c r="G84" s="1"/>
      <c r="I84" s="15">
        <v>2005</v>
      </c>
      <c r="J84" s="1" t="s">
        <v>71</v>
      </c>
      <c r="K84" s="1">
        <v>10</v>
      </c>
      <c r="L84" s="1">
        <v>0</v>
      </c>
      <c r="M84" s="1">
        <v>3.6</v>
      </c>
      <c r="N84" s="1"/>
      <c r="P84" s="1">
        <v>6.3</v>
      </c>
      <c r="Q84" s="1">
        <v>17.2</v>
      </c>
      <c r="R84" s="1"/>
      <c r="S84" s="1">
        <v>0</v>
      </c>
      <c r="T84" s="1">
        <v>19</v>
      </c>
      <c r="U84" s="1">
        <v>14.3</v>
      </c>
    </row>
    <row r="85" spans="2:21">
      <c r="B85" s="15">
        <v>2006</v>
      </c>
      <c r="C85" s="1" t="s">
        <v>24</v>
      </c>
      <c r="D85" s="1">
        <v>13</v>
      </c>
      <c r="E85" s="1">
        <v>25</v>
      </c>
      <c r="F85" s="1">
        <v>36.700000000000003</v>
      </c>
      <c r="G85" s="1"/>
      <c r="I85" s="15">
        <v>2005</v>
      </c>
      <c r="J85" s="1" t="s">
        <v>71</v>
      </c>
      <c r="K85" s="1">
        <v>10</v>
      </c>
      <c r="L85" s="1">
        <v>0</v>
      </c>
      <c r="M85" s="1">
        <v>19</v>
      </c>
      <c r="N85" s="1">
        <v>14.3</v>
      </c>
      <c r="P85" s="1">
        <v>86.7</v>
      </c>
      <c r="Q85" s="1">
        <v>100</v>
      </c>
      <c r="R85" s="1">
        <v>33.299999999999997</v>
      </c>
      <c r="S85" s="1">
        <v>96</v>
      </c>
      <c r="T85" s="1">
        <v>100</v>
      </c>
      <c r="U85" s="1">
        <v>17.399999999999999</v>
      </c>
    </row>
    <row r="86" spans="2:21">
      <c r="B86" s="15">
        <v>2006</v>
      </c>
      <c r="C86" s="1" t="s">
        <v>24</v>
      </c>
      <c r="D86" s="1">
        <v>13</v>
      </c>
      <c r="E86" s="1">
        <v>8.3000000000000007</v>
      </c>
      <c r="F86" s="1">
        <v>15.8</v>
      </c>
      <c r="G86" s="1"/>
      <c r="I86" s="15">
        <v>2005</v>
      </c>
      <c r="J86" s="1" t="s">
        <v>71</v>
      </c>
      <c r="K86" s="1">
        <v>10</v>
      </c>
      <c r="L86" s="1">
        <v>96</v>
      </c>
      <c r="M86" s="1">
        <v>100</v>
      </c>
      <c r="N86" s="1">
        <v>17.399999999999999</v>
      </c>
      <c r="P86" s="29">
        <f>AVERAGE(P81:P85)</f>
        <v>18.600000000000001</v>
      </c>
      <c r="Q86" s="29">
        <f t="shared" ref="Q86:U86" si="18">AVERAGE(Q81:Q85)</f>
        <v>30.060000000000002</v>
      </c>
      <c r="R86" s="29">
        <f t="shared" si="18"/>
        <v>33.299999999999997</v>
      </c>
      <c r="S86" s="29">
        <f t="shared" si="18"/>
        <v>19.2</v>
      </c>
      <c r="T86" s="29">
        <f t="shared" si="18"/>
        <v>30.82</v>
      </c>
      <c r="U86" s="29">
        <f t="shared" si="18"/>
        <v>15.85</v>
      </c>
    </row>
    <row r="87" spans="2:21">
      <c r="B87" s="15">
        <v>2006</v>
      </c>
      <c r="C87" s="1" t="s">
        <v>24</v>
      </c>
      <c r="D87" s="1">
        <v>13</v>
      </c>
      <c r="E87" s="1">
        <v>72.7</v>
      </c>
      <c r="F87" s="1">
        <v>37.5</v>
      </c>
      <c r="G87" s="1"/>
      <c r="L87" s="22">
        <f>AVERAGE(L77:L86)</f>
        <v>18.899999999999999</v>
      </c>
      <c r="M87" s="22">
        <f t="shared" ref="M87:N87" si="19">AVERAGE(M77:M86)</f>
        <v>30.439999999999998</v>
      </c>
      <c r="N87" s="22">
        <f t="shared" si="19"/>
        <v>21.666666666666668</v>
      </c>
      <c r="O87" s="17" t="s">
        <v>82</v>
      </c>
      <c r="P87" s="29">
        <f>STDEV(P81:P85)</f>
        <v>38.166673944686352</v>
      </c>
      <c r="Q87" s="29">
        <f t="shared" ref="Q87:U87" si="20">STDEV(Q81:Q85)</f>
        <v>39.622821706688178</v>
      </c>
      <c r="R87" s="29" t="e">
        <f t="shared" si="20"/>
        <v>#DIV/0!</v>
      </c>
      <c r="S87" s="29">
        <f t="shared" si="20"/>
        <v>42.932505167995963</v>
      </c>
      <c r="T87" s="29">
        <f t="shared" si="20"/>
        <v>39.184971609023783</v>
      </c>
      <c r="U87" s="29">
        <f t="shared" si="20"/>
        <v>2.1920310216782859</v>
      </c>
    </row>
    <row r="88" spans="2:21">
      <c r="B88" s="15">
        <v>2006</v>
      </c>
      <c r="C88" s="1" t="s">
        <v>24</v>
      </c>
      <c r="D88" s="1">
        <v>13</v>
      </c>
      <c r="E88" s="1">
        <v>14.3</v>
      </c>
      <c r="F88" s="1">
        <v>100</v>
      </c>
      <c r="G88" s="1">
        <v>14.3</v>
      </c>
      <c r="L88" s="22">
        <f>STDEV(L77:L86)</f>
        <v>38.297780614547371</v>
      </c>
      <c r="M88" s="22">
        <f t="shared" ref="M88:N88" si="21">STDEV(M77:M86)</f>
        <v>37.153082719413149</v>
      </c>
      <c r="N88" s="22">
        <f t="shared" si="21"/>
        <v>10.19329845208769</v>
      </c>
      <c r="O88" s="17" t="s">
        <v>84</v>
      </c>
    </row>
    <row r="89" spans="2:21">
      <c r="B89" s="15">
        <v>2007</v>
      </c>
      <c r="C89" s="1" t="s">
        <v>24</v>
      </c>
      <c r="D89" s="1">
        <v>14</v>
      </c>
      <c r="E89" s="1">
        <v>50</v>
      </c>
      <c r="F89" s="1">
        <v>41.2</v>
      </c>
      <c r="G89" s="1">
        <v>71.400000000000006</v>
      </c>
    </row>
    <row r="90" spans="2:21">
      <c r="B90" s="15">
        <v>2008</v>
      </c>
      <c r="C90" s="1" t="s">
        <v>24</v>
      </c>
      <c r="D90" s="1">
        <v>15</v>
      </c>
      <c r="E90" s="1">
        <v>90</v>
      </c>
      <c r="F90" s="1">
        <v>90</v>
      </c>
      <c r="G90" s="1"/>
    </row>
    <row r="91" spans="2:21">
      <c r="B91" s="15">
        <v>2008</v>
      </c>
      <c r="C91" s="1" t="s">
        <v>5</v>
      </c>
      <c r="D91" s="1">
        <v>16</v>
      </c>
      <c r="E91" s="1">
        <v>0</v>
      </c>
      <c r="F91" s="1">
        <v>0</v>
      </c>
      <c r="G91" s="1">
        <v>0</v>
      </c>
      <c r="I91" s="15">
        <v>2005</v>
      </c>
      <c r="J91" s="1" t="s">
        <v>3</v>
      </c>
      <c r="K91" s="1">
        <v>11</v>
      </c>
      <c r="L91" s="1">
        <v>10.8</v>
      </c>
      <c r="M91" s="1">
        <v>13.8</v>
      </c>
      <c r="N91" s="1"/>
    </row>
    <row r="92" spans="2:21">
      <c r="B92" s="15">
        <v>2008</v>
      </c>
      <c r="C92" s="1" t="s">
        <v>5</v>
      </c>
      <c r="D92" s="1">
        <v>16</v>
      </c>
      <c r="E92" s="1">
        <v>0</v>
      </c>
      <c r="F92" s="1">
        <v>14.8</v>
      </c>
      <c r="G92" s="1">
        <v>0</v>
      </c>
      <c r="I92" s="15">
        <v>2005</v>
      </c>
      <c r="J92" s="1" t="s">
        <v>3</v>
      </c>
      <c r="K92" s="1">
        <v>11</v>
      </c>
      <c r="L92" s="1">
        <v>2.1</v>
      </c>
      <c r="M92" s="1">
        <v>4.2</v>
      </c>
      <c r="N92" s="1">
        <v>50</v>
      </c>
    </row>
    <row r="93" spans="2:21">
      <c r="B93" s="15">
        <v>2008</v>
      </c>
      <c r="C93" s="1" t="s">
        <v>5</v>
      </c>
      <c r="D93" s="1">
        <v>16</v>
      </c>
      <c r="E93" s="1">
        <v>33.299999999999997</v>
      </c>
      <c r="F93" s="1">
        <v>14.8</v>
      </c>
      <c r="G93" s="1">
        <v>0</v>
      </c>
      <c r="I93" s="15">
        <v>2005</v>
      </c>
      <c r="J93" s="1" t="s">
        <v>3</v>
      </c>
      <c r="K93" s="1">
        <v>11</v>
      </c>
      <c r="L93" s="1">
        <v>5.5</v>
      </c>
      <c r="M93" s="1">
        <v>12.2</v>
      </c>
      <c r="N93" s="1">
        <v>36.799999999999997</v>
      </c>
    </row>
    <row r="94" spans="2:21">
      <c r="B94" s="15">
        <v>2008</v>
      </c>
      <c r="C94" s="1" t="s">
        <v>5</v>
      </c>
      <c r="D94" s="1">
        <v>16</v>
      </c>
      <c r="E94" s="1">
        <v>0</v>
      </c>
      <c r="F94" s="1">
        <v>23</v>
      </c>
      <c r="G94" s="1">
        <v>0</v>
      </c>
      <c r="I94" s="15">
        <v>2005</v>
      </c>
      <c r="J94" s="1" t="s">
        <v>3</v>
      </c>
      <c r="K94" s="1">
        <v>11</v>
      </c>
      <c r="L94" s="1">
        <v>5.6</v>
      </c>
      <c r="M94" s="1">
        <v>13.4</v>
      </c>
      <c r="N94" s="1">
        <v>0</v>
      </c>
    </row>
    <row r="95" spans="2:21">
      <c r="B95" s="15">
        <v>2008</v>
      </c>
      <c r="C95" s="1" t="s">
        <v>5</v>
      </c>
      <c r="D95" s="1">
        <v>16</v>
      </c>
      <c r="E95" s="1">
        <v>25</v>
      </c>
      <c r="F95" s="1"/>
      <c r="G95" s="1">
        <v>30</v>
      </c>
      <c r="I95" s="15">
        <v>2005</v>
      </c>
      <c r="J95" s="1" t="s">
        <v>3</v>
      </c>
      <c r="K95" s="1">
        <v>11</v>
      </c>
      <c r="L95" s="1">
        <v>100</v>
      </c>
      <c r="M95" s="1">
        <v>100</v>
      </c>
      <c r="N95" s="1">
        <v>79.7</v>
      </c>
    </row>
    <row r="96" spans="2:21">
      <c r="B96" s="15">
        <v>2008</v>
      </c>
      <c r="C96" s="1" t="s">
        <v>5</v>
      </c>
      <c r="D96" s="1">
        <v>16</v>
      </c>
      <c r="E96" s="1">
        <v>0</v>
      </c>
      <c r="F96" s="1"/>
      <c r="G96" s="1">
        <v>7.1</v>
      </c>
      <c r="L96" s="21">
        <f>AVERAGE(L91:L95)</f>
        <v>24.8</v>
      </c>
      <c r="M96" s="21">
        <f t="shared" ref="M96:N96" si="22">AVERAGE(M91:M95)</f>
        <v>28.72</v>
      </c>
      <c r="N96" s="21">
        <f t="shared" si="22"/>
        <v>41.625</v>
      </c>
      <c r="O96" s="17" t="s">
        <v>82</v>
      </c>
    </row>
    <row r="97" spans="2:15">
      <c r="B97" s="15">
        <v>2009</v>
      </c>
      <c r="C97" s="1" t="s">
        <v>24</v>
      </c>
      <c r="D97" s="1">
        <v>17</v>
      </c>
      <c r="E97" s="1">
        <v>0</v>
      </c>
      <c r="F97" s="1">
        <v>8.1999999999999993</v>
      </c>
      <c r="G97" s="1"/>
      <c r="L97" s="21">
        <f>STDEV(L91:L95)</f>
        <v>42.152876532924772</v>
      </c>
      <c r="M97" s="21">
        <f t="shared" ref="M97:N97" si="23">STDEV(M91:M95)</f>
        <v>40.038381585673513</v>
      </c>
      <c r="N97" s="21">
        <f t="shared" si="23"/>
        <v>33.044250634565763</v>
      </c>
      <c r="O97" s="17" t="s">
        <v>84</v>
      </c>
    </row>
    <row r="98" spans="2:15">
      <c r="B98" s="15">
        <v>2009</v>
      </c>
      <c r="C98" s="1" t="s">
        <v>24</v>
      </c>
      <c r="D98" s="1">
        <v>17</v>
      </c>
      <c r="E98" s="1">
        <v>0</v>
      </c>
      <c r="F98" s="1">
        <v>19</v>
      </c>
      <c r="G98" s="1">
        <v>20</v>
      </c>
    </row>
    <row r="99" spans="2:15">
      <c r="B99" s="15">
        <v>2009</v>
      </c>
      <c r="C99" s="1" t="s">
        <v>6</v>
      </c>
      <c r="D99" s="1">
        <v>18</v>
      </c>
      <c r="E99" s="1">
        <v>20</v>
      </c>
      <c r="F99" s="1">
        <v>40.4</v>
      </c>
      <c r="G99" s="1">
        <v>42.9</v>
      </c>
      <c r="I99" s="15">
        <v>2005</v>
      </c>
      <c r="J99" s="1" t="s">
        <v>4</v>
      </c>
      <c r="K99" s="1">
        <v>12</v>
      </c>
      <c r="L99" s="1">
        <v>40</v>
      </c>
      <c r="M99" s="1">
        <v>49.1</v>
      </c>
      <c r="N99" s="1">
        <v>25</v>
      </c>
    </row>
    <row r="100" spans="2:15">
      <c r="B100" s="1">
        <v>2009</v>
      </c>
      <c r="C100" s="1" t="s">
        <v>6</v>
      </c>
      <c r="D100" s="1">
        <v>18</v>
      </c>
      <c r="E100" s="1">
        <v>0</v>
      </c>
      <c r="F100" s="1">
        <v>9.6999999999999993</v>
      </c>
      <c r="G100" s="1">
        <v>0</v>
      </c>
      <c r="I100" s="15">
        <v>2005</v>
      </c>
      <c r="J100" s="1" t="s">
        <v>4</v>
      </c>
      <c r="K100" s="1">
        <v>12</v>
      </c>
      <c r="L100" s="1">
        <v>83.3</v>
      </c>
      <c r="M100" s="1">
        <v>100</v>
      </c>
      <c r="N100" s="1">
        <v>0</v>
      </c>
    </row>
    <row r="101" spans="2:15">
      <c r="B101" s="1">
        <v>2009</v>
      </c>
      <c r="C101" s="1" t="s">
        <v>6</v>
      </c>
      <c r="D101" s="1">
        <v>18</v>
      </c>
      <c r="E101" s="1">
        <v>0</v>
      </c>
      <c r="F101" s="1">
        <v>0</v>
      </c>
      <c r="G101" s="1">
        <v>42.86</v>
      </c>
      <c r="L101" s="21">
        <f>AVERAGE(L99:L100)</f>
        <v>61.65</v>
      </c>
      <c r="M101" s="21">
        <f t="shared" ref="M101:N101" si="24">AVERAGE(M99:M100)</f>
        <v>74.55</v>
      </c>
      <c r="N101" s="21">
        <f t="shared" si="24"/>
        <v>12.5</v>
      </c>
      <c r="O101" s="17" t="s">
        <v>82</v>
      </c>
    </row>
    <row r="102" spans="2:15">
      <c r="L102" s="21">
        <f>STDEV(L99:L100)</f>
        <v>30.617723625377504</v>
      </c>
      <c r="M102" s="21">
        <f t="shared" ref="M102:N102" si="25">STDEV(M99:M100)</f>
        <v>35.99173516239528</v>
      </c>
      <c r="N102" s="21">
        <f t="shared" si="25"/>
        <v>17.677669529663689</v>
      </c>
      <c r="O102" s="17" t="s">
        <v>84</v>
      </c>
    </row>
    <row r="104" spans="2:15">
      <c r="I104" s="15">
        <v>2006</v>
      </c>
      <c r="J104" s="1" t="s">
        <v>24</v>
      </c>
      <c r="K104" s="1">
        <v>13</v>
      </c>
      <c r="L104" s="1">
        <v>8.3000000000000007</v>
      </c>
      <c r="M104" s="1"/>
      <c r="N104" s="1"/>
    </row>
    <row r="105" spans="2:15">
      <c r="I105" s="15">
        <v>2006</v>
      </c>
      <c r="J105" s="1" t="s">
        <v>24</v>
      </c>
      <c r="K105" s="1">
        <v>13</v>
      </c>
      <c r="L105" s="1">
        <v>9.1</v>
      </c>
      <c r="M105" s="1">
        <v>25</v>
      </c>
      <c r="N105" s="1"/>
    </row>
    <row r="106" spans="2:15">
      <c r="I106" s="15">
        <v>2006</v>
      </c>
      <c r="J106" s="1" t="s">
        <v>24</v>
      </c>
      <c r="K106" s="1">
        <v>13</v>
      </c>
      <c r="L106" s="1">
        <v>100</v>
      </c>
      <c r="M106" s="1">
        <v>100</v>
      </c>
      <c r="N106" s="1"/>
    </row>
    <row r="107" spans="2:15">
      <c r="I107" s="15">
        <v>2006</v>
      </c>
      <c r="J107" s="1" t="s">
        <v>24</v>
      </c>
      <c r="K107" s="1">
        <v>13</v>
      </c>
      <c r="L107" s="1">
        <v>11.1</v>
      </c>
      <c r="M107" s="1">
        <v>0</v>
      </c>
      <c r="N107" s="1"/>
    </row>
    <row r="108" spans="2:15">
      <c r="I108" s="15">
        <v>2006</v>
      </c>
      <c r="J108" s="1" t="s">
        <v>24</v>
      </c>
      <c r="K108" s="1">
        <v>13</v>
      </c>
      <c r="L108" s="1">
        <v>25</v>
      </c>
      <c r="M108" s="1">
        <v>36.700000000000003</v>
      </c>
      <c r="N108" s="1"/>
    </row>
    <row r="109" spans="2:15">
      <c r="I109" s="15">
        <v>2006</v>
      </c>
      <c r="J109" s="1" t="s">
        <v>24</v>
      </c>
      <c r="K109" s="1">
        <v>13</v>
      </c>
      <c r="L109" s="1">
        <v>8.3000000000000007</v>
      </c>
      <c r="M109" s="1">
        <v>15.8</v>
      </c>
      <c r="N109" s="1"/>
    </row>
    <row r="110" spans="2:15">
      <c r="I110" s="15">
        <v>2006</v>
      </c>
      <c r="J110" s="1" t="s">
        <v>24</v>
      </c>
      <c r="K110" s="1">
        <v>13</v>
      </c>
      <c r="L110" s="1">
        <v>72.7</v>
      </c>
      <c r="M110" s="1">
        <v>37.5</v>
      </c>
      <c r="N110" s="1"/>
    </row>
    <row r="111" spans="2:15">
      <c r="I111" s="15">
        <v>2006</v>
      </c>
      <c r="J111" s="1" t="s">
        <v>24</v>
      </c>
      <c r="K111" s="1">
        <v>13</v>
      </c>
      <c r="L111" s="1">
        <v>14.3</v>
      </c>
      <c r="M111" s="1">
        <v>100</v>
      </c>
      <c r="N111" s="1">
        <v>14.3</v>
      </c>
    </row>
    <row r="112" spans="2:15">
      <c r="L112" s="21">
        <f>AVERAGE(L104:L111)</f>
        <v>31.1</v>
      </c>
      <c r="M112" s="21">
        <f t="shared" ref="M112:N112" si="26">AVERAGE(M104:M111)</f>
        <v>45</v>
      </c>
      <c r="N112" s="21">
        <f t="shared" si="26"/>
        <v>14.3</v>
      </c>
      <c r="O112" s="17" t="s">
        <v>85</v>
      </c>
    </row>
    <row r="113" spans="9:15">
      <c r="L113" s="21">
        <f>STDEV(L104:L111)</f>
        <v>35.296499219368165</v>
      </c>
      <c r="M113" s="21">
        <f t="shared" ref="M113" si="27">STDEV(M104:M111)</f>
        <v>39.692106688022157</v>
      </c>
      <c r="N113" s="21"/>
      <c r="O113" s="17" t="s">
        <v>84</v>
      </c>
    </row>
    <row r="116" spans="9:15">
      <c r="I116" s="15">
        <v>2007</v>
      </c>
      <c r="J116" s="1" t="s">
        <v>24</v>
      </c>
      <c r="K116" s="1">
        <v>14</v>
      </c>
      <c r="L116" s="18">
        <v>50</v>
      </c>
      <c r="M116" s="18">
        <v>41.2</v>
      </c>
      <c r="N116" s="18">
        <v>71.400000000000006</v>
      </c>
      <c r="O116" s="17" t="s">
        <v>82</v>
      </c>
    </row>
    <row r="120" spans="9:15">
      <c r="I120" s="15">
        <v>2008</v>
      </c>
      <c r="J120" s="1" t="s">
        <v>24</v>
      </c>
      <c r="K120" s="1">
        <v>15</v>
      </c>
      <c r="L120" s="18">
        <v>90</v>
      </c>
      <c r="M120" s="18">
        <v>90</v>
      </c>
      <c r="N120" s="18"/>
      <c r="O120" s="17" t="s">
        <v>82</v>
      </c>
    </row>
    <row r="124" spans="9:15">
      <c r="I124" s="15">
        <v>2008</v>
      </c>
      <c r="J124" s="1" t="s">
        <v>5</v>
      </c>
      <c r="K124" s="1">
        <v>16</v>
      </c>
      <c r="L124" s="1">
        <v>0</v>
      </c>
      <c r="M124" s="1">
        <v>0</v>
      </c>
      <c r="N124" s="1">
        <v>0</v>
      </c>
    </row>
    <row r="125" spans="9:15">
      <c r="I125" s="15">
        <v>2008</v>
      </c>
      <c r="J125" s="1" t="s">
        <v>5</v>
      </c>
      <c r="K125" s="1">
        <v>16</v>
      </c>
      <c r="L125" s="1">
        <v>0</v>
      </c>
      <c r="M125" s="1">
        <v>14.8</v>
      </c>
      <c r="N125" s="1">
        <v>0</v>
      </c>
    </row>
    <row r="126" spans="9:15">
      <c r="I126" s="15">
        <v>2008</v>
      </c>
      <c r="J126" s="1" t="s">
        <v>5</v>
      </c>
      <c r="K126" s="1">
        <v>16</v>
      </c>
      <c r="L126" s="1">
        <v>33.299999999999997</v>
      </c>
      <c r="M126" s="1">
        <v>14.8</v>
      </c>
      <c r="N126" s="1">
        <v>0</v>
      </c>
    </row>
    <row r="127" spans="9:15">
      <c r="I127" s="15">
        <v>2008</v>
      </c>
      <c r="J127" s="1" t="s">
        <v>5</v>
      </c>
      <c r="K127" s="1">
        <v>16</v>
      </c>
      <c r="L127" s="1">
        <v>0</v>
      </c>
      <c r="M127" s="1">
        <v>23</v>
      </c>
      <c r="N127" s="1">
        <v>0</v>
      </c>
    </row>
    <row r="128" spans="9:15">
      <c r="I128" s="15">
        <v>2008</v>
      </c>
      <c r="J128" s="1" t="s">
        <v>5</v>
      </c>
      <c r="K128" s="1">
        <v>16</v>
      </c>
      <c r="L128" s="1">
        <v>25</v>
      </c>
      <c r="M128" s="1"/>
      <c r="N128" s="1">
        <v>30</v>
      </c>
    </row>
    <row r="129" spans="9:15">
      <c r="I129" s="15">
        <v>2008</v>
      </c>
      <c r="J129" s="1" t="s">
        <v>5</v>
      </c>
      <c r="K129" s="1">
        <v>16</v>
      </c>
      <c r="L129" s="1">
        <v>0</v>
      </c>
      <c r="M129" s="1"/>
      <c r="N129" s="1">
        <v>7.1</v>
      </c>
    </row>
    <row r="130" spans="9:15">
      <c r="L130" s="20">
        <f>AVERAGE(L124:L129)</f>
        <v>9.7166666666666668</v>
      </c>
      <c r="M130" s="20">
        <f t="shared" ref="M130:N130" si="28">AVERAGE(M124:M129)</f>
        <v>13.15</v>
      </c>
      <c r="N130" s="20">
        <f t="shared" si="28"/>
        <v>6.1833333333333336</v>
      </c>
      <c r="O130" s="17" t="s">
        <v>82</v>
      </c>
    </row>
    <row r="131" spans="9:15">
      <c r="L131" s="20">
        <f>STDEV(L124:L129)</f>
        <v>15.280106893168865</v>
      </c>
      <c r="M131" s="20">
        <f t="shared" ref="M131:N131" si="29">STDEV(M124:M129)</f>
        <v>9.5810577008317122</v>
      </c>
      <c r="N131" s="20">
        <f t="shared" si="29"/>
        <v>12.008399837891252</v>
      </c>
      <c r="O131" s="17" t="s">
        <v>84</v>
      </c>
    </row>
    <row r="133" spans="9:15">
      <c r="I133" s="15">
        <v>2009</v>
      </c>
      <c r="J133" s="1" t="s">
        <v>24</v>
      </c>
      <c r="K133" s="1">
        <v>17</v>
      </c>
      <c r="L133" s="1">
        <v>0</v>
      </c>
      <c r="M133" s="1">
        <v>8.1999999999999993</v>
      </c>
      <c r="N133" s="1"/>
    </row>
    <row r="134" spans="9:15">
      <c r="I134" s="15">
        <v>2009</v>
      </c>
      <c r="J134" s="1" t="s">
        <v>24</v>
      </c>
      <c r="K134" s="1">
        <v>17</v>
      </c>
      <c r="L134" s="1">
        <v>0</v>
      </c>
      <c r="M134" s="1">
        <v>19</v>
      </c>
      <c r="N134" s="1">
        <v>20</v>
      </c>
    </row>
    <row r="135" spans="9:15">
      <c r="L135" s="17">
        <f>AVERAGE(L133:L134)</f>
        <v>0</v>
      </c>
      <c r="M135" s="20">
        <f t="shared" ref="M135:N135" si="30">AVERAGE(M133:M134)</f>
        <v>13.6</v>
      </c>
      <c r="N135" s="17">
        <f t="shared" si="30"/>
        <v>20</v>
      </c>
      <c r="O135" s="17" t="s">
        <v>82</v>
      </c>
    </row>
    <row r="136" spans="9:15">
      <c r="L136" s="17">
        <f>STDEV(L133:L134)</f>
        <v>0</v>
      </c>
      <c r="M136" s="20">
        <f t="shared" ref="M136" si="31">STDEV(M133:M134)</f>
        <v>7.6367532368147168</v>
      </c>
      <c r="N136" s="17"/>
      <c r="O136" s="17" t="s">
        <v>84</v>
      </c>
    </row>
    <row r="139" spans="9:15">
      <c r="I139" s="15">
        <v>2009</v>
      </c>
      <c r="J139" s="1" t="s">
        <v>6</v>
      </c>
      <c r="K139" s="1">
        <v>18</v>
      </c>
      <c r="L139" s="1">
        <v>20</v>
      </c>
      <c r="M139" s="1">
        <v>40.4</v>
      </c>
      <c r="N139" s="1">
        <v>42.9</v>
      </c>
    </row>
    <row r="140" spans="9:15">
      <c r="I140" s="1">
        <v>2009</v>
      </c>
      <c r="J140" s="1" t="s">
        <v>6</v>
      </c>
      <c r="K140" s="1">
        <v>18</v>
      </c>
      <c r="L140" s="1">
        <v>0</v>
      </c>
      <c r="M140" s="1">
        <v>9.6999999999999993</v>
      </c>
      <c r="N140" s="1">
        <v>0</v>
      </c>
    </row>
    <row r="141" spans="9:15">
      <c r="I141" s="1">
        <v>2009</v>
      </c>
      <c r="J141" s="1" t="s">
        <v>6</v>
      </c>
      <c r="K141" s="1">
        <v>18</v>
      </c>
      <c r="L141" s="1">
        <v>0</v>
      </c>
      <c r="M141" s="1">
        <v>0</v>
      </c>
      <c r="N141" s="1">
        <v>42.86</v>
      </c>
    </row>
    <row r="142" spans="9:15">
      <c r="L142" s="20">
        <f>AVERAGE(L139:L141)</f>
        <v>6.666666666666667</v>
      </c>
      <c r="M142" s="20">
        <f t="shared" ref="M142:N142" si="32">AVERAGE(M139:M141)</f>
        <v>16.7</v>
      </c>
      <c r="N142" s="20">
        <f t="shared" si="32"/>
        <v>28.586666666666662</v>
      </c>
      <c r="O142" s="17" t="s">
        <v>82</v>
      </c>
    </row>
    <row r="143" spans="9:15">
      <c r="L143" s="20">
        <f>STDEV(L139:L141)</f>
        <v>11.547005383792515</v>
      </c>
      <c r="M143" s="20">
        <f t="shared" ref="M143:N143" si="33">STDEV(M139:M141)</f>
        <v>21.090045044996941</v>
      </c>
      <c r="N143" s="20">
        <f t="shared" si="33"/>
        <v>24.756787621445017</v>
      </c>
      <c r="O143" s="17" t="s">
        <v>84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C4:F100"/>
  <sheetViews>
    <sheetView tabSelected="1" workbookViewId="0">
      <selection activeCell="D44" sqref="D44"/>
    </sheetView>
  </sheetViews>
  <sheetFormatPr baseColWidth="10" defaultRowHeight="13"/>
  <sheetData>
    <row r="4" spans="3:6">
      <c r="C4" s="1" t="s">
        <v>48</v>
      </c>
    </row>
    <row r="5" spans="3:6">
      <c r="C5" s="1" t="s">
        <v>49</v>
      </c>
      <c r="D5" s="1" t="s">
        <v>33</v>
      </c>
      <c r="E5" s="1" t="s">
        <v>59</v>
      </c>
      <c r="F5" s="1" t="s">
        <v>51</v>
      </c>
    </row>
    <row r="6" spans="3:6">
      <c r="C6" s="3" t="s">
        <v>50</v>
      </c>
      <c r="D6" s="3" t="s">
        <v>62</v>
      </c>
      <c r="E6" s="3" t="s">
        <v>63</v>
      </c>
      <c r="F6" s="3" t="s">
        <v>64</v>
      </c>
    </row>
    <row r="7" spans="3:6">
      <c r="C7" s="19">
        <v>-0.2</v>
      </c>
      <c r="D7" s="15">
        <v>2002</v>
      </c>
      <c r="E7" s="1" t="s">
        <v>24</v>
      </c>
      <c r="F7" s="1">
        <v>1</v>
      </c>
    </row>
    <row r="8" spans="3:6">
      <c r="C8" s="19">
        <v>0</v>
      </c>
      <c r="D8" s="15">
        <v>2002</v>
      </c>
      <c r="E8" s="1" t="s">
        <v>24</v>
      </c>
      <c r="F8" s="1">
        <v>1</v>
      </c>
    </row>
    <row r="9" spans="3:6">
      <c r="C9" s="19">
        <v>-0.2</v>
      </c>
      <c r="D9" s="15">
        <v>2002</v>
      </c>
      <c r="E9" s="1" t="s">
        <v>24</v>
      </c>
      <c r="F9" s="1">
        <v>1</v>
      </c>
    </row>
    <row r="10" spans="3:6">
      <c r="C10" s="19">
        <v>0</v>
      </c>
      <c r="D10" s="15">
        <v>2002</v>
      </c>
      <c r="E10" s="1" t="s">
        <v>24</v>
      </c>
      <c r="F10" s="1">
        <v>1</v>
      </c>
    </row>
    <row r="11" spans="3:6">
      <c r="C11" s="19">
        <v>-0.25</v>
      </c>
      <c r="D11" s="15">
        <v>2003</v>
      </c>
      <c r="E11" s="1" t="s">
        <v>24</v>
      </c>
      <c r="F11" s="1">
        <v>2</v>
      </c>
    </row>
    <row r="12" spans="3:6">
      <c r="C12" s="19">
        <v>0</v>
      </c>
      <c r="D12" s="15">
        <v>2003</v>
      </c>
      <c r="E12" s="1" t="s">
        <v>24</v>
      </c>
      <c r="F12" s="1">
        <v>2</v>
      </c>
    </row>
    <row r="13" spans="3:6">
      <c r="C13" s="19">
        <v>-0.33333333333333298</v>
      </c>
      <c r="D13" s="15">
        <v>2003</v>
      </c>
      <c r="E13" s="1" t="s">
        <v>24</v>
      </c>
      <c r="F13" s="1">
        <v>2</v>
      </c>
    </row>
    <row r="14" spans="3:6">
      <c r="C14" s="19">
        <v>0</v>
      </c>
      <c r="D14" s="15">
        <v>2003</v>
      </c>
      <c r="E14" s="1" t="s">
        <v>24</v>
      </c>
      <c r="F14" s="1">
        <v>2</v>
      </c>
    </row>
    <row r="15" spans="3:6">
      <c r="C15" s="19">
        <v>0</v>
      </c>
      <c r="D15" s="15">
        <v>2003</v>
      </c>
      <c r="E15" s="1" t="s">
        <v>24</v>
      </c>
      <c r="F15" s="1">
        <v>2</v>
      </c>
    </row>
    <row r="16" spans="3:6">
      <c r="C16" s="19">
        <v>-0.25</v>
      </c>
      <c r="D16" s="15">
        <v>2003</v>
      </c>
      <c r="E16" s="1" t="s">
        <v>24</v>
      </c>
      <c r="F16" s="1">
        <v>2</v>
      </c>
    </row>
    <row r="17" spans="3:6">
      <c r="C17" s="19">
        <v>0</v>
      </c>
      <c r="D17" s="15">
        <v>2003</v>
      </c>
      <c r="E17" s="1" t="s">
        <v>24</v>
      </c>
      <c r="F17" s="1">
        <v>2</v>
      </c>
    </row>
    <row r="18" spans="3:6">
      <c r="C18" s="19">
        <v>-0.16666666666666699</v>
      </c>
      <c r="D18" s="15">
        <v>2003</v>
      </c>
      <c r="E18" s="1" t="s">
        <v>24</v>
      </c>
      <c r="F18" s="1">
        <v>2</v>
      </c>
    </row>
    <row r="19" spans="3:6">
      <c r="C19" s="19">
        <v>0</v>
      </c>
      <c r="D19" s="15">
        <v>2003</v>
      </c>
      <c r="E19" s="1" t="s">
        <v>24</v>
      </c>
      <c r="F19" s="1">
        <v>2</v>
      </c>
    </row>
    <row r="20" spans="3:6">
      <c r="C20" s="19">
        <v>-0.14285714285714299</v>
      </c>
      <c r="D20" s="15">
        <v>2003</v>
      </c>
      <c r="E20" s="1" t="s">
        <v>24</v>
      </c>
      <c r="F20" s="1">
        <v>2</v>
      </c>
    </row>
    <row r="21" spans="3:6">
      <c r="C21" s="19">
        <v>0</v>
      </c>
      <c r="D21" s="15">
        <v>2004</v>
      </c>
      <c r="E21" s="1" t="s">
        <v>70</v>
      </c>
      <c r="F21" s="1">
        <v>3</v>
      </c>
    </row>
    <row r="22" spans="3:6">
      <c r="C22" s="19">
        <v>-2.5</v>
      </c>
      <c r="D22" s="15">
        <v>2004</v>
      </c>
      <c r="E22" s="1" t="s">
        <v>70</v>
      </c>
      <c r="F22" s="1">
        <v>3</v>
      </c>
    </row>
    <row r="23" spans="3:6">
      <c r="C23" s="19">
        <v>2</v>
      </c>
      <c r="D23" s="15">
        <v>2004</v>
      </c>
      <c r="E23" s="1" t="s">
        <v>70</v>
      </c>
      <c r="F23" s="1">
        <v>3</v>
      </c>
    </row>
    <row r="24" spans="3:6">
      <c r="C24" s="19">
        <v>3</v>
      </c>
      <c r="D24" s="15">
        <v>2004</v>
      </c>
      <c r="E24" s="1" t="s">
        <v>70</v>
      </c>
      <c r="F24" s="1">
        <v>3</v>
      </c>
    </row>
    <row r="25" spans="3:6">
      <c r="C25" s="19">
        <v>-2</v>
      </c>
      <c r="D25" s="15">
        <v>2004</v>
      </c>
      <c r="E25" s="1" t="s">
        <v>70</v>
      </c>
      <c r="F25" s="1">
        <v>3</v>
      </c>
    </row>
    <row r="26" spans="3:6">
      <c r="C26" s="19">
        <v>-0.5</v>
      </c>
      <c r="D26" s="15">
        <v>2004</v>
      </c>
      <c r="E26" s="1" t="s">
        <v>70</v>
      </c>
      <c r="F26" s="1">
        <v>3</v>
      </c>
    </row>
    <row r="27" spans="3:6">
      <c r="C27" s="19">
        <v>0</v>
      </c>
      <c r="D27" s="15">
        <v>2004</v>
      </c>
      <c r="E27" s="1" t="s">
        <v>70</v>
      </c>
      <c r="F27" s="1">
        <v>3</v>
      </c>
    </row>
    <row r="28" spans="3:6">
      <c r="C28" s="19">
        <v>-1</v>
      </c>
      <c r="D28" s="15">
        <v>2004</v>
      </c>
      <c r="E28" s="1" t="s">
        <v>70</v>
      </c>
      <c r="F28" s="1">
        <v>3</v>
      </c>
    </row>
    <row r="29" spans="3:6">
      <c r="C29" s="19">
        <v>-0.83333333333333304</v>
      </c>
      <c r="D29" s="15">
        <v>2004</v>
      </c>
      <c r="E29" s="1" t="s">
        <v>70</v>
      </c>
      <c r="F29" s="1">
        <v>3</v>
      </c>
    </row>
    <row r="30" spans="3:6">
      <c r="C30" s="19">
        <v>-2.5</v>
      </c>
      <c r="D30" s="15">
        <v>2004</v>
      </c>
      <c r="E30" s="1" t="s">
        <v>71</v>
      </c>
      <c r="F30" s="1">
        <v>4</v>
      </c>
    </row>
    <row r="31" spans="3:6">
      <c r="C31" s="19">
        <v>-2.5</v>
      </c>
      <c r="D31" s="15">
        <v>2004</v>
      </c>
      <c r="E31" s="1" t="s">
        <v>71</v>
      </c>
      <c r="F31" s="1">
        <v>4</v>
      </c>
    </row>
    <row r="32" spans="3:6">
      <c r="C32" s="19">
        <v>0</v>
      </c>
      <c r="D32" s="15">
        <v>2004</v>
      </c>
      <c r="E32" s="1" t="s">
        <v>71</v>
      </c>
      <c r="F32" s="1">
        <v>4</v>
      </c>
    </row>
    <row r="33" spans="3:6">
      <c r="C33" s="19">
        <v>-7</v>
      </c>
      <c r="D33" s="15">
        <v>2004</v>
      </c>
      <c r="E33" s="1" t="s">
        <v>71</v>
      </c>
      <c r="F33" s="1">
        <v>4</v>
      </c>
    </row>
    <row r="34" spans="3:6">
      <c r="C34" s="19">
        <v>-0.6</v>
      </c>
      <c r="D34" s="15">
        <v>2004</v>
      </c>
      <c r="E34" s="1" t="s">
        <v>71</v>
      </c>
      <c r="F34" s="1">
        <v>4</v>
      </c>
    </row>
    <row r="35" spans="3:6">
      <c r="C35" s="19">
        <v>-0.28571428571428598</v>
      </c>
      <c r="D35" s="15">
        <v>2004</v>
      </c>
      <c r="E35" s="1" t="s">
        <v>71</v>
      </c>
      <c r="F35" s="1">
        <v>4</v>
      </c>
    </row>
    <row r="36" spans="3:6">
      <c r="C36" s="19">
        <v>0</v>
      </c>
      <c r="D36" s="15">
        <v>2004</v>
      </c>
      <c r="E36" s="1" t="s">
        <v>71</v>
      </c>
      <c r="F36" s="1">
        <v>4</v>
      </c>
    </row>
    <row r="37" spans="3:6">
      <c r="C37" s="19">
        <v>-1.5</v>
      </c>
      <c r="D37" s="15">
        <v>2004</v>
      </c>
      <c r="E37" s="1" t="s">
        <v>72</v>
      </c>
      <c r="F37" s="1">
        <v>5</v>
      </c>
    </row>
    <row r="38" spans="3:6">
      <c r="C38" s="19">
        <v>1</v>
      </c>
      <c r="D38" s="15">
        <v>2004</v>
      </c>
      <c r="E38" s="1" t="s">
        <v>72</v>
      </c>
      <c r="F38" s="1">
        <v>5</v>
      </c>
    </row>
    <row r="39" spans="3:6">
      <c r="C39" s="19">
        <v>-0.18181818181818199</v>
      </c>
      <c r="D39" s="15">
        <v>2004</v>
      </c>
      <c r="E39" s="1" t="s">
        <v>72</v>
      </c>
      <c r="F39" s="1">
        <v>5</v>
      </c>
    </row>
    <row r="40" spans="3:6">
      <c r="C40" s="19">
        <v>-0.71428571428571397</v>
      </c>
      <c r="D40" s="15">
        <v>2004</v>
      </c>
      <c r="E40" s="1" t="s">
        <v>72</v>
      </c>
      <c r="F40" s="1">
        <v>5</v>
      </c>
    </row>
    <row r="41" spans="3:6">
      <c r="C41" s="19">
        <v>0</v>
      </c>
      <c r="D41" s="15">
        <v>2004</v>
      </c>
      <c r="E41" s="1" t="s">
        <v>72</v>
      </c>
      <c r="F41" s="1">
        <v>5</v>
      </c>
    </row>
    <row r="42" spans="3:6">
      <c r="C42" s="19">
        <v>0</v>
      </c>
      <c r="D42" s="15">
        <v>2004</v>
      </c>
      <c r="E42" s="1" t="s">
        <v>73</v>
      </c>
      <c r="F42" s="1">
        <v>6</v>
      </c>
    </row>
    <row r="43" spans="3:6">
      <c r="C43" s="19">
        <v>-0.83333333333333304</v>
      </c>
      <c r="D43" s="15">
        <v>2004</v>
      </c>
      <c r="E43" s="1" t="s">
        <v>73</v>
      </c>
      <c r="F43" s="1">
        <v>6</v>
      </c>
    </row>
    <row r="44" spans="3:6">
      <c r="C44" s="19">
        <v>-2</v>
      </c>
      <c r="D44" s="15">
        <v>2004</v>
      </c>
      <c r="E44" s="1" t="s">
        <v>73</v>
      </c>
      <c r="F44" s="1">
        <v>6</v>
      </c>
    </row>
    <row r="45" spans="3:6">
      <c r="C45" s="19">
        <v>-1.6666666666666672</v>
      </c>
      <c r="D45" s="15">
        <v>2004</v>
      </c>
      <c r="E45" s="1" t="s">
        <v>73</v>
      </c>
      <c r="F45" s="1">
        <v>6</v>
      </c>
    </row>
    <row r="46" spans="3:6">
      <c r="C46" s="19">
        <v>-1</v>
      </c>
      <c r="D46" s="15">
        <v>2004</v>
      </c>
      <c r="E46" s="1" t="s">
        <v>73</v>
      </c>
      <c r="F46" s="1">
        <v>6</v>
      </c>
    </row>
    <row r="47" spans="3:6">
      <c r="C47" s="19">
        <v>0</v>
      </c>
      <c r="D47" s="15">
        <v>2004</v>
      </c>
      <c r="E47" s="1" t="s">
        <v>73</v>
      </c>
      <c r="F47" s="1">
        <v>6</v>
      </c>
    </row>
    <row r="48" spans="3:6">
      <c r="C48" s="19">
        <v>-0.125</v>
      </c>
      <c r="D48" s="15">
        <v>2004</v>
      </c>
      <c r="E48" s="1" t="s">
        <v>73</v>
      </c>
      <c r="F48" s="1">
        <v>6</v>
      </c>
    </row>
    <row r="49" spans="3:6">
      <c r="C49" s="19">
        <v>0</v>
      </c>
      <c r="D49" s="15">
        <v>2004</v>
      </c>
      <c r="E49" s="1" t="s">
        <v>73</v>
      </c>
      <c r="F49" s="1">
        <v>6</v>
      </c>
    </row>
    <row r="50" spans="3:6">
      <c r="C50" s="19">
        <v>-0.75</v>
      </c>
      <c r="D50" s="15">
        <v>2004</v>
      </c>
      <c r="E50" s="1" t="s">
        <v>74</v>
      </c>
      <c r="F50" s="1">
        <v>7</v>
      </c>
    </row>
    <row r="51" spans="3:6">
      <c r="C51" s="19">
        <v>1.6666666666666672</v>
      </c>
      <c r="D51" s="15">
        <v>2004</v>
      </c>
      <c r="E51" s="1" t="s">
        <v>74</v>
      </c>
      <c r="F51" s="1">
        <v>7</v>
      </c>
    </row>
    <row r="52" spans="3:6">
      <c r="C52" s="19">
        <v>-1.25</v>
      </c>
      <c r="D52" s="15">
        <v>2004</v>
      </c>
      <c r="E52" s="1" t="s">
        <v>74</v>
      </c>
      <c r="F52" s="1">
        <v>7</v>
      </c>
    </row>
    <row r="53" spans="3:6">
      <c r="C53" s="19">
        <v>-1.6666666666666672</v>
      </c>
      <c r="D53" s="15">
        <v>2004</v>
      </c>
      <c r="E53" s="1" t="s">
        <v>74</v>
      </c>
      <c r="F53" s="1">
        <v>7</v>
      </c>
    </row>
    <row r="54" spans="3:6">
      <c r="C54" s="19">
        <v>1.25</v>
      </c>
      <c r="D54" s="15">
        <v>2004</v>
      </c>
      <c r="E54" s="1" t="s">
        <v>74</v>
      </c>
      <c r="F54" s="1">
        <v>7</v>
      </c>
    </row>
    <row r="55" spans="3:6">
      <c r="C55" s="19">
        <v>0</v>
      </c>
      <c r="D55" s="15">
        <v>2004</v>
      </c>
      <c r="E55" s="1" t="s">
        <v>74</v>
      </c>
      <c r="F55" s="1">
        <v>7</v>
      </c>
    </row>
    <row r="56" spans="3:6">
      <c r="C56" s="19">
        <v>-0.14285714285714299</v>
      </c>
      <c r="D56" s="15">
        <v>2004</v>
      </c>
      <c r="E56" s="1" t="s">
        <v>74</v>
      </c>
      <c r="F56" s="1">
        <v>7</v>
      </c>
    </row>
    <row r="57" spans="3:6">
      <c r="C57" s="19">
        <v>0</v>
      </c>
      <c r="D57" s="15">
        <v>2004</v>
      </c>
      <c r="E57" s="1" t="s">
        <v>74</v>
      </c>
      <c r="F57" s="1">
        <v>7</v>
      </c>
    </row>
    <row r="58" spans="3:6">
      <c r="C58" s="19">
        <v>-0.5</v>
      </c>
      <c r="D58" s="15">
        <v>2004</v>
      </c>
      <c r="E58" s="1" t="s">
        <v>75</v>
      </c>
      <c r="F58" s="1">
        <v>8</v>
      </c>
    </row>
    <row r="59" spans="3:6">
      <c r="C59" s="19">
        <v>-0.5</v>
      </c>
      <c r="D59" s="15">
        <v>2004</v>
      </c>
      <c r="E59" s="1" t="s">
        <v>75</v>
      </c>
      <c r="F59" s="1">
        <v>8</v>
      </c>
    </row>
    <row r="60" spans="3:6">
      <c r="C60" s="19">
        <v>-0.66666666666666696</v>
      </c>
      <c r="D60" s="15">
        <v>2004</v>
      </c>
      <c r="E60" s="1" t="s">
        <v>75</v>
      </c>
      <c r="F60" s="1">
        <v>8</v>
      </c>
    </row>
    <row r="61" spans="3:6">
      <c r="C61" s="19">
        <v>0</v>
      </c>
      <c r="D61" s="15">
        <v>2004</v>
      </c>
      <c r="E61" s="1" t="s">
        <v>75</v>
      </c>
      <c r="F61" s="1">
        <v>8</v>
      </c>
    </row>
    <row r="62" spans="3:6">
      <c r="C62" s="19">
        <v>-0.4</v>
      </c>
      <c r="D62" s="15">
        <v>2004</v>
      </c>
      <c r="E62" s="1" t="s">
        <v>75</v>
      </c>
      <c r="F62" s="1">
        <v>8</v>
      </c>
    </row>
    <row r="63" spans="3:6">
      <c r="C63" s="19">
        <v>-0.4</v>
      </c>
      <c r="D63" s="15">
        <v>2005</v>
      </c>
      <c r="E63" s="1" t="s">
        <v>70</v>
      </c>
      <c r="F63" s="1">
        <v>9</v>
      </c>
    </row>
    <row r="64" spans="3:6">
      <c r="C64" s="19">
        <v>-0.14285714285714299</v>
      </c>
      <c r="D64" s="15">
        <v>2005</v>
      </c>
      <c r="E64" s="1" t="s">
        <v>70</v>
      </c>
      <c r="F64" s="1">
        <v>9</v>
      </c>
    </row>
    <row r="65" spans="3:6">
      <c r="C65" s="19">
        <v>-0.5</v>
      </c>
      <c r="D65" s="15">
        <v>2005</v>
      </c>
      <c r="E65" s="1" t="s">
        <v>70</v>
      </c>
      <c r="F65" s="1">
        <v>9</v>
      </c>
    </row>
    <row r="66" spans="3:6">
      <c r="C66" s="19">
        <v>-0.5</v>
      </c>
      <c r="D66" s="15">
        <v>2005</v>
      </c>
      <c r="E66" s="1" t="s">
        <v>70</v>
      </c>
      <c r="F66" s="1">
        <v>9</v>
      </c>
    </row>
    <row r="67" spans="3:6">
      <c r="C67" s="19">
        <v>0</v>
      </c>
      <c r="D67" s="15">
        <v>2005</v>
      </c>
      <c r="E67" s="1" t="s">
        <v>70</v>
      </c>
      <c r="F67" s="1">
        <v>9</v>
      </c>
    </row>
    <row r="68" spans="3:6">
      <c r="C68" s="19">
        <v>-1</v>
      </c>
      <c r="D68" s="15">
        <v>2005</v>
      </c>
      <c r="E68" s="1" t="s">
        <v>71</v>
      </c>
      <c r="F68" s="1">
        <v>10</v>
      </c>
    </row>
    <row r="69" spans="3:6">
      <c r="C69" s="19">
        <v>-1.428571428571429</v>
      </c>
      <c r="D69" s="15">
        <v>2005</v>
      </c>
      <c r="E69" s="1" t="s">
        <v>71</v>
      </c>
      <c r="F69" s="1">
        <v>10</v>
      </c>
    </row>
    <row r="70" spans="3:6">
      <c r="C70" s="19">
        <v>-0.16666666666666699</v>
      </c>
      <c r="D70" s="15">
        <v>2005</v>
      </c>
      <c r="E70" s="1" t="s">
        <v>71</v>
      </c>
      <c r="F70" s="1">
        <v>10</v>
      </c>
    </row>
    <row r="71" spans="3:6">
      <c r="C71" s="19">
        <v>0</v>
      </c>
      <c r="D71" s="15">
        <v>2005</v>
      </c>
      <c r="E71" s="1" t="s">
        <v>71</v>
      </c>
      <c r="F71" s="1">
        <v>10</v>
      </c>
    </row>
    <row r="72" spans="3:6">
      <c r="C72" s="19">
        <v>0.54545454545454497</v>
      </c>
      <c r="D72" s="15">
        <v>2005</v>
      </c>
      <c r="E72" s="1" t="s">
        <v>71</v>
      </c>
      <c r="F72" s="1">
        <v>10</v>
      </c>
    </row>
    <row r="73" spans="3:6">
      <c r="C73" s="19">
        <v>-1</v>
      </c>
      <c r="D73" s="15">
        <v>2005</v>
      </c>
      <c r="E73" s="1" t="s">
        <v>3</v>
      </c>
      <c r="F73" s="1">
        <v>11</v>
      </c>
    </row>
    <row r="74" spans="3:6">
      <c r="C74" s="19">
        <v>0</v>
      </c>
      <c r="D74" s="15">
        <v>2005</v>
      </c>
      <c r="E74" s="1" t="s">
        <v>3</v>
      </c>
      <c r="F74" s="1">
        <v>11</v>
      </c>
    </row>
    <row r="75" spans="3:6">
      <c r="C75" s="19">
        <v>-0.83333333333333304</v>
      </c>
      <c r="D75" s="15">
        <v>2005</v>
      </c>
      <c r="E75" s="1" t="s">
        <v>3</v>
      </c>
      <c r="F75" s="1">
        <v>11</v>
      </c>
    </row>
    <row r="76" spans="3:6">
      <c r="C76" s="19">
        <v>-1.25</v>
      </c>
      <c r="D76" s="15">
        <v>2005</v>
      </c>
      <c r="E76" s="1" t="s">
        <v>3</v>
      </c>
      <c r="F76" s="1">
        <v>11</v>
      </c>
    </row>
    <row r="77" spans="3:6">
      <c r="C77" s="19">
        <v>-0.45454545454545398</v>
      </c>
      <c r="D77" s="15">
        <v>2005</v>
      </c>
      <c r="E77" s="1" t="s">
        <v>3</v>
      </c>
      <c r="F77" s="1">
        <v>11</v>
      </c>
    </row>
    <row r="78" spans="3:6">
      <c r="C78" s="19">
        <v>-0.2</v>
      </c>
      <c r="D78" s="15">
        <v>2005</v>
      </c>
      <c r="E78" s="1" t="s">
        <v>4</v>
      </c>
      <c r="F78" s="1">
        <v>12</v>
      </c>
    </row>
    <row r="79" spans="3:6">
      <c r="C79" s="19">
        <v>0.11111111111111099</v>
      </c>
      <c r="D79" s="15">
        <v>2005</v>
      </c>
      <c r="E79" s="1" t="s">
        <v>4</v>
      </c>
      <c r="F79" s="1">
        <v>12</v>
      </c>
    </row>
    <row r="80" spans="3:6">
      <c r="C80" s="19">
        <v>0.14285714285714299</v>
      </c>
      <c r="D80" s="15">
        <v>2006</v>
      </c>
      <c r="E80" s="1" t="s">
        <v>24</v>
      </c>
      <c r="F80" s="1">
        <v>13</v>
      </c>
    </row>
    <row r="81" spans="3:6">
      <c r="C81" s="19">
        <v>0.57142857142857095</v>
      </c>
      <c r="D81" s="15">
        <v>2006</v>
      </c>
      <c r="E81" s="1" t="s">
        <v>24</v>
      </c>
      <c r="F81" s="1">
        <v>13</v>
      </c>
    </row>
    <row r="82" spans="3:6">
      <c r="C82" s="19">
        <v>1</v>
      </c>
      <c r="D82" s="15">
        <v>2006</v>
      </c>
      <c r="E82" s="1" t="s">
        <v>24</v>
      </c>
      <c r="F82" s="1">
        <v>13</v>
      </c>
    </row>
    <row r="83" spans="3:6">
      <c r="C83" s="19">
        <v>-2.5</v>
      </c>
      <c r="D83" s="15">
        <v>2006</v>
      </c>
      <c r="E83" s="1" t="s">
        <v>24</v>
      </c>
      <c r="F83" s="1">
        <v>13</v>
      </c>
    </row>
    <row r="84" spans="3:6">
      <c r="C84" s="19">
        <v>-0.625</v>
      </c>
      <c r="D84" s="15">
        <v>2006</v>
      </c>
      <c r="E84" s="1" t="s">
        <v>24</v>
      </c>
      <c r="F84" s="1">
        <v>13</v>
      </c>
    </row>
    <row r="85" spans="3:6">
      <c r="C85" s="19">
        <v>0</v>
      </c>
      <c r="D85" s="15">
        <v>2006</v>
      </c>
      <c r="E85" s="1" t="s">
        <v>24</v>
      </c>
      <c r="F85" s="1">
        <v>13</v>
      </c>
    </row>
    <row r="86" spans="3:6">
      <c r="C86" s="19">
        <v>-0.75</v>
      </c>
      <c r="D86" s="15">
        <v>2006</v>
      </c>
      <c r="E86" s="1" t="s">
        <v>24</v>
      </c>
      <c r="F86" s="1">
        <v>13</v>
      </c>
    </row>
    <row r="87" spans="3:6">
      <c r="C87" s="19">
        <v>-0.625</v>
      </c>
      <c r="D87" s="15">
        <v>2006</v>
      </c>
      <c r="E87" s="1" t="s">
        <v>24</v>
      </c>
      <c r="F87" s="1">
        <v>13</v>
      </c>
    </row>
    <row r="88" spans="3:6">
      <c r="C88" s="19">
        <v>1.5</v>
      </c>
      <c r="D88" s="15">
        <v>2007</v>
      </c>
      <c r="E88" s="1" t="s">
        <v>24</v>
      </c>
      <c r="F88" s="1">
        <v>14</v>
      </c>
    </row>
    <row r="89" spans="3:6">
      <c r="C89" s="19">
        <v>1</v>
      </c>
      <c r="D89" s="15">
        <v>2008</v>
      </c>
      <c r="E89" s="1" t="s">
        <v>24</v>
      </c>
      <c r="F89" s="1">
        <v>15</v>
      </c>
    </row>
    <row r="90" spans="3:6">
      <c r="C90" s="19">
        <v>-0.33333333333333298</v>
      </c>
      <c r="D90" s="15">
        <v>2008</v>
      </c>
      <c r="E90" s="1" t="s">
        <v>80</v>
      </c>
      <c r="F90" s="1">
        <v>16</v>
      </c>
    </row>
    <row r="91" spans="3:6">
      <c r="C91" s="19">
        <v>0</v>
      </c>
      <c r="D91" s="15">
        <v>2008</v>
      </c>
      <c r="E91" s="1" t="s">
        <v>80</v>
      </c>
      <c r="F91" s="1">
        <v>16</v>
      </c>
    </row>
    <row r="92" spans="3:6">
      <c r="C92" s="19">
        <v>-0.25</v>
      </c>
      <c r="D92" s="15">
        <v>2008</v>
      </c>
      <c r="E92" s="1" t="s">
        <v>80</v>
      </c>
      <c r="F92" s="1">
        <v>16</v>
      </c>
    </row>
    <row r="93" spans="3:6">
      <c r="C93" s="19">
        <v>-0.2</v>
      </c>
      <c r="D93" s="15">
        <v>2008</v>
      </c>
      <c r="E93" s="1" t="s">
        <v>80</v>
      </c>
      <c r="F93" s="1">
        <v>16</v>
      </c>
    </row>
    <row r="94" spans="3:6">
      <c r="C94" s="19">
        <v>-0.25</v>
      </c>
      <c r="D94" s="15">
        <v>2008</v>
      </c>
      <c r="E94" s="1" t="s">
        <v>80</v>
      </c>
      <c r="F94" s="1">
        <v>16</v>
      </c>
    </row>
    <row r="95" spans="3:6">
      <c r="C95" s="19">
        <v>0</v>
      </c>
      <c r="D95" s="15">
        <v>2008</v>
      </c>
      <c r="E95" s="1" t="s">
        <v>80</v>
      </c>
      <c r="F95" s="1">
        <v>16</v>
      </c>
    </row>
    <row r="96" spans="3:6">
      <c r="C96" s="19">
        <v>-0.33333333333333298</v>
      </c>
      <c r="D96" s="15">
        <v>2009</v>
      </c>
      <c r="E96" s="1" t="s">
        <v>24</v>
      </c>
      <c r="F96" s="1">
        <v>17</v>
      </c>
    </row>
    <row r="97" spans="3:6">
      <c r="C97" s="19">
        <v>0.85714285714285698</v>
      </c>
      <c r="D97" s="15">
        <v>2009</v>
      </c>
      <c r="E97" s="1" t="s">
        <v>24</v>
      </c>
      <c r="F97" s="1">
        <v>17</v>
      </c>
    </row>
    <row r="98" spans="3:6">
      <c r="C98" s="19">
        <v>-0.33333333333333298</v>
      </c>
      <c r="D98" s="15">
        <v>2009</v>
      </c>
      <c r="E98" s="1" t="s">
        <v>6</v>
      </c>
      <c r="F98" s="1">
        <v>18</v>
      </c>
    </row>
    <row r="99" spans="3:6">
      <c r="C99" s="1">
        <v>0.2</v>
      </c>
      <c r="D99" s="1">
        <v>2009</v>
      </c>
      <c r="E99" s="1" t="s">
        <v>57</v>
      </c>
      <c r="F99" s="1">
        <v>18</v>
      </c>
    </row>
    <row r="100" spans="3:6">
      <c r="C100" s="1">
        <v>0.125</v>
      </c>
      <c r="D100" s="1">
        <v>2009</v>
      </c>
      <c r="E100" s="1" t="s">
        <v>57</v>
      </c>
      <c r="F100" s="1">
        <v>18</v>
      </c>
    </row>
  </sheetData>
  <sheetCalcPr fullCalcOnLoad="1"/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Water level Fluctuation DATA </vt:lpstr>
      <vt:lpstr>Means and SD</vt:lpstr>
      <vt:lpstr>Water leves fluctuatios RATE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dcterms:created xsi:type="dcterms:W3CDTF">2016-06-15T11:26:29Z</dcterms:created>
  <dcterms:modified xsi:type="dcterms:W3CDTF">2018-02-06T15:21:39Z</dcterms:modified>
</cp:coreProperties>
</file>