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740" yWindow="280" windowWidth="25300" windowHeight="1314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2" i="1"/>
  <c r="R32"/>
  <c r="N33"/>
  <c r="R33"/>
  <c r="N34"/>
  <c r="R34"/>
  <c r="N35"/>
  <c r="R35"/>
  <c r="N36"/>
  <c r="R36"/>
  <c r="N37"/>
  <c r="R37"/>
  <c r="N38"/>
  <c r="R38"/>
  <c r="N39"/>
  <c r="R39"/>
  <c r="N40"/>
  <c r="R40"/>
  <c r="N41"/>
  <c r="R41"/>
  <c r="N42"/>
  <c r="R42"/>
  <c r="N43"/>
  <c r="R43"/>
  <c r="N44"/>
  <c r="R44"/>
  <c r="N45"/>
  <c r="R45"/>
  <c r="N46"/>
  <c r="R46"/>
  <c r="N47"/>
  <c r="R47"/>
  <c r="N59"/>
  <c r="R59"/>
  <c r="N31"/>
  <c r="R31"/>
  <c r="O60"/>
  <c r="Q60"/>
  <c r="O61"/>
  <c r="Q61"/>
  <c r="O48"/>
  <c r="Q48"/>
  <c r="O49"/>
  <c r="Q49"/>
  <c r="O50"/>
  <c r="Q50"/>
  <c r="O51"/>
  <c r="Q51"/>
  <c r="O52"/>
  <c r="Q52"/>
  <c r="O53"/>
  <c r="Q53"/>
  <c r="O54"/>
  <c r="Q54"/>
  <c r="O55"/>
  <c r="Q55"/>
  <c r="O56"/>
  <c r="Q56"/>
  <c r="O57"/>
  <c r="Q57"/>
  <c r="O58"/>
  <c r="Q58"/>
  <c r="O31"/>
  <c r="Q31"/>
  <c r="O32"/>
  <c r="Q32"/>
  <c r="O33"/>
  <c r="Q33"/>
  <c r="O34"/>
  <c r="Q34"/>
  <c r="O35"/>
  <c r="Q35"/>
  <c r="O36"/>
  <c r="Q36"/>
  <c r="O37"/>
  <c r="Q37"/>
  <c r="O38"/>
  <c r="Q38"/>
  <c r="O39"/>
  <c r="Q39"/>
  <c r="O40"/>
  <c r="Q40"/>
  <c r="O41"/>
  <c r="Q41"/>
  <c r="O42"/>
  <c r="Q42"/>
  <c r="O43"/>
  <c r="Q43"/>
  <c r="O44"/>
  <c r="Q44"/>
  <c r="O45"/>
  <c r="Q45"/>
  <c r="O46"/>
  <c r="Q46"/>
  <c r="O47"/>
  <c r="Q47"/>
  <c r="O59"/>
  <c r="Q59"/>
  <c r="J60"/>
  <c r="P60"/>
  <c r="J61"/>
  <c r="P61"/>
  <c r="J48"/>
  <c r="P48"/>
  <c r="J49"/>
  <c r="P49"/>
  <c r="J50"/>
  <c r="P50"/>
  <c r="J51"/>
  <c r="P51"/>
  <c r="J52"/>
  <c r="P52"/>
  <c r="J53"/>
  <c r="P53"/>
  <c r="J54"/>
  <c r="P54"/>
  <c r="J55"/>
  <c r="P55"/>
  <c r="J56"/>
  <c r="P56"/>
  <c r="J57"/>
  <c r="P57"/>
  <c r="J58"/>
  <c r="P58"/>
  <c r="J31"/>
  <c r="P31"/>
  <c r="J32"/>
  <c r="P32"/>
  <c r="J33"/>
  <c r="P33"/>
  <c r="J34"/>
  <c r="P34"/>
  <c r="J35"/>
  <c r="P35"/>
  <c r="J36"/>
  <c r="P36"/>
  <c r="J37"/>
  <c r="P37"/>
  <c r="J38"/>
  <c r="P38"/>
  <c r="J39"/>
  <c r="P39"/>
  <c r="J40"/>
  <c r="P40"/>
  <c r="J41"/>
  <c r="P41"/>
  <c r="J42"/>
  <c r="P42"/>
  <c r="J43"/>
  <c r="P43"/>
  <c r="J44"/>
  <c r="P44"/>
  <c r="J45"/>
  <c r="P45"/>
  <c r="J46"/>
  <c r="P46"/>
  <c r="J47"/>
  <c r="P47"/>
  <c r="J59"/>
  <c r="P59"/>
  <c r="I58"/>
  <c r="I32"/>
  <c r="L61"/>
  <c r="L48"/>
  <c r="L49"/>
  <c r="L50"/>
  <c r="L51"/>
  <c r="L52"/>
  <c r="L53"/>
  <c r="L54"/>
  <c r="L55"/>
  <c r="L56"/>
  <c r="L57"/>
  <c r="L58"/>
  <c r="L33"/>
  <c r="L35"/>
  <c r="L36"/>
  <c r="L37"/>
  <c r="L43"/>
  <c r="L60"/>
  <c r="I49"/>
  <c r="I48"/>
  <c r="J9"/>
  <c r="P9"/>
  <c r="J25"/>
  <c r="O63"/>
  <c r="Q63"/>
  <c r="O64"/>
  <c r="Q64"/>
  <c r="O65"/>
  <c r="Q65"/>
  <c r="O5"/>
  <c r="Q5"/>
  <c r="O6"/>
  <c r="Q6"/>
  <c r="O7"/>
  <c r="Q7"/>
  <c r="O8"/>
  <c r="Q8"/>
  <c r="O9"/>
  <c r="Q9"/>
  <c r="O10"/>
  <c r="Q10"/>
  <c r="O11"/>
  <c r="Q11"/>
  <c r="O12"/>
  <c r="Q12"/>
  <c r="O13"/>
  <c r="Q13"/>
  <c r="O14"/>
  <c r="Q14"/>
  <c r="O15"/>
  <c r="Q15"/>
  <c r="O16"/>
  <c r="Q16"/>
  <c r="O17"/>
  <c r="Q17"/>
  <c r="O18"/>
  <c r="Q18"/>
  <c r="O19"/>
  <c r="Q19"/>
  <c r="O20"/>
  <c r="Q20"/>
  <c r="O21"/>
  <c r="Q21"/>
  <c r="O22"/>
  <c r="Q22"/>
  <c r="O23"/>
  <c r="Q23"/>
  <c r="O24"/>
  <c r="Q24"/>
  <c r="O25"/>
  <c r="Q25"/>
  <c r="O26"/>
  <c r="Q26"/>
  <c r="O27"/>
  <c r="Q27"/>
  <c r="O28"/>
  <c r="Q28"/>
  <c r="O29"/>
  <c r="Q29"/>
  <c r="O30"/>
  <c r="Q30"/>
  <c r="O62"/>
  <c r="Q62"/>
  <c r="J63"/>
  <c r="P63"/>
  <c r="J64"/>
  <c r="P64"/>
  <c r="J65"/>
  <c r="P65"/>
  <c r="J5"/>
  <c r="P5"/>
  <c r="J6"/>
  <c r="P6"/>
  <c r="J7"/>
  <c r="P7"/>
  <c r="J8"/>
  <c r="P8"/>
  <c r="J10"/>
  <c r="P10"/>
  <c r="J11"/>
  <c r="P11"/>
  <c r="J12"/>
  <c r="P12"/>
  <c r="J13"/>
  <c r="P13"/>
  <c r="J14"/>
  <c r="P14"/>
  <c r="J15"/>
  <c r="P15"/>
  <c r="J16"/>
  <c r="P16"/>
  <c r="J17"/>
  <c r="P17"/>
  <c r="J18"/>
  <c r="P18"/>
  <c r="J19"/>
  <c r="P19"/>
  <c r="J20"/>
  <c r="P20"/>
  <c r="J21"/>
  <c r="P21"/>
  <c r="J22"/>
  <c r="P22"/>
  <c r="J23"/>
  <c r="P23"/>
  <c r="J24"/>
  <c r="P24"/>
  <c r="P25"/>
  <c r="J26"/>
  <c r="P26"/>
  <c r="J27"/>
  <c r="P27"/>
  <c r="J28"/>
  <c r="P28"/>
  <c r="J29"/>
  <c r="P29"/>
  <c r="J30"/>
  <c r="P30"/>
  <c r="J62"/>
  <c r="P62"/>
</calcChain>
</file>

<file path=xl/sharedStrings.xml><?xml version="1.0" encoding="utf-8"?>
<sst xmlns="http://schemas.openxmlformats.org/spreadsheetml/2006/main" count="655" uniqueCount="84">
  <si>
    <t>2/28/14 Sample #2 M9</t>
    <phoneticPr fontId="11" type="noConversion"/>
  </si>
  <si>
    <t>3/8/14 Sample #2 M9</t>
    <phoneticPr fontId="11" type="noConversion"/>
  </si>
  <si>
    <t>3/21/14Sample #2 M9</t>
    <phoneticPr fontId="11" type="noConversion"/>
  </si>
  <si>
    <t>4/25/14 sample #1 M9</t>
    <phoneticPr fontId="11" type="noConversion"/>
  </si>
  <si>
    <t>4/11/14 Sample #2 M9</t>
    <phoneticPr fontId="11" type="noConversion"/>
  </si>
  <si>
    <t>3/28/14 Sample #2 M9</t>
    <phoneticPr fontId="11" type="noConversion"/>
  </si>
  <si>
    <t>3/28/14 Sample #1 BB</t>
    <phoneticPr fontId="11" type="noConversion"/>
  </si>
  <si>
    <t>3/21/14 Sample #1 BB</t>
    <phoneticPr fontId="11" type="noConversion"/>
  </si>
  <si>
    <t>1/25/14 Sample #2 M9</t>
    <phoneticPr fontId="11" type="noConversion"/>
  </si>
  <si>
    <t>10/17/13 Sample #2 M9</t>
    <phoneticPr fontId="11" type="noConversion"/>
  </si>
  <si>
    <t>11/1/13 Sample #2 M9</t>
    <phoneticPr fontId="11" type="noConversion"/>
  </si>
  <si>
    <t>7/23/13 Sample #3 M9</t>
    <phoneticPr fontId="11" type="noConversion"/>
  </si>
  <si>
    <t>8/17/13 Sample #3 M9</t>
    <phoneticPr fontId="11" type="noConversion"/>
  </si>
  <si>
    <t>10/11/13 Sample #2 M9</t>
    <phoneticPr fontId="11" type="noConversion"/>
  </si>
  <si>
    <t>12/12/13 Sample #1 BB</t>
    <phoneticPr fontId="11" type="noConversion"/>
  </si>
  <si>
    <t>4/11/14 Sample #1 BB</t>
    <phoneticPr fontId="11" type="noConversion"/>
  </si>
  <si>
    <t>9/12/13 Sample #2 M9</t>
    <phoneticPr fontId="11" type="noConversion"/>
  </si>
  <si>
    <t>1/10/14 Sample #1 BB</t>
    <phoneticPr fontId="11" type="noConversion"/>
  </si>
  <si>
    <t xml:space="preserve">12/15/13 Sample #1 BB </t>
    <phoneticPr fontId="11" type="noConversion"/>
  </si>
  <si>
    <t>1/15/14 Sample #1 BB</t>
    <phoneticPr fontId="11" type="noConversion"/>
  </si>
  <si>
    <t>1/15/14 Sample #2 M9</t>
    <phoneticPr fontId="11" type="noConversion"/>
  </si>
  <si>
    <t>1/31/14 Sample #2 M9</t>
    <phoneticPr fontId="11" type="noConversion"/>
  </si>
  <si>
    <t>1/25/14 Sample #1 BB</t>
    <phoneticPr fontId="11" type="noConversion"/>
  </si>
  <si>
    <t>2-7-14 Sample #1 BB</t>
    <phoneticPr fontId="11" type="noConversion"/>
  </si>
  <si>
    <t>1/3/14 Sample #1 BB</t>
    <phoneticPr fontId="11" type="noConversion"/>
  </si>
  <si>
    <t>1/31/14 Sample #1 BB</t>
    <phoneticPr fontId="11" type="noConversion"/>
  </si>
  <si>
    <t>2/21/14 Sample #1 BB</t>
    <phoneticPr fontId="11" type="noConversion"/>
  </si>
  <si>
    <t>2/7/14 Sample #2 M9</t>
    <phoneticPr fontId="11" type="noConversion"/>
  </si>
  <si>
    <t>2/21/14 Sample #2 M9</t>
    <phoneticPr fontId="11" type="noConversion"/>
  </si>
  <si>
    <t>7/10/13 Sample #1 BB</t>
    <phoneticPr fontId="11" type="noConversion"/>
  </si>
  <si>
    <t>2/22/14Sample #1 BB</t>
    <phoneticPr fontId="11" type="noConversion"/>
  </si>
  <si>
    <t>2/28/14 Sample #1 BB</t>
    <phoneticPr fontId="11" type="noConversion"/>
  </si>
  <si>
    <t>3/8/14 Sample #1 BB</t>
    <phoneticPr fontId="11" type="noConversion"/>
  </si>
  <si>
    <t>3/14/14 Sample #1 BB</t>
    <phoneticPr fontId="11" type="noConversion"/>
  </si>
  <si>
    <t>2/22/14  Sample #2 M9</t>
    <phoneticPr fontId="11" type="noConversion"/>
  </si>
  <si>
    <t>7/19/13 Sample #2 M9</t>
    <phoneticPr fontId="11" type="noConversion"/>
  </si>
  <si>
    <t>7/23/13 Sample #2 M9</t>
    <phoneticPr fontId="11" type="noConversion"/>
  </si>
  <si>
    <t>8/17/13 Sample #2 M9</t>
    <phoneticPr fontId="11" type="noConversion"/>
  </si>
  <si>
    <t>8/20/13 Sample #2 M9</t>
    <phoneticPr fontId="11" type="noConversion"/>
  </si>
  <si>
    <t>9/5/13 Sample #2 M9</t>
    <phoneticPr fontId="11" type="noConversion"/>
  </si>
  <si>
    <t>10/26/13 Sample #2 M9</t>
    <phoneticPr fontId="11" type="noConversion"/>
  </si>
  <si>
    <t>12/12/13 Sample #2 M9</t>
    <phoneticPr fontId="11" type="noConversion"/>
  </si>
  <si>
    <t>1/3/14 Sample #2 M9</t>
    <phoneticPr fontId="11" type="noConversion"/>
  </si>
  <si>
    <t>1/10/14 Sample #2 M9</t>
    <phoneticPr fontId="11" type="noConversion"/>
  </si>
  <si>
    <t>7/19/13 Sample #1 BB</t>
    <phoneticPr fontId="11" type="noConversion"/>
  </si>
  <si>
    <t xml:space="preserve">7/19/13 Sample #3 M9 </t>
    <phoneticPr fontId="11" type="noConversion"/>
  </si>
  <si>
    <t>7/10/13 Sample #3 M9</t>
    <phoneticPr fontId="11" type="noConversion"/>
  </si>
  <si>
    <t>7/23/13 Sample #1 BB</t>
    <phoneticPr fontId="11" type="noConversion"/>
  </si>
  <si>
    <t>8/17/13Sample #1 BB)</t>
    <phoneticPr fontId="11" type="noConversion"/>
  </si>
  <si>
    <t>8/20/13 Sample #1 BB</t>
    <phoneticPr fontId="11" type="noConversion"/>
  </si>
  <si>
    <t>9/5/13 Sample #1 BB)</t>
    <phoneticPr fontId="11" type="noConversion"/>
  </si>
  <si>
    <t>10/3/13 Sample #1 BB</t>
    <phoneticPr fontId="11" type="noConversion"/>
  </si>
  <si>
    <t>10/11/12 Sample #1 BB</t>
    <phoneticPr fontId="11" type="noConversion"/>
  </si>
  <si>
    <t>10/17/13 Sample #1 BB</t>
    <phoneticPr fontId="11" type="noConversion"/>
  </si>
  <si>
    <t>11/1/13 Sample #1 BB</t>
    <phoneticPr fontId="11" type="noConversion"/>
  </si>
  <si>
    <t>10/3/13 Sample #2 M9</t>
    <phoneticPr fontId="11" type="noConversion"/>
  </si>
  <si>
    <t>Actual Mass Concentration (mg/L)</t>
  </si>
  <si>
    <t>Actual Molar Concentration (mol/L)</t>
  </si>
  <si>
    <t>NITRITE (PPM)</t>
  </si>
  <si>
    <t>BROMIDE (PPM)</t>
  </si>
  <si>
    <t>BROMIDE (PPM)</t>
    <phoneticPr fontId="11" type="noConversion"/>
  </si>
  <si>
    <t>5/02/14 sample #1 BB</t>
    <phoneticPr fontId="11" type="noConversion"/>
  </si>
  <si>
    <t>5/02/14 sample  #2 M9</t>
    <phoneticPr fontId="11" type="noConversion"/>
  </si>
  <si>
    <t>5/30/14 sample #2 M9</t>
    <phoneticPr fontId="11" type="noConversion"/>
  </si>
  <si>
    <t>6/21/14 sample #2 M9</t>
    <phoneticPr fontId="11" type="noConversion"/>
  </si>
  <si>
    <t>7/10/13 Sample #2 M9</t>
    <phoneticPr fontId="11" type="noConversion"/>
  </si>
  <si>
    <t>Summary results (molar concentration)</t>
  </si>
  <si>
    <t xml:space="preserve">                                                                                                                                                                Summary Results (mass concentration)</t>
  </si>
  <si>
    <t>PHOSPHATE ION (mol/L)</t>
  </si>
  <si>
    <t>Injection Name</t>
  </si>
  <si>
    <t>FLUORIDE (PPM)</t>
  </si>
  <si>
    <t>CHLORIDE (PPM)</t>
  </si>
  <si>
    <t>NITRATE (PPM)</t>
  </si>
  <si>
    <t>PHOSPHATE (PPM)</t>
  </si>
  <si>
    <t>SULFATE (PPM)</t>
  </si>
  <si>
    <t>n.a.</t>
  </si>
  <si>
    <t>Concentration (PPM) Diluted by 1,000</t>
  </si>
  <si>
    <t>FLUORIDE (mg/L)</t>
  </si>
  <si>
    <t>CHLORIDE (mg/L)</t>
  </si>
  <si>
    <t>NITRATE (mg/L)</t>
  </si>
  <si>
    <t>PHOSPHATE (mg/L)</t>
  </si>
  <si>
    <t>SULFATE (mg/L)</t>
  </si>
  <si>
    <t>CHLORIDE ION (mol/L)</t>
  </si>
  <si>
    <t>SULFATE ION (mol/L)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</si>
</sst>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3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b/>
      <sz val="11"/>
      <color indexed="10"/>
      <name val="Times New Roman"/>
    </font>
    <font>
      <sz val="11"/>
      <color indexed="10"/>
      <name val="Times New Roman"/>
    </font>
    <font>
      <b/>
      <sz val="14"/>
      <color indexed="10"/>
      <name val="Times New Roman"/>
    </font>
    <font>
      <sz val="8"/>
      <name val="Verdana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3" fillId="2" borderId="5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wrapText="1"/>
    </xf>
    <xf numFmtId="168" fontId="0" fillId="0" borderId="0" xfId="0" applyNumberFormat="1"/>
    <xf numFmtId="168" fontId="3" fillId="5" borderId="1" xfId="1" applyNumberFormat="1" applyFont="1" applyFill="1" applyBorder="1" applyAlignment="1">
      <alignment horizontal="center" vertical="center" wrapText="1"/>
    </xf>
    <xf numFmtId="168" fontId="0" fillId="5" borderId="1" xfId="0" applyNumberFormat="1" applyFill="1" applyBorder="1"/>
    <xf numFmtId="0" fontId="0" fillId="6" borderId="0" xfId="0" applyFill="1"/>
    <xf numFmtId="0" fontId="4" fillId="0" borderId="1" xfId="1" applyFont="1" applyFill="1" applyBorder="1" applyAlignment="1">
      <alignment horizontal="center" wrapText="1"/>
    </xf>
    <xf numFmtId="168" fontId="0" fillId="9" borderId="0" xfId="0" applyNumberFormat="1" applyFill="1"/>
    <xf numFmtId="168" fontId="7" fillId="8" borderId="0" xfId="0" applyNumberFormat="1" applyFont="1" applyFill="1"/>
    <xf numFmtId="0" fontId="3" fillId="0" borderId="1" xfId="1" applyFont="1" applyFill="1" applyBorder="1" applyAlignment="1">
      <alignment horizontal="center" vertical="center" wrapText="1"/>
    </xf>
    <xf numFmtId="0" fontId="0" fillId="4" borderId="0" xfId="0" applyFill="1"/>
    <xf numFmtId="0" fontId="10" fillId="3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168" fontId="8" fillId="7" borderId="8" xfId="0" applyNumberFormat="1" applyFont="1" applyFill="1" applyBorder="1" applyAlignment="1"/>
    <xf numFmtId="0" fontId="9" fillId="7" borderId="9" xfId="0" applyFont="1" applyFill="1" applyBorder="1" applyAlignment="1"/>
    <xf numFmtId="168" fontId="12" fillId="5" borderId="1" xfId="0" applyNumberFormat="1" applyFont="1" applyFill="1" applyBorder="1"/>
    <xf numFmtId="0" fontId="12" fillId="0" borderId="0" xfId="0" applyFont="1"/>
    <xf numFmtId="14" fontId="4" fillId="0" borderId="4" xfId="1" applyNumberFormat="1" applyFont="1" applyBorder="1" applyAlignment="1">
      <alignment horizontal="center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2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65"/>
  <sheetViews>
    <sheetView tabSelected="1" workbookViewId="0">
      <selection activeCell="A42" sqref="A42"/>
    </sheetView>
  </sheetViews>
  <sheetFormatPr baseColWidth="10" defaultColWidth="8.83203125" defaultRowHeight="14"/>
  <cols>
    <col min="1" max="1" width="22.5" bestFit="1" customWidth="1"/>
    <col min="2" max="6" width="10.5" customWidth="1"/>
    <col min="7" max="7" width="12.33203125" customWidth="1"/>
    <col min="8" max="9" width="10.5" customWidth="1"/>
    <col min="10" max="10" width="10.5" style="18" customWidth="1"/>
    <col min="11" max="12" width="10.5" style="13" customWidth="1"/>
    <col min="13" max="13" width="10.5" customWidth="1"/>
    <col min="14" max="14" width="12.33203125" customWidth="1"/>
    <col min="15" max="15" width="10.5" style="18" customWidth="1"/>
    <col min="16" max="16" width="17.6640625" style="10" customWidth="1"/>
    <col min="17" max="17" width="18.33203125" style="10" customWidth="1"/>
    <col min="18" max="18" width="19" customWidth="1"/>
  </cols>
  <sheetData>
    <row r="1" spans="1:18" ht="16">
      <c r="A1" s="19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6" t="s">
        <v>66</v>
      </c>
      <c r="Q1" s="15"/>
    </row>
    <row r="2" spans="1:18">
      <c r="A2" s="25" t="s">
        <v>69</v>
      </c>
      <c r="B2" s="22" t="s">
        <v>76</v>
      </c>
      <c r="C2" s="23"/>
      <c r="D2" s="23"/>
      <c r="E2" s="23"/>
      <c r="F2" s="23"/>
      <c r="G2" s="23"/>
      <c r="H2" s="24"/>
      <c r="I2" s="20" t="s">
        <v>56</v>
      </c>
      <c r="J2" s="21"/>
      <c r="K2" s="21"/>
      <c r="L2" s="21"/>
      <c r="M2" s="21"/>
      <c r="N2" s="21"/>
      <c r="O2" s="21"/>
      <c r="P2" s="27" t="s">
        <v>57</v>
      </c>
      <c r="Q2" s="28"/>
    </row>
    <row r="3" spans="1:18" ht="24">
      <c r="A3" s="26"/>
      <c r="B3" s="3" t="s">
        <v>70</v>
      </c>
      <c r="C3" s="2" t="s">
        <v>71</v>
      </c>
      <c r="D3" s="2" t="s">
        <v>58</v>
      </c>
      <c r="E3" s="2" t="s">
        <v>60</v>
      </c>
      <c r="F3" s="2" t="s">
        <v>72</v>
      </c>
      <c r="G3" s="2" t="s">
        <v>73</v>
      </c>
      <c r="H3" s="5" t="s">
        <v>74</v>
      </c>
      <c r="I3" s="3" t="s">
        <v>77</v>
      </c>
      <c r="J3" s="8" t="s">
        <v>78</v>
      </c>
      <c r="K3" s="17" t="s">
        <v>58</v>
      </c>
      <c r="L3" s="17" t="s">
        <v>59</v>
      </c>
      <c r="M3" s="2" t="s">
        <v>79</v>
      </c>
      <c r="N3" s="2" t="s">
        <v>80</v>
      </c>
      <c r="O3" s="8" t="s">
        <v>81</v>
      </c>
      <c r="P3" s="11" t="s">
        <v>82</v>
      </c>
      <c r="Q3" s="11" t="s">
        <v>83</v>
      </c>
      <c r="R3" s="11" t="s">
        <v>68</v>
      </c>
    </row>
    <row r="4" spans="1:18">
      <c r="A4" s="7"/>
      <c r="B4" s="3"/>
      <c r="C4" s="2"/>
      <c r="D4" s="2"/>
      <c r="E4" s="2"/>
      <c r="F4" s="2"/>
      <c r="G4" s="2"/>
      <c r="H4" s="5"/>
      <c r="I4" s="3"/>
      <c r="J4" s="8"/>
      <c r="K4" s="17"/>
      <c r="L4" s="17"/>
      <c r="M4" s="2"/>
      <c r="N4" s="2"/>
      <c r="O4" s="8"/>
      <c r="P4" s="11"/>
      <c r="Q4" s="11"/>
    </row>
    <row r="5" spans="1:18" s="30" customFormat="1">
      <c r="A5" s="6" t="s">
        <v>29</v>
      </c>
      <c r="B5" s="4" t="s">
        <v>75</v>
      </c>
      <c r="C5" s="1">
        <v>27.367000000000001</v>
      </c>
      <c r="D5" s="1" t="s">
        <v>75</v>
      </c>
      <c r="E5" s="1" t="s">
        <v>75</v>
      </c>
      <c r="F5" s="1" t="s">
        <v>75</v>
      </c>
      <c r="G5" s="1" t="s">
        <v>75</v>
      </c>
      <c r="H5" s="6">
        <v>3.1789999999999998</v>
      </c>
      <c r="I5" s="4" t="s">
        <v>75</v>
      </c>
      <c r="J5" s="9">
        <f t="shared" ref="J5:J30" si="0">C5*1000</f>
        <v>27367</v>
      </c>
      <c r="K5" s="14" t="s">
        <v>75</v>
      </c>
      <c r="L5" s="14" t="s">
        <v>75</v>
      </c>
      <c r="M5" s="1" t="s">
        <v>75</v>
      </c>
      <c r="N5" s="1" t="s">
        <v>75</v>
      </c>
      <c r="O5" s="9">
        <f t="shared" ref="O5:O30" si="1">H5*1000</f>
        <v>3179</v>
      </c>
      <c r="P5" s="29">
        <f t="shared" ref="P5:P46" si="2">J5/1000/35.45</f>
        <v>0.77198871650211565</v>
      </c>
      <c r="Q5" s="29">
        <f t="shared" ref="Q5:Q46" si="3">O5/1000/96.07</f>
        <v>3.3090454876652443E-2</v>
      </c>
      <c r="R5" s="1" t="s">
        <v>75</v>
      </c>
    </row>
    <row r="6" spans="1:18" s="30" customFormat="1">
      <c r="A6" s="6" t="s">
        <v>65</v>
      </c>
      <c r="B6" s="4" t="s">
        <v>75</v>
      </c>
      <c r="C6" s="1">
        <v>18.396999999999998</v>
      </c>
      <c r="D6" s="1" t="s">
        <v>75</v>
      </c>
      <c r="E6" s="1" t="s">
        <v>75</v>
      </c>
      <c r="F6" s="1" t="s">
        <v>75</v>
      </c>
      <c r="G6" s="1" t="s">
        <v>75</v>
      </c>
      <c r="H6" s="6">
        <v>2.2469999999999999</v>
      </c>
      <c r="I6" s="4" t="s">
        <v>75</v>
      </c>
      <c r="J6" s="9">
        <f t="shared" si="0"/>
        <v>18397</v>
      </c>
      <c r="K6" s="14" t="s">
        <v>75</v>
      </c>
      <c r="L6" s="14" t="s">
        <v>75</v>
      </c>
      <c r="M6" s="1" t="s">
        <v>75</v>
      </c>
      <c r="N6" s="1" t="s">
        <v>75</v>
      </c>
      <c r="O6" s="9">
        <f t="shared" si="1"/>
        <v>2247</v>
      </c>
      <c r="P6" s="29">
        <f t="shared" si="2"/>
        <v>0.51895627644569808</v>
      </c>
      <c r="Q6" s="29">
        <f t="shared" si="3"/>
        <v>2.3389195378369938E-2</v>
      </c>
      <c r="R6" s="1" t="s">
        <v>75</v>
      </c>
    </row>
    <row r="7" spans="1:18" s="30" customFormat="1">
      <c r="A7" s="6" t="s">
        <v>46</v>
      </c>
      <c r="B7" s="4" t="s">
        <v>75</v>
      </c>
      <c r="C7" s="1">
        <v>19.388999999999999</v>
      </c>
      <c r="D7" s="1" t="s">
        <v>75</v>
      </c>
      <c r="E7" s="1" t="s">
        <v>75</v>
      </c>
      <c r="F7" s="1" t="s">
        <v>75</v>
      </c>
      <c r="G7" s="1" t="s">
        <v>75</v>
      </c>
      <c r="H7" s="6">
        <v>2.3530000000000002</v>
      </c>
      <c r="I7" s="4" t="s">
        <v>75</v>
      </c>
      <c r="J7" s="9">
        <f t="shared" si="0"/>
        <v>19389</v>
      </c>
      <c r="K7" s="14" t="s">
        <v>75</v>
      </c>
      <c r="L7" s="14" t="s">
        <v>75</v>
      </c>
      <c r="M7" s="1" t="s">
        <v>75</v>
      </c>
      <c r="N7" s="1" t="s">
        <v>75</v>
      </c>
      <c r="O7" s="9">
        <f t="shared" si="1"/>
        <v>2353</v>
      </c>
      <c r="P7" s="29">
        <f t="shared" si="2"/>
        <v>0.5469393511988716</v>
      </c>
      <c r="Q7" s="29">
        <f t="shared" si="3"/>
        <v>2.4492557510148855E-2</v>
      </c>
      <c r="R7" s="1" t="s">
        <v>75</v>
      </c>
    </row>
    <row r="8" spans="1:18">
      <c r="A8" s="6" t="s">
        <v>44</v>
      </c>
      <c r="B8" s="4" t="s">
        <v>75</v>
      </c>
      <c r="C8" s="1">
        <v>6.9379999999999997</v>
      </c>
      <c r="D8" s="1" t="s">
        <v>75</v>
      </c>
      <c r="E8" s="1" t="s">
        <v>75</v>
      </c>
      <c r="F8" s="1" t="s">
        <v>75</v>
      </c>
      <c r="G8" s="1" t="s">
        <v>75</v>
      </c>
      <c r="H8" s="6">
        <v>0.95899999999999996</v>
      </c>
      <c r="I8" s="4" t="s">
        <v>75</v>
      </c>
      <c r="J8" s="9">
        <f t="shared" si="0"/>
        <v>6938</v>
      </c>
      <c r="K8" s="14" t="s">
        <v>75</v>
      </c>
      <c r="L8" s="14" t="s">
        <v>75</v>
      </c>
      <c r="M8" s="1" t="s">
        <v>75</v>
      </c>
      <c r="N8" s="1" t="s">
        <v>75</v>
      </c>
      <c r="O8" s="9">
        <f t="shared" si="1"/>
        <v>959</v>
      </c>
      <c r="P8" s="12">
        <f t="shared" si="2"/>
        <v>0.19571227080394921</v>
      </c>
      <c r="Q8" s="12">
        <f t="shared" si="3"/>
        <v>9.9823045695846789E-3</v>
      </c>
      <c r="R8" s="1" t="s">
        <v>75</v>
      </c>
    </row>
    <row r="9" spans="1:18">
      <c r="A9" s="6" t="s">
        <v>35</v>
      </c>
      <c r="B9" s="4" t="s">
        <v>75</v>
      </c>
      <c r="C9" s="1">
        <v>7.7329999999999997</v>
      </c>
      <c r="D9" s="1" t="s">
        <v>75</v>
      </c>
      <c r="E9" s="1" t="s">
        <v>75</v>
      </c>
      <c r="F9" s="1" t="s">
        <v>75</v>
      </c>
      <c r="G9" s="1" t="s">
        <v>75</v>
      </c>
      <c r="H9" s="6">
        <v>1.0660000000000001</v>
      </c>
      <c r="I9" s="4" t="s">
        <v>75</v>
      </c>
      <c r="J9" s="9">
        <f t="shared" si="0"/>
        <v>7733</v>
      </c>
      <c r="K9" s="14" t="s">
        <v>75</v>
      </c>
      <c r="L9" s="14" t="s">
        <v>75</v>
      </c>
      <c r="M9" s="1" t="s">
        <v>75</v>
      </c>
      <c r="N9" s="1" t="s">
        <v>75</v>
      </c>
      <c r="O9" s="9">
        <f t="shared" si="1"/>
        <v>1066</v>
      </c>
      <c r="P9" s="12">
        <f>J9/1000/35.45</f>
        <v>0.21813822284908319</v>
      </c>
      <c r="Q9" s="12">
        <f t="shared" si="3"/>
        <v>1.1096075778078486E-2</v>
      </c>
      <c r="R9" s="1" t="s">
        <v>75</v>
      </c>
    </row>
    <row r="10" spans="1:18">
      <c r="A10" s="6" t="s">
        <v>45</v>
      </c>
      <c r="B10" s="4" t="s">
        <v>75</v>
      </c>
      <c r="C10" s="1">
        <v>6.2649999999999997</v>
      </c>
      <c r="D10" s="1" t="s">
        <v>75</v>
      </c>
      <c r="E10" s="1" t="s">
        <v>75</v>
      </c>
      <c r="F10" s="1" t="s">
        <v>75</v>
      </c>
      <c r="G10" s="1" t="s">
        <v>75</v>
      </c>
      <c r="H10" s="6">
        <v>0.90600000000000003</v>
      </c>
      <c r="I10" s="4" t="s">
        <v>75</v>
      </c>
      <c r="J10" s="9">
        <f t="shared" si="0"/>
        <v>6265</v>
      </c>
      <c r="K10" s="14" t="s">
        <v>75</v>
      </c>
      <c r="L10" s="14" t="s">
        <v>75</v>
      </c>
      <c r="M10" s="1" t="s">
        <v>75</v>
      </c>
      <c r="N10" s="1" t="s">
        <v>75</v>
      </c>
      <c r="O10" s="9">
        <f t="shared" si="1"/>
        <v>906</v>
      </c>
      <c r="P10" s="12">
        <f t="shared" si="2"/>
        <v>0.17672778561354016</v>
      </c>
      <c r="Q10" s="12">
        <f t="shared" si="3"/>
        <v>9.4306235036952235E-3</v>
      </c>
      <c r="R10" s="1" t="s">
        <v>75</v>
      </c>
    </row>
    <row r="11" spans="1:18">
      <c r="A11" s="6" t="s">
        <v>47</v>
      </c>
      <c r="B11" s="4" t="s">
        <v>75</v>
      </c>
      <c r="C11" s="1">
        <v>11.948</v>
      </c>
      <c r="D11" s="1" t="s">
        <v>75</v>
      </c>
      <c r="E11" s="1" t="s">
        <v>75</v>
      </c>
      <c r="F11" s="1" t="s">
        <v>75</v>
      </c>
      <c r="G11" s="1" t="s">
        <v>75</v>
      </c>
      <c r="H11" s="6">
        <v>1.5580000000000001</v>
      </c>
      <c r="I11" s="4" t="s">
        <v>75</v>
      </c>
      <c r="J11" s="9">
        <f t="shared" si="0"/>
        <v>11948</v>
      </c>
      <c r="K11" s="14" t="s">
        <v>75</v>
      </c>
      <c r="L11" s="14" t="s">
        <v>75</v>
      </c>
      <c r="M11" s="1" t="s">
        <v>75</v>
      </c>
      <c r="N11" s="1" t="s">
        <v>75</v>
      </c>
      <c r="O11" s="9">
        <f t="shared" si="1"/>
        <v>1558</v>
      </c>
      <c r="P11" s="12">
        <f t="shared" si="2"/>
        <v>0.33703808180535966</v>
      </c>
      <c r="Q11" s="12">
        <f t="shared" si="3"/>
        <v>1.6217341521807017E-2</v>
      </c>
      <c r="R11" s="1" t="s">
        <v>75</v>
      </c>
    </row>
    <row r="12" spans="1:18">
      <c r="A12" s="6" t="s">
        <v>36</v>
      </c>
      <c r="B12" s="4" t="s">
        <v>75</v>
      </c>
      <c r="C12" s="1">
        <v>12.561999999999999</v>
      </c>
      <c r="D12" s="1" t="s">
        <v>75</v>
      </c>
      <c r="E12" s="1" t="s">
        <v>75</v>
      </c>
      <c r="F12" s="1" t="s">
        <v>75</v>
      </c>
      <c r="G12" s="1" t="s">
        <v>75</v>
      </c>
      <c r="H12" s="6">
        <v>1.635</v>
      </c>
      <c r="I12" s="4" t="s">
        <v>75</v>
      </c>
      <c r="J12" s="9">
        <f t="shared" si="0"/>
        <v>12562</v>
      </c>
      <c r="K12" s="14" t="s">
        <v>75</v>
      </c>
      <c r="L12" s="14" t="s">
        <v>75</v>
      </c>
      <c r="M12" s="1" t="s">
        <v>75</v>
      </c>
      <c r="N12" s="1" t="s">
        <v>75</v>
      </c>
      <c r="O12" s="9">
        <f t="shared" si="1"/>
        <v>1635</v>
      </c>
      <c r="P12" s="12">
        <f t="shared" si="2"/>
        <v>0.35435825105782787</v>
      </c>
      <c r="Q12" s="12">
        <f t="shared" si="3"/>
        <v>1.7018840428853963E-2</v>
      </c>
      <c r="R12" s="1" t="s">
        <v>75</v>
      </c>
    </row>
    <row r="13" spans="1:18">
      <c r="A13" s="6" t="s">
        <v>11</v>
      </c>
      <c r="B13" s="4" t="s">
        <v>75</v>
      </c>
      <c r="C13" s="1">
        <v>8.9339999999999993</v>
      </c>
      <c r="D13" s="1" t="s">
        <v>75</v>
      </c>
      <c r="E13" s="1" t="s">
        <v>75</v>
      </c>
      <c r="F13" s="1" t="s">
        <v>75</v>
      </c>
      <c r="G13" s="1" t="s">
        <v>75</v>
      </c>
      <c r="H13" s="6">
        <v>1.198</v>
      </c>
      <c r="I13" s="4" t="s">
        <v>75</v>
      </c>
      <c r="J13" s="9">
        <f t="shared" si="0"/>
        <v>8934</v>
      </c>
      <c r="K13" s="14" t="s">
        <v>75</v>
      </c>
      <c r="L13" s="14" t="s">
        <v>75</v>
      </c>
      <c r="M13" s="1" t="s">
        <v>75</v>
      </c>
      <c r="N13" s="1" t="s">
        <v>75</v>
      </c>
      <c r="O13" s="9">
        <f t="shared" si="1"/>
        <v>1198</v>
      </c>
      <c r="P13" s="12">
        <f t="shared" si="2"/>
        <v>0.25201692524682645</v>
      </c>
      <c r="Q13" s="12">
        <f t="shared" si="3"/>
        <v>1.2470073904444675E-2</v>
      </c>
      <c r="R13" s="1" t="s">
        <v>75</v>
      </c>
    </row>
    <row r="14" spans="1:18">
      <c r="A14" s="6" t="s">
        <v>48</v>
      </c>
      <c r="B14" s="4" t="s">
        <v>75</v>
      </c>
      <c r="C14" s="1">
        <v>16.335999999999999</v>
      </c>
      <c r="D14" s="1" t="s">
        <v>75</v>
      </c>
      <c r="E14" s="1" t="s">
        <v>75</v>
      </c>
      <c r="F14" s="1" t="s">
        <v>75</v>
      </c>
      <c r="G14" s="1" t="s">
        <v>75</v>
      </c>
      <c r="H14" s="6">
        <v>2.0630000000000002</v>
      </c>
      <c r="I14" s="4" t="s">
        <v>75</v>
      </c>
      <c r="J14" s="9">
        <f t="shared" si="0"/>
        <v>16335.999999999998</v>
      </c>
      <c r="K14" s="14" t="s">
        <v>75</v>
      </c>
      <c r="L14" s="14" t="s">
        <v>75</v>
      </c>
      <c r="M14" s="1" t="s">
        <v>75</v>
      </c>
      <c r="N14" s="1" t="s">
        <v>75</v>
      </c>
      <c r="O14" s="9">
        <f t="shared" si="1"/>
        <v>2063</v>
      </c>
      <c r="P14" s="12">
        <f t="shared" si="2"/>
        <v>0.46081805359661487</v>
      </c>
      <c r="Q14" s="12">
        <f t="shared" si="3"/>
        <v>2.147392526282919E-2</v>
      </c>
      <c r="R14" s="1" t="s">
        <v>75</v>
      </c>
    </row>
    <row r="15" spans="1:18">
      <c r="A15" s="6" t="s">
        <v>37</v>
      </c>
      <c r="B15" s="4" t="s">
        <v>75</v>
      </c>
      <c r="C15" s="1">
        <v>14.332000000000001</v>
      </c>
      <c r="D15" s="1" t="s">
        <v>75</v>
      </c>
      <c r="E15" s="1" t="s">
        <v>75</v>
      </c>
      <c r="F15" s="1" t="s">
        <v>75</v>
      </c>
      <c r="G15" s="1" t="s">
        <v>75</v>
      </c>
      <c r="H15" s="6">
        <v>1.887</v>
      </c>
      <c r="I15" s="4" t="s">
        <v>75</v>
      </c>
      <c r="J15" s="9">
        <f t="shared" si="0"/>
        <v>14332</v>
      </c>
      <c r="K15" s="14" t="s">
        <v>75</v>
      </c>
      <c r="L15" s="14" t="s">
        <v>75</v>
      </c>
      <c r="M15" s="1" t="s">
        <v>75</v>
      </c>
      <c r="N15" s="1" t="s">
        <v>75</v>
      </c>
      <c r="O15" s="9">
        <f t="shared" si="1"/>
        <v>1887</v>
      </c>
      <c r="P15" s="12">
        <f t="shared" si="2"/>
        <v>0.40428772919605077</v>
      </c>
      <c r="Q15" s="12">
        <f t="shared" si="3"/>
        <v>1.9641927761007601E-2</v>
      </c>
      <c r="R15" s="1" t="s">
        <v>75</v>
      </c>
    </row>
    <row r="16" spans="1:18">
      <c r="A16" s="6" t="s">
        <v>12</v>
      </c>
      <c r="B16" s="4" t="s">
        <v>75</v>
      </c>
      <c r="C16" s="1">
        <v>15.439</v>
      </c>
      <c r="D16" s="1" t="s">
        <v>75</v>
      </c>
      <c r="E16" s="1" t="s">
        <v>75</v>
      </c>
      <c r="F16" s="1" t="s">
        <v>75</v>
      </c>
      <c r="G16" s="1" t="s">
        <v>75</v>
      </c>
      <c r="H16" s="6">
        <v>1.966</v>
      </c>
      <c r="I16" s="4" t="s">
        <v>75</v>
      </c>
      <c r="J16" s="9">
        <f t="shared" si="0"/>
        <v>15439</v>
      </c>
      <c r="K16" s="14" t="s">
        <v>75</v>
      </c>
      <c r="L16" s="14" t="s">
        <v>75</v>
      </c>
      <c r="M16" s="1" t="s">
        <v>75</v>
      </c>
      <c r="N16" s="1" t="s">
        <v>75</v>
      </c>
      <c r="O16" s="9">
        <f t="shared" si="1"/>
        <v>1966</v>
      </c>
      <c r="P16" s="12">
        <f t="shared" si="2"/>
        <v>0.43551480959097316</v>
      </c>
      <c r="Q16" s="12">
        <f t="shared" si="3"/>
        <v>2.0464244821484335E-2</v>
      </c>
      <c r="R16" s="1" t="s">
        <v>75</v>
      </c>
    </row>
    <row r="17" spans="1:18">
      <c r="A17" s="6" t="s">
        <v>49</v>
      </c>
      <c r="B17" s="4" t="s">
        <v>75</v>
      </c>
      <c r="C17" s="1">
        <v>19.084</v>
      </c>
      <c r="D17" s="1" t="s">
        <v>75</v>
      </c>
      <c r="E17" s="1" t="s">
        <v>75</v>
      </c>
      <c r="F17" s="1" t="s">
        <v>75</v>
      </c>
      <c r="G17" s="1" t="s">
        <v>75</v>
      </c>
      <c r="H17" s="6">
        <v>2.339</v>
      </c>
      <c r="I17" s="4" t="s">
        <v>75</v>
      </c>
      <c r="J17" s="9">
        <f t="shared" si="0"/>
        <v>19084</v>
      </c>
      <c r="K17" s="14" t="s">
        <v>75</v>
      </c>
      <c r="L17" s="14" t="s">
        <v>75</v>
      </c>
      <c r="M17" s="1" t="s">
        <v>75</v>
      </c>
      <c r="N17" s="1" t="s">
        <v>75</v>
      </c>
      <c r="O17" s="9">
        <f t="shared" si="1"/>
        <v>2339</v>
      </c>
      <c r="P17" s="12">
        <f t="shared" si="2"/>
        <v>0.53833568406205923</v>
      </c>
      <c r="Q17" s="12">
        <f t="shared" si="3"/>
        <v>2.4346830436140315E-2</v>
      </c>
      <c r="R17" s="1" t="s">
        <v>75</v>
      </c>
    </row>
    <row r="18" spans="1:18">
      <c r="A18" s="6" t="s">
        <v>38</v>
      </c>
      <c r="B18" s="4" t="s">
        <v>75</v>
      </c>
      <c r="C18" s="1">
        <v>19.899999999999999</v>
      </c>
      <c r="D18" s="1" t="s">
        <v>75</v>
      </c>
      <c r="E18" s="1" t="s">
        <v>75</v>
      </c>
      <c r="F18" s="1" t="s">
        <v>75</v>
      </c>
      <c r="G18" s="1" t="s">
        <v>75</v>
      </c>
      <c r="H18" s="6">
        <v>2.4359999999999999</v>
      </c>
      <c r="I18" s="4" t="s">
        <v>75</v>
      </c>
      <c r="J18" s="9">
        <f t="shared" si="0"/>
        <v>19900</v>
      </c>
      <c r="K18" s="14" t="s">
        <v>75</v>
      </c>
      <c r="L18" s="14" t="s">
        <v>75</v>
      </c>
      <c r="M18" s="1" t="s">
        <v>75</v>
      </c>
      <c r="N18" s="1" t="s">
        <v>75</v>
      </c>
      <c r="O18" s="9">
        <f t="shared" si="1"/>
        <v>2436</v>
      </c>
      <c r="P18" s="12">
        <f t="shared" si="2"/>
        <v>0.5613540197461212</v>
      </c>
      <c r="Q18" s="12">
        <f t="shared" si="3"/>
        <v>2.5356510877485167E-2</v>
      </c>
      <c r="R18" s="1" t="s">
        <v>75</v>
      </c>
    </row>
    <row r="19" spans="1:18">
      <c r="A19" s="6" t="s">
        <v>50</v>
      </c>
      <c r="B19" s="4" t="s">
        <v>75</v>
      </c>
      <c r="C19" s="1">
        <v>15.433</v>
      </c>
      <c r="D19" s="1" t="s">
        <v>75</v>
      </c>
      <c r="E19" s="1" t="s">
        <v>75</v>
      </c>
      <c r="F19" s="1" t="s">
        <v>75</v>
      </c>
      <c r="G19" s="1" t="s">
        <v>75</v>
      </c>
      <c r="H19" s="6">
        <v>1.9650000000000001</v>
      </c>
      <c r="I19" s="4" t="s">
        <v>75</v>
      </c>
      <c r="J19" s="9">
        <f t="shared" si="0"/>
        <v>15433</v>
      </c>
      <c r="K19" s="14" t="s">
        <v>75</v>
      </c>
      <c r="L19" s="14" t="s">
        <v>75</v>
      </c>
      <c r="M19" s="1" t="s">
        <v>75</v>
      </c>
      <c r="N19" s="1" t="s">
        <v>75</v>
      </c>
      <c r="O19" s="9">
        <f t="shared" si="1"/>
        <v>1965</v>
      </c>
      <c r="P19" s="12">
        <f t="shared" si="2"/>
        <v>0.435345557122708</v>
      </c>
      <c r="Q19" s="12">
        <f t="shared" si="3"/>
        <v>2.0453835744769441E-2</v>
      </c>
      <c r="R19" s="1" t="s">
        <v>75</v>
      </c>
    </row>
    <row r="20" spans="1:18">
      <c r="A20" s="6" t="s">
        <v>39</v>
      </c>
      <c r="B20" s="4" t="s">
        <v>75</v>
      </c>
      <c r="C20" s="1">
        <v>15.504</v>
      </c>
      <c r="D20" s="1" t="s">
        <v>75</v>
      </c>
      <c r="E20" s="1" t="s">
        <v>75</v>
      </c>
      <c r="F20" s="1" t="s">
        <v>75</v>
      </c>
      <c r="G20" s="1" t="s">
        <v>75</v>
      </c>
      <c r="H20" s="6">
        <v>1.925</v>
      </c>
      <c r="I20" s="4" t="s">
        <v>75</v>
      </c>
      <c r="J20" s="9">
        <f t="shared" si="0"/>
        <v>15504</v>
      </c>
      <c r="K20" s="14" t="s">
        <v>75</v>
      </c>
      <c r="L20" s="14" t="s">
        <v>75</v>
      </c>
      <c r="M20" s="1" t="s">
        <v>75</v>
      </c>
      <c r="N20" s="1" t="s">
        <v>75</v>
      </c>
      <c r="O20" s="9">
        <f t="shared" si="1"/>
        <v>1925</v>
      </c>
      <c r="P20" s="12">
        <f t="shared" si="2"/>
        <v>0.43734837799717907</v>
      </c>
      <c r="Q20" s="12">
        <f t="shared" si="3"/>
        <v>2.0037472676173625E-2</v>
      </c>
      <c r="R20" s="1" t="s">
        <v>75</v>
      </c>
    </row>
    <row r="21" spans="1:18">
      <c r="A21" s="6" t="s">
        <v>16</v>
      </c>
      <c r="B21" s="4" t="s">
        <v>75</v>
      </c>
      <c r="C21" s="1">
        <v>14.22</v>
      </c>
      <c r="D21" s="1" t="s">
        <v>75</v>
      </c>
      <c r="E21" s="1" t="s">
        <v>75</v>
      </c>
      <c r="F21" s="1" t="s">
        <v>75</v>
      </c>
      <c r="G21" s="1" t="s">
        <v>75</v>
      </c>
      <c r="H21" s="6">
        <v>1.8129999999999999</v>
      </c>
      <c r="I21" s="4" t="s">
        <v>75</v>
      </c>
      <c r="J21" s="9">
        <f t="shared" si="0"/>
        <v>14220</v>
      </c>
      <c r="K21" s="14" t="s">
        <v>75</v>
      </c>
      <c r="L21" s="14" t="s">
        <v>75</v>
      </c>
      <c r="M21" s="1" t="s">
        <v>75</v>
      </c>
      <c r="N21" s="1" t="s">
        <v>75</v>
      </c>
      <c r="O21" s="9">
        <f t="shared" si="1"/>
        <v>1813</v>
      </c>
      <c r="P21" s="12">
        <f t="shared" si="2"/>
        <v>0.40112834978843442</v>
      </c>
      <c r="Q21" s="12">
        <f t="shared" si="3"/>
        <v>1.8871656084105341E-2</v>
      </c>
      <c r="R21" s="1" t="s">
        <v>75</v>
      </c>
    </row>
    <row r="22" spans="1:18">
      <c r="A22" s="6" t="s">
        <v>51</v>
      </c>
      <c r="B22" s="4" t="s">
        <v>75</v>
      </c>
      <c r="C22" s="1">
        <v>8.5519999999999996</v>
      </c>
      <c r="D22" s="1" t="s">
        <v>75</v>
      </c>
      <c r="E22" s="1" t="s">
        <v>75</v>
      </c>
      <c r="F22" s="1" t="s">
        <v>75</v>
      </c>
      <c r="G22" s="1" t="s">
        <v>75</v>
      </c>
      <c r="H22" s="6">
        <v>1.173</v>
      </c>
      <c r="I22" s="4" t="s">
        <v>75</v>
      </c>
      <c r="J22" s="9">
        <f t="shared" si="0"/>
        <v>8552</v>
      </c>
      <c r="K22" s="14" t="s">
        <v>75</v>
      </c>
      <c r="L22" s="14" t="s">
        <v>75</v>
      </c>
      <c r="M22" s="1" t="s">
        <v>75</v>
      </c>
      <c r="N22" s="1" t="s">
        <v>75</v>
      </c>
      <c r="O22" s="9">
        <f t="shared" si="1"/>
        <v>1173</v>
      </c>
      <c r="P22" s="12">
        <f t="shared" si="2"/>
        <v>0.24124118476727782</v>
      </c>
      <c r="Q22" s="12">
        <f t="shared" si="3"/>
        <v>1.2209846986572293E-2</v>
      </c>
      <c r="R22" s="1" t="s">
        <v>75</v>
      </c>
    </row>
    <row r="23" spans="1:18">
      <c r="A23" s="6" t="s">
        <v>55</v>
      </c>
      <c r="B23" s="4" t="s">
        <v>75</v>
      </c>
      <c r="C23" s="1">
        <v>15.702999999999999</v>
      </c>
      <c r="D23" s="1" t="s">
        <v>75</v>
      </c>
      <c r="E23" s="1" t="s">
        <v>75</v>
      </c>
      <c r="F23" s="1" t="s">
        <v>75</v>
      </c>
      <c r="G23" s="1" t="s">
        <v>75</v>
      </c>
      <c r="H23" s="6">
        <v>1.976</v>
      </c>
      <c r="I23" s="4" t="s">
        <v>75</v>
      </c>
      <c r="J23" s="9">
        <f t="shared" si="0"/>
        <v>15703</v>
      </c>
      <c r="K23" s="14" t="s">
        <v>75</v>
      </c>
      <c r="L23" s="14" t="s">
        <v>75</v>
      </c>
      <c r="M23" s="1" t="s">
        <v>75</v>
      </c>
      <c r="N23" s="1" t="s">
        <v>75</v>
      </c>
      <c r="O23" s="9">
        <f t="shared" si="1"/>
        <v>1976</v>
      </c>
      <c r="P23" s="12">
        <f t="shared" si="2"/>
        <v>0.44296191819464026</v>
      </c>
      <c r="Q23" s="12">
        <f t="shared" si="3"/>
        <v>2.0568335588633288E-2</v>
      </c>
      <c r="R23" s="1" t="s">
        <v>75</v>
      </c>
    </row>
    <row r="24" spans="1:18">
      <c r="A24" s="6" t="s">
        <v>52</v>
      </c>
      <c r="B24" s="4" t="s">
        <v>75</v>
      </c>
      <c r="C24" s="1">
        <v>15.699</v>
      </c>
      <c r="D24" s="1" t="s">
        <v>75</v>
      </c>
      <c r="E24" s="1" t="s">
        <v>75</v>
      </c>
      <c r="F24" s="1" t="s">
        <v>75</v>
      </c>
      <c r="G24" s="1" t="s">
        <v>75</v>
      </c>
      <c r="H24" s="6">
        <v>1.976</v>
      </c>
      <c r="I24" s="4" t="s">
        <v>75</v>
      </c>
      <c r="J24" s="9">
        <f t="shared" si="0"/>
        <v>15699</v>
      </c>
      <c r="K24" s="14" t="s">
        <v>75</v>
      </c>
      <c r="L24" s="14" t="s">
        <v>75</v>
      </c>
      <c r="M24" s="1" t="s">
        <v>75</v>
      </c>
      <c r="N24" s="1" t="s">
        <v>75</v>
      </c>
      <c r="O24" s="9">
        <f t="shared" si="1"/>
        <v>1976</v>
      </c>
      <c r="P24" s="12">
        <f t="shared" si="2"/>
        <v>0.44284908321579686</v>
      </c>
      <c r="Q24" s="12">
        <f t="shared" si="3"/>
        <v>2.0568335588633288E-2</v>
      </c>
      <c r="R24" s="1" t="s">
        <v>75</v>
      </c>
    </row>
    <row r="25" spans="1:18">
      <c r="A25" s="6" t="s">
        <v>13</v>
      </c>
      <c r="B25" s="4" t="s">
        <v>75</v>
      </c>
      <c r="C25" s="1">
        <v>18.373000000000001</v>
      </c>
      <c r="D25" s="1" t="s">
        <v>75</v>
      </c>
      <c r="E25" s="1" t="s">
        <v>75</v>
      </c>
      <c r="F25" s="1" t="s">
        <v>75</v>
      </c>
      <c r="G25" s="1" t="s">
        <v>75</v>
      </c>
      <c r="H25" s="6">
        <v>2.2309999999999999</v>
      </c>
      <c r="I25" s="4" t="s">
        <v>75</v>
      </c>
      <c r="J25" s="9">
        <f>C25*1000</f>
        <v>18373</v>
      </c>
      <c r="K25" s="14" t="s">
        <v>75</v>
      </c>
      <c r="L25" s="14" t="s">
        <v>75</v>
      </c>
      <c r="M25" s="1" t="s">
        <v>75</v>
      </c>
      <c r="N25" s="1" t="s">
        <v>75</v>
      </c>
      <c r="O25" s="9">
        <f t="shared" si="1"/>
        <v>2231</v>
      </c>
      <c r="P25" s="12">
        <f t="shared" si="2"/>
        <v>0.51827926657263745</v>
      </c>
      <c r="Q25" s="12">
        <f t="shared" si="3"/>
        <v>2.3222650150931612E-2</v>
      </c>
      <c r="R25" s="1" t="s">
        <v>75</v>
      </c>
    </row>
    <row r="26" spans="1:18">
      <c r="A26" s="6" t="s">
        <v>53</v>
      </c>
      <c r="B26" s="4" t="s">
        <v>75</v>
      </c>
      <c r="C26" s="1">
        <v>35.055</v>
      </c>
      <c r="D26" s="1" t="s">
        <v>75</v>
      </c>
      <c r="E26" s="1" t="s">
        <v>75</v>
      </c>
      <c r="F26" s="1" t="s">
        <v>75</v>
      </c>
      <c r="G26" s="1" t="s">
        <v>75</v>
      </c>
      <c r="H26" s="6">
        <v>3.8849999999999998</v>
      </c>
      <c r="I26" s="4" t="s">
        <v>75</v>
      </c>
      <c r="J26" s="9">
        <f t="shared" si="0"/>
        <v>35055</v>
      </c>
      <c r="K26" s="14" t="s">
        <v>75</v>
      </c>
      <c r="L26" s="14" t="s">
        <v>75</v>
      </c>
      <c r="M26" s="1" t="s">
        <v>75</v>
      </c>
      <c r="N26" s="1" t="s">
        <v>75</v>
      </c>
      <c r="O26" s="9">
        <f t="shared" si="1"/>
        <v>3885</v>
      </c>
      <c r="P26" s="12">
        <f t="shared" si="2"/>
        <v>0.98885754583921004</v>
      </c>
      <c r="Q26" s="12">
        <f t="shared" si="3"/>
        <v>4.0439263037368584E-2</v>
      </c>
      <c r="R26" s="1" t="s">
        <v>75</v>
      </c>
    </row>
    <row r="27" spans="1:18">
      <c r="A27" s="6" t="s">
        <v>9</v>
      </c>
      <c r="B27" s="4" t="s">
        <v>75</v>
      </c>
      <c r="C27" s="1">
        <v>19.079000000000001</v>
      </c>
      <c r="D27" s="1" t="s">
        <v>75</v>
      </c>
      <c r="E27" s="1" t="s">
        <v>75</v>
      </c>
      <c r="F27" s="1" t="s">
        <v>75</v>
      </c>
      <c r="G27" s="1" t="s">
        <v>75</v>
      </c>
      <c r="H27" s="6">
        <v>2.3220000000000001</v>
      </c>
      <c r="I27" s="4" t="s">
        <v>75</v>
      </c>
      <c r="J27" s="9">
        <f t="shared" si="0"/>
        <v>19079</v>
      </c>
      <c r="K27" s="14" t="s">
        <v>75</v>
      </c>
      <c r="L27" s="14" t="s">
        <v>75</v>
      </c>
      <c r="M27" s="1" t="s">
        <v>75</v>
      </c>
      <c r="N27" s="1" t="s">
        <v>75</v>
      </c>
      <c r="O27" s="9">
        <f t="shared" si="1"/>
        <v>2322</v>
      </c>
      <c r="P27" s="12">
        <f t="shared" si="2"/>
        <v>0.53819464033850495</v>
      </c>
      <c r="Q27" s="12">
        <f t="shared" si="3"/>
        <v>2.4169876131987095E-2</v>
      </c>
      <c r="R27" s="1" t="s">
        <v>75</v>
      </c>
    </row>
    <row r="28" spans="1:18">
      <c r="A28" s="6" t="s">
        <v>40</v>
      </c>
      <c r="B28" s="4" t="s">
        <v>75</v>
      </c>
      <c r="C28" s="1">
        <v>21.936</v>
      </c>
      <c r="D28" s="1" t="s">
        <v>75</v>
      </c>
      <c r="E28" s="1" t="s">
        <v>75</v>
      </c>
      <c r="F28" s="1" t="s">
        <v>75</v>
      </c>
      <c r="G28" s="1" t="s">
        <v>75</v>
      </c>
      <c r="H28" s="6">
        <v>2.6120000000000001</v>
      </c>
      <c r="I28" s="4" t="s">
        <v>75</v>
      </c>
      <c r="J28" s="9">
        <f t="shared" si="0"/>
        <v>21936</v>
      </c>
      <c r="K28" s="14" t="s">
        <v>75</v>
      </c>
      <c r="L28" s="14" t="s">
        <v>75</v>
      </c>
      <c r="M28" s="1" t="s">
        <v>75</v>
      </c>
      <c r="N28" s="1" t="s">
        <v>75</v>
      </c>
      <c r="O28" s="9">
        <f t="shared" si="1"/>
        <v>2612</v>
      </c>
      <c r="P28" s="12">
        <f t="shared" si="2"/>
        <v>0.6187870239774329</v>
      </c>
      <c r="Q28" s="12">
        <f t="shared" si="3"/>
        <v>2.718850837930676E-2</v>
      </c>
      <c r="R28" s="1" t="s">
        <v>75</v>
      </c>
    </row>
    <row r="29" spans="1:18">
      <c r="A29" s="6" t="s">
        <v>54</v>
      </c>
      <c r="B29" s="4" t="s">
        <v>75</v>
      </c>
      <c r="C29" s="1">
        <v>108.258</v>
      </c>
      <c r="D29" s="1" t="s">
        <v>75</v>
      </c>
      <c r="E29" s="1" t="s">
        <v>75</v>
      </c>
      <c r="F29" s="1" t="s">
        <v>75</v>
      </c>
      <c r="G29" s="1" t="s">
        <v>75</v>
      </c>
      <c r="H29" s="6">
        <v>10.62</v>
      </c>
      <c r="I29" s="4" t="s">
        <v>75</v>
      </c>
      <c r="J29" s="9">
        <f t="shared" si="0"/>
        <v>108258</v>
      </c>
      <c r="K29" s="14" t="s">
        <v>75</v>
      </c>
      <c r="L29" s="14" t="s">
        <v>75</v>
      </c>
      <c r="M29" s="1" t="s">
        <v>75</v>
      </c>
      <c r="N29" s="1" t="s">
        <v>75</v>
      </c>
      <c r="O29" s="9">
        <f t="shared" si="1"/>
        <v>10620</v>
      </c>
      <c r="P29" s="12">
        <f t="shared" si="2"/>
        <v>3.0538222849083212</v>
      </c>
      <c r="Q29" s="12">
        <f t="shared" si="3"/>
        <v>0.11054439471218903</v>
      </c>
      <c r="R29" s="1" t="s">
        <v>75</v>
      </c>
    </row>
    <row r="30" spans="1:18">
      <c r="A30" s="6" t="s">
        <v>10</v>
      </c>
      <c r="B30" s="4" t="s">
        <v>75</v>
      </c>
      <c r="C30" s="1">
        <v>43.118000000000002</v>
      </c>
      <c r="D30" s="1" t="s">
        <v>75</v>
      </c>
      <c r="E30" s="1" t="s">
        <v>75</v>
      </c>
      <c r="F30" s="1" t="s">
        <v>75</v>
      </c>
      <c r="G30" s="1" t="s">
        <v>75</v>
      </c>
      <c r="H30" s="6">
        <v>4.6219999999999999</v>
      </c>
      <c r="I30" s="4" t="s">
        <v>75</v>
      </c>
      <c r="J30" s="9">
        <f t="shared" si="0"/>
        <v>43118</v>
      </c>
      <c r="K30" s="14" t="s">
        <v>75</v>
      </c>
      <c r="L30" s="14" t="s">
        <v>75</v>
      </c>
      <c r="M30" s="1" t="s">
        <v>75</v>
      </c>
      <c r="N30" s="1" t="s">
        <v>75</v>
      </c>
      <c r="O30" s="9">
        <f t="shared" si="1"/>
        <v>4622</v>
      </c>
      <c r="P30" s="12">
        <f t="shared" si="2"/>
        <v>1.2163046544428773</v>
      </c>
      <c r="Q30" s="12">
        <f t="shared" si="3"/>
        <v>4.8110752576246488E-2</v>
      </c>
      <c r="R30" s="1" t="s">
        <v>75</v>
      </c>
    </row>
    <row r="31" spans="1:18">
      <c r="A31" s="6" t="s">
        <v>14</v>
      </c>
      <c r="B31" s="6" t="s">
        <v>75</v>
      </c>
      <c r="C31" s="6">
        <v>32.116700000000002</v>
      </c>
      <c r="D31" s="6" t="s">
        <v>75</v>
      </c>
      <c r="E31" s="6" t="s">
        <v>75</v>
      </c>
      <c r="F31" s="6" t="s">
        <v>75</v>
      </c>
      <c r="G31" s="6">
        <v>3.0448</v>
      </c>
      <c r="H31" s="6">
        <v>3.1606000000000001</v>
      </c>
      <c r="I31" s="6" t="s">
        <v>75</v>
      </c>
      <c r="J31" s="9">
        <f t="shared" ref="J31:J47" si="4">C31*1000</f>
        <v>32116.7</v>
      </c>
      <c r="K31" s="6" t="s">
        <v>75</v>
      </c>
      <c r="L31" s="6" t="s">
        <v>75</v>
      </c>
      <c r="M31" s="6" t="s">
        <v>75</v>
      </c>
      <c r="N31" s="6">
        <f>G31*1000</f>
        <v>3044.7999999999997</v>
      </c>
      <c r="O31" s="9">
        <f t="shared" ref="O31:O47" si="5">H31*1000</f>
        <v>3160.6</v>
      </c>
      <c r="P31" s="12">
        <f t="shared" si="2"/>
        <v>0.90597179125528915</v>
      </c>
      <c r="Q31" s="12">
        <f t="shared" si="3"/>
        <v>3.2898927865098369E-2</v>
      </c>
      <c r="R31" s="12">
        <f>N31/1000/94.97</f>
        <v>3.2060650731810039E-2</v>
      </c>
    </row>
    <row r="32" spans="1:18">
      <c r="A32" s="6" t="s">
        <v>41</v>
      </c>
      <c r="B32" s="6">
        <v>1.11E-2</v>
      </c>
      <c r="C32" s="6">
        <v>18.5337</v>
      </c>
      <c r="D32" s="6" t="s">
        <v>75</v>
      </c>
      <c r="E32" s="6" t="s">
        <v>75</v>
      </c>
      <c r="F32" s="6" t="s">
        <v>75</v>
      </c>
      <c r="G32" s="6">
        <v>1.8231999999999999</v>
      </c>
      <c r="H32" s="6">
        <v>1.8662000000000001</v>
      </c>
      <c r="I32" s="6">
        <f>B32*1000</f>
        <v>11.1</v>
      </c>
      <c r="J32" s="9">
        <f t="shared" si="4"/>
        <v>18533.7</v>
      </c>
      <c r="K32" s="6" t="s">
        <v>75</v>
      </c>
      <c r="L32" s="6" t="s">
        <v>75</v>
      </c>
      <c r="M32" s="6" t="s">
        <v>75</v>
      </c>
      <c r="N32" s="6">
        <f t="shared" ref="N32:N47" si="6">G32*1000</f>
        <v>1823.1999999999998</v>
      </c>
      <c r="O32" s="9">
        <f t="shared" si="5"/>
        <v>1866.2</v>
      </c>
      <c r="P32" s="12">
        <f t="shared" si="2"/>
        <v>0.52281241184767269</v>
      </c>
      <c r="Q32" s="12">
        <f t="shared" si="3"/>
        <v>1.9425418965337778E-2</v>
      </c>
      <c r="R32" s="12">
        <f t="shared" ref="R32:R47" si="7">N32/1000/94.97</f>
        <v>1.9197641360429608E-2</v>
      </c>
    </row>
    <row r="33" spans="1:18">
      <c r="A33" s="6" t="s">
        <v>24</v>
      </c>
      <c r="B33" s="6" t="s">
        <v>75</v>
      </c>
      <c r="C33" s="6">
        <v>64.099999999999994</v>
      </c>
      <c r="D33" s="6" t="s">
        <v>75</v>
      </c>
      <c r="E33" s="6">
        <v>8.9999999999999998E-4</v>
      </c>
      <c r="F33" s="6" t="s">
        <v>75</v>
      </c>
      <c r="G33" s="6">
        <v>5.9847000000000001</v>
      </c>
      <c r="H33" s="6">
        <v>6.0632999999999999</v>
      </c>
      <c r="I33" s="6" t="s">
        <v>75</v>
      </c>
      <c r="J33" s="9">
        <f t="shared" si="4"/>
        <v>64099.999999999993</v>
      </c>
      <c r="K33" s="6" t="s">
        <v>75</v>
      </c>
      <c r="L33" s="6">
        <f t="shared" ref="L33:L43" si="8">E33*1000</f>
        <v>0.9</v>
      </c>
      <c r="M33" s="6" t="s">
        <v>75</v>
      </c>
      <c r="N33" s="6">
        <f t="shared" si="6"/>
        <v>5984.7</v>
      </c>
      <c r="O33" s="9">
        <f t="shared" si="5"/>
        <v>6063.3</v>
      </c>
      <c r="P33" s="12">
        <f t="shared" si="2"/>
        <v>1.8081805359661491</v>
      </c>
      <c r="Q33" s="12">
        <f t="shared" si="3"/>
        <v>6.3113354845425212E-2</v>
      </c>
      <c r="R33" s="12">
        <f t="shared" si="7"/>
        <v>6.3016742129093403E-2</v>
      </c>
    </row>
    <row r="34" spans="1:18">
      <c r="A34" s="6" t="s">
        <v>42</v>
      </c>
      <c r="B34" s="6" t="s">
        <v>75</v>
      </c>
      <c r="C34" s="6">
        <v>59.354399999999998</v>
      </c>
      <c r="D34" s="6" t="s">
        <v>75</v>
      </c>
      <c r="E34" s="6" t="s">
        <v>75</v>
      </c>
      <c r="F34" s="6" t="s">
        <v>75</v>
      </c>
      <c r="G34" s="6">
        <v>5.5214999999999996</v>
      </c>
      <c r="H34" s="6">
        <v>5.6439000000000004</v>
      </c>
      <c r="I34" s="6" t="s">
        <v>75</v>
      </c>
      <c r="J34" s="9">
        <f t="shared" si="4"/>
        <v>59354.400000000001</v>
      </c>
      <c r="K34" s="6" t="s">
        <v>75</v>
      </c>
      <c r="L34" s="6" t="s">
        <v>75</v>
      </c>
      <c r="M34" s="6" t="s">
        <v>75</v>
      </c>
      <c r="N34" s="6">
        <f t="shared" si="6"/>
        <v>5521.5</v>
      </c>
      <c r="O34" s="9">
        <f t="shared" si="5"/>
        <v>5643.9000000000005</v>
      </c>
      <c r="P34" s="12">
        <f t="shared" si="2"/>
        <v>1.6743131170662904</v>
      </c>
      <c r="Q34" s="12">
        <f t="shared" si="3"/>
        <v>5.8747788071198091E-2</v>
      </c>
      <c r="R34" s="12">
        <f t="shared" si="7"/>
        <v>5.8139412446035585E-2</v>
      </c>
    </row>
    <row r="35" spans="1:18">
      <c r="A35" s="6" t="s">
        <v>17</v>
      </c>
      <c r="B35" s="6" t="s">
        <v>75</v>
      </c>
      <c r="C35" s="6">
        <v>77.451999999999998</v>
      </c>
      <c r="D35" s="6" t="s">
        <v>75</v>
      </c>
      <c r="E35" s="6">
        <v>2.8899999999999999E-2</v>
      </c>
      <c r="F35" s="6" t="s">
        <v>75</v>
      </c>
      <c r="G35" s="6">
        <v>7.1524000000000001</v>
      </c>
      <c r="H35" s="6">
        <v>7.2472000000000003</v>
      </c>
      <c r="I35" s="6" t="s">
        <v>75</v>
      </c>
      <c r="J35" s="9">
        <f t="shared" si="4"/>
        <v>77452</v>
      </c>
      <c r="K35" s="6" t="s">
        <v>75</v>
      </c>
      <c r="L35" s="6">
        <f t="shared" si="8"/>
        <v>28.9</v>
      </c>
      <c r="M35" s="6" t="s">
        <v>75</v>
      </c>
      <c r="N35" s="6">
        <f t="shared" si="6"/>
        <v>7152.4</v>
      </c>
      <c r="O35" s="9">
        <f t="shared" si="5"/>
        <v>7247.2000000000007</v>
      </c>
      <c r="P35" s="12">
        <f t="shared" si="2"/>
        <v>2.1848236953455569</v>
      </c>
      <c r="Q35" s="12">
        <f t="shared" si="3"/>
        <v>7.5436660768189875E-2</v>
      </c>
      <c r="R35" s="12">
        <f t="shared" si="7"/>
        <v>7.5312203853848569E-2</v>
      </c>
    </row>
    <row r="36" spans="1:18">
      <c r="A36" s="6" t="s">
        <v>43</v>
      </c>
      <c r="B36" s="6" t="s">
        <v>75</v>
      </c>
      <c r="C36" s="6">
        <v>61.237099999999998</v>
      </c>
      <c r="D36" s="6" t="s">
        <v>75</v>
      </c>
      <c r="E36" s="6">
        <v>1.32E-2</v>
      </c>
      <c r="F36" s="6" t="s">
        <v>75</v>
      </c>
      <c r="G36" s="6">
        <v>5.7206999999999999</v>
      </c>
      <c r="H36" s="6">
        <v>5.7961999999999998</v>
      </c>
      <c r="I36" s="6" t="s">
        <v>75</v>
      </c>
      <c r="J36" s="9">
        <f t="shared" si="4"/>
        <v>61237.1</v>
      </c>
      <c r="K36" s="6" t="s">
        <v>75</v>
      </c>
      <c r="L36" s="6">
        <f t="shared" si="8"/>
        <v>13.2</v>
      </c>
      <c r="M36" s="6" t="s">
        <v>75</v>
      </c>
      <c r="N36" s="6">
        <f t="shared" si="6"/>
        <v>5720.7</v>
      </c>
      <c r="O36" s="9">
        <f t="shared" si="5"/>
        <v>5796.2</v>
      </c>
      <c r="P36" s="12">
        <f t="shared" si="2"/>
        <v>1.7274217207334273</v>
      </c>
      <c r="Q36" s="12">
        <f t="shared" si="3"/>
        <v>6.0333090454876656E-2</v>
      </c>
      <c r="R36" s="12">
        <f t="shared" si="7"/>
        <v>6.0236916921132991E-2</v>
      </c>
    </row>
    <row r="37" spans="1:18">
      <c r="A37" s="6" t="s">
        <v>18</v>
      </c>
      <c r="B37" s="6" t="s">
        <v>75</v>
      </c>
      <c r="C37" s="6">
        <v>62.882100000000001</v>
      </c>
      <c r="D37" s="6" t="s">
        <v>75</v>
      </c>
      <c r="E37" s="6">
        <v>1.2999999999999999E-3</v>
      </c>
      <c r="F37" s="6" t="s">
        <v>75</v>
      </c>
      <c r="G37" s="6">
        <v>5.8937999999999997</v>
      </c>
      <c r="H37" s="6">
        <v>5.9740000000000002</v>
      </c>
      <c r="I37" s="6" t="s">
        <v>75</v>
      </c>
      <c r="J37" s="9">
        <f t="shared" si="4"/>
        <v>62882.1</v>
      </c>
      <c r="K37" s="6" t="s">
        <v>75</v>
      </c>
      <c r="L37" s="6">
        <f t="shared" si="8"/>
        <v>1.3</v>
      </c>
      <c r="M37" s="6" t="s">
        <v>75</v>
      </c>
      <c r="N37" s="6">
        <f t="shared" si="6"/>
        <v>5893.7999999999993</v>
      </c>
      <c r="O37" s="9">
        <f t="shared" si="5"/>
        <v>5974</v>
      </c>
      <c r="P37" s="12">
        <f t="shared" si="2"/>
        <v>1.7738251057827925</v>
      </c>
      <c r="Q37" s="12">
        <f t="shared" si="3"/>
        <v>6.2183824294785056E-2</v>
      </c>
      <c r="R37" s="12">
        <f t="shared" si="7"/>
        <v>6.2059597767716121E-2</v>
      </c>
    </row>
    <row r="38" spans="1:18">
      <c r="A38" s="6" t="s">
        <v>19</v>
      </c>
      <c r="B38" s="6" t="s">
        <v>75</v>
      </c>
      <c r="C38" s="6">
        <v>19.409500000000001</v>
      </c>
      <c r="D38" s="6" t="s">
        <v>75</v>
      </c>
      <c r="E38" s="6" t="s">
        <v>75</v>
      </c>
      <c r="F38" s="6" t="s">
        <v>75</v>
      </c>
      <c r="G38" s="6">
        <v>1.8605</v>
      </c>
      <c r="H38" s="6">
        <v>1.8814</v>
      </c>
      <c r="I38" s="6" t="s">
        <v>75</v>
      </c>
      <c r="J38" s="9">
        <f t="shared" si="4"/>
        <v>19409.5</v>
      </c>
      <c r="K38" s="6" t="s">
        <v>75</v>
      </c>
      <c r="L38" s="6" t="s">
        <v>75</v>
      </c>
      <c r="M38" s="6" t="s">
        <v>75</v>
      </c>
      <c r="N38" s="6">
        <f t="shared" si="6"/>
        <v>1860.5</v>
      </c>
      <c r="O38" s="9">
        <f t="shared" si="5"/>
        <v>1881.3999999999999</v>
      </c>
      <c r="P38" s="12">
        <f t="shared" si="2"/>
        <v>0.54751763046544433</v>
      </c>
      <c r="Q38" s="12">
        <f t="shared" si="3"/>
        <v>1.9583636931404184E-2</v>
      </c>
      <c r="R38" s="12">
        <f t="shared" si="7"/>
        <v>1.9590396967463411E-2</v>
      </c>
    </row>
    <row r="39" spans="1:18">
      <c r="A39" s="6" t="s">
        <v>20</v>
      </c>
      <c r="B39" s="6" t="s">
        <v>75</v>
      </c>
      <c r="C39" s="6">
        <v>29.273199999999999</v>
      </c>
      <c r="D39" s="6" t="s">
        <v>75</v>
      </c>
      <c r="E39" s="6" t="s">
        <v>75</v>
      </c>
      <c r="F39" s="6" t="s">
        <v>75</v>
      </c>
      <c r="G39" s="6">
        <v>2.7936999999999999</v>
      </c>
      <c r="H39" s="6">
        <v>2.8917000000000002</v>
      </c>
      <c r="I39" s="6" t="s">
        <v>75</v>
      </c>
      <c r="J39" s="9">
        <f t="shared" si="4"/>
        <v>29273.200000000001</v>
      </c>
      <c r="K39" s="6" t="s">
        <v>75</v>
      </c>
      <c r="L39" s="6" t="s">
        <v>75</v>
      </c>
      <c r="M39" s="6" t="s">
        <v>75</v>
      </c>
      <c r="N39" s="6">
        <f t="shared" si="6"/>
        <v>2793.7</v>
      </c>
      <c r="O39" s="9">
        <f t="shared" si="5"/>
        <v>2891.7000000000003</v>
      </c>
      <c r="P39" s="12">
        <f t="shared" si="2"/>
        <v>0.82576022566995755</v>
      </c>
      <c r="Q39" s="12">
        <f t="shared" si="3"/>
        <v>3.0099927136462999E-2</v>
      </c>
      <c r="R39" s="12">
        <f t="shared" si="7"/>
        <v>2.9416657891965882E-2</v>
      </c>
    </row>
    <row r="40" spans="1:18">
      <c r="A40" s="6" t="s">
        <v>22</v>
      </c>
      <c r="B40" s="6" t="s">
        <v>75</v>
      </c>
      <c r="C40" s="6">
        <v>19.392199999999999</v>
      </c>
      <c r="D40" s="6" t="s">
        <v>75</v>
      </c>
      <c r="E40" s="6" t="s">
        <v>75</v>
      </c>
      <c r="F40" s="6" t="s">
        <v>75</v>
      </c>
      <c r="G40" s="6">
        <v>1.8676999999999999</v>
      </c>
      <c r="H40" s="6">
        <v>1.9086000000000001</v>
      </c>
      <c r="I40" s="6" t="s">
        <v>75</v>
      </c>
      <c r="J40" s="9">
        <f t="shared" si="4"/>
        <v>19392.2</v>
      </c>
      <c r="K40" s="6" t="s">
        <v>75</v>
      </c>
      <c r="L40" s="6" t="s">
        <v>75</v>
      </c>
      <c r="M40" s="6" t="s">
        <v>75</v>
      </c>
      <c r="N40" s="6">
        <f t="shared" si="6"/>
        <v>1867.6999999999998</v>
      </c>
      <c r="O40" s="9">
        <f t="shared" si="5"/>
        <v>1908.6000000000001</v>
      </c>
      <c r="P40" s="12">
        <f t="shared" si="2"/>
        <v>0.54702961918194637</v>
      </c>
      <c r="Q40" s="12">
        <f t="shared" si="3"/>
        <v>1.9866763818049343E-2</v>
      </c>
      <c r="R40" s="12">
        <f t="shared" si="7"/>
        <v>1.9666210382225966E-2</v>
      </c>
    </row>
    <row r="41" spans="1:18">
      <c r="A41" s="6" t="s">
        <v>8</v>
      </c>
      <c r="B41" s="6" t="s">
        <v>75</v>
      </c>
      <c r="C41" s="6">
        <v>22.258299999999998</v>
      </c>
      <c r="D41" s="6" t="s">
        <v>75</v>
      </c>
      <c r="E41" s="6" t="s">
        <v>75</v>
      </c>
      <c r="F41" s="6" t="s">
        <v>75</v>
      </c>
      <c r="G41" s="6">
        <v>2.1294</v>
      </c>
      <c r="H41" s="6">
        <v>2.1488</v>
      </c>
      <c r="I41" s="6" t="s">
        <v>75</v>
      </c>
      <c r="J41" s="9">
        <f t="shared" si="4"/>
        <v>22258.3</v>
      </c>
      <c r="K41" s="6" t="s">
        <v>75</v>
      </c>
      <c r="L41" s="6" t="s">
        <v>75</v>
      </c>
      <c r="M41" s="6" t="s">
        <v>75</v>
      </c>
      <c r="N41" s="6">
        <f t="shared" si="6"/>
        <v>2129.4</v>
      </c>
      <c r="O41" s="9">
        <f t="shared" si="5"/>
        <v>2148.8000000000002</v>
      </c>
      <c r="P41" s="12">
        <f t="shared" si="2"/>
        <v>0.62787870239774324</v>
      </c>
      <c r="Q41" s="12">
        <f t="shared" si="3"/>
        <v>2.2367024044967213E-2</v>
      </c>
      <c r="R41" s="12">
        <f t="shared" si="7"/>
        <v>2.2421817416026113E-2</v>
      </c>
    </row>
    <row r="42" spans="1:18">
      <c r="A42" s="6" t="s">
        <v>25</v>
      </c>
      <c r="B42" s="6" t="s">
        <v>75</v>
      </c>
      <c r="C42" s="6">
        <v>24.796700000000001</v>
      </c>
      <c r="D42" s="6" t="s">
        <v>75</v>
      </c>
      <c r="E42" s="6" t="s">
        <v>75</v>
      </c>
      <c r="F42" s="6" t="s">
        <v>75</v>
      </c>
      <c r="G42" s="6">
        <v>2.4420000000000002</v>
      </c>
      <c r="H42" s="6">
        <v>2.4598</v>
      </c>
      <c r="I42" s="6" t="s">
        <v>75</v>
      </c>
      <c r="J42" s="9">
        <f t="shared" si="4"/>
        <v>24796.7</v>
      </c>
      <c r="K42" s="6" t="s">
        <v>75</v>
      </c>
      <c r="L42" s="6" t="s">
        <v>75</v>
      </c>
      <c r="M42" s="6" t="s">
        <v>75</v>
      </c>
      <c r="N42" s="6">
        <f t="shared" si="6"/>
        <v>2442</v>
      </c>
      <c r="O42" s="9">
        <f t="shared" si="5"/>
        <v>2459.8000000000002</v>
      </c>
      <c r="P42" s="12">
        <f t="shared" si="2"/>
        <v>0.69948377997179123</v>
      </c>
      <c r="Q42" s="12">
        <f t="shared" si="3"/>
        <v>2.5604246903299679E-2</v>
      </c>
      <c r="R42" s="12">
        <f t="shared" si="7"/>
        <v>2.571338317363378E-2</v>
      </c>
    </row>
    <row r="43" spans="1:18">
      <c r="A43" s="6" t="s">
        <v>21</v>
      </c>
      <c r="B43" s="6" t="s">
        <v>75</v>
      </c>
      <c r="C43" s="6">
        <v>71.727699999999999</v>
      </c>
      <c r="D43" s="6" t="s">
        <v>75</v>
      </c>
      <c r="E43" s="6">
        <v>2.3E-2</v>
      </c>
      <c r="F43" s="6" t="s">
        <v>75</v>
      </c>
      <c r="G43" s="6">
        <v>6.6504000000000003</v>
      </c>
      <c r="H43" s="6">
        <v>6.7428999999999997</v>
      </c>
      <c r="I43" s="6" t="s">
        <v>75</v>
      </c>
      <c r="J43" s="9">
        <f t="shared" si="4"/>
        <v>71727.7</v>
      </c>
      <c r="K43" s="6" t="s">
        <v>75</v>
      </c>
      <c r="L43" s="6">
        <f t="shared" si="8"/>
        <v>23</v>
      </c>
      <c r="M43" s="6" t="s">
        <v>75</v>
      </c>
      <c r="N43" s="6">
        <f t="shared" si="6"/>
        <v>6650.4000000000005</v>
      </c>
      <c r="O43" s="9">
        <f t="shared" si="5"/>
        <v>6742.9</v>
      </c>
      <c r="P43" s="12">
        <f t="shared" si="2"/>
        <v>2.0233483779971788</v>
      </c>
      <c r="Q43" s="12">
        <f t="shared" si="3"/>
        <v>7.0187363380868117E-2</v>
      </c>
      <c r="R43" s="12">
        <f t="shared" si="7"/>
        <v>7.0026324102348117E-2</v>
      </c>
    </row>
    <row r="44" spans="1:18">
      <c r="A44" s="6" t="s">
        <v>23</v>
      </c>
      <c r="B44" s="6" t="s">
        <v>75</v>
      </c>
      <c r="C44" s="6">
        <v>54.912199999999999</v>
      </c>
      <c r="D44" s="6" t="s">
        <v>75</v>
      </c>
      <c r="E44" s="6" t="s">
        <v>75</v>
      </c>
      <c r="F44" s="6" t="s">
        <v>75</v>
      </c>
      <c r="G44" s="6">
        <v>5.0834999999999999</v>
      </c>
      <c r="H44" s="6">
        <v>5.1862000000000004</v>
      </c>
      <c r="I44" s="6" t="s">
        <v>75</v>
      </c>
      <c r="J44" s="9">
        <f t="shared" si="4"/>
        <v>54912.2</v>
      </c>
      <c r="K44" s="6" t="s">
        <v>75</v>
      </c>
      <c r="L44" s="6" t="s">
        <v>75</v>
      </c>
      <c r="M44" s="6" t="s">
        <v>75</v>
      </c>
      <c r="N44" s="6">
        <f t="shared" si="6"/>
        <v>5083.5</v>
      </c>
      <c r="O44" s="9">
        <f t="shared" si="5"/>
        <v>5186.2000000000007</v>
      </c>
      <c r="P44" s="12">
        <f t="shared" si="2"/>
        <v>1.5490042313117065</v>
      </c>
      <c r="Q44" s="12">
        <f t="shared" si="3"/>
        <v>5.398355365879047E-2</v>
      </c>
      <c r="R44" s="12">
        <f t="shared" si="7"/>
        <v>5.3527429714646732E-2</v>
      </c>
    </row>
    <row r="45" spans="1:18">
      <c r="A45" s="6" t="s">
        <v>27</v>
      </c>
      <c r="B45" s="6" t="s">
        <v>75</v>
      </c>
      <c r="C45" s="6">
        <v>48.596499999999999</v>
      </c>
      <c r="D45" s="6" t="s">
        <v>75</v>
      </c>
      <c r="E45" s="6" t="s">
        <v>75</v>
      </c>
      <c r="F45" s="6" t="s">
        <v>75</v>
      </c>
      <c r="G45" s="6">
        <v>4.5572999999999997</v>
      </c>
      <c r="H45" s="6">
        <v>4.6379999999999999</v>
      </c>
      <c r="I45" s="6" t="s">
        <v>75</v>
      </c>
      <c r="J45" s="9">
        <f t="shared" si="4"/>
        <v>48596.5</v>
      </c>
      <c r="K45" s="6" t="s">
        <v>75</v>
      </c>
      <c r="L45" s="6" t="s">
        <v>75</v>
      </c>
      <c r="M45" s="6" t="s">
        <v>75</v>
      </c>
      <c r="N45" s="6">
        <f t="shared" si="6"/>
        <v>4557.2999999999993</v>
      </c>
      <c r="O45" s="9">
        <f t="shared" si="5"/>
        <v>4638</v>
      </c>
      <c r="P45" s="12">
        <f t="shared" si="2"/>
        <v>1.3708462623413256</v>
      </c>
      <c r="Q45" s="12">
        <f t="shared" si="3"/>
        <v>4.8277297803684817E-2</v>
      </c>
      <c r="R45" s="12">
        <f t="shared" si="7"/>
        <v>4.7986732652416549E-2</v>
      </c>
    </row>
    <row r="46" spans="1:18">
      <c r="A46" s="6" t="s">
        <v>26</v>
      </c>
      <c r="B46" s="6" t="s">
        <v>75</v>
      </c>
      <c r="C46" s="6">
        <v>51.8386</v>
      </c>
      <c r="D46" s="6" t="s">
        <v>75</v>
      </c>
      <c r="E46" s="6" t="s">
        <v>75</v>
      </c>
      <c r="F46" s="6" t="s">
        <v>75</v>
      </c>
      <c r="G46" s="6">
        <v>4.7663000000000002</v>
      </c>
      <c r="H46" s="6">
        <v>4.9115000000000002</v>
      </c>
      <c r="I46" s="6" t="s">
        <v>75</v>
      </c>
      <c r="J46" s="9">
        <f t="shared" si="4"/>
        <v>51838.6</v>
      </c>
      <c r="K46" s="6" t="s">
        <v>75</v>
      </c>
      <c r="L46" s="6" t="s">
        <v>75</v>
      </c>
      <c r="M46" s="6" t="s">
        <v>75</v>
      </c>
      <c r="N46" s="6">
        <f t="shared" si="6"/>
        <v>4766.3</v>
      </c>
      <c r="O46" s="9">
        <f t="shared" si="5"/>
        <v>4911.5</v>
      </c>
      <c r="P46" s="12">
        <f t="shared" si="2"/>
        <v>1.4623018335684062</v>
      </c>
      <c r="Q46" s="12">
        <f t="shared" si="3"/>
        <v>5.1124180285208709E-2</v>
      </c>
      <c r="R46" s="12">
        <f t="shared" si="7"/>
        <v>5.0187427608718548E-2</v>
      </c>
    </row>
    <row r="47" spans="1:18">
      <c r="A47" s="6" t="s">
        <v>28</v>
      </c>
      <c r="B47" s="6" t="s">
        <v>75</v>
      </c>
      <c r="C47" s="6">
        <v>56.807099999999998</v>
      </c>
      <c r="D47" s="6" t="s">
        <v>75</v>
      </c>
      <c r="E47" s="6" t="s">
        <v>75</v>
      </c>
      <c r="F47" s="6" t="s">
        <v>75</v>
      </c>
      <c r="G47" s="6">
        <v>5.2168000000000001</v>
      </c>
      <c r="H47" s="6">
        <v>5.3198999999999996</v>
      </c>
      <c r="I47" s="6" t="s">
        <v>75</v>
      </c>
      <c r="J47" s="9">
        <f t="shared" si="4"/>
        <v>56807.1</v>
      </c>
      <c r="K47" s="6" t="s">
        <v>75</v>
      </c>
      <c r="L47" s="6" t="s">
        <v>75</v>
      </c>
      <c r="M47" s="6" t="s">
        <v>75</v>
      </c>
      <c r="N47" s="6">
        <f t="shared" si="6"/>
        <v>5216.8</v>
      </c>
      <c r="O47" s="9">
        <f t="shared" si="5"/>
        <v>5319.9</v>
      </c>
      <c r="P47" s="12">
        <f t="shared" ref="P47" si="9">J47/1000/35.45</f>
        <v>1.6024569816643157</v>
      </c>
      <c r="Q47" s="12">
        <f t="shared" ref="Q47" si="10">O47/1000/96.07</f>
        <v>5.5375247215571979E-2</v>
      </c>
      <c r="R47" s="12">
        <f t="shared" si="7"/>
        <v>5.4931030851847952E-2</v>
      </c>
    </row>
    <row r="48" spans="1:18">
      <c r="A48" s="6" t="s">
        <v>30</v>
      </c>
      <c r="B48" s="6">
        <v>8.8400000000000006E-2</v>
      </c>
      <c r="C48" s="6">
        <v>15.6327</v>
      </c>
      <c r="D48" s="6" t="s">
        <v>75</v>
      </c>
      <c r="E48" s="6">
        <v>0.75460000000000005</v>
      </c>
      <c r="F48" s="6" t="s">
        <v>75</v>
      </c>
      <c r="G48" s="6" t="s">
        <v>75</v>
      </c>
      <c r="H48" s="6">
        <v>2.2938999999999998</v>
      </c>
      <c r="I48" s="6">
        <f>B48*1000</f>
        <v>88.4</v>
      </c>
      <c r="J48" s="9">
        <f>C48*1000</f>
        <v>15632.7</v>
      </c>
      <c r="K48" s="6" t="s">
        <v>75</v>
      </c>
      <c r="L48" s="6">
        <f>E48*1000</f>
        <v>754.6</v>
      </c>
      <c r="M48" s="6" t="s">
        <v>75</v>
      </c>
      <c r="N48" s="6" t="s">
        <v>75</v>
      </c>
      <c r="O48" s="9">
        <f>H48*1000</f>
        <v>2293.8999999999996</v>
      </c>
      <c r="P48" s="12">
        <f>J48/1000/35.45</f>
        <v>0.44097884344146687</v>
      </c>
      <c r="Q48" s="12">
        <f>O48/1000/96.07</f>
        <v>2.3877381076298533E-2</v>
      </c>
      <c r="R48" s="6" t="s">
        <v>75</v>
      </c>
    </row>
    <row r="49" spans="1:18">
      <c r="A49" s="6" t="s">
        <v>34</v>
      </c>
      <c r="B49" s="6">
        <v>8.1100000000000005E-2</v>
      </c>
      <c r="C49" s="6">
        <v>14.472799999999999</v>
      </c>
      <c r="D49" s="6" t="s">
        <v>75</v>
      </c>
      <c r="E49" s="6">
        <v>0.74729999999999996</v>
      </c>
      <c r="F49" s="6" t="s">
        <v>75</v>
      </c>
      <c r="G49" s="6" t="s">
        <v>75</v>
      </c>
      <c r="H49" s="6">
        <v>2.1987000000000001</v>
      </c>
      <c r="I49" s="6">
        <f>B49*1000</f>
        <v>81.100000000000009</v>
      </c>
      <c r="J49" s="9">
        <f>C49*1000</f>
        <v>14472.8</v>
      </c>
      <c r="K49" s="6" t="s">
        <v>75</v>
      </c>
      <c r="L49" s="6">
        <f>E49*1000</f>
        <v>747.3</v>
      </c>
      <c r="M49" s="6" t="s">
        <v>75</v>
      </c>
      <c r="N49" s="6" t="s">
        <v>75</v>
      </c>
      <c r="O49" s="9">
        <f>H49*1000</f>
        <v>2198.7000000000003</v>
      </c>
      <c r="P49" s="12">
        <f>J49/1000/35.45</f>
        <v>0.40825952045133984</v>
      </c>
      <c r="Q49" s="12">
        <f>O49/1000/96.07</f>
        <v>2.2886436973040495E-2</v>
      </c>
      <c r="R49" s="6" t="s">
        <v>75</v>
      </c>
    </row>
    <row r="50" spans="1:18">
      <c r="A50" s="6" t="s">
        <v>31</v>
      </c>
      <c r="B50" s="6" t="s">
        <v>75</v>
      </c>
      <c r="C50" s="6">
        <v>18.747800000000002</v>
      </c>
      <c r="D50" s="6" t="s">
        <v>75</v>
      </c>
      <c r="E50" s="6">
        <v>0.76719999999999999</v>
      </c>
      <c r="F50" s="6" t="s">
        <v>75</v>
      </c>
      <c r="G50" s="6" t="s">
        <v>75</v>
      </c>
      <c r="H50" s="6">
        <v>2.5539999999999998</v>
      </c>
      <c r="I50" s="6" t="s">
        <v>75</v>
      </c>
      <c r="J50" s="9">
        <f>C50*1000</f>
        <v>18747.800000000003</v>
      </c>
      <c r="K50" s="6" t="s">
        <v>75</v>
      </c>
      <c r="L50" s="6">
        <f>E50*1000</f>
        <v>767.2</v>
      </c>
      <c r="M50" s="6" t="s">
        <v>75</v>
      </c>
      <c r="N50" s="6" t="s">
        <v>75</v>
      </c>
      <c r="O50" s="9">
        <f>H50*1000</f>
        <v>2554</v>
      </c>
      <c r="P50" s="12">
        <f>J50/1000/35.45</f>
        <v>0.52885190409026794</v>
      </c>
      <c r="Q50" s="12">
        <f>O50/1000/96.07</f>
        <v>2.6584781929842823E-2</v>
      </c>
      <c r="R50" s="6" t="s">
        <v>75</v>
      </c>
    </row>
    <row r="51" spans="1:18">
      <c r="A51" s="6" t="s">
        <v>0</v>
      </c>
      <c r="B51" s="6" t="s">
        <v>75</v>
      </c>
      <c r="C51" s="6">
        <v>18.1111</v>
      </c>
      <c r="D51" s="6" t="s">
        <v>75</v>
      </c>
      <c r="E51" s="6">
        <v>0.76</v>
      </c>
      <c r="F51" s="6" t="s">
        <v>75</v>
      </c>
      <c r="G51" s="6" t="s">
        <v>75</v>
      </c>
      <c r="H51" s="6">
        <v>2.5013999999999998</v>
      </c>
      <c r="I51" s="6" t="s">
        <v>75</v>
      </c>
      <c r="J51" s="9">
        <f>C51*1000</f>
        <v>18111.100000000002</v>
      </c>
      <c r="K51" s="6" t="s">
        <v>75</v>
      </c>
      <c r="L51" s="6">
        <f>E51*1000</f>
        <v>760</v>
      </c>
      <c r="M51" s="6" t="s">
        <v>75</v>
      </c>
      <c r="N51" s="6" t="s">
        <v>75</v>
      </c>
      <c r="O51" s="9">
        <f>H51*1000</f>
        <v>2501.3999999999996</v>
      </c>
      <c r="P51" s="12">
        <f>J51/1000/35.45</f>
        <v>0.51089139633286318</v>
      </c>
      <c r="Q51" s="12">
        <f>O51/1000/96.07</f>
        <v>2.6037264494639327E-2</v>
      </c>
      <c r="R51" s="6" t="s">
        <v>75</v>
      </c>
    </row>
    <row r="52" spans="1:18">
      <c r="A52" s="6" t="s">
        <v>32</v>
      </c>
      <c r="B52" s="6" t="s">
        <v>75</v>
      </c>
      <c r="C52" s="6">
        <v>17.8139</v>
      </c>
      <c r="D52" s="6" t="s">
        <v>75</v>
      </c>
      <c r="E52" s="6">
        <v>0.76029999999999998</v>
      </c>
      <c r="F52" s="6" t="s">
        <v>75</v>
      </c>
      <c r="G52" s="6" t="s">
        <v>75</v>
      </c>
      <c r="H52" s="6">
        <v>2.4788000000000001</v>
      </c>
      <c r="I52" s="6" t="s">
        <v>75</v>
      </c>
      <c r="J52" s="9">
        <f>C52*1000</f>
        <v>17813.900000000001</v>
      </c>
      <c r="K52" s="6" t="s">
        <v>75</v>
      </c>
      <c r="L52" s="6">
        <f>E52*1000</f>
        <v>760.3</v>
      </c>
      <c r="M52" s="6" t="s">
        <v>75</v>
      </c>
      <c r="N52" s="6" t="s">
        <v>75</v>
      </c>
      <c r="O52" s="9">
        <f>H52*1000</f>
        <v>2478.8000000000002</v>
      </c>
      <c r="P52" s="12">
        <f>J52/1000/35.45</f>
        <v>0.50250775740479547</v>
      </c>
      <c r="Q52" s="12">
        <f>O52/1000/96.07</f>
        <v>2.5802019360882694E-2</v>
      </c>
      <c r="R52" s="6" t="s">
        <v>75</v>
      </c>
    </row>
    <row r="53" spans="1:18">
      <c r="A53" s="6" t="s">
        <v>1</v>
      </c>
      <c r="B53" s="6" t="s">
        <v>75</v>
      </c>
      <c r="C53" s="6">
        <v>18.564399999999999</v>
      </c>
      <c r="D53" s="6" t="s">
        <v>75</v>
      </c>
      <c r="E53" s="6">
        <v>0.76439999999999997</v>
      </c>
      <c r="F53" s="6" t="s">
        <v>75</v>
      </c>
      <c r="G53" s="6" t="s">
        <v>75</v>
      </c>
      <c r="H53" s="6">
        <v>2.5449999999999999</v>
      </c>
      <c r="I53" s="6" t="s">
        <v>75</v>
      </c>
      <c r="J53" s="9">
        <f>C53*1000</f>
        <v>18564.399999999998</v>
      </c>
      <c r="K53" s="6" t="s">
        <v>75</v>
      </c>
      <c r="L53" s="6">
        <f>E53*1000</f>
        <v>764.4</v>
      </c>
      <c r="M53" s="6" t="s">
        <v>75</v>
      </c>
      <c r="N53" s="6" t="s">
        <v>75</v>
      </c>
      <c r="O53" s="9">
        <f>H53*1000</f>
        <v>2545</v>
      </c>
      <c r="P53" s="12">
        <f>J53/1000/35.45</f>
        <v>0.5236784203102961</v>
      </c>
      <c r="Q53" s="12">
        <f>O53/1000/96.07</f>
        <v>2.6491100239408767E-2</v>
      </c>
      <c r="R53" s="6" t="s">
        <v>75</v>
      </c>
    </row>
    <row r="54" spans="1:18">
      <c r="A54" s="6" t="s">
        <v>33</v>
      </c>
      <c r="B54" s="6" t="s">
        <v>75</v>
      </c>
      <c r="C54" s="6">
        <v>19.344000000000001</v>
      </c>
      <c r="D54" s="6" t="s">
        <v>75</v>
      </c>
      <c r="E54" s="6">
        <v>0.76829999999999998</v>
      </c>
      <c r="F54" s="6" t="s">
        <v>75</v>
      </c>
      <c r="G54" s="6" t="s">
        <v>75</v>
      </c>
      <c r="H54" s="6">
        <v>2.6143999999999998</v>
      </c>
      <c r="I54" s="6" t="s">
        <v>75</v>
      </c>
      <c r="J54" s="9">
        <f>C54*1000</f>
        <v>19344</v>
      </c>
      <c r="K54" s="6" t="s">
        <v>75</v>
      </c>
      <c r="L54" s="6">
        <f>E54*1000</f>
        <v>768.3</v>
      </c>
      <c r="M54" s="6" t="s">
        <v>75</v>
      </c>
      <c r="N54" s="6" t="s">
        <v>75</v>
      </c>
      <c r="O54" s="9">
        <f>H54*1000</f>
        <v>2614.3999999999996</v>
      </c>
      <c r="P54" s="12">
        <f>J54/1000/35.45</f>
        <v>0.54566995768688298</v>
      </c>
      <c r="Q54" s="12">
        <f>O54/1000/96.07</f>
        <v>2.7213490163422505E-2</v>
      </c>
      <c r="R54" s="6" t="s">
        <v>75</v>
      </c>
    </row>
    <row r="55" spans="1:18">
      <c r="A55" s="6" t="s">
        <v>7</v>
      </c>
      <c r="B55" s="6" t="s">
        <v>75</v>
      </c>
      <c r="C55" s="6">
        <v>19.2943</v>
      </c>
      <c r="D55" s="6" t="s">
        <v>75</v>
      </c>
      <c r="E55" s="6">
        <v>0.7681</v>
      </c>
      <c r="F55" s="6" t="s">
        <v>75</v>
      </c>
      <c r="G55" s="6" t="s">
        <v>75</v>
      </c>
      <c r="H55" s="6">
        <v>2.5966</v>
      </c>
      <c r="I55" s="6" t="s">
        <v>75</v>
      </c>
      <c r="J55" s="9">
        <f>C55*1000</f>
        <v>19294.3</v>
      </c>
      <c r="K55" s="6" t="s">
        <v>75</v>
      </c>
      <c r="L55" s="6">
        <f>E55*1000</f>
        <v>768.1</v>
      </c>
      <c r="M55" s="6" t="s">
        <v>75</v>
      </c>
      <c r="N55" s="6" t="s">
        <v>75</v>
      </c>
      <c r="O55" s="9">
        <f>H55*1000</f>
        <v>2596.6</v>
      </c>
      <c r="P55" s="12">
        <f>J55/1000/35.45</f>
        <v>0.5442679830747531</v>
      </c>
      <c r="Q55" s="12">
        <f>O55/1000/96.07</f>
        <v>2.7028208597897369E-2</v>
      </c>
      <c r="R55" s="6" t="s">
        <v>75</v>
      </c>
    </row>
    <row r="56" spans="1:18">
      <c r="A56" s="6" t="s">
        <v>2</v>
      </c>
      <c r="B56" s="6" t="s">
        <v>75</v>
      </c>
      <c r="C56" s="6">
        <v>19.196300000000001</v>
      </c>
      <c r="D56" s="6" t="s">
        <v>75</v>
      </c>
      <c r="E56" s="6">
        <v>0.76249999999999996</v>
      </c>
      <c r="F56" s="6" t="s">
        <v>75</v>
      </c>
      <c r="G56" s="6" t="s">
        <v>75</v>
      </c>
      <c r="H56" s="6">
        <v>2.5893000000000002</v>
      </c>
      <c r="I56" s="6" t="s">
        <v>75</v>
      </c>
      <c r="J56" s="9">
        <f>C56*1000</f>
        <v>19196.3</v>
      </c>
      <c r="K56" s="6" t="s">
        <v>75</v>
      </c>
      <c r="L56" s="6">
        <f>E56*1000</f>
        <v>762.5</v>
      </c>
      <c r="M56" s="6" t="s">
        <v>75</v>
      </c>
      <c r="N56" s="6" t="s">
        <v>75</v>
      </c>
      <c r="O56" s="9">
        <f>H56*1000</f>
        <v>2589.3000000000002</v>
      </c>
      <c r="P56" s="12">
        <f>J56/1000/35.45</f>
        <v>0.54150352609308883</v>
      </c>
      <c r="Q56" s="12">
        <f>O56/1000/96.07</f>
        <v>2.6952222337878633E-2</v>
      </c>
      <c r="R56" s="6" t="s">
        <v>75</v>
      </c>
    </row>
    <row r="57" spans="1:18">
      <c r="A57" s="6" t="s">
        <v>6</v>
      </c>
      <c r="B57" s="6" t="s">
        <v>75</v>
      </c>
      <c r="C57" s="6">
        <v>18.352</v>
      </c>
      <c r="D57" s="6" t="s">
        <v>75</v>
      </c>
      <c r="E57" s="6">
        <v>0.75439999999999996</v>
      </c>
      <c r="F57" s="6" t="s">
        <v>75</v>
      </c>
      <c r="G57" s="6" t="s">
        <v>75</v>
      </c>
      <c r="H57" s="6">
        <v>2.5173000000000001</v>
      </c>
      <c r="I57" s="6" t="s">
        <v>75</v>
      </c>
      <c r="J57" s="9">
        <f>C57*1000</f>
        <v>18352</v>
      </c>
      <c r="K57" s="6" t="s">
        <v>75</v>
      </c>
      <c r="L57" s="6">
        <f>E57*1000</f>
        <v>754.4</v>
      </c>
      <c r="M57" s="6" t="s">
        <v>75</v>
      </c>
      <c r="N57" s="6" t="s">
        <v>75</v>
      </c>
      <c r="O57" s="9">
        <f>H57*1000</f>
        <v>2517.3000000000002</v>
      </c>
      <c r="P57" s="12">
        <f>J57/1000/35.45</f>
        <v>0.51768688293370946</v>
      </c>
      <c r="Q57" s="12">
        <f>O57/1000/96.07</f>
        <v>2.6202768814406165E-2</v>
      </c>
      <c r="R57" s="6" t="s">
        <v>75</v>
      </c>
    </row>
    <row r="58" spans="1:18">
      <c r="A58" s="6" t="s">
        <v>5</v>
      </c>
      <c r="B58" s="6">
        <v>8.1900000000000001E-2</v>
      </c>
      <c r="C58" s="6">
        <v>19.3995</v>
      </c>
      <c r="D58" s="6" t="s">
        <v>75</v>
      </c>
      <c r="E58" s="6">
        <v>0.76300000000000001</v>
      </c>
      <c r="F58" s="6" t="s">
        <v>75</v>
      </c>
      <c r="G58" s="6" t="s">
        <v>75</v>
      </c>
      <c r="H58" s="6">
        <v>2.6</v>
      </c>
      <c r="I58" s="6">
        <f>B58*1000</f>
        <v>81.900000000000006</v>
      </c>
      <c r="J58" s="9">
        <f>C58*1000</f>
        <v>19399.5</v>
      </c>
      <c r="K58" s="6" t="s">
        <v>75</v>
      </c>
      <c r="L58" s="6">
        <f>E58*1000</f>
        <v>763</v>
      </c>
      <c r="M58" s="6"/>
      <c r="N58" s="6"/>
      <c r="O58" s="9">
        <f>H58*1000</f>
        <v>2600</v>
      </c>
      <c r="P58" s="12">
        <f>J58/1000/35.45</f>
        <v>0.54723554301833566</v>
      </c>
      <c r="Q58" s="12">
        <f>O58/1000/96.07</f>
        <v>2.7063599458728015E-2</v>
      </c>
      <c r="R58" s="6" t="s">
        <v>75</v>
      </c>
    </row>
    <row r="59" spans="1:18">
      <c r="A59" s="6" t="s">
        <v>4</v>
      </c>
      <c r="B59" s="6" t="s">
        <v>75</v>
      </c>
      <c r="C59" s="6">
        <v>66.899100000000004</v>
      </c>
      <c r="D59" s="6" t="s">
        <v>75</v>
      </c>
      <c r="E59" s="6" t="s">
        <v>75</v>
      </c>
      <c r="F59" s="6" t="s">
        <v>75</v>
      </c>
      <c r="G59" s="6">
        <v>6.1608999999999998</v>
      </c>
      <c r="H59" s="6">
        <v>6.1608999999999998</v>
      </c>
      <c r="I59" s="6" t="s">
        <v>75</v>
      </c>
      <c r="J59" s="9">
        <f>C59*1000</f>
        <v>66899.100000000006</v>
      </c>
      <c r="K59" s="6" t="s">
        <v>75</v>
      </c>
      <c r="L59" s="6" t="s">
        <v>75</v>
      </c>
      <c r="M59" s="6" t="s">
        <v>75</v>
      </c>
      <c r="N59" s="6">
        <f>G59*1000</f>
        <v>6160.9</v>
      </c>
      <c r="O59" s="9">
        <f>H59*1000</f>
        <v>6160.9</v>
      </c>
      <c r="P59" s="12">
        <f>J59/1000/35.45</f>
        <v>1.8871396332863186</v>
      </c>
      <c r="Q59" s="12">
        <f>O59/1000/96.07</f>
        <v>6.4129280732798999E-2</v>
      </c>
      <c r="R59" s="12">
        <f>N59/1000/94.97</f>
        <v>6.4872064862588188E-2</v>
      </c>
    </row>
    <row r="60" spans="1:18">
      <c r="A60" s="6" t="s">
        <v>15</v>
      </c>
      <c r="B60" s="6" t="s">
        <v>75</v>
      </c>
      <c r="C60" s="6">
        <v>12.4979</v>
      </c>
      <c r="D60" s="6" t="s">
        <v>75</v>
      </c>
      <c r="E60" s="6">
        <v>0.74590000000000001</v>
      </c>
      <c r="F60" s="6" t="s">
        <v>75</v>
      </c>
      <c r="G60" s="6" t="s">
        <v>75</v>
      </c>
      <c r="H60" s="6">
        <v>2.0179999999999998</v>
      </c>
      <c r="I60" s="6" t="s">
        <v>75</v>
      </c>
      <c r="J60" s="9">
        <f>C60*1000</f>
        <v>12497.9</v>
      </c>
      <c r="K60" s="6" t="s">
        <v>75</v>
      </c>
      <c r="L60" s="6">
        <f>E60*1000</f>
        <v>745.9</v>
      </c>
      <c r="M60" s="6" t="s">
        <v>75</v>
      </c>
      <c r="N60" s="6" t="s">
        <v>75</v>
      </c>
      <c r="O60" s="9">
        <f>H60*1000</f>
        <v>2017.9999999999998</v>
      </c>
      <c r="P60" s="12">
        <f>J60/1000/35.45</f>
        <v>0.35255007052186171</v>
      </c>
      <c r="Q60" s="12">
        <f>O60/1000/96.07</f>
        <v>2.1005516810658893E-2</v>
      </c>
      <c r="R60" s="6" t="s">
        <v>75</v>
      </c>
    </row>
    <row r="61" spans="1:18">
      <c r="A61" s="31" t="s">
        <v>3</v>
      </c>
      <c r="B61" s="6" t="s">
        <v>75</v>
      </c>
      <c r="C61" s="6">
        <v>16.501000000000001</v>
      </c>
      <c r="D61" s="6" t="s">
        <v>75</v>
      </c>
      <c r="E61" s="6">
        <v>0.76280000000000003</v>
      </c>
      <c r="F61" s="6" t="s">
        <v>75</v>
      </c>
      <c r="G61" s="6" t="s">
        <v>75</v>
      </c>
      <c r="H61" s="6">
        <v>2.3801999999999999</v>
      </c>
      <c r="I61" s="6" t="s">
        <v>75</v>
      </c>
      <c r="J61" s="9">
        <f>C61*1000</f>
        <v>16501</v>
      </c>
      <c r="K61" s="6" t="s">
        <v>75</v>
      </c>
      <c r="L61" s="6">
        <f>E61*1000</f>
        <v>762.80000000000007</v>
      </c>
      <c r="M61" s="6" t="s">
        <v>75</v>
      </c>
      <c r="N61" s="6" t="s">
        <v>75</v>
      </c>
      <c r="O61" s="9">
        <f>H61*1000</f>
        <v>2380.1999999999998</v>
      </c>
      <c r="P61" s="12">
        <f>J61/1000/35.45</f>
        <v>0.46547249647390693</v>
      </c>
      <c r="Q61" s="12">
        <f>O61/1000/96.07</f>
        <v>2.4775684396794003E-2</v>
      </c>
      <c r="R61" s="6" t="s">
        <v>75</v>
      </c>
    </row>
    <row r="62" spans="1:18">
      <c r="A62" s="6" t="s">
        <v>61</v>
      </c>
      <c r="B62" s="4" t="s">
        <v>75</v>
      </c>
      <c r="C62" s="1">
        <v>12.711</v>
      </c>
      <c r="D62" s="1" t="s">
        <v>75</v>
      </c>
      <c r="E62" s="1" t="s">
        <v>75</v>
      </c>
      <c r="F62" s="1" t="s">
        <v>75</v>
      </c>
      <c r="G62" s="1" t="s">
        <v>75</v>
      </c>
      <c r="H62" s="6">
        <v>1.6379999999999999</v>
      </c>
      <c r="I62" s="4" t="s">
        <v>75</v>
      </c>
      <c r="J62" s="9">
        <f>C62*1000</f>
        <v>12711</v>
      </c>
      <c r="K62" s="14" t="s">
        <v>75</v>
      </c>
      <c r="L62" s="14" t="s">
        <v>75</v>
      </c>
      <c r="M62" s="1" t="s">
        <v>75</v>
      </c>
      <c r="N62" s="1" t="s">
        <v>75</v>
      </c>
      <c r="O62" s="9">
        <f>H62*1000</f>
        <v>1638</v>
      </c>
      <c r="P62" s="12">
        <f>J62/1000/35.45</f>
        <v>0.35856135401974609</v>
      </c>
      <c r="Q62" s="12">
        <f>O62/1000/96.07</f>
        <v>1.7050067658998646E-2</v>
      </c>
      <c r="R62" s="1" t="s">
        <v>75</v>
      </c>
    </row>
    <row r="63" spans="1:18">
      <c r="A63" s="6" t="s">
        <v>62</v>
      </c>
      <c r="B63" s="4" t="s">
        <v>75</v>
      </c>
      <c r="C63" s="1">
        <v>14.378</v>
      </c>
      <c r="D63" s="1" t="s">
        <v>75</v>
      </c>
      <c r="E63" s="1" t="s">
        <v>75</v>
      </c>
      <c r="F63" s="1" t="s">
        <v>75</v>
      </c>
      <c r="G63" s="1" t="s">
        <v>75</v>
      </c>
      <c r="H63" s="6">
        <v>1.83</v>
      </c>
      <c r="I63" s="4" t="s">
        <v>75</v>
      </c>
      <c r="J63" s="9">
        <f>C63*1000</f>
        <v>14378</v>
      </c>
      <c r="K63" s="14" t="s">
        <v>75</v>
      </c>
      <c r="L63" s="14" t="s">
        <v>75</v>
      </c>
      <c r="M63" s="1" t="s">
        <v>75</v>
      </c>
      <c r="N63" s="1" t="s">
        <v>75</v>
      </c>
      <c r="O63" s="9">
        <f>H63*1000</f>
        <v>1830</v>
      </c>
      <c r="P63" s="12">
        <f>J63/1000/35.45</f>
        <v>0.40558533145275033</v>
      </c>
      <c r="Q63" s="12">
        <f>O63/1000/96.07</f>
        <v>1.9048610388258565E-2</v>
      </c>
      <c r="R63" s="1" t="s">
        <v>75</v>
      </c>
    </row>
    <row r="64" spans="1:18">
      <c r="A64" s="6" t="s">
        <v>63</v>
      </c>
      <c r="B64" s="4" t="s">
        <v>75</v>
      </c>
      <c r="C64" s="1">
        <v>14.858000000000001</v>
      </c>
      <c r="D64" s="1" t="s">
        <v>75</v>
      </c>
      <c r="E64" s="1" t="s">
        <v>75</v>
      </c>
      <c r="F64" s="1" t="s">
        <v>75</v>
      </c>
      <c r="G64" s="1" t="s">
        <v>75</v>
      </c>
      <c r="H64" s="6">
        <v>1.8939999999999999</v>
      </c>
      <c r="I64" s="4" t="s">
        <v>75</v>
      </c>
      <c r="J64" s="9">
        <f>C64*1000</f>
        <v>14858</v>
      </c>
      <c r="K64" s="14" t="s">
        <v>75</v>
      </c>
      <c r="L64" s="14" t="s">
        <v>75</v>
      </c>
      <c r="M64" s="1" t="s">
        <v>75</v>
      </c>
      <c r="N64" s="1" t="s">
        <v>75</v>
      </c>
      <c r="O64" s="9">
        <f>H64*1000</f>
        <v>1894</v>
      </c>
      <c r="P64" s="12">
        <f>J64/1000/35.45</f>
        <v>0.41912552891396332</v>
      </c>
      <c r="Q64" s="12">
        <f>O64/1000/96.07</f>
        <v>1.9714791298011868E-2</v>
      </c>
      <c r="R64" s="1" t="s">
        <v>75</v>
      </c>
    </row>
    <row r="65" spans="1:18">
      <c r="A65" s="6" t="s">
        <v>64</v>
      </c>
      <c r="B65" s="4" t="s">
        <v>75</v>
      </c>
      <c r="C65" s="1">
        <v>14.801</v>
      </c>
      <c r="D65" s="1" t="s">
        <v>75</v>
      </c>
      <c r="E65" s="1" t="s">
        <v>75</v>
      </c>
      <c r="F65" s="1" t="s">
        <v>75</v>
      </c>
      <c r="G65" s="1" t="s">
        <v>75</v>
      </c>
      <c r="H65" s="6">
        <v>1.869</v>
      </c>
      <c r="I65" s="4" t="s">
        <v>75</v>
      </c>
      <c r="J65" s="9">
        <f>C65*1000</f>
        <v>14801</v>
      </c>
      <c r="K65" s="14" t="s">
        <v>75</v>
      </c>
      <c r="L65" s="14" t="s">
        <v>75</v>
      </c>
      <c r="M65" s="1" t="s">
        <v>75</v>
      </c>
      <c r="N65" s="1" t="s">
        <v>75</v>
      </c>
      <c r="O65" s="9">
        <f>H65*1000</f>
        <v>1869</v>
      </c>
      <c r="P65" s="12">
        <f>J65/1000/35.45</f>
        <v>0.41751763046544427</v>
      </c>
      <c r="Q65" s="12">
        <f>O65/1000/96.07</f>
        <v>1.9454564380139483E-2</v>
      </c>
      <c r="R65" s="1" t="s">
        <v>75</v>
      </c>
    </row>
  </sheetData>
  <mergeCells count="5">
    <mergeCell ref="A1:O1"/>
    <mergeCell ref="I2:O2"/>
    <mergeCell ref="B2:H2"/>
    <mergeCell ref="A2:A3"/>
    <mergeCell ref="P2:Q2"/>
  </mergeCells>
  <phoneticPr fontId="11" type="noConversion"/>
  <printOptions horizontalCentered="1"/>
  <pageMargins left="0.25" right="0.25" top="0.75" bottom="0.75" header="0.3" footer="0.3"/>
  <pageSetup orientation="landscape"/>
  <headerFooter>
    <oddHeader>&amp;R11/18/13 KM</oddHeader>
    <oddFooter>&amp;R&amp;P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Nova Southeastern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par123b</dc:creator>
  <cp:lastModifiedBy>Lauren O'Connell</cp:lastModifiedBy>
  <cp:lastPrinted>2013-11-18T22:30:46Z</cp:lastPrinted>
  <dcterms:created xsi:type="dcterms:W3CDTF">2013-11-18T22:13:19Z</dcterms:created>
  <dcterms:modified xsi:type="dcterms:W3CDTF">2018-01-08T18:29:51Z</dcterms:modified>
</cp:coreProperties>
</file>