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PCA raw data_Figure 1" sheetId="11" r:id="rId1"/>
    <sheet name="PCA analysis data_Figure 1" sheetId="13" r:id="rId2"/>
    <sheet name=" FA_all spcs_Table 2_DSI_Fig 7" sheetId="1" r:id="rId3"/>
    <sheet name=" Cholestrol_species_Figure 2" sheetId="10" r:id="rId4"/>
    <sheet name="TB_T4 _Table 3" sheetId="2" r:id="rId5"/>
    <sheet name="PB_T4 _Table 3" sheetId="3" r:id="rId6"/>
    <sheet name="TB_PB_Cholestrol_ Figure 3" sheetId="4" r:id="rId7"/>
    <sheet name="TB_osmolality_Figure 4" sheetId="5" r:id="rId8"/>
    <sheet name="PB_osmolality_Figure 4" sheetId="7" r:id="rId9"/>
    <sheet name="TB_D7_T6_Figure 5_DSI_Figure 8" sheetId="8" r:id="rId10"/>
    <sheet name="PB_D7_T6_Figure 6_DSI_Figure 8" sheetId="9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3" l="1"/>
  <c r="B64" i="13"/>
  <c r="G63" i="13"/>
  <c r="B63" i="13"/>
  <c r="G62" i="13"/>
  <c r="B62" i="13"/>
  <c r="G61" i="13"/>
  <c r="B61" i="13"/>
  <c r="G60" i="13"/>
  <c r="B60" i="13"/>
  <c r="G59" i="13"/>
  <c r="B59" i="13"/>
  <c r="G58" i="13"/>
  <c r="B58" i="13"/>
  <c r="G57" i="13"/>
  <c r="B57" i="13"/>
  <c r="G56" i="13"/>
  <c r="B56" i="13"/>
  <c r="G55" i="13"/>
  <c r="B55" i="13"/>
  <c r="R13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  <c r="O2" i="9" l="1"/>
  <c r="P2" i="9" l="1"/>
  <c r="O2" i="8"/>
  <c r="S2" i="1"/>
  <c r="R2" i="1"/>
  <c r="P3" i="9" l="1"/>
  <c r="P4" i="9"/>
  <c r="P5" i="9"/>
  <c r="P6" i="9"/>
  <c r="P7" i="9"/>
  <c r="P8" i="9"/>
  <c r="P9" i="9"/>
  <c r="O3" i="9"/>
  <c r="O4" i="9"/>
  <c r="O5" i="9"/>
  <c r="O6" i="9"/>
  <c r="O7" i="9"/>
  <c r="O8" i="9"/>
  <c r="O9" i="9"/>
  <c r="P3" i="8"/>
  <c r="P4" i="8"/>
  <c r="P5" i="8"/>
  <c r="P6" i="8"/>
  <c r="P7" i="8"/>
  <c r="P8" i="8"/>
  <c r="P2" i="8"/>
  <c r="O3" i="8"/>
  <c r="O4" i="8"/>
  <c r="O5" i="8"/>
  <c r="O6" i="8"/>
  <c r="O7" i="8"/>
  <c r="O8" i="8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R3" i="1"/>
  <c r="R4" i="1"/>
  <c r="R5" i="1"/>
  <c r="R6" i="1"/>
  <c r="R7" i="1"/>
  <c r="R8" i="1"/>
  <c r="R9" i="1"/>
  <c r="R10" i="1"/>
  <c r="R11" i="1"/>
  <c r="R12" i="1"/>
  <c r="R14" i="1"/>
  <c r="R15" i="1"/>
  <c r="R16" i="1"/>
  <c r="K10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2" i="1"/>
</calcChain>
</file>

<file path=xl/sharedStrings.xml><?xml version="1.0" encoding="utf-8"?>
<sst xmlns="http://schemas.openxmlformats.org/spreadsheetml/2006/main" count="409" uniqueCount="90">
  <si>
    <t>Species</t>
  </si>
  <si>
    <t>C16:0</t>
  </si>
  <si>
    <t>C18:0</t>
  </si>
  <si>
    <t>SFA</t>
  </si>
  <si>
    <t>PUFA</t>
  </si>
  <si>
    <t>*</t>
  </si>
  <si>
    <t>temp</t>
  </si>
  <si>
    <t>deg0</t>
  </si>
  <si>
    <t>deg4</t>
  </si>
  <si>
    <t>Days</t>
  </si>
  <si>
    <t>D14</t>
  </si>
  <si>
    <t>days</t>
  </si>
  <si>
    <t>CHOL</t>
  </si>
  <si>
    <t>degree0</t>
  </si>
  <si>
    <t>D1</t>
  </si>
  <si>
    <t>degree4</t>
  </si>
  <si>
    <t xml:space="preserve"> TB_Cholestrol_14 days acclimation</t>
  </si>
  <si>
    <t>D28</t>
  </si>
  <si>
    <t>Temp</t>
  </si>
  <si>
    <t>Osmolality</t>
  </si>
  <si>
    <t>Deg 0</t>
  </si>
  <si>
    <t>D2</t>
  </si>
  <si>
    <t>D3</t>
  </si>
  <si>
    <t>D7</t>
  </si>
  <si>
    <t>Deg 4</t>
  </si>
  <si>
    <t>Temperature</t>
  </si>
  <si>
    <t>Time (day)</t>
  </si>
  <si>
    <t>Fish  (PB) (Biological replicates</t>
  </si>
  <si>
    <t>Fish  (TB) (Biological replicates</t>
  </si>
  <si>
    <t>cholestrol</t>
  </si>
  <si>
    <t xml:space="preserve">C16:0 </t>
  </si>
  <si>
    <t>CH07</t>
  </si>
  <si>
    <t>CH08</t>
  </si>
  <si>
    <t>CH09</t>
  </si>
  <si>
    <t>CH06</t>
  </si>
  <si>
    <t>SPOT 6</t>
  </si>
  <si>
    <t>SPOT 2</t>
  </si>
  <si>
    <t>SPOT 3</t>
  </si>
  <si>
    <t>SPOT 1</t>
  </si>
  <si>
    <t>TB1</t>
  </si>
  <si>
    <t>TB2</t>
  </si>
  <si>
    <t>TB3</t>
  </si>
  <si>
    <t>TB4</t>
  </si>
  <si>
    <t xml:space="preserve"> MUFA</t>
  </si>
  <si>
    <t>PB_Cholestrol_28 days acclimation</t>
  </si>
  <si>
    <t>deg6</t>
  </si>
  <si>
    <t>PB1</t>
  </si>
  <si>
    <t>PB2</t>
  </si>
  <si>
    <t>PB3</t>
  </si>
  <si>
    <t>PB4</t>
  </si>
  <si>
    <t>Comp. Scores</t>
  </si>
  <si>
    <t>Axis 1</t>
  </si>
  <si>
    <t>Axis 2</t>
  </si>
  <si>
    <t>Axis 3</t>
  </si>
  <si>
    <t>Axis 4</t>
  </si>
  <si>
    <t>Axis 5</t>
  </si>
  <si>
    <t>Axis 6</t>
  </si>
  <si>
    <t>Axis 7</t>
  </si>
  <si>
    <t>Axis 8</t>
  </si>
  <si>
    <t>Axis 9</t>
  </si>
  <si>
    <t>Axis 10</t>
  </si>
  <si>
    <t>Eigenvalues</t>
  </si>
  <si>
    <t>Cumulative Total</t>
  </si>
  <si>
    <t xml:space="preserve">% of Total Variance </t>
  </si>
  <si>
    <t xml:space="preserve">Cum. % of Total Variance </t>
  </si>
  <si>
    <t xml:space="preserve">  CH</t>
  </si>
  <si>
    <t xml:space="preserve">  NC</t>
  </si>
  <si>
    <t xml:space="preserve">  PB</t>
  </si>
  <si>
    <t xml:space="preserve">  TB</t>
  </si>
  <si>
    <t>vect</t>
  </si>
  <si>
    <r>
      <t xml:space="preserve">CH: </t>
    </r>
    <r>
      <rPr>
        <i/>
        <sz val="11"/>
        <color theme="1"/>
        <rFont val="Calibri"/>
        <family val="2"/>
        <scheme val="minor"/>
      </rPr>
      <t>C.hamatus</t>
    </r>
  </si>
  <si>
    <r>
      <t xml:space="preserve"> SPOT : NC: </t>
    </r>
    <r>
      <rPr>
        <i/>
        <sz val="11"/>
        <color theme="1"/>
        <rFont val="Calibri"/>
        <family val="2"/>
        <scheme val="minor"/>
      </rPr>
      <t>Notolabrus celidotus</t>
    </r>
  </si>
  <si>
    <r>
      <rPr>
        <sz val="11"/>
        <color theme="1"/>
        <rFont val="Calibri"/>
        <family val="2"/>
        <scheme val="minor"/>
      </rPr>
      <t>PB</t>
    </r>
    <r>
      <rPr>
        <i/>
        <sz val="11"/>
        <color theme="1"/>
        <rFont val="Calibri"/>
        <family val="2"/>
        <scheme val="minor"/>
      </rPr>
      <t>: Pagothenia borchgrevinki</t>
    </r>
  </si>
  <si>
    <r>
      <t xml:space="preserve">TB : </t>
    </r>
    <r>
      <rPr>
        <i/>
        <sz val="11"/>
        <color theme="1"/>
        <rFont val="Calibri"/>
        <family val="2"/>
        <scheme val="minor"/>
      </rPr>
      <t>Trematomus bernacchii</t>
    </r>
  </si>
  <si>
    <t>p</t>
  </si>
  <si>
    <t>C</t>
  </si>
  <si>
    <t>C16:1n7</t>
  </si>
  <si>
    <t>C18:1n9</t>
  </si>
  <si>
    <t>C18:1n7</t>
  </si>
  <si>
    <t>C20:1n9</t>
  </si>
  <si>
    <t>C20:1</t>
  </si>
  <si>
    <t>C2:4n6</t>
  </si>
  <si>
    <t>C20:5n3</t>
  </si>
  <si>
    <t>C22:6n3</t>
  </si>
  <si>
    <t xml:space="preserve"> C16:1</t>
  </si>
  <si>
    <t>C18:2n6</t>
  </si>
  <si>
    <t>C20:4n6</t>
  </si>
  <si>
    <t>C22:5n3</t>
  </si>
  <si>
    <t>C16:1n7/C16:0</t>
  </si>
  <si>
    <t>C18:1n9/C18:0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</si>
</sst>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0" xfId="0" applyNumberForma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165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/>
    <xf numFmtId="165" fontId="1" fillId="0" borderId="1" xfId="0" applyNumberFormat="1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0" fillId="0" borderId="0" xfId="0" applyFont="1"/>
    <xf numFmtId="0" fontId="0" fillId="5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374580</xdr:colOff>
      <xdr:row>1</xdr:row>
      <xdr:rowOff>21405</xdr:rowOff>
    </xdr:from>
    <xdr:to>
      <xdr:col>11</xdr:col>
      <xdr:colOff>495716</xdr:colOff>
      <xdr:row>29</xdr:row>
      <xdr:rowOff>49420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80" y="211905"/>
          <a:ext cx="6826736" cy="5362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3" workbookViewId="0">
      <selection activeCell="E26" sqref="E26"/>
    </sheetView>
  </sheetViews>
  <sheetFormatPr defaultRowHeight="15" x14ac:dyDescent="0.25"/>
  <sheetData>
    <row r="1" spans="1:12" x14ac:dyDescent="0.25">
      <c r="A1" s="17"/>
      <c r="B1" s="18" t="s">
        <v>30</v>
      </c>
      <c r="C1" s="18" t="s">
        <v>2</v>
      </c>
      <c r="D1" s="19" t="s">
        <v>76</v>
      </c>
      <c r="E1" s="20" t="s">
        <v>77</v>
      </c>
      <c r="F1" s="20" t="s">
        <v>78</v>
      </c>
      <c r="G1" s="20" t="s">
        <v>79</v>
      </c>
      <c r="H1" s="20" t="s">
        <v>80</v>
      </c>
      <c r="I1" s="21" t="s">
        <v>81</v>
      </c>
      <c r="J1" s="21" t="s">
        <v>82</v>
      </c>
      <c r="K1" s="21" t="s">
        <v>83</v>
      </c>
    </row>
    <row r="2" spans="1:12" x14ac:dyDescent="0.25">
      <c r="A2" s="2" t="s">
        <v>31</v>
      </c>
      <c r="B2" s="3">
        <v>20.808004583630293</v>
      </c>
      <c r="C2" s="3">
        <v>3.0324627230676784</v>
      </c>
      <c r="D2" s="4">
        <v>2.976564792688551</v>
      </c>
      <c r="E2" s="4">
        <v>11.236881454464148</v>
      </c>
      <c r="F2" s="4">
        <v>5.9545270336365803</v>
      </c>
      <c r="G2" s="4">
        <v>7.9249290795008323</v>
      </c>
      <c r="H2" s="4">
        <v>1.6881174974496569</v>
      </c>
      <c r="I2" s="5">
        <v>4.1923447784345784</v>
      </c>
      <c r="J2" s="5">
        <v>18.864154054696126</v>
      </c>
      <c r="K2" s="5">
        <v>21.659050573652511</v>
      </c>
      <c r="L2" s="9"/>
    </row>
    <row r="3" spans="1:12" x14ac:dyDescent="0.25">
      <c r="A3" s="2" t="s">
        <v>32</v>
      </c>
      <c r="B3" s="3">
        <v>18.54407318396775</v>
      </c>
      <c r="C3" s="3">
        <v>4.5864020466702842</v>
      </c>
      <c r="D3" s="4">
        <v>3.1366772618032401</v>
      </c>
      <c r="E3" s="4">
        <v>15.822932010233348</v>
      </c>
      <c r="F3" s="4">
        <v>7.9789130940382975</v>
      </c>
      <c r="G3" s="4">
        <v>3.8607644003411119</v>
      </c>
      <c r="H3" s="4">
        <v>0</v>
      </c>
      <c r="I3" s="5">
        <v>5.5353128149468951</v>
      </c>
      <c r="J3" s="5">
        <v>18.114582525777188</v>
      </c>
      <c r="K3" s="5">
        <v>22.420342662221874</v>
      </c>
      <c r="L3" s="9"/>
    </row>
    <row r="4" spans="1:12" x14ac:dyDescent="0.25">
      <c r="A4" s="2" t="s">
        <v>33</v>
      </c>
      <c r="B4" s="3">
        <v>20</v>
      </c>
      <c r="C4" s="3">
        <v>2.9836159035686647</v>
      </c>
      <c r="D4" s="4">
        <v>2.0299999999999998</v>
      </c>
      <c r="E4" s="4">
        <v>7.77</v>
      </c>
      <c r="F4" s="4">
        <v>9</v>
      </c>
      <c r="G4" s="4">
        <v>5.3360300000000001</v>
      </c>
      <c r="H4" s="4">
        <v>0</v>
      </c>
      <c r="I4" s="5">
        <v>5.1554928124448534</v>
      </c>
      <c r="J4" s="5">
        <v>22</v>
      </c>
      <c r="K4" s="5">
        <v>17</v>
      </c>
      <c r="L4" s="9"/>
    </row>
    <row r="5" spans="1:12" x14ac:dyDescent="0.25">
      <c r="A5" s="2" t="s">
        <v>34</v>
      </c>
      <c r="B5" s="3">
        <v>21.865026595744681</v>
      </c>
      <c r="C5" s="3">
        <v>1.9448138297872339</v>
      </c>
      <c r="D5" s="4">
        <v>5.3041888297872335</v>
      </c>
      <c r="E5" s="4">
        <v>8.1715425531914914</v>
      </c>
      <c r="F5" s="4">
        <v>8.1632313829787222</v>
      </c>
      <c r="G5" s="4">
        <v>3.6801861702127665</v>
      </c>
      <c r="H5" s="4">
        <v>1.7819148936170215</v>
      </c>
      <c r="I5" s="5">
        <v>5.6200132978723403</v>
      </c>
      <c r="J5" s="5">
        <v>20.757978723404253</v>
      </c>
      <c r="K5" s="5">
        <v>22.711103723404253</v>
      </c>
      <c r="L5" s="9"/>
    </row>
    <row r="6" spans="1:12" x14ac:dyDescent="0.25">
      <c r="A6" s="2" t="s">
        <v>35</v>
      </c>
      <c r="B6" s="3">
        <v>20.973793141638861</v>
      </c>
      <c r="C6" s="3">
        <v>11.144490745227253</v>
      </c>
      <c r="D6" s="4">
        <v>0</v>
      </c>
      <c r="E6" s="4">
        <v>15.513684880871622</v>
      </c>
      <c r="F6" s="4">
        <v>2.2122852435867264</v>
      </c>
      <c r="G6" s="4">
        <v>0</v>
      </c>
      <c r="H6" s="4">
        <v>0</v>
      </c>
      <c r="I6" s="5">
        <v>10.182326637409496</v>
      </c>
      <c r="J6" s="5">
        <v>12.531668351030692</v>
      </c>
      <c r="K6" s="5">
        <v>25.737543781927929</v>
      </c>
      <c r="L6" s="9"/>
    </row>
    <row r="7" spans="1:12" x14ac:dyDescent="0.25">
      <c r="A7" s="2" t="s">
        <v>36</v>
      </c>
      <c r="B7" s="3">
        <v>18.564875120348866</v>
      </c>
      <c r="C7" s="3">
        <v>10.504332559324913</v>
      </c>
      <c r="D7" s="4">
        <v>0</v>
      </c>
      <c r="E7" s="4">
        <v>8.5674236846576424</v>
      </c>
      <c r="F7" s="4">
        <v>3.5198504842272187</v>
      </c>
      <c r="G7" s="4">
        <v>0</v>
      </c>
      <c r="H7" s="4">
        <v>0</v>
      </c>
      <c r="I7" s="5">
        <v>9.4919861811179693</v>
      </c>
      <c r="J7" s="5">
        <v>15.049272243302935</v>
      </c>
      <c r="K7" s="5">
        <v>32.451718865039361</v>
      </c>
      <c r="L7" s="9"/>
    </row>
    <row r="8" spans="1:12" x14ac:dyDescent="0.25">
      <c r="A8" s="2" t="s">
        <v>37</v>
      </c>
      <c r="B8" s="3">
        <v>20.240493987650307</v>
      </c>
      <c r="C8" s="3">
        <v>13.233669158271042</v>
      </c>
      <c r="D8" s="4">
        <v>1.9369515762105944</v>
      </c>
      <c r="E8" s="4">
        <v>11.944101397465062</v>
      </c>
      <c r="F8" s="4">
        <v>2.6571335716607081</v>
      </c>
      <c r="G8" s="4">
        <v>0</v>
      </c>
      <c r="H8" s="4">
        <v>0</v>
      </c>
      <c r="I8" s="5">
        <v>8.8215794605134867</v>
      </c>
      <c r="J8" s="5">
        <v>12.876178095547608</v>
      </c>
      <c r="K8" s="5">
        <v>26.207344816379589</v>
      </c>
      <c r="L8" s="9"/>
    </row>
    <row r="9" spans="1:12" x14ac:dyDescent="0.25">
      <c r="A9" s="2" t="s">
        <v>38</v>
      </c>
      <c r="B9" s="3">
        <v>20.406049710801938</v>
      </c>
      <c r="C9" s="3">
        <v>15.677270595591681</v>
      </c>
      <c r="D9" s="4">
        <v>0</v>
      </c>
      <c r="E9" s="4">
        <v>8.2421447553540705</v>
      </c>
      <c r="F9" s="4">
        <v>4.4786618727528529</v>
      </c>
      <c r="G9" s="4">
        <v>0</v>
      </c>
      <c r="H9" s="4">
        <v>0</v>
      </c>
      <c r="I9" s="5">
        <v>7.8161638267938089</v>
      </c>
      <c r="J9" s="5">
        <v>15.534625605752693</v>
      </c>
      <c r="K9" s="5">
        <v>27.845083632952942</v>
      </c>
      <c r="L9" s="9"/>
    </row>
    <row r="10" spans="1:12" x14ac:dyDescent="0.25">
      <c r="A10" s="2" t="s">
        <v>46</v>
      </c>
      <c r="B10" s="3">
        <v>10.932336783729973</v>
      </c>
      <c r="C10" s="3">
        <v>3.3878516850653071</v>
      </c>
      <c r="D10" s="4">
        <v>3.9742106305573794</v>
      </c>
      <c r="E10" s="4">
        <v>11.1668803619268</v>
      </c>
      <c r="F10" s="4">
        <v>9.6423471036474133</v>
      </c>
      <c r="G10" s="4">
        <v>2.6972511492635327</v>
      </c>
      <c r="H10" s="4">
        <v>2.4887679686441295</v>
      </c>
      <c r="I10" s="5">
        <v>3.4399724802201583</v>
      </c>
      <c r="J10" s="5">
        <v>18.737425858168891</v>
      </c>
      <c r="K10" s="5">
        <v>26.125548571369002</v>
      </c>
      <c r="L10" s="9"/>
    </row>
    <row r="11" spans="1:12" x14ac:dyDescent="0.25">
      <c r="A11" s="2" t="s">
        <v>47</v>
      </c>
      <c r="B11" s="3">
        <v>14.111355413877892</v>
      </c>
      <c r="C11" s="3">
        <v>5.4489683814807135</v>
      </c>
      <c r="D11" s="4">
        <v>3.3135618536031366</v>
      </c>
      <c r="E11" s="4">
        <v>7.4518324352141629</v>
      </c>
      <c r="F11" s="4">
        <v>8.6594416440828628</v>
      </c>
      <c r="G11" s="4">
        <v>3.0632038468864553</v>
      </c>
      <c r="H11" s="4">
        <v>6.3031309926317443</v>
      </c>
      <c r="I11" s="5">
        <v>2.6361225413109395</v>
      </c>
      <c r="J11" s="5">
        <v>25.065254554811279</v>
      </c>
      <c r="K11" s="5">
        <v>21.471880811348324</v>
      </c>
      <c r="L11" s="9"/>
    </row>
    <row r="12" spans="1:12" x14ac:dyDescent="0.25">
      <c r="A12" s="2" t="s">
        <v>48</v>
      </c>
      <c r="B12" s="3">
        <v>14.435294815869907</v>
      </c>
      <c r="C12" s="3">
        <v>3.641205970503576</v>
      </c>
      <c r="D12" s="4">
        <v>4.7493990919611866</v>
      </c>
      <c r="E12" s="4">
        <v>10.304756817709725</v>
      </c>
      <c r="F12" s="4">
        <v>11.211460280720498</v>
      </c>
      <c r="G12" s="4">
        <v>2.5905813228879198</v>
      </c>
      <c r="H12" s="4">
        <v>0</v>
      </c>
      <c r="I12" s="5">
        <v>3.3101872459123416</v>
      </c>
      <c r="J12" s="5">
        <v>23.74699545980593</v>
      </c>
      <c r="K12" s="5">
        <v>23.010118994628922</v>
      </c>
      <c r="L12" s="9"/>
    </row>
    <row r="13" spans="1:12" x14ac:dyDescent="0.25">
      <c r="A13" s="2" t="s">
        <v>39</v>
      </c>
      <c r="B13" s="3">
        <v>13.876452272446858</v>
      </c>
      <c r="C13" s="3">
        <v>4.465604426174794</v>
      </c>
      <c r="D13" s="4">
        <v>5.0192566786422059</v>
      </c>
      <c r="E13" s="4">
        <v>7.2902646184868756</v>
      </c>
      <c r="F13" s="4">
        <v>7.8168751552624505</v>
      </c>
      <c r="G13" s="4">
        <v>4.2175152913873051</v>
      </c>
      <c r="H13" s="4">
        <v>2.9274517904923645</v>
      </c>
      <c r="I13" s="5">
        <v>4.3516322776534171</v>
      </c>
      <c r="J13" s="5">
        <v>22.057356884820816</v>
      </c>
      <c r="K13" s="5">
        <v>24.949580018173361</v>
      </c>
      <c r="L13" s="9"/>
    </row>
    <row r="14" spans="1:12" x14ac:dyDescent="0.25">
      <c r="A14" s="2" t="s">
        <v>40</v>
      </c>
      <c r="B14" s="3">
        <v>12.922328517834895</v>
      </c>
      <c r="C14" s="3">
        <v>4.9891568304340224</v>
      </c>
      <c r="D14" s="4">
        <v>4.7798115349443373</v>
      </c>
      <c r="E14" s="4">
        <v>7.7543592070594229</v>
      </c>
      <c r="F14" s="4">
        <v>9.0109944935789361</v>
      </c>
      <c r="G14" s="4">
        <v>4.1095258741040572</v>
      </c>
      <c r="H14" s="4">
        <v>5.8825320204566438</v>
      </c>
      <c r="I14" s="5">
        <v>5.1540876347458902</v>
      </c>
      <c r="J14" s="5">
        <v>20.286488930359823</v>
      </c>
      <c r="K14" s="5">
        <v>25.110714956481978</v>
      </c>
      <c r="L14" s="9"/>
    </row>
    <row r="15" spans="1:12" x14ac:dyDescent="0.25">
      <c r="A15" s="2" t="s">
        <v>41</v>
      </c>
      <c r="B15" s="3">
        <v>11.656874632067712</v>
      </c>
      <c r="C15" s="3">
        <v>4.7498190390420829</v>
      </c>
      <c r="D15" s="4">
        <v>4.1889375350063611</v>
      </c>
      <c r="E15" s="4">
        <v>7.9648812285332218</v>
      </c>
      <c r="F15" s="4">
        <v>9.4398592338171525</v>
      </c>
      <c r="G15" s="4">
        <v>3.5867306560208339</v>
      </c>
      <c r="H15" s="4">
        <v>5.4190821868140873</v>
      </c>
      <c r="I15" s="5">
        <v>4.1065466931253027</v>
      </c>
      <c r="J15" s="5">
        <v>19.311165778431011</v>
      </c>
      <c r="K15" s="5">
        <v>26.419650085834618</v>
      </c>
      <c r="L15" s="9"/>
    </row>
    <row r="16" spans="1:12" x14ac:dyDescent="0.25">
      <c r="A16" s="2" t="s">
        <v>42</v>
      </c>
      <c r="B16" s="3">
        <v>13.858845096241977</v>
      </c>
      <c r="C16" s="3">
        <v>5.8515123739688359</v>
      </c>
      <c r="D16" s="4">
        <v>5.8859761686526122</v>
      </c>
      <c r="E16" s="4">
        <v>6.6617781851512374</v>
      </c>
      <c r="F16" s="4">
        <v>10.169752520623282</v>
      </c>
      <c r="G16" s="4">
        <v>2.5517873510540787</v>
      </c>
      <c r="H16" s="4">
        <v>2.7424381301558203</v>
      </c>
      <c r="I16" s="5">
        <v>5.5435380384967923</v>
      </c>
      <c r="J16" s="5">
        <v>16.865261228230981</v>
      </c>
      <c r="K16" s="5">
        <v>25.517873510540785</v>
      </c>
      <c r="L16" s="9"/>
    </row>
    <row r="17" spans="12:12" x14ac:dyDescent="0.25">
      <c r="L17" s="9"/>
    </row>
    <row r="21" spans="12:12" x14ac:dyDescent="0.25">
      <c r="L21" t="s">
        <v>74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G12" sqref="G12"/>
    </sheetView>
  </sheetViews>
  <sheetFormatPr defaultRowHeight="15" x14ac:dyDescent="0.25"/>
  <cols>
    <col min="3" max="3" width="6.5703125" bestFit="1" customWidth="1"/>
    <col min="4" max="6" width="7.5703125" bestFit="1" customWidth="1"/>
    <col min="7" max="8" width="8.5703125" bestFit="1" customWidth="1"/>
    <col min="9" max="9" width="12" bestFit="1" customWidth="1"/>
    <col min="10" max="10" width="7.5703125" bestFit="1" customWidth="1"/>
    <col min="11" max="11" width="14.42578125" bestFit="1" customWidth="1"/>
    <col min="12" max="12" width="17" bestFit="1" customWidth="1"/>
    <col min="13" max="13" width="19.7109375" bestFit="1" customWidth="1"/>
    <col min="14" max="14" width="7.5703125" bestFit="1" customWidth="1"/>
    <col min="15" max="15" width="13.28515625" bestFit="1" customWidth="1"/>
    <col min="16" max="16" width="14.28515625" bestFit="1" customWidth="1"/>
  </cols>
  <sheetData>
    <row r="1" spans="1:23" x14ac:dyDescent="0.25">
      <c r="A1" s="28" t="s">
        <v>6</v>
      </c>
      <c r="B1" s="28" t="s">
        <v>1</v>
      </c>
      <c r="C1" s="28" t="s">
        <v>2</v>
      </c>
      <c r="D1" s="28" t="s">
        <v>3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43</v>
      </c>
      <c r="K1" s="28" t="s">
        <v>86</v>
      </c>
      <c r="L1" s="28" t="s">
        <v>82</v>
      </c>
      <c r="M1" s="28" t="s">
        <v>83</v>
      </c>
      <c r="N1" s="28" t="s">
        <v>4</v>
      </c>
      <c r="O1" s="28" t="s">
        <v>88</v>
      </c>
      <c r="P1" s="28" t="s">
        <v>89</v>
      </c>
      <c r="Q1" s="34"/>
    </row>
    <row r="2" spans="1:23" x14ac:dyDescent="0.25">
      <c r="A2" s="8" t="s">
        <v>7</v>
      </c>
      <c r="B2" s="26">
        <v>12.968844636816215</v>
      </c>
      <c r="C2" s="26">
        <v>4.4967721921025809</v>
      </c>
      <c r="D2" s="26">
        <v>17.465616828918794</v>
      </c>
      <c r="E2" s="26">
        <v>5.2634688963408331</v>
      </c>
      <c r="F2" s="26">
        <v>7.1602676790805555</v>
      </c>
      <c r="G2" s="26">
        <v>7.9831001728391415</v>
      </c>
      <c r="H2" s="26">
        <v>4.3106377321141034</v>
      </c>
      <c r="I2" s="26">
        <v>7.9771911423633171</v>
      </c>
      <c r="J2" s="26">
        <v>32.694665622737951</v>
      </c>
      <c r="K2" s="26">
        <v>3.8674604464272528</v>
      </c>
      <c r="L2" s="26">
        <v>23.133854312853618</v>
      </c>
      <c r="M2" s="26">
        <v>22.838402789062386</v>
      </c>
      <c r="N2" s="26">
        <v>49.839717548343259</v>
      </c>
      <c r="O2" s="14">
        <f>E2/B2</f>
        <v>0.40585488096594147</v>
      </c>
      <c r="P2" s="14">
        <f>F2/C2</f>
        <v>1.5923127463863338</v>
      </c>
    </row>
    <row r="3" spans="1:23" x14ac:dyDescent="0.25">
      <c r="A3" s="8" t="s">
        <v>7</v>
      </c>
      <c r="B3" s="26">
        <v>12.920012561123324</v>
      </c>
      <c r="C3" s="26">
        <v>6.3314043036801104</v>
      </c>
      <c r="D3" s="26">
        <v>19.251416864803435</v>
      </c>
      <c r="E3" s="26">
        <v>5.9755058095195368</v>
      </c>
      <c r="F3" s="26">
        <v>6.4600062805616618</v>
      </c>
      <c r="G3" s="26">
        <v>10.183482122829842</v>
      </c>
      <c r="H3" s="26">
        <v>3.9178741794147114</v>
      </c>
      <c r="I3" s="26">
        <v>3.4513181702630353</v>
      </c>
      <c r="J3" s="26">
        <v>29.98818656258879</v>
      </c>
      <c r="K3" s="26">
        <v>3.4214107337789539</v>
      </c>
      <c r="L3" s="26">
        <v>21.368863367876418</v>
      </c>
      <c r="M3" s="26">
        <v>25.970122470952404</v>
      </c>
      <c r="N3" s="26">
        <v>50.760396572607775</v>
      </c>
      <c r="O3" s="14">
        <f t="shared" ref="O3:O8" si="0">E3/B3</f>
        <v>0.46249999999999997</v>
      </c>
      <c r="P3" s="14">
        <f t="shared" ref="P3:P8" si="1">F3/C3</f>
        <v>1.0203117619272555</v>
      </c>
    </row>
    <row r="4" spans="1:23" x14ac:dyDescent="0.25">
      <c r="A4" s="8" t="s">
        <v>7</v>
      </c>
      <c r="B4" s="26">
        <v>14.500895333731256</v>
      </c>
      <c r="C4" s="26">
        <v>5.900424844633263</v>
      </c>
      <c r="D4" s="26">
        <v>20.401320178364518</v>
      </c>
      <c r="E4" s="26">
        <v>5.1578245145886727</v>
      </c>
      <c r="F4" s="26">
        <v>5.7547136687616289</v>
      </c>
      <c r="G4" s="26">
        <v>10.491204662757628</v>
      </c>
      <c r="H4" s="26">
        <v>3.6164460517538002</v>
      </c>
      <c r="I4" s="26">
        <v>2.7035567571363361</v>
      </c>
      <c r="J4" s="26">
        <v>27.723745654998066</v>
      </c>
      <c r="K4" s="26">
        <v>4.5468909097292922</v>
      </c>
      <c r="L4" s="26">
        <v>21.312453916646181</v>
      </c>
      <c r="M4" s="26">
        <v>26.015589340261922</v>
      </c>
      <c r="N4" s="26">
        <v>51.874934166637395</v>
      </c>
      <c r="O4" s="14">
        <f t="shared" si="0"/>
        <v>0.35569007263922525</v>
      </c>
      <c r="P4" s="14">
        <f t="shared" si="1"/>
        <v>0.97530496875929773</v>
      </c>
    </row>
    <row r="5" spans="1:23" x14ac:dyDescent="0.25">
      <c r="A5" s="8" t="s">
        <v>7</v>
      </c>
      <c r="B5" s="26">
        <v>14.441354113523033</v>
      </c>
      <c r="C5" s="26">
        <v>4.3908299458552085</v>
      </c>
      <c r="D5" s="26">
        <v>18.832184059378243</v>
      </c>
      <c r="E5" s="26">
        <v>4.9668383720356131</v>
      </c>
      <c r="F5" s="26">
        <v>7.3317643960963084</v>
      </c>
      <c r="G5" s="26">
        <v>9.0285206457877347</v>
      </c>
      <c r="H5" s="26">
        <v>3.4873195859322292</v>
      </c>
      <c r="I5" s="26">
        <v>4.3974128992972696</v>
      </c>
      <c r="J5" s="26">
        <v>29.211855899149153</v>
      </c>
      <c r="K5" s="26">
        <v>5.1347036848081897</v>
      </c>
      <c r="L5" s="26">
        <v>21.345226535885324</v>
      </c>
      <c r="M5" s="26">
        <v>25.47602982077909</v>
      </c>
      <c r="N5" s="26">
        <v>51.955960041472608</v>
      </c>
      <c r="O5" s="14">
        <f t="shared" si="0"/>
        <v>0.34393162393162385</v>
      </c>
      <c r="P5" s="14">
        <f t="shared" si="1"/>
        <v>1.6697901049475259</v>
      </c>
    </row>
    <row r="6" spans="1:23" x14ac:dyDescent="0.25">
      <c r="A6" s="11" t="s">
        <v>45</v>
      </c>
      <c r="B6" s="26">
        <v>15.333906563485241</v>
      </c>
      <c r="C6" s="26">
        <v>8.8535396961880188</v>
      </c>
      <c r="D6" s="26">
        <v>24.187446259673258</v>
      </c>
      <c r="E6" s="26">
        <v>4.4167383204356554</v>
      </c>
      <c r="F6" s="26">
        <v>5.0988822012037831</v>
      </c>
      <c r="G6" s="26">
        <v>9.1243909429636005</v>
      </c>
      <c r="H6" s="26">
        <v>3.0381198051017484</v>
      </c>
      <c r="I6" s="26">
        <v>2.7658354829464034</v>
      </c>
      <c r="J6" s="26">
        <v>24.443966752651189</v>
      </c>
      <c r="K6" s="26">
        <v>4.9312123817712807</v>
      </c>
      <c r="L6" s="26">
        <v>17.751504729148753</v>
      </c>
      <c r="M6" s="26">
        <v>28.685869876755518</v>
      </c>
      <c r="N6" s="26">
        <v>51.368586987675556</v>
      </c>
      <c r="O6" s="14">
        <f t="shared" si="0"/>
        <v>0.28803738317757011</v>
      </c>
      <c r="P6" s="14">
        <f t="shared" si="1"/>
        <v>0.57591453544836524</v>
      </c>
    </row>
    <row r="7" spans="1:23" x14ac:dyDescent="0.25">
      <c r="A7" s="11" t="s">
        <v>45</v>
      </c>
      <c r="B7" s="26">
        <v>15.857237527217647</v>
      </c>
      <c r="C7" s="26">
        <v>8.7885386096121678</v>
      </c>
      <c r="D7" s="26">
        <v>24.645776136829816</v>
      </c>
      <c r="E7" s="26">
        <v>4.1970399823282518</v>
      </c>
      <c r="F7" s="26">
        <v>6.6710846034901694</v>
      </c>
      <c r="G7" s="26">
        <v>8.206317649657608</v>
      </c>
      <c r="H7" s="26">
        <v>3.1903815204014006</v>
      </c>
      <c r="I7" s="26">
        <v>2.1931900659534853</v>
      </c>
      <c r="J7" s="26">
        <v>24.458013821830914</v>
      </c>
      <c r="K7" s="26">
        <v>5.1232288806841479</v>
      </c>
      <c r="L7" s="26">
        <v>18.886679920477135</v>
      </c>
      <c r="M7" s="26">
        <v>26.886301240177975</v>
      </c>
      <c r="N7" s="26">
        <v>50.896210041339252</v>
      </c>
      <c r="O7" s="14">
        <f t="shared" si="0"/>
        <v>0.26467661691542282</v>
      </c>
      <c r="P7" s="14">
        <f t="shared" si="1"/>
        <v>0.75906642728904838</v>
      </c>
    </row>
    <row r="8" spans="1:23" x14ac:dyDescent="0.25">
      <c r="A8" s="11" t="s">
        <v>45</v>
      </c>
      <c r="B8" s="26">
        <v>18.266175409868019</v>
      </c>
      <c r="C8" s="26">
        <v>7.0822855137727343</v>
      </c>
      <c r="D8" s="26">
        <v>25.348460923640754</v>
      </c>
      <c r="E8" s="26">
        <v>5.0139384369456295</v>
      </c>
      <c r="F8" s="26">
        <v>5.895081583718345</v>
      </c>
      <c r="G8" s="26">
        <v>9.0902002066397642</v>
      </c>
      <c r="H8" s="26">
        <v>3.3276799812854558</v>
      </c>
      <c r="I8" s="26">
        <v>2.7525976177944127</v>
      </c>
      <c r="J8" s="14">
        <v>26.079497826383609</v>
      </c>
      <c r="K8" s="26">
        <v>4.7761077645866239</v>
      </c>
      <c r="L8" s="26">
        <v>20.346219077139011</v>
      </c>
      <c r="M8" s="26">
        <v>29.182993157494593</v>
      </c>
      <c r="N8" s="26">
        <v>54.305319999220217</v>
      </c>
      <c r="O8" s="14">
        <f t="shared" si="0"/>
        <v>0.27449306296691572</v>
      </c>
      <c r="P8" s="14">
        <f t="shared" si="1"/>
        <v>0.83236994219653171</v>
      </c>
    </row>
    <row r="13" spans="1:23" x14ac:dyDescent="0.2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25">
      <c r="C14" s="12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6"/>
      <c r="O14" s="36"/>
      <c r="P14" s="36"/>
      <c r="Q14" s="35"/>
      <c r="R14" s="35"/>
      <c r="S14" s="37"/>
      <c r="T14" s="12"/>
      <c r="U14" s="12"/>
      <c r="V14" s="12"/>
      <c r="W14" s="12"/>
    </row>
    <row r="15" spans="1:23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23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E1" sqref="E1"/>
    </sheetView>
  </sheetViews>
  <sheetFormatPr defaultRowHeight="15" x14ac:dyDescent="0.25"/>
  <cols>
    <col min="8" max="9" width="12" bestFit="1" customWidth="1"/>
    <col min="13" max="13" width="9.28515625" customWidth="1"/>
    <col min="15" max="15" width="13.28515625" bestFit="1" customWidth="1"/>
    <col min="16" max="16" width="14.28515625" style="10" bestFit="1" customWidth="1"/>
  </cols>
  <sheetData>
    <row r="1" spans="1:16" x14ac:dyDescent="0.25">
      <c r="A1" s="17" t="s">
        <v>6</v>
      </c>
      <c r="B1" s="28" t="s">
        <v>1</v>
      </c>
      <c r="C1" s="28" t="s">
        <v>2</v>
      </c>
      <c r="D1" s="28" t="s">
        <v>3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43</v>
      </c>
      <c r="K1" s="28" t="s">
        <v>86</v>
      </c>
      <c r="L1" s="28" t="s">
        <v>82</v>
      </c>
      <c r="M1" s="28" t="s">
        <v>83</v>
      </c>
      <c r="N1" s="28" t="s">
        <v>4</v>
      </c>
      <c r="O1" s="28" t="s">
        <v>88</v>
      </c>
      <c r="P1" s="28" t="s">
        <v>89</v>
      </c>
    </row>
    <row r="2" spans="1:16" x14ac:dyDescent="0.25">
      <c r="A2" s="6" t="s">
        <v>7</v>
      </c>
      <c r="B2" s="26">
        <v>14.029522996218127</v>
      </c>
      <c r="C2" s="26">
        <v>4.2969650143006248</v>
      </c>
      <c r="D2" s="26">
        <v>18.326488010518755</v>
      </c>
      <c r="E2" s="26">
        <v>4.420316375909886</v>
      </c>
      <c r="F2" s="26">
        <v>11.166686999308689</v>
      </c>
      <c r="G2" s="26">
        <v>9.8179550784162224</v>
      </c>
      <c r="H2" s="26">
        <v>2.4412725522887779</v>
      </c>
      <c r="I2" s="26">
        <v>1.6266113618803628</v>
      </c>
      <c r="J2" s="26">
        <v>29.472842367803928</v>
      </c>
      <c r="K2" s="26">
        <v>2.982120830113999</v>
      </c>
      <c r="L2" s="26">
        <v>17.404741572119882</v>
      </c>
      <c r="M2" s="26">
        <v>31.813807219443429</v>
      </c>
      <c r="N2" s="26">
        <v>52.200669621677307</v>
      </c>
      <c r="O2" s="14">
        <f t="shared" ref="O2:P9" si="0">E2/B2</f>
        <v>0.31507246376811598</v>
      </c>
      <c r="P2" s="14">
        <f t="shared" si="0"/>
        <v>2.5987381703470032</v>
      </c>
    </row>
    <row r="3" spans="1:16" x14ac:dyDescent="0.25">
      <c r="A3" s="6" t="s">
        <v>7</v>
      </c>
      <c r="B3" s="26">
        <v>14.390017257400769</v>
      </c>
      <c r="C3" s="26">
        <v>4.0448692420018579</v>
      </c>
      <c r="D3" s="26">
        <v>18.434886499402626</v>
      </c>
      <c r="E3" s="26">
        <v>4.5280764635603346</v>
      </c>
      <c r="F3" s="26">
        <v>11.557148546395856</v>
      </c>
      <c r="G3" s="26">
        <v>9.6853843090402236</v>
      </c>
      <c r="H3" s="26">
        <v>2.7479091995221028</v>
      </c>
      <c r="I3" s="26">
        <v>0</v>
      </c>
      <c r="J3" s="26">
        <v>28.518518518518523</v>
      </c>
      <c r="K3" s="26">
        <v>3.1926191424399306</v>
      </c>
      <c r="L3" s="26">
        <v>17.686180804460374</v>
      </c>
      <c r="M3" s="26">
        <v>32.16779503517855</v>
      </c>
      <c r="N3" s="26">
        <v>53.046594982078851</v>
      </c>
      <c r="O3" s="14">
        <f t="shared" si="0"/>
        <v>0.31466789667896683</v>
      </c>
      <c r="P3" s="14">
        <f t="shared" si="0"/>
        <v>2.8572366261896947</v>
      </c>
    </row>
    <row r="4" spans="1:16" x14ac:dyDescent="0.25">
      <c r="A4" s="6" t="s">
        <v>7</v>
      </c>
      <c r="B4" s="26">
        <v>14.994923727397733</v>
      </c>
      <c r="C4" s="26">
        <v>4.7215760862580796</v>
      </c>
      <c r="D4" s="26">
        <v>19.716499813655812</v>
      </c>
      <c r="E4" s="26">
        <v>3.4531505018441644</v>
      </c>
      <c r="F4" s="26">
        <v>10.467402619099635</v>
      </c>
      <c r="G4" s="26">
        <v>9.9597753588731948</v>
      </c>
      <c r="H4" s="26">
        <v>3.8284091347204194</v>
      </c>
      <c r="I4" s="26">
        <v>1.8415945921632635</v>
      </c>
      <c r="J4" s="26">
        <v>29.550332206700677</v>
      </c>
      <c r="K4" s="26">
        <v>2.8722707002685923</v>
      </c>
      <c r="L4" s="26">
        <v>23.674707311117675</v>
      </c>
      <c r="M4" s="26">
        <v>24.186189968257231</v>
      </c>
      <c r="N4" s="26">
        <v>50.733167979643497</v>
      </c>
      <c r="O4" s="14">
        <f t="shared" si="0"/>
        <v>0.23028796708947549</v>
      </c>
      <c r="P4" s="14">
        <f t="shared" si="0"/>
        <v>2.2169297768100167</v>
      </c>
    </row>
    <row r="5" spans="1:16" x14ac:dyDescent="0.25">
      <c r="A5" s="6" t="s">
        <v>7</v>
      </c>
      <c r="B5" s="26">
        <v>15.288037281245353</v>
      </c>
      <c r="C5" s="26">
        <v>5.1286500421397054</v>
      </c>
      <c r="D5" s="26">
        <v>20.416687323385059</v>
      </c>
      <c r="E5" s="26">
        <v>3.1840265728025381</v>
      </c>
      <c r="F5" s="26">
        <v>10.881959248425957</v>
      </c>
      <c r="G5" s="26">
        <v>9.3165931287491954</v>
      </c>
      <c r="H5" s="26">
        <v>3.1889841852164</v>
      </c>
      <c r="I5" s="26">
        <v>2.0722819889941002</v>
      </c>
      <c r="J5" s="26">
        <v>28.643845124188189</v>
      </c>
      <c r="K5" s="26">
        <v>2.615140548311933</v>
      </c>
      <c r="L5" s="26">
        <v>21.672202667195481</v>
      </c>
      <c r="M5" s="26">
        <v>26.652124336919343</v>
      </c>
      <c r="N5" s="26">
        <v>50.939467552426756</v>
      </c>
      <c r="O5" s="14">
        <f t="shared" si="0"/>
        <v>0.20826915281718683</v>
      </c>
      <c r="P5" s="14">
        <f t="shared" si="0"/>
        <v>2.1217979700338327</v>
      </c>
    </row>
    <row r="6" spans="1:16" x14ac:dyDescent="0.25">
      <c r="A6" s="7" t="s">
        <v>45</v>
      </c>
      <c r="B6" s="26">
        <v>12.334856461706565</v>
      </c>
      <c r="C6" s="26">
        <v>5.2262342306546143</v>
      </c>
      <c r="D6" s="26">
        <v>17.56109069236118</v>
      </c>
      <c r="E6" s="26">
        <v>4.4141750273169764</v>
      </c>
      <c r="F6" s="26">
        <v>10.598986788516935</v>
      </c>
      <c r="G6" s="26">
        <v>9.0841362868779179</v>
      </c>
      <c r="H6" s="26">
        <v>1.7942286679249029</v>
      </c>
      <c r="I6" s="26">
        <v>1.499950332770438</v>
      </c>
      <c r="J6" s="26">
        <v>27.391477103407173</v>
      </c>
      <c r="K6" s="26">
        <v>3.5884573358498058</v>
      </c>
      <c r="L6" s="26">
        <v>17.907519618555678</v>
      </c>
      <c r="M6" s="26">
        <v>33.551455249826162</v>
      </c>
      <c r="N6" s="26">
        <v>55.047432204231654</v>
      </c>
      <c r="O6" s="14">
        <f t="shared" si="0"/>
        <v>0.35786188846386152</v>
      </c>
      <c r="P6" s="14">
        <f t="shared" si="0"/>
        <v>2.0280351627464954</v>
      </c>
    </row>
    <row r="7" spans="1:16" x14ac:dyDescent="0.25">
      <c r="A7" s="7" t="s">
        <v>45</v>
      </c>
      <c r="B7" s="26">
        <v>13.256104131809547</v>
      </c>
      <c r="C7" s="26">
        <v>4.740095851175453</v>
      </c>
      <c r="D7" s="26">
        <v>17.996199982985001</v>
      </c>
      <c r="E7" s="26">
        <v>4.613901256274282</v>
      </c>
      <c r="F7" s="26">
        <v>13.559538326291015</v>
      </c>
      <c r="G7" s="26">
        <v>9.0463091625783409</v>
      </c>
      <c r="H7" s="26">
        <v>1.90000850750078</v>
      </c>
      <c r="I7" s="26">
        <v>1.9709043473328984</v>
      </c>
      <c r="J7" s="26">
        <v>31.090661599977309</v>
      </c>
      <c r="K7" s="26">
        <v>3.3817315599920592</v>
      </c>
      <c r="L7" s="26">
        <v>12.26781612454981</v>
      </c>
      <c r="M7" s="26">
        <v>35.263590732495821</v>
      </c>
      <c r="N7" s="26">
        <v>50.913138417037686</v>
      </c>
      <c r="O7" s="14">
        <f t="shared" si="0"/>
        <v>0.34805861589474807</v>
      </c>
      <c r="P7" s="14">
        <f t="shared" si="0"/>
        <v>2.8606042476817235</v>
      </c>
    </row>
    <row r="8" spans="1:16" x14ac:dyDescent="0.25">
      <c r="A8" s="7" t="s">
        <v>45</v>
      </c>
      <c r="B8" s="26">
        <v>15.146452118703973</v>
      </c>
      <c r="C8" s="26">
        <v>4.1924248460935392</v>
      </c>
      <c r="D8" s="26">
        <v>19.33887696479751</v>
      </c>
      <c r="E8" s="26">
        <v>4.1924248460935392</v>
      </c>
      <c r="F8" s="26">
        <v>10.93603403292763</v>
      </c>
      <c r="G8" s="26">
        <v>10.902618016373848</v>
      </c>
      <c r="H8" s="26">
        <v>2.1926047784903671</v>
      </c>
      <c r="I8" s="26">
        <v>1.5397072242857326</v>
      </c>
      <c r="J8" s="26">
        <v>29.763388898171119</v>
      </c>
      <c r="K8" s="26">
        <v>2.6193016052540257</v>
      </c>
      <c r="L8" s="26">
        <v>19.428843163211535</v>
      </c>
      <c r="M8" s="26">
        <v>28.849589368565809</v>
      </c>
      <c r="N8" s="26">
        <v>50.897734137031378</v>
      </c>
      <c r="O8" s="14">
        <f t="shared" si="0"/>
        <v>0.27679253288078065</v>
      </c>
      <c r="P8" s="14">
        <f t="shared" si="0"/>
        <v>2.6085223789086451</v>
      </c>
    </row>
    <row r="9" spans="1:16" x14ac:dyDescent="0.25">
      <c r="A9" s="7" t="s">
        <v>45</v>
      </c>
      <c r="B9" s="26">
        <v>14.105600978069841</v>
      </c>
      <c r="C9" s="26">
        <v>7.3003744173607394</v>
      </c>
      <c r="D9" s="26">
        <v>21.40597539543058</v>
      </c>
      <c r="E9" s="26">
        <v>3.8465652938030104</v>
      </c>
      <c r="F9" s="26">
        <v>12.285474134637427</v>
      </c>
      <c r="G9" s="26">
        <v>10.994116298616946</v>
      </c>
      <c r="H9" s="26">
        <v>2.0157408114923205</v>
      </c>
      <c r="I9" s="26">
        <v>1.5664399786047221</v>
      </c>
      <c r="J9" s="26">
        <v>30.708336517154422</v>
      </c>
      <c r="K9" s="26">
        <v>2.7691602353480556</v>
      </c>
      <c r="L9" s="26">
        <v>20.294949186215327</v>
      </c>
      <c r="M9" s="26">
        <v>24.821578665851607</v>
      </c>
      <c r="N9" s="26">
        <v>47.885688087414998</v>
      </c>
      <c r="O9" s="14">
        <f t="shared" si="0"/>
        <v>0.27269772481040083</v>
      </c>
      <c r="P9" s="14">
        <f t="shared" si="0"/>
        <v>1.6828553485451121</v>
      </c>
    </row>
    <row r="10" spans="1:16" x14ac:dyDescent="0.25">
      <c r="P10"/>
    </row>
    <row r="11" spans="1:16" x14ac:dyDescent="0.25">
      <c r="P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opLeftCell="A31" workbookViewId="0">
      <selection activeCell="F63" sqref="F63"/>
    </sheetView>
  </sheetViews>
  <sheetFormatPr defaultRowHeight="15" x14ac:dyDescent="0.25"/>
  <cols>
    <col min="14" max="14" width="12.85546875" bestFit="1" customWidth="1"/>
    <col min="15" max="15" width="12.140625" bestFit="1" customWidth="1"/>
    <col min="16" max="16" width="16.140625" bestFit="1" customWidth="1"/>
    <col min="17" max="17" width="18.5703125" bestFit="1" customWidth="1"/>
    <col min="18" max="18" width="23.7109375" bestFit="1" customWidth="1"/>
    <col min="31" max="31" width="3.140625" bestFit="1" customWidth="1"/>
    <col min="32" max="32" width="11.5703125" bestFit="1" customWidth="1"/>
    <col min="33" max="33" width="16.140625" bestFit="1" customWidth="1"/>
    <col min="34" max="34" width="18.5703125" bestFit="1" customWidth="1"/>
    <col min="35" max="35" width="23.7109375" bestFit="1" customWidth="1"/>
  </cols>
  <sheetData>
    <row r="1" spans="14:35" x14ac:dyDescent="0.25">
      <c r="N1" t="s">
        <v>50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46</v>
      </c>
      <c r="X1" t="s">
        <v>47</v>
      </c>
      <c r="Y1" t="s">
        <v>48</v>
      </c>
      <c r="Z1" t="s">
        <v>39</v>
      </c>
      <c r="AA1" t="s">
        <v>40</v>
      </c>
      <c r="AB1" t="s">
        <v>41</v>
      </c>
      <c r="AC1" t="s">
        <v>42</v>
      </c>
      <c r="AE1" s="2"/>
      <c r="AF1" s="2"/>
      <c r="AG1" s="2"/>
      <c r="AH1" s="2"/>
      <c r="AI1" s="2"/>
    </row>
    <row r="2" spans="14:35" x14ac:dyDescent="0.25">
      <c r="N2" t="s">
        <v>51</v>
      </c>
      <c r="O2">
        <v>-0.89161400000000002</v>
      </c>
      <c r="P2">
        <v>0.44124400000000003</v>
      </c>
      <c r="Q2">
        <v>-1.21319</v>
      </c>
      <c r="R2">
        <v>-0.96970100000000004</v>
      </c>
      <c r="S2">
        <v>4.3882399999999997</v>
      </c>
      <c r="T2">
        <v>3.5444800000000001</v>
      </c>
      <c r="U2">
        <v>3.5765400000000001</v>
      </c>
      <c r="V2">
        <v>3.43648</v>
      </c>
      <c r="W2">
        <v>-1.4702</v>
      </c>
      <c r="X2">
        <v>-2.4694600000000002</v>
      </c>
      <c r="Y2">
        <v>-2.0182500000000001</v>
      </c>
      <c r="Z2">
        <v>-1.8154699999999999</v>
      </c>
      <c r="AA2">
        <v>-1.85388</v>
      </c>
      <c r="AB2">
        <v>-1.6316200000000001</v>
      </c>
      <c r="AC2">
        <v>-1.0536000000000001</v>
      </c>
      <c r="AE2" s="2"/>
      <c r="AF2" s="24"/>
      <c r="AG2" s="24"/>
      <c r="AH2" s="24"/>
      <c r="AI2" s="24"/>
    </row>
    <row r="3" spans="14:35" x14ac:dyDescent="0.25">
      <c r="N3" t="s">
        <v>52</v>
      </c>
      <c r="O3">
        <v>-2.0768399999999998</v>
      </c>
      <c r="P3">
        <v>-1.97122</v>
      </c>
      <c r="Q3">
        <v>-2.26973</v>
      </c>
      <c r="R3">
        <v>-0.98495900000000003</v>
      </c>
      <c r="S3">
        <v>-0.77670099999999997</v>
      </c>
      <c r="T3">
        <v>1.2830999999999999</v>
      </c>
      <c r="U3">
        <v>9.91364E-2</v>
      </c>
      <c r="V3">
        <v>0.91757100000000003</v>
      </c>
      <c r="W3">
        <v>0.71411899999999995</v>
      </c>
      <c r="X3">
        <v>0.605383</v>
      </c>
      <c r="Y3">
        <v>-0.31540000000000001</v>
      </c>
      <c r="Z3">
        <v>0.70242199999999999</v>
      </c>
      <c r="AA3">
        <v>1.31742</v>
      </c>
      <c r="AB3">
        <v>1.3992199999999999</v>
      </c>
      <c r="AC3">
        <v>1.35649</v>
      </c>
      <c r="AE3" s="2"/>
      <c r="AF3" s="24"/>
      <c r="AG3" s="24"/>
      <c r="AH3" s="24"/>
      <c r="AI3" s="24"/>
    </row>
    <row r="4" spans="14:35" x14ac:dyDescent="0.25">
      <c r="N4" t="s">
        <v>53</v>
      </c>
      <c r="O4">
        <v>-0.24327699999999999</v>
      </c>
      <c r="P4">
        <v>1.4434499999999999</v>
      </c>
      <c r="Q4">
        <v>-1.25058</v>
      </c>
      <c r="R4">
        <v>-0.74817699999999998</v>
      </c>
      <c r="S4">
        <v>0.77891200000000005</v>
      </c>
      <c r="T4">
        <v>-0.42013499999999998</v>
      </c>
      <c r="U4">
        <v>0.180036</v>
      </c>
      <c r="V4">
        <v>-1.26719</v>
      </c>
      <c r="W4">
        <v>1.4934000000000001</v>
      </c>
      <c r="X4">
        <v>-1.12201</v>
      </c>
      <c r="Y4">
        <v>0.63531499999999996</v>
      </c>
      <c r="Z4">
        <v>-0.23355200000000001</v>
      </c>
      <c r="AA4">
        <v>9.3903500000000001E-2</v>
      </c>
      <c r="AB4">
        <v>0.280725</v>
      </c>
      <c r="AC4">
        <v>0.37917899999999999</v>
      </c>
      <c r="AE4" s="2"/>
      <c r="AF4" s="24"/>
      <c r="AG4" s="24"/>
      <c r="AH4" s="24"/>
      <c r="AI4" s="24"/>
    </row>
    <row r="5" spans="14:35" x14ac:dyDescent="0.25">
      <c r="N5" t="s">
        <v>54</v>
      </c>
      <c r="O5">
        <v>-1.37504</v>
      </c>
      <c r="P5">
        <v>9.6035400000000007E-2</v>
      </c>
      <c r="Q5">
        <v>0.76522500000000004</v>
      </c>
      <c r="R5">
        <v>-0.41856300000000002</v>
      </c>
      <c r="S5">
        <v>-0.37022699999999997</v>
      </c>
      <c r="T5">
        <v>0.20782400000000001</v>
      </c>
      <c r="U5">
        <v>-0.126665</v>
      </c>
      <c r="V5">
        <v>0.63424700000000001</v>
      </c>
      <c r="W5">
        <v>0.56608199999999997</v>
      </c>
      <c r="X5">
        <v>0.16279199999999999</v>
      </c>
      <c r="Y5">
        <v>1.6714800000000001</v>
      </c>
      <c r="Z5">
        <v>-1.11352E-2</v>
      </c>
      <c r="AA5">
        <v>-0.94531299999999996</v>
      </c>
      <c r="AB5">
        <v>-0.60193799999999997</v>
      </c>
      <c r="AC5">
        <v>-0.25480999999999998</v>
      </c>
      <c r="AE5" s="2"/>
      <c r="AF5" s="24"/>
      <c r="AG5" s="24"/>
      <c r="AH5" s="24"/>
      <c r="AI5" s="24"/>
    </row>
    <row r="6" spans="14:35" x14ac:dyDescent="0.25">
      <c r="N6" t="s">
        <v>55</v>
      </c>
      <c r="O6">
        <v>4.6599599999999998E-2</v>
      </c>
      <c r="P6">
        <v>-0.23807500000000001</v>
      </c>
      <c r="Q6">
        <v>-4.1548000000000002E-2</v>
      </c>
      <c r="R6">
        <v>1.1722600000000001</v>
      </c>
      <c r="S6">
        <v>-0.72463999999999995</v>
      </c>
      <c r="T6">
        <v>0.41004400000000002</v>
      </c>
      <c r="U6">
        <v>0.12787899999999999</v>
      </c>
      <c r="V6">
        <v>-9.7295099999999995E-2</v>
      </c>
      <c r="W6">
        <v>-0.223913</v>
      </c>
      <c r="X6">
        <v>-1.5090699999999999</v>
      </c>
      <c r="Y6">
        <v>0.301176</v>
      </c>
      <c r="Z6">
        <v>0.31165399999999999</v>
      </c>
      <c r="AA6">
        <v>-0.27643099999999998</v>
      </c>
      <c r="AB6">
        <v>-0.385681</v>
      </c>
      <c r="AC6">
        <v>1.12704</v>
      </c>
      <c r="AE6" s="2"/>
      <c r="AF6" s="24"/>
      <c r="AG6" s="24"/>
      <c r="AH6" s="24"/>
      <c r="AI6" s="24"/>
    </row>
    <row r="7" spans="14:35" x14ac:dyDescent="0.25">
      <c r="N7" t="s">
        <v>56</v>
      </c>
      <c r="O7">
        <v>0.99620500000000001</v>
      </c>
      <c r="P7">
        <v>-0.17779900000000001</v>
      </c>
      <c r="Q7">
        <v>-0.111626</v>
      </c>
      <c r="R7">
        <v>-0.48239300000000002</v>
      </c>
      <c r="S7">
        <v>-0.41314099999999998</v>
      </c>
      <c r="T7">
        <v>0.85518400000000006</v>
      </c>
      <c r="U7">
        <v>-0.66302099999999997</v>
      </c>
      <c r="V7">
        <v>0.26888099999999998</v>
      </c>
      <c r="W7">
        <v>0.58228599999999997</v>
      </c>
      <c r="X7">
        <v>-0.41699399999999998</v>
      </c>
      <c r="Y7">
        <v>4.0800799999999998E-2</v>
      </c>
      <c r="Z7">
        <v>0.21277299999999999</v>
      </c>
      <c r="AA7">
        <v>-0.408912</v>
      </c>
      <c r="AB7">
        <v>0.290487</v>
      </c>
      <c r="AC7">
        <v>-0.57273099999999999</v>
      </c>
      <c r="AE7" s="2"/>
      <c r="AF7" s="24"/>
      <c r="AG7" s="24"/>
      <c r="AH7" s="24"/>
      <c r="AI7" s="24"/>
    </row>
    <row r="8" spans="14:35" x14ac:dyDescent="0.25">
      <c r="N8" t="s">
        <v>57</v>
      </c>
      <c r="O8">
        <v>-0.22320899999999999</v>
      </c>
      <c r="P8">
        <v>1.41055E-2</v>
      </c>
      <c r="Q8">
        <v>-0.49990099999999998</v>
      </c>
      <c r="R8">
        <v>0.74975700000000001</v>
      </c>
      <c r="S8">
        <v>0.31872499999999998</v>
      </c>
      <c r="T8">
        <v>0.49828600000000001</v>
      </c>
      <c r="U8">
        <v>-0.35019299999999998</v>
      </c>
      <c r="V8">
        <v>-0.41915999999999998</v>
      </c>
      <c r="W8">
        <v>-5.5355099999999997E-2</v>
      </c>
      <c r="X8">
        <v>0.32808399999999999</v>
      </c>
      <c r="Y8">
        <v>0.192745</v>
      </c>
      <c r="Z8">
        <v>0.21584400000000001</v>
      </c>
      <c r="AA8">
        <v>-3.3464499999999999E-3</v>
      </c>
      <c r="AB8">
        <v>-0.241234</v>
      </c>
      <c r="AC8">
        <v>-0.52514799999999995</v>
      </c>
      <c r="AE8" s="2"/>
      <c r="AF8" s="24"/>
      <c r="AG8" s="24"/>
      <c r="AH8" s="24"/>
      <c r="AI8" s="24"/>
    </row>
    <row r="9" spans="14:35" x14ac:dyDescent="0.25">
      <c r="N9" t="s">
        <v>58</v>
      </c>
      <c r="O9">
        <v>-0.35221200000000003</v>
      </c>
      <c r="P9">
        <v>-1.7278000000000002E-2</v>
      </c>
      <c r="Q9">
        <v>0.61356900000000003</v>
      </c>
      <c r="R9">
        <v>3.5636399999999999E-2</v>
      </c>
      <c r="S9">
        <v>0.16597899999999999</v>
      </c>
      <c r="T9">
        <v>0.43120399999999998</v>
      </c>
      <c r="U9">
        <v>-0.34531600000000001</v>
      </c>
      <c r="V9">
        <v>-0.36368899999999998</v>
      </c>
      <c r="W9">
        <v>0.246119</v>
      </c>
      <c r="X9">
        <v>-6.7874400000000001E-2</v>
      </c>
      <c r="Y9">
        <v>-0.42266999999999999</v>
      </c>
      <c r="Z9">
        <v>-0.348603</v>
      </c>
      <c r="AA9">
        <v>4.6910199999999999E-2</v>
      </c>
      <c r="AB9">
        <v>0.18273600000000001</v>
      </c>
      <c r="AC9">
        <v>0.19548699999999999</v>
      </c>
      <c r="AE9" s="2"/>
      <c r="AF9" s="24"/>
      <c r="AG9" s="24"/>
      <c r="AH9" s="24"/>
      <c r="AI9" s="24"/>
    </row>
    <row r="10" spans="14:35" x14ac:dyDescent="0.25">
      <c r="N10" t="s">
        <v>59</v>
      </c>
      <c r="O10">
        <v>-2.6126299999999999E-3</v>
      </c>
      <c r="P10">
        <v>0.390511</v>
      </c>
      <c r="Q10">
        <v>-0.157919</v>
      </c>
      <c r="R10">
        <v>5.2766899999999999E-2</v>
      </c>
      <c r="S10">
        <v>-0.16903299999999999</v>
      </c>
      <c r="T10">
        <v>8.6643399999999995E-2</v>
      </c>
      <c r="U10">
        <v>-0.30418000000000001</v>
      </c>
      <c r="V10">
        <v>0.273146</v>
      </c>
      <c r="W10">
        <v>-0.20469300000000001</v>
      </c>
      <c r="X10">
        <v>4.4969299999999997E-2</v>
      </c>
      <c r="Y10">
        <v>7.4320200000000003E-2</v>
      </c>
      <c r="Z10">
        <v>-0.39245000000000002</v>
      </c>
      <c r="AA10">
        <v>0.17524300000000001</v>
      </c>
      <c r="AB10">
        <v>3.1526999999999999E-2</v>
      </c>
      <c r="AC10">
        <v>0.10176</v>
      </c>
      <c r="AE10" s="2"/>
      <c r="AF10" s="24"/>
      <c r="AG10" s="24"/>
      <c r="AH10" s="24"/>
      <c r="AI10" s="24"/>
    </row>
    <row r="11" spans="14:35" x14ac:dyDescent="0.25">
      <c r="N11" t="s">
        <v>60</v>
      </c>
      <c r="O11">
        <v>3.7570199999999998E-2</v>
      </c>
      <c r="P11">
        <v>-6.3205800000000006E-2</v>
      </c>
      <c r="Q11">
        <v>-8.9023099999999994E-2</v>
      </c>
      <c r="R11">
        <v>0.20724600000000001</v>
      </c>
      <c r="S11">
        <v>-8.3030000000000007E-2</v>
      </c>
      <c r="T11">
        <v>-8.8993900000000001E-2</v>
      </c>
      <c r="U11">
        <v>0.104382</v>
      </c>
      <c r="V11">
        <v>7.02237E-2</v>
      </c>
      <c r="W11">
        <v>0.25555899999999998</v>
      </c>
      <c r="X11">
        <v>0.11740399999999999</v>
      </c>
      <c r="Y11">
        <v>-9.0185699999999994E-2</v>
      </c>
      <c r="Z11">
        <v>-0.23242499999999999</v>
      </c>
      <c r="AA11">
        <v>-0.18845500000000001</v>
      </c>
      <c r="AB11">
        <v>3.97471E-2</v>
      </c>
      <c r="AC11">
        <v>3.18593E-3</v>
      </c>
      <c r="AE11" s="2"/>
      <c r="AF11" s="24"/>
      <c r="AG11" s="24"/>
      <c r="AH11" s="24"/>
      <c r="AI11" s="24"/>
    </row>
    <row r="13" spans="14:35" x14ac:dyDescent="0.25">
      <c r="O13">
        <v>1</v>
      </c>
      <c r="P13">
        <v>2</v>
      </c>
      <c r="Q13">
        <v>3</v>
      </c>
      <c r="R13">
        <v>4</v>
      </c>
      <c r="S13">
        <v>5</v>
      </c>
      <c r="T13">
        <v>6</v>
      </c>
      <c r="U13">
        <v>7</v>
      </c>
      <c r="V13">
        <v>8</v>
      </c>
      <c r="W13">
        <v>9</v>
      </c>
      <c r="X13">
        <v>10</v>
      </c>
    </row>
    <row r="14" spans="14:35" x14ac:dyDescent="0.25">
      <c r="N14" t="s">
        <v>30</v>
      </c>
      <c r="O14">
        <v>0.25603700000000001</v>
      </c>
      <c r="P14">
        <v>-0.48230800000000001</v>
      </c>
      <c r="Q14">
        <v>-0.39161000000000001</v>
      </c>
      <c r="R14">
        <v>-0.20169699999999999</v>
      </c>
      <c r="S14">
        <v>0.30296200000000001</v>
      </c>
      <c r="T14">
        <v>-9.1914800000000005E-2</v>
      </c>
      <c r="U14">
        <v>0.29038399999999998</v>
      </c>
      <c r="V14">
        <v>-0.124947</v>
      </c>
      <c r="W14">
        <v>0.35258499999999998</v>
      </c>
      <c r="X14">
        <v>0.42813400000000001</v>
      </c>
    </row>
    <row r="15" spans="14:35" x14ac:dyDescent="0.25">
      <c r="N15" t="s">
        <v>2</v>
      </c>
      <c r="O15">
        <v>0.36198900000000001</v>
      </c>
      <c r="P15">
        <v>0.24254400000000001</v>
      </c>
      <c r="Q15">
        <v>-0.17633699999999999</v>
      </c>
      <c r="R15">
        <v>0.13494500000000001</v>
      </c>
      <c r="S15">
        <v>-0.172184</v>
      </c>
      <c r="T15">
        <v>-0.12385500000000001</v>
      </c>
      <c r="U15">
        <v>-0.47859699999999999</v>
      </c>
      <c r="V15">
        <v>-0.55944300000000002</v>
      </c>
      <c r="W15">
        <v>0.40087499999999998</v>
      </c>
      <c r="X15">
        <v>-0.114507</v>
      </c>
    </row>
    <row r="16" spans="14:35" x14ac:dyDescent="0.25">
      <c r="N16" t="s">
        <v>76</v>
      </c>
      <c r="O16">
        <v>-0.33983400000000002</v>
      </c>
      <c r="P16">
        <v>0.113278</v>
      </c>
      <c r="Q16">
        <v>0.28607100000000002</v>
      </c>
      <c r="R16">
        <v>-0.14679500000000001</v>
      </c>
      <c r="S16">
        <v>0.56410000000000005</v>
      </c>
      <c r="T16">
        <v>-0.45614300000000002</v>
      </c>
      <c r="U16">
        <v>2.32324E-2</v>
      </c>
      <c r="V16">
        <v>-0.47432999999999997</v>
      </c>
      <c r="W16">
        <v>-0.126142</v>
      </c>
      <c r="X16">
        <v>-2.4055900000000002E-2</v>
      </c>
    </row>
    <row r="17" spans="14:24" x14ac:dyDescent="0.25">
      <c r="N17" t="s">
        <v>77</v>
      </c>
      <c r="O17">
        <v>0.20533299999999999</v>
      </c>
      <c r="P17">
        <v>-0.37946000000000002</v>
      </c>
      <c r="Q17">
        <v>0.74168800000000001</v>
      </c>
      <c r="R17">
        <v>-6.38682E-2</v>
      </c>
      <c r="S17">
        <v>-0.36054199999999997</v>
      </c>
      <c r="T17">
        <v>-8.1476000000000007E-2</v>
      </c>
      <c r="U17">
        <v>0.21201200000000001</v>
      </c>
      <c r="V17">
        <v>-0.16736500000000001</v>
      </c>
      <c r="W17">
        <v>0.22044800000000001</v>
      </c>
      <c r="X17">
        <v>-3.8493699999999999E-2</v>
      </c>
    </row>
    <row r="18" spans="14:24" x14ac:dyDescent="0.25">
      <c r="N18" t="s">
        <v>78</v>
      </c>
      <c r="O18">
        <v>-0.38018800000000003</v>
      </c>
      <c r="P18">
        <v>5.4629700000000003E-2</v>
      </c>
      <c r="Q18">
        <v>0.173455</v>
      </c>
      <c r="R18">
        <v>0.33316899999999999</v>
      </c>
      <c r="S18">
        <v>0.16459599999999999</v>
      </c>
      <c r="T18">
        <v>-0.111343</v>
      </c>
      <c r="U18">
        <v>-0.17927000000000001</v>
      </c>
      <c r="V18">
        <v>0.39227200000000001</v>
      </c>
      <c r="W18">
        <v>0.68336699999999995</v>
      </c>
      <c r="X18">
        <v>0.137438</v>
      </c>
    </row>
    <row r="19" spans="14:24" x14ac:dyDescent="0.25">
      <c r="N19" t="s">
        <v>79</v>
      </c>
      <c r="O19">
        <v>-0.31136399999999997</v>
      </c>
      <c r="P19">
        <v>-0.34843499999999999</v>
      </c>
      <c r="Q19">
        <v>-2.8647100000000002E-2</v>
      </c>
      <c r="R19">
        <v>-0.47849700000000001</v>
      </c>
      <c r="S19">
        <v>0.115036</v>
      </c>
      <c r="T19">
        <v>0.473607</v>
      </c>
      <c r="U19">
        <v>-0.33423900000000001</v>
      </c>
      <c r="V19">
        <v>-9.5103800000000002E-2</v>
      </c>
      <c r="W19">
        <v>0.191243</v>
      </c>
      <c r="X19">
        <v>-0.39622499999999999</v>
      </c>
    </row>
    <row r="20" spans="14:24" x14ac:dyDescent="0.25">
      <c r="N20" t="s">
        <v>80</v>
      </c>
      <c r="O20">
        <v>-0.26533000000000001</v>
      </c>
      <c r="P20">
        <v>0.364035</v>
      </c>
      <c r="Q20">
        <v>-0.135907</v>
      </c>
      <c r="R20">
        <v>-0.63049100000000002</v>
      </c>
      <c r="S20">
        <v>-0.45658199999999999</v>
      </c>
      <c r="T20">
        <v>-0.27784300000000001</v>
      </c>
      <c r="U20">
        <v>0.16490099999999999</v>
      </c>
      <c r="V20">
        <v>5.9276500000000003E-2</v>
      </c>
      <c r="W20">
        <v>0.21031900000000001</v>
      </c>
      <c r="X20">
        <v>0.143124</v>
      </c>
    </row>
    <row r="21" spans="14:24" x14ac:dyDescent="0.25">
      <c r="N21" t="s">
        <v>81</v>
      </c>
      <c r="O21">
        <v>0.38814399999999999</v>
      </c>
      <c r="P21">
        <v>1.33344E-2</v>
      </c>
      <c r="Q21">
        <v>-6.3048599999999996E-2</v>
      </c>
      <c r="R21">
        <v>-0.166074</v>
      </c>
      <c r="S21">
        <v>0.22009999999999999</v>
      </c>
      <c r="T21">
        <v>-0.40459600000000001</v>
      </c>
      <c r="U21">
        <v>0.101198</v>
      </c>
      <c r="V21">
        <v>0.394289</v>
      </c>
      <c r="W21">
        <v>0.12414</v>
      </c>
      <c r="X21">
        <v>-0.651424</v>
      </c>
    </row>
    <row r="22" spans="14:24" x14ac:dyDescent="0.25">
      <c r="N22" t="s">
        <v>82</v>
      </c>
      <c r="O22">
        <v>-0.36002899999999999</v>
      </c>
      <c r="P22">
        <v>-8.83573E-2</v>
      </c>
      <c r="Q22">
        <v>-0.30024800000000001</v>
      </c>
      <c r="R22">
        <v>0.37246899999999999</v>
      </c>
      <c r="S22">
        <v>-0.19836100000000001</v>
      </c>
      <c r="T22">
        <v>1.32614E-2</v>
      </c>
      <c r="U22">
        <v>0.54750399999999999</v>
      </c>
      <c r="V22">
        <v>-0.30045500000000003</v>
      </c>
      <c r="W22">
        <v>0.152921</v>
      </c>
      <c r="X22">
        <v>-0.425145</v>
      </c>
    </row>
    <row r="23" spans="14:24" x14ac:dyDescent="0.25">
      <c r="N23" t="s">
        <v>83</v>
      </c>
      <c r="O23">
        <v>0.23150000000000001</v>
      </c>
      <c r="P23">
        <v>0.53556700000000002</v>
      </c>
      <c r="Q23">
        <v>0.200269</v>
      </c>
      <c r="R23">
        <v>-0.10810400000000001</v>
      </c>
      <c r="S23">
        <v>0.30624099999999999</v>
      </c>
      <c r="T23">
        <v>0.532667</v>
      </c>
      <c r="U23">
        <v>0.40010600000000002</v>
      </c>
      <c r="V23">
        <v>-7.8984499999999999E-2</v>
      </c>
      <c r="W23">
        <v>0.25274400000000002</v>
      </c>
      <c r="X23">
        <v>-7.7749400000000001E-3</v>
      </c>
    </row>
    <row r="25" spans="14:24" x14ac:dyDescent="0.25">
      <c r="N25" s="2"/>
      <c r="O25" s="2" t="s">
        <v>61</v>
      </c>
      <c r="P25" s="2" t="s">
        <v>62</v>
      </c>
      <c r="Q25" s="2" t="s">
        <v>63</v>
      </c>
      <c r="R25" s="2" t="s">
        <v>64</v>
      </c>
    </row>
    <row r="26" spans="14:24" x14ac:dyDescent="0.25">
      <c r="N26" s="2">
        <v>1</v>
      </c>
      <c r="O26" s="24">
        <v>5.9043599999999996</v>
      </c>
      <c r="P26" s="24">
        <v>5.9043599999999996</v>
      </c>
      <c r="Q26" s="24">
        <v>59.043599999999998</v>
      </c>
      <c r="R26" s="24">
        <v>59.043599999999998</v>
      </c>
    </row>
    <row r="27" spans="14:24" x14ac:dyDescent="0.25">
      <c r="N27" s="2">
        <v>2</v>
      </c>
      <c r="O27" s="24">
        <v>1.74464</v>
      </c>
      <c r="P27" s="24">
        <v>7.649</v>
      </c>
      <c r="Q27" s="24">
        <v>17.446400000000001</v>
      </c>
      <c r="R27" s="24">
        <v>76.489999999999995</v>
      </c>
    </row>
    <row r="28" spans="14:24" x14ac:dyDescent="0.25">
      <c r="N28" s="2">
        <v>3</v>
      </c>
      <c r="O28" s="24">
        <v>0.77618600000000004</v>
      </c>
      <c r="P28" s="24">
        <v>8.4251900000000006</v>
      </c>
      <c r="Q28" s="24">
        <v>7.7618600000000004</v>
      </c>
      <c r="R28" s="24">
        <v>84.251900000000006</v>
      </c>
    </row>
    <row r="29" spans="14:24" x14ac:dyDescent="0.25">
      <c r="N29" s="2">
        <v>4</v>
      </c>
      <c r="O29" s="24">
        <v>0.55150600000000005</v>
      </c>
      <c r="P29" s="24">
        <v>8.9766999999999992</v>
      </c>
      <c r="Q29" s="24">
        <v>5.5150600000000001</v>
      </c>
      <c r="R29" s="24">
        <v>89.766900000000007</v>
      </c>
    </row>
    <row r="30" spans="14:24" x14ac:dyDescent="0.25">
      <c r="N30" s="2">
        <v>5</v>
      </c>
      <c r="O30" s="24">
        <v>0.44031999999999999</v>
      </c>
      <c r="P30" s="24">
        <v>9.4170200000000008</v>
      </c>
      <c r="Q30" s="24">
        <v>4.4032</v>
      </c>
      <c r="R30" s="24">
        <v>94.170100000000005</v>
      </c>
    </row>
    <row r="31" spans="14:24" x14ac:dyDescent="0.25">
      <c r="N31" s="2">
        <v>6</v>
      </c>
      <c r="O31" s="24">
        <v>0.27304400000000001</v>
      </c>
      <c r="P31" s="24">
        <v>9.6900600000000008</v>
      </c>
      <c r="Q31" s="24">
        <v>2.7304400000000002</v>
      </c>
      <c r="R31" s="24">
        <v>96.900599999999997</v>
      </c>
    </row>
    <row r="32" spans="14:24" x14ac:dyDescent="0.25">
      <c r="N32" s="2">
        <v>7</v>
      </c>
      <c r="O32" s="24">
        <v>0.145621</v>
      </c>
      <c r="P32" s="24">
        <v>9.83568</v>
      </c>
      <c r="Q32" s="24">
        <v>1.45621</v>
      </c>
      <c r="R32" s="24">
        <v>98.356800000000007</v>
      </c>
    </row>
    <row r="33" spans="1:18" x14ac:dyDescent="0.25">
      <c r="N33" s="2">
        <v>8</v>
      </c>
      <c r="O33" s="24">
        <v>0.10044699999999999</v>
      </c>
      <c r="P33" s="24">
        <v>9.9361300000000004</v>
      </c>
      <c r="Q33" s="24">
        <v>1.00447</v>
      </c>
      <c r="R33" s="24">
        <v>99.361199999999997</v>
      </c>
    </row>
    <row r="34" spans="1:18" x14ac:dyDescent="0.25">
      <c r="N34" s="2">
        <v>9</v>
      </c>
      <c r="O34" s="24">
        <v>4.4926199999999999E-2</v>
      </c>
      <c r="P34" s="24">
        <v>9.9810499999999998</v>
      </c>
      <c r="Q34" s="24">
        <v>0.44926199999999999</v>
      </c>
      <c r="R34" s="24">
        <v>99.810500000000005</v>
      </c>
    </row>
    <row r="35" spans="1:18" x14ac:dyDescent="0.25">
      <c r="N35" s="2">
        <v>10</v>
      </c>
      <c r="O35" s="24">
        <v>1.8948599999999999E-2</v>
      </c>
      <c r="P35" s="24">
        <v>10</v>
      </c>
      <c r="Q35" s="24">
        <v>0.18948599999999999</v>
      </c>
      <c r="R35" s="24">
        <v>100</v>
      </c>
    </row>
    <row r="39" spans="1:18" x14ac:dyDescent="0.25">
      <c r="C39" t="s">
        <v>65</v>
      </c>
      <c r="D39" t="s">
        <v>66</v>
      </c>
      <c r="E39" t="s">
        <v>67</v>
      </c>
      <c r="F39" t="s">
        <v>68</v>
      </c>
      <c r="G39" t="s">
        <v>69</v>
      </c>
    </row>
    <row r="40" spans="1:18" x14ac:dyDescent="0.25">
      <c r="A40" t="s">
        <v>31</v>
      </c>
      <c r="B40">
        <v>-0.89161400000000002</v>
      </c>
      <c r="C40">
        <v>-2.0768399999999998</v>
      </c>
    </row>
    <row r="41" spans="1:18" x14ac:dyDescent="0.25">
      <c r="A41" t="s">
        <v>32</v>
      </c>
      <c r="B41">
        <v>0.44124400000000003</v>
      </c>
      <c r="C41">
        <v>-1.97122</v>
      </c>
    </row>
    <row r="42" spans="1:18" x14ac:dyDescent="0.25">
      <c r="A42" t="s">
        <v>33</v>
      </c>
      <c r="B42">
        <v>-1.21319</v>
      </c>
      <c r="C42">
        <v>-2.26973</v>
      </c>
    </row>
    <row r="43" spans="1:18" x14ac:dyDescent="0.25">
      <c r="A43" t="s">
        <v>34</v>
      </c>
      <c r="B43">
        <v>-0.96970100000000004</v>
      </c>
      <c r="C43">
        <v>-0.98495900000000003</v>
      </c>
    </row>
    <row r="44" spans="1:18" x14ac:dyDescent="0.25">
      <c r="A44" t="s">
        <v>35</v>
      </c>
      <c r="B44">
        <v>4.3882399999999997</v>
      </c>
      <c r="D44">
        <v>-0.77670099999999997</v>
      </c>
    </row>
    <row r="45" spans="1:18" x14ac:dyDescent="0.25">
      <c r="A45" t="s">
        <v>36</v>
      </c>
      <c r="B45">
        <v>3.5444800000000001</v>
      </c>
      <c r="D45">
        <v>1.2830999999999999</v>
      </c>
    </row>
    <row r="46" spans="1:18" x14ac:dyDescent="0.25">
      <c r="A46" t="s">
        <v>37</v>
      </c>
      <c r="B46">
        <v>3.5765400000000001</v>
      </c>
      <c r="D46">
        <v>9.91364E-2</v>
      </c>
    </row>
    <row r="47" spans="1:18" x14ac:dyDescent="0.25">
      <c r="A47" t="s">
        <v>38</v>
      </c>
      <c r="B47">
        <v>3.43648</v>
      </c>
      <c r="D47">
        <v>0.91757100000000003</v>
      </c>
    </row>
    <row r="48" spans="1:18" x14ac:dyDescent="0.25">
      <c r="A48" t="s">
        <v>46</v>
      </c>
      <c r="B48">
        <v>-1.4702</v>
      </c>
      <c r="E48">
        <v>0.71411899999999995</v>
      </c>
    </row>
    <row r="49" spans="1:7" x14ac:dyDescent="0.25">
      <c r="A49" t="s">
        <v>47</v>
      </c>
      <c r="B49">
        <v>-2.4694600000000002</v>
      </c>
      <c r="E49">
        <v>0.605383</v>
      </c>
    </row>
    <row r="50" spans="1:7" x14ac:dyDescent="0.25">
      <c r="A50" t="s">
        <v>48</v>
      </c>
      <c r="B50">
        <v>-2.0182500000000001</v>
      </c>
      <c r="E50">
        <v>-0.31540000000000001</v>
      </c>
    </row>
    <row r="51" spans="1:7" x14ac:dyDescent="0.25">
      <c r="A51" t="s">
        <v>39</v>
      </c>
      <c r="B51">
        <v>-1.8154699999999999</v>
      </c>
      <c r="F51">
        <v>0.70242199999999999</v>
      </c>
    </row>
    <row r="52" spans="1:7" x14ac:dyDescent="0.25">
      <c r="A52" t="s">
        <v>40</v>
      </c>
      <c r="B52">
        <v>-1.85388</v>
      </c>
      <c r="F52">
        <v>1.31742</v>
      </c>
    </row>
    <row r="53" spans="1:7" x14ac:dyDescent="0.25">
      <c r="A53" t="s">
        <v>41</v>
      </c>
      <c r="B53">
        <v>-1.6316200000000001</v>
      </c>
      <c r="F53">
        <v>1.3992199999999999</v>
      </c>
    </row>
    <row r="54" spans="1:7" x14ac:dyDescent="0.25">
      <c r="A54" t="s">
        <v>42</v>
      </c>
      <c r="B54">
        <v>-1.0536000000000001</v>
      </c>
      <c r="F54">
        <v>1.35649</v>
      </c>
    </row>
    <row r="55" spans="1:7" x14ac:dyDescent="0.25">
      <c r="A55" t="s">
        <v>1</v>
      </c>
      <c r="B55">
        <f>5*B66</f>
        <v>1.2801850000000001</v>
      </c>
      <c r="G55">
        <f>5*G66</f>
        <v>-2.41154</v>
      </c>
    </row>
    <row r="56" spans="1:7" x14ac:dyDescent="0.25">
      <c r="A56" t="s">
        <v>2</v>
      </c>
      <c r="B56">
        <f t="shared" ref="B56:B64" si="0">5*B67</f>
        <v>1.8099449999999999</v>
      </c>
      <c r="G56">
        <f t="shared" ref="G56:G64" si="1">5*G67</f>
        <v>1.21272</v>
      </c>
    </row>
    <row r="57" spans="1:7" x14ac:dyDescent="0.25">
      <c r="A57" s="30" t="s">
        <v>76</v>
      </c>
      <c r="B57">
        <f t="shared" si="0"/>
        <v>-1.6991700000000001</v>
      </c>
      <c r="G57">
        <f t="shared" si="1"/>
        <v>0.56639000000000006</v>
      </c>
    </row>
    <row r="58" spans="1:7" x14ac:dyDescent="0.25">
      <c r="A58" s="30" t="s">
        <v>77</v>
      </c>
      <c r="B58">
        <f t="shared" si="0"/>
        <v>1.0266649999999999</v>
      </c>
      <c r="G58">
        <f t="shared" si="1"/>
        <v>-1.8973</v>
      </c>
    </row>
    <row r="59" spans="1:7" x14ac:dyDescent="0.25">
      <c r="A59" s="30" t="s">
        <v>78</v>
      </c>
      <c r="B59">
        <f t="shared" si="0"/>
        <v>-1.9009400000000001</v>
      </c>
      <c r="G59">
        <f t="shared" si="1"/>
        <v>0.27314850000000002</v>
      </c>
    </row>
    <row r="60" spans="1:7" x14ac:dyDescent="0.25">
      <c r="A60" s="30" t="s">
        <v>79</v>
      </c>
      <c r="B60">
        <f t="shared" si="0"/>
        <v>-1.5568199999999999</v>
      </c>
      <c r="G60">
        <f t="shared" si="1"/>
        <v>-1.742175</v>
      </c>
    </row>
    <row r="61" spans="1:7" x14ac:dyDescent="0.25">
      <c r="A61" s="30" t="s">
        <v>80</v>
      </c>
      <c r="B61">
        <f t="shared" si="0"/>
        <v>-1.3266500000000001</v>
      </c>
      <c r="G61">
        <f t="shared" si="1"/>
        <v>1.8201749999999999</v>
      </c>
    </row>
    <row r="62" spans="1:7" x14ac:dyDescent="0.25">
      <c r="A62" s="31" t="s">
        <v>81</v>
      </c>
      <c r="B62">
        <f t="shared" si="0"/>
        <v>1.94072</v>
      </c>
      <c r="G62">
        <f t="shared" si="1"/>
        <v>6.6671999999999995E-2</v>
      </c>
    </row>
    <row r="63" spans="1:7" x14ac:dyDescent="0.25">
      <c r="A63" s="31" t="s">
        <v>82</v>
      </c>
      <c r="B63">
        <f t="shared" si="0"/>
        <v>-1.8001449999999999</v>
      </c>
      <c r="G63">
        <f t="shared" si="1"/>
        <v>-0.44178649999999997</v>
      </c>
    </row>
    <row r="64" spans="1:7" x14ac:dyDescent="0.25">
      <c r="A64" s="31" t="s">
        <v>83</v>
      </c>
      <c r="B64">
        <f t="shared" si="0"/>
        <v>1.1575</v>
      </c>
      <c r="G64">
        <f t="shared" si="1"/>
        <v>2.677835</v>
      </c>
    </row>
    <row r="66" spans="1:7" x14ac:dyDescent="0.25">
      <c r="B66">
        <v>0.25603700000000001</v>
      </c>
      <c r="G66">
        <v>-0.48230800000000001</v>
      </c>
    </row>
    <row r="67" spans="1:7" x14ac:dyDescent="0.25">
      <c r="B67">
        <v>0.36198900000000001</v>
      </c>
      <c r="G67">
        <v>0.24254400000000001</v>
      </c>
    </row>
    <row r="68" spans="1:7" x14ac:dyDescent="0.25">
      <c r="B68">
        <v>-0.33983400000000002</v>
      </c>
      <c r="G68">
        <v>0.113278</v>
      </c>
    </row>
    <row r="69" spans="1:7" x14ac:dyDescent="0.25">
      <c r="B69">
        <v>0.20533299999999999</v>
      </c>
      <c r="G69">
        <v>-0.37946000000000002</v>
      </c>
    </row>
    <row r="70" spans="1:7" x14ac:dyDescent="0.25">
      <c r="B70">
        <v>-0.38018800000000003</v>
      </c>
      <c r="G70">
        <v>5.4629700000000003E-2</v>
      </c>
    </row>
    <row r="71" spans="1:7" x14ac:dyDescent="0.25">
      <c r="B71">
        <v>-0.31136399999999997</v>
      </c>
      <c r="G71">
        <v>-0.34843499999999999</v>
      </c>
    </row>
    <row r="72" spans="1:7" x14ac:dyDescent="0.25">
      <c r="B72">
        <v>-0.26533000000000001</v>
      </c>
      <c r="G72">
        <v>0.364035</v>
      </c>
    </row>
    <row r="73" spans="1:7" x14ac:dyDescent="0.25">
      <c r="B73">
        <v>0.38814399999999999</v>
      </c>
      <c r="G73">
        <v>1.33344E-2</v>
      </c>
    </row>
    <row r="74" spans="1:7" x14ac:dyDescent="0.25">
      <c r="B74">
        <v>-0.36002899999999999</v>
      </c>
      <c r="G74">
        <v>-8.83573E-2</v>
      </c>
    </row>
    <row r="75" spans="1:7" x14ac:dyDescent="0.25">
      <c r="B75">
        <v>0.23150000000000001</v>
      </c>
      <c r="G75">
        <v>0.53556700000000002</v>
      </c>
    </row>
    <row r="78" spans="1:7" x14ac:dyDescent="0.25">
      <c r="A78" s="13" t="s">
        <v>70</v>
      </c>
    </row>
    <row r="79" spans="1:7" x14ac:dyDescent="0.25">
      <c r="A79" s="13" t="s">
        <v>71</v>
      </c>
    </row>
    <row r="80" spans="1:7" x14ac:dyDescent="0.25">
      <c r="A80" s="25" t="s">
        <v>72</v>
      </c>
    </row>
    <row r="81" spans="1:1" x14ac:dyDescent="0.25">
      <c r="A81" s="13" t="s">
        <v>73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L21" sqref="L21:L25"/>
    </sheetView>
  </sheetViews>
  <sheetFormatPr defaultRowHeight="15" x14ac:dyDescent="0.25"/>
  <cols>
    <col min="1" max="1" width="8.42578125" bestFit="1" customWidth="1"/>
    <col min="2" max="5" width="9.5703125" bestFit="1" customWidth="1"/>
    <col min="6" max="6" width="10.5703125" bestFit="1" customWidth="1"/>
    <col min="7" max="7" width="9.5703125" bestFit="1" customWidth="1"/>
    <col min="8" max="9" width="9.85546875" bestFit="1" customWidth="1"/>
    <col min="10" max="10" width="12.85546875" bestFit="1" customWidth="1"/>
    <col min="11" max="11" width="10.7109375" bestFit="1" customWidth="1"/>
    <col min="12" max="12" width="11.7109375" bestFit="1" customWidth="1"/>
    <col min="13" max="13" width="16.5703125" bestFit="1" customWidth="1"/>
    <col min="14" max="14" width="19.5703125" bestFit="1" customWidth="1"/>
    <col min="15" max="15" width="9.5703125" bestFit="1" customWidth="1"/>
    <col min="16" max="16" width="22.7109375" bestFit="1" customWidth="1"/>
    <col min="18" max="18" width="15" bestFit="1" customWidth="1"/>
    <col min="19" max="19" width="16.140625" bestFit="1" customWidth="1"/>
  </cols>
  <sheetData>
    <row r="1" spans="1:19" ht="15.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76</v>
      </c>
      <c r="F1" s="16" t="s">
        <v>84</v>
      </c>
      <c r="G1" s="16" t="s">
        <v>77</v>
      </c>
      <c r="H1" s="16" t="s">
        <v>77</v>
      </c>
      <c r="I1" s="16" t="s">
        <v>79</v>
      </c>
      <c r="J1" s="16" t="s">
        <v>80</v>
      </c>
      <c r="K1" s="16" t="s">
        <v>43</v>
      </c>
      <c r="L1" s="33" t="s">
        <v>85</v>
      </c>
      <c r="M1" s="33" t="s">
        <v>86</v>
      </c>
      <c r="N1" s="33" t="s">
        <v>82</v>
      </c>
      <c r="O1" s="33" t="s">
        <v>87</v>
      </c>
      <c r="P1" s="33" t="s">
        <v>83</v>
      </c>
      <c r="Q1" s="33" t="s">
        <v>4</v>
      </c>
      <c r="R1" s="16" t="s">
        <v>88</v>
      </c>
      <c r="S1" s="16" t="s">
        <v>89</v>
      </c>
    </row>
    <row r="2" spans="1:19" x14ac:dyDescent="0.25">
      <c r="A2" s="7" t="s">
        <v>31</v>
      </c>
      <c r="B2" s="7">
        <v>20.808</v>
      </c>
      <c r="C2" s="7">
        <v>3.0325000000000002</v>
      </c>
      <c r="D2" s="7">
        <f>B2+C2</f>
        <v>23.840499999999999</v>
      </c>
      <c r="E2" s="7">
        <v>2.9765600000000001</v>
      </c>
      <c r="F2" s="7">
        <v>0</v>
      </c>
      <c r="G2" s="7">
        <v>11.2369</v>
      </c>
      <c r="H2" s="7">
        <v>5.9545000000000003</v>
      </c>
      <c r="I2" s="7">
        <v>7.9249299999999998</v>
      </c>
      <c r="J2" s="7">
        <v>1.6881200000000001</v>
      </c>
      <c r="K2" s="7">
        <f>SUM(E2:J2)</f>
        <v>29.781010000000002</v>
      </c>
      <c r="L2" s="7">
        <v>1.66296</v>
      </c>
      <c r="M2" s="7">
        <v>4.1923000000000004</v>
      </c>
      <c r="N2" s="7">
        <v>18.8642</v>
      </c>
      <c r="O2" s="7" t="s">
        <v>5</v>
      </c>
      <c r="P2" s="11">
        <v>21.659099999999999</v>
      </c>
      <c r="Q2" s="7">
        <v>46.378500000000003</v>
      </c>
      <c r="R2" s="14">
        <f t="shared" ref="R2:R16" si="0">E2/B2</f>
        <v>0.14304882737408689</v>
      </c>
      <c r="S2" s="14">
        <f t="shared" ref="S2:S16" si="1">G2/C2</f>
        <v>3.7054905193734542</v>
      </c>
    </row>
    <row r="3" spans="1:19" x14ac:dyDescent="0.25">
      <c r="A3" s="7" t="s">
        <v>32</v>
      </c>
      <c r="B3" s="7">
        <v>18.5441</v>
      </c>
      <c r="C3" s="7">
        <v>4.5864000000000003</v>
      </c>
      <c r="D3" s="7">
        <f t="shared" ref="D3:D16" si="2">B3+C3</f>
        <v>23.130500000000001</v>
      </c>
      <c r="E3" s="7">
        <v>3.1366800000000001</v>
      </c>
      <c r="F3" s="7">
        <v>0</v>
      </c>
      <c r="G3" s="7">
        <v>15.822900000000001</v>
      </c>
      <c r="H3" s="7">
        <v>7.9789000000000003</v>
      </c>
      <c r="I3" s="7">
        <v>3.86076</v>
      </c>
      <c r="J3" s="7">
        <v>0</v>
      </c>
      <c r="K3" s="7">
        <f t="shared" ref="K3:K16" si="3">SUM(E3:J3)</f>
        <v>30.799240000000001</v>
      </c>
      <c r="L3" s="7">
        <v>1.8404499999999999</v>
      </c>
      <c r="M3" s="7">
        <v>5.5353000000000003</v>
      </c>
      <c r="N3" s="7">
        <v>18.114599999999999</v>
      </c>
      <c r="O3" s="7" t="s">
        <v>5</v>
      </c>
      <c r="P3" s="11">
        <v>22.420300000000001</v>
      </c>
      <c r="Q3" s="7">
        <v>46.0702</v>
      </c>
      <c r="R3" s="14">
        <f t="shared" si="0"/>
        <v>0.16914706025096932</v>
      </c>
      <c r="S3" s="14">
        <f t="shared" si="1"/>
        <v>3.4499607535321819</v>
      </c>
    </row>
    <row r="4" spans="1:19" x14ac:dyDescent="0.25">
      <c r="A4" s="7" t="s">
        <v>33</v>
      </c>
      <c r="B4" s="7">
        <v>20.496500000000001</v>
      </c>
      <c r="C4" s="7">
        <v>2.6171000000000002</v>
      </c>
      <c r="D4" s="7">
        <f t="shared" si="2"/>
        <v>23.113600000000002</v>
      </c>
      <c r="E4" s="7">
        <v>1.78484</v>
      </c>
      <c r="F4" s="7">
        <v>0</v>
      </c>
      <c r="G4" s="7">
        <v>6.8190999999999997</v>
      </c>
      <c r="H4" s="7">
        <v>8.6468000000000007</v>
      </c>
      <c r="I4" s="7">
        <v>4.6806000000000001</v>
      </c>
      <c r="J4" s="7">
        <v>0</v>
      </c>
      <c r="K4" s="7">
        <f t="shared" si="3"/>
        <v>21.931339999999999</v>
      </c>
      <c r="L4" s="7">
        <v>1.17283</v>
      </c>
      <c r="M4" s="7">
        <v>4.5221999999999998</v>
      </c>
      <c r="N4" s="7">
        <v>21.591899999999999</v>
      </c>
      <c r="O4" s="7" t="s">
        <v>5</v>
      </c>
      <c r="P4" s="11">
        <v>16.557700000000001</v>
      </c>
      <c r="Q4" s="7">
        <v>42.671900000000001</v>
      </c>
      <c r="R4" s="14">
        <f t="shared" si="0"/>
        <v>8.7080233210548141E-2</v>
      </c>
      <c r="S4" s="14">
        <f t="shared" si="1"/>
        <v>2.6055939780673261</v>
      </c>
    </row>
    <row r="5" spans="1:19" x14ac:dyDescent="0.25">
      <c r="A5" s="7" t="s">
        <v>34</v>
      </c>
      <c r="B5" s="7">
        <v>21.864999999999998</v>
      </c>
      <c r="C5" s="7">
        <v>1.9448000000000001</v>
      </c>
      <c r="D5" s="7">
        <f t="shared" si="2"/>
        <v>23.809799999999999</v>
      </c>
      <c r="E5" s="7">
        <v>5.3041900000000002</v>
      </c>
      <c r="F5" s="7">
        <v>0</v>
      </c>
      <c r="G5" s="7">
        <v>8.1715</v>
      </c>
      <c r="H5" s="7">
        <v>8.1631999999999998</v>
      </c>
      <c r="I5" s="7">
        <v>3.6801900000000001</v>
      </c>
      <c r="J5" s="7">
        <v>1.7819100000000001</v>
      </c>
      <c r="K5" s="7">
        <f t="shared" si="3"/>
        <v>27.100989999999999</v>
      </c>
      <c r="L5" s="7">
        <v>0</v>
      </c>
      <c r="M5" s="7">
        <v>5.62</v>
      </c>
      <c r="N5" s="7">
        <v>20.757999999999999</v>
      </c>
      <c r="O5" s="7" t="s">
        <v>5</v>
      </c>
      <c r="P5" s="11">
        <v>22.711099999999998</v>
      </c>
      <c r="Q5" s="7">
        <v>49.089100000000002</v>
      </c>
      <c r="R5" s="14">
        <f t="shared" si="0"/>
        <v>0.24258815458495314</v>
      </c>
      <c r="S5" s="14">
        <f t="shared" si="1"/>
        <v>4.2017174002468121</v>
      </c>
    </row>
    <row r="6" spans="1:19" x14ac:dyDescent="0.25">
      <c r="A6" s="7" t="s">
        <v>35</v>
      </c>
      <c r="B6" s="7">
        <v>20.973800000000001</v>
      </c>
      <c r="C6" s="7">
        <v>11.144500000000001</v>
      </c>
      <c r="D6" s="7">
        <f t="shared" si="2"/>
        <v>32.118300000000005</v>
      </c>
      <c r="E6" s="7">
        <v>0</v>
      </c>
      <c r="F6" s="7">
        <v>0</v>
      </c>
      <c r="G6" s="7">
        <v>15.5137</v>
      </c>
      <c r="H6" s="7">
        <v>2.2122999999999999</v>
      </c>
      <c r="I6" s="7">
        <v>0</v>
      </c>
      <c r="J6" s="7">
        <v>0</v>
      </c>
      <c r="K6" s="7">
        <f t="shared" si="3"/>
        <v>17.725999999999999</v>
      </c>
      <c r="L6" s="7">
        <v>2.49194</v>
      </c>
      <c r="M6" s="7">
        <v>10.1823</v>
      </c>
      <c r="N6" s="7">
        <v>12.531700000000001</v>
      </c>
      <c r="O6" s="7">
        <v>1.70421</v>
      </c>
      <c r="P6" s="11">
        <v>25.737500000000001</v>
      </c>
      <c r="Q6" s="7">
        <v>50.155700000000003</v>
      </c>
      <c r="R6" s="14">
        <f t="shared" si="0"/>
        <v>0</v>
      </c>
      <c r="S6" s="14">
        <f t="shared" si="1"/>
        <v>1.3920498900803087</v>
      </c>
    </row>
    <row r="7" spans="1:19" x14ac:dyDescent="0.25">
      <c r="A7" s="7" t="s">
        <v>36</v>
      </c>
      <c r="B7" s="7">
        <v>18.564900000000002</v>
      </c>
      <c r="C7" s="7">
        <v>10.504300000000001</v>
      </c>
      <c r="D7" s="7">
        <f t="shared" si="2"/>
        <v>29.069200000000002</v>
      </c>
      <c r="E7" s="7">
        <v>0</v>
      </c>
      <c r="F7" s="7">
        <v>0</v>
      </c>
      <c r="G7" s="7">
        <v>8.5673999999999992</v>
      </c>
      <c r="H7" s="7">
        <v>3.5198999999999998</v>
      </c>
      <c r="I7" s="7">
        <v>0</v>
      </c>
      <c r="J7" s="7">
        <v>0</v>
      </c>
      <c r="K7" s="7">
        <f t="shared" si="3"/>
        <v>12.087299999999999</v>
      </c>
      <c r="L7" s="7">
        <v>0</v>
      </c>
      <c r="M7" s="7">
        <v>9.4920000000000009</v>
      </c>
      <c r="N7" s="7">
        <v>15.049300000000001</v>
      </c>
      <c r="O7" s="7">
        <v>1.8505400000000001</v>
      </c>
      <c r="P7" s="11">
        <v>32.451700000000002</v>
      </c>
      <c r="Q7" s="7">
        <v>58.843499999999999</v>
      </c>
      <c r="R7" s="14">
        <f t="shared" si="0"/>
        <v>0</v>
      </c>
      <c r="S7" s="14">
        <f t="shared" si="1"/>
        <v>0.8156088459012022</v>
      </c>
    </row>
    <row r="8" spans="1:19" x14ac:dyDescent="0.25">
      <c r="A8" s="7" t="s">
        <v>37</v>
      </c>
      <c r="B8" s="7">
        <v>20.240500000000001</v>
      </c>
      <c r="C8" s="7">
        <v>13.233700000000001</v>
      </c>
      <c r="D8" s="7">
        <f t="shared" si="2"/>
        <v>33.474200000000003</v>
      </c>
      <c r="E8" s="7">
        <v>1.9369499999999999</v>
      </c>
      <c r="F8" s="7">
        <v>0</v>
      </c>
      <c r="G8" s="7">
        <v>11.944100000000001</v>
      </c>
      <c r="H8" s="7">
        <v>2.6570999999999998</v>
      </c>
      <c r="I8" s="7">
        <v>0</v>
      </c>
      <c r="J8" s="7">
        <v>0</v>
      </c>
      <c r="K8" s="7">
        <f t="shared" si="3"/>
        <v>16.538150000000002</v>
      </c>
      <c r="L8" s="7">
        <v>0</v>
      </c>
      <c r="M8" s="7">
        <v>8.8216000000000001</v>
      </c>
      <c r="N8" s="7">
        <v>12.876200000000001</v>
      </c>
      <c r="O8" s="7">
        <v>2.0825499999999999</v>
      </c>
      <c r="P8" s="11">
        <v>26.2073</v>
      </c>
      <c r="Q8" s="7">
        <v>49.987699999999997</v>
      </c>
      <c r="R8" s="14">
        <f t="shared" si="0"/>
        <v>9.5696746621871984E-2</v>
      </c>
      <c r="S8" s="14">
        <f t="shared" si="1"/>
        <v>0.90255181846346821</v>
      </c>
    </row>
    <row r="9" spans="1:19" x14ac:dyDescent="0.25">
      <c r="A9" s="7" t="s">
        <v>38</v>
      </c>
      <c r="B9" s="7">
        <v>20.405999999999999</v>
      </c>
      <c r="C9" s="7">
        <v>15.677300000000001</v>
      </c>
      <c r="D9" s="7">
        <f t="shared" si="2"/>
        <v>36.083300000000001</v>
      </c>
      <c r="E9" s="7">
        <v>0</v>
      </c>
      <c r="F9" s="7">
        <v>0</v>
      </c>
      <c r="G9" s="7">
        <v>8.2421000000000006</v>
      </c>
      <c r="H9" s="7">
        <v>4.4786999999999999</v>
      </c>
      <c r="I9" s="7">
        <v>0</v>
      </c>
      <c r="J9" s="7">
        <v>0</v>
      </c>
      <c r="K9" s="7">
        <f t="shared" si="3"/>
        <v>12.720800000000001</v>
      </c>
      <c r="L9" s="7">
        <v>0</v>
      </c>
      <c r="M9" s="7">
        <v>7.8162000000000003</v>
      </c>
      <c r="N9" s="7">
        <v>15.534599999999999</v>
      </c>
      <c r="O9" s="7">
        <v>0</v>
      </c>
      <c r="P9" s="11">
        <v>27.845099999999999</v>
      </c>
      <c r="Q9" s="7">
        <v>51.195900000000002</v>
      </c>
      <c r="R9" s="14">
        <f t="shared" si="0"/>
        <v>0</v>
      </c>
      <c r="S9" s="14">
        <f t="shared" si="1"/>
        <v>0.52573466094289201</v>
      </c>
    </row>
    <row r="10" spans="1:19" x14ac:dyDescent="0.25">
      <c r="A10" s="7" t="s">
        <v>46</v>
      </c>
      <c r="B10" s="7">
        <v>10.9323</v>
      </c>
      <c r="C10" s="7">
        <v>3.3879000000000001</v>
      </c>
      <c r="D10" s="7">
        <f t="shared" si="2"/>
        <v>14.3202</v>
      </c>
      <c r="E10" s="7">
        <v>3.9742099999999998</v>
      </c>
      <c r="F10" s="7">
        <v>0</v>
      </c>
      <c r="G10" s="7">
        <v>11.1669</v>
      </c>
      <c r="H10" s="7">
        <v>9.6423000000000005</v>
      </c>
      <c r="I10" s="7">
        <v>2.6972499999999999</v>
      </c>
      <c r="J10" s="7">
        <v>2.4887700000000001</v>
      </c>
      <c r="K10" s="7">
        <f>SUM(E10:J10)</f>
        <v>29.969429999999999</v>
      </c>
      <c r="L10" s="7">
        <v>0</v>
      </c>
      <c r="M10" s="7">
        <v>3.44</v>
      </c>
      <c r="N10" s="7">
        <v>18.737400000000001</v>
      </c>
      <c r="O10" s="7">
        <v>0</v>
      </c>
      <c r="P10" s="11">
        <v>26.125499999999999</v>
      </c>
      <c r="Q10" s="7">
        <v>52.167200000000001</v>
      </c>
      <c r="R10" s="14">
        <f t="shared" si="0"/>
        <v>0.36352917501349213</v>
      </c>
      <c r="S10" s="14">
        <f t="shared" si="1"/>
        <v>3.2961126361462854</v>
      </c>
    </row>
    <row r="11" spans="1:19" x14ac:dyDescent="0.25">
      <c r="A11" s="7" t="s">
        <v>47</v>
      </c>
      <c r="B11" s="7">
        <v>14.1114</v>
      </c>
      <c r="C11" s="7">
        <v>5.4489999999999998</v>
      </c>
      <c r="D11" s="7">
        <f t="shared" si="2"/>
        <v>19.560400000000001</v>
      </c>
      <c r="E11" s="7">
        <v>3.3135599999999998</v>
      </c>
      <c r="F11" s="7">
        <v>0</v>
      </c>
      <c r="G11" s="7">
        <v>7.4518000000000004</v>
      </c>
      <c r="H11" s="7">
        <v>8.6593999999999998</v>
      </c>
      <c r="I11" s="7">
        <v>3.0632000000000001</v>
      </c>
      <c r="J11" s="7">
        <v>6.3031300000000003</v>
      </c>
      <c r="K11" s="7">
        <f t="shared" si="3"/>
        <v>28.791090000000001</v>
      </c>
      <c r="L11" s="7">
        <v>0</v>
      </c>
      <c r="M11" s="7">
        <v>2.6360999999999999</v>
      </c>
      <c r="N11" s="7">
        <v>25.065300000000001</v>
      </c>
      <c r="O11" s="7">
        <v>0</v>
      </c>
      <c r="P11" s="11">
        <v>21.471900000000002</v>
      </c>
      <c r="Q11" s="7">
        <v>50.421300000000002</v>
      </c>
      <c r="R11" s="14">
        <f t="shared" si="0"/>
        <v>0.23481440537437814</v>
      </c>
      <c r="S11" s="14">
        <f t="shared" si="1"/>
        <v>1.367553679574234</v>
      </c>
    </row>
    <row r="12" spans="1:19" x14ac:dyDescent="0.25">
      <c r="A12" s="7" t="s">
        <v>48</v>
      </c>
      <c r="B12" s="7">
        <v>14.4353</v>
      </c>
      <c r="C12" s="7">
        <v>3.6412</v>
      </c>
      <c r="D12" s="7">
        <f t="shared" si="2"/>
        <v>18.076499999999999</v>
      </c>
      <c r="E12" s="7">
        <v>4.7493999999999996</v>
      </c>
      <c r="F12" s="7">
        <v>0</v>
      </c>
      <c r="G12" s="7">
        <v>10.3048</v>
      </c>
      <c r="H12" s="7">
        <v>11.211499999999999</v>
      </c>
      <c r="I12" s="7">
        <v>2.5905800000000001</v>
      </c>
      <c r="J12" s="7">
        <v>0</v>
      </c>
      <c r="K12" s="7">
        <f t="shared" si="3"/>
        <v>28.856279999999998</v>
      </c>
      <c r="L12" s="7">
        <v>0</v>
      </c>
      <c r="M12" s="7">
        <v>3.3102</v>
      </c>
      <c r="N12" s="7">
        <v>23.747</v>
      </c>
      <c r="O12" s="7">
        <v>0</v>
      </c>
      <c r="P12" s="11">
        <v>23.010100000000001</v>
      </c>
      <c r="Q12" s="7">
        <v>51.6158</v>
      </c>
      <c r="R12" s="14">
        <f t="shared" si="0"/>
        <v>0.32901290586271154</v>
      </c>
      <c r="S12" s="14">
        <f t="shared" si="1"/>
        <v>2.8300560254861034</v>
      </c>
    </row>
    <row r="13" spans="1:19" x14ac:dyDescent="0.25">
      <c r="A13" s="7" t="s">
        <v>39</v>
      </c>
      <c r="B13" s="7">
        <v>13.8765</v>
      </c>
      <c r="C13" s="7">
        <v>4.4656000000000002</v>
      </c>
      <c r="D13" s="7">
        <f t="shared" si="2"/>
        <v>18.342100000000002</v>
      </c>
      <c r="E13" s="7">
        <v>5.0192600000000001</v>
      </c>
      <c r="F13" s="7">
        <v>3.0280100000000001</v>
      </c>
      <c r="G13" s="7">
        <v>7.2903000000000002</v>
      </c>
      <c r="H13" s="7">
        <v>7.8169000000000004</v>
      </c>
      <c r="I13" s="7">
        <v>4.2175200000000004</v>
      </c>
      <c r="J13" s="7">
        <v>2.9274499999999999</v>
      </c>
      <c r="K13" s="7">
        <f t="shared" si="3"/>
        <v>30.299440000000004</v>
      </c>
      <c r="L13" s="7">
        <v>0</v>
      </c>
      <c r="M13" s="7">
        <v>4.3516000000000004</v>
      </c>
      <c r="N13" s="7">
        <v>22.057400000000001</v>
      </c>
      <c r="O13" s="7">
        <v>0</v>
      </c>
      <c r="P13" s="11">
        <v>24.9496</v>
      </c>
      <c r="Q13" s="7">
        <v>51.358600000000003</v>
      </c>
      <c r="R13" s="14">
        <f t="shared" si="0"/>
        <v>0.36170936475336002</v>
      </c>
      <c r="S13" s="14">
        <f t="shared" si="1"/>
        <v>1.6325465782873521</v>
      </c>
    </row>
    <row r="14" spans="1:19" x14ac:dyDescent="0.25">
      <c r="A14" s="7" t="s">
        <v>40</v>
      </c>
      <c r="B14" s="7">
        <v>12.9223</v>
      </c>
      <c r="C14" s="7">
        <v>4.9892000000000003</v>
      </c>
      <c r="D14" s="7">
        <f t="shared" si="2"/>
        <v>17.9115</v>
      </c>
      <c r="E14" s="7">
        <v>4.7798100000000003</v>
      </c>
      <c r="F14" s="7">
        <v>0</v>
      </c>
      <c r="G14" s="7">
        <v>7.7544000000000004</v>
      </c>
      <c r="H14" s="7">
        <v>9.0109999999999992</v>
      </c>
      <c r="I14" s="7">
        <v>4.1095300000000003</v>
      </c>
      <c r="J14" s="7">
        <v>5.88253</v>
      </c>
      <c r="K14" s="7">
        <f t="shared" si="3"/>
        <v>31.537269999999999</v>
      </c>
      <c r="L14" s="7">
        <v>0</v>
      </c>
      <c r="M14" s="7">
        <v>5.1540999999999997</v>
      </c>
      <c r="N14" s="7">
        <v>20.2865</v>
      </c>
      <c r="O14" s="7">
        <v>0</v>
      </c>
      <c r="P14" s="11">
        <v>25.110700000000001</v>
      </c>
      <c r="Q14" s="7">
        <v>50.551299999999998</v>
      </c>
      <c r="R14" s="14">
        <f t="shared" si="0"/>
        <v>0.36988848734358437</v>
      </c>
      <c r="S14" s="14">
        <f t="shared" si="1"/>
        <v>1.5542371522488576</v>
      </c>
    </row>
    <row r="15" spans="1:19" x14ac:dyDescent="0.25">
      <c r="A15" s="7" t="s">
        <v>41</v>
      </c>
      <c r="B15" s="7">
        <v>11.6569</v>
      </c>
      <c r="C15" s="7">
        <v>4.7497999999999996</v>
      </c>
      <c r="D15" s="7">
        <f t="shared" si="2"/>
        <v>16.406700000000001</v>
      </c>
      <c r="E15" s="7">
        <v>4.1889399999999997</v>
      </c>
      <c r="F15" s="7">
        <v>3.15645</v>
      </c>
      <c r="G15" s="7">
        <v>7.9649000000000001</v>
      </c>
      <c r="H15" s="7">
        <v>9.4398999999999997</v>
      </c>
      <c r="I15" s="7">
        <v>3.5867300000000002</v>
      </c>
      <c r="J15" s="7">
        <v>5.4190800000000001</v>
      </c>
      <c r="K15" s="7">
        <f t="shared" si="3"/>
        <v>33.756</v>
      </c>
      <c r="L15" s="7">
        <v>0</v>
      </c>
      <c r="M15" s="7">
        <v>4.1064999999999996</v>
      </c>
      <c r="N15" s="7">
        <v>19.311199999999999</v>
      </c>
      <c r="O15" s="7">
        <v>0</v>
      </c>
      <c r="P15" s="11">
        <v>26.419699999999999</v>
      </c>
      <c r="Q15" s="7">
        <v>49.837400000000002</v>
      </c>
      <c r="R15" s="14">
        <f t="shared" si="0"/>
        <v>0.35935282965453935</v>
      </c>
      <c r="S15" s="14">
        <f t="shared" si="1"/>
        <v>1.6768916585961515</v>
      </c>
    </row>
    <row r="16" spans="1:19" x14ac:dyDescent="0.25">
      <c r="A16" s="7" t="s">
        <v>42</v>
      </c>
      <c r="B16" s="7">
        <v>13.8588</v>
      </c>
      <c r="C16" s="7">
        <v>5.8514999999999997</v>
      </c>
      <c r="D16" s="7">
        <f t="shared" si="2"/>
        <v>19.7103</v>
      </c>
      <c r="E16" s="7">
        <v>5.88598</v>
      </c>
      <c r="F16" s="7">
        <v>4.3512399999999998</v>
      </c>
      <c r="G16" s="7">
        <v>6.6618000000000004</v>
      </c>
      <c r="H16" s="7">
        <v>10.1698</v>
      </c>
      <c r="I16" s="7">
        <v>2.55179</v>
      </c>
      <c r="J16" s="7">
        <v>2.7424400000000002</v>
      </c>
      <c r="K16" s="7">
        <f t="shared" si="3"/>
        <v>32.363050000000001</v>
      </c>
      <c r="L16" s="7">
        <v>0</v>
      </c>
      <c r="M16" s="7">
        <v>5.5434999999999999</v>
      </c>
      <c r="N16" s="7">
        <v>16.865300000000001</v>
      </c>
      <c r="O16" s="7">
        <v>0</v>
      </c>
      <c r="P16" s="11">
        <v>25.517900000000001</v>
      </c>
      <c r="Q16" s="7">
        <v>47.926699999999997</v>
      </c>
      <c r="R16" s="14">
        <f t="shared" si="0"/>
        <v>0.42471065315900364</v>
      </c>
      <c r="S16" s="14">
        <f t="shared" si="1"/>
        <v>1.1384773135093567</v>
      </c>
    </row>
    <row r="17" spans="1:19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2"/>
      <c r="S17" s="22"/>
    </row>
    <row r="18" spans="1:19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2"/>
      <c r="S18" s="22"/>
    </row>
    <row r="19" spans="1:19" x14ac:dyDescent="0.25">
      <c r="A19" s="13" t="s">
        <v>70</v>
      </c>
      <c r="R19" s="23"/>
      <c r="S19" s="23"/>
    </row>
    <row r="20" spans="1:19" x14ac:dyDescent="0.25">
      <c r="A20" s="13" t="s">
        <v>71</v>
      </c>
      <c r="R20" s="23"/>
      <c r="S20" s="23"/>
    </row>
    <row r="21" spans="1:19" x14ac:dyDescent="0.25">
      <c r="A21" s="25" t="s">
        <v>72</v>
      </c>
      <c r="L21" s="32"/>
    </row>
    <row r="22" spans="1:19" x14ac:dyDescent="0.25">
      <c r="A22" s="13" t="s">
        <v>73</v>
      </c>
      <c r="L22" s="32"/>
    </row>
    <row r="23" spans="1:19" x14ac:dyDescent="0.25">
      <c r="L23" s="32"/>
    </row>
    <row r="24" spans="1:19" x14ac:dyDescent="0.25">
      <c r="L24" s="32"/>
    </row>
    <row r="25" spans="1:19" x14ac:dyDescent="0.25">
      <c r="L25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B1"/>
    </sheetView>
  </sheetViews>
  <sheetFormatPr defaultRowHeight="15" x14ac:dyDescent="0.25"/>
  <cols>
    <col min="2" max="2" width="12" bestFit="1" customWidth="1"/>
  </cols>
  <sheetData>
    <row r="1" spans="1:7" ht="15.75" x14ac:dyDescent="0.25">
      <c r="A1" s="16" t="s">
        <v>75</v>
      </c>
      <c r="B1" s="16" t="s">
        <v>29</v>
      </c>
      <c r="F1" s="1"/>
      <c r="G1" s="1"/>
    </row>
    <row r="2" spans="1:7" x14ac:dyDescent="0.25">
      <c r="A2" s="2" t="s">
        <v>31</v>
      </c>
      <c r="B2" s="6">
        <v>0.1275261403508772</v>
      </c>
      <c r="F2" s="1"/>
      <c r="G2" s="1"/>
    </row>
    <row r="3" spans="1:7" x14ac:dyDescent="0.25">
      <c r="A3" s="2" t="s">
        <v>32</v>
      </c>
      <c r="B3" s="6">
        <v>0.18121377551020404</v>
      </c>
      <c r="F3" s="1"/>
      <c r="G3" s="1"/>
    </row>
    <row r="4" spans="1:7" x14ac:dyDescent="0.25">
      <c r="A4" s="2" t="s">
        <v>33</v>
      </c>
      <c r="B4" s="6">
        <v>0.17175207547169813</v>
      </c>
      <c r="F4" s="1"/>
      <c r="G4" s="1"/>
    </row>
    <row r="5" spans="1:7" x14ac:dyDescent="0.25">
      <c r="A5" s="2" t="s">
        <v>34</v>
      </c>
      <c r="B5" s="6">
        <v>0.15004870370370368</v>
      </c>
      <c r="F5" s="1"/>
      <c r="G5" s="1"/>
    </row>
    <row r="6" spans="1:7" x14ac:dyDescent="0.25">
      <c r="A6" s="2" t="s">
        <v>35</v>
      </c>
      <c r="B6" s="6">
        <v>0.12749351851851853</v>
      </c>
      <c r="F6" s="1"/>
      <c r="G6" s="1"/>
    </row>
    <row r="7" spans="1:7" x14ac:dyDescent="0.25">
      <c r="A7" s="2" t="s">
        <v>36</v>
      </c>
      <c r="B7" s="6">
        <v>0.12368381818181817</v>
      </c>
      <c r="F7" s="1"/>
      <c r="G7" s="1"/>
    </row>
    <row r="8" spans="1:7" x14ac:dyDescent="0.25">
      <c r="A8" s="2" t="s">
        <v>37</v>
      </c>
      <c r="B8" s="6">
        <v>9.164936363636364E-2</v>
      </c>
      <c r="F8" s="1"/>
      <c r="G8" s="1"/>
    </row>
    <row r="9" spans="1:7" x14ac:dyDescent="0.25">
      <c r="A9" s="2" t="s">
        <v>38</v>
      </c>
      <c r="B9" s="6">
        <v>0.14536881818181818</v>
      </c>
      <c r="F9" s="1"/>
      <c r="G9" s="1"/>
    </row>
    <row r="10" spans="1:7" x14ac:dyDescent="0.25">
      <c r="A10" s="2" t="s">
        <v>46</v>
      </c>
      <c r="B10" s="6">
        <v>0.10436512345679014</v>
      </c>
      <c r="F10" s="1"/>
      <c r="G10" s="1"/>
    </row>
    <row r="11" spans="1:7" x14ac:dyDescent="0.25">
      <c r="A11" s="2" t="s">
        <v>47</v>
      </c>
      <c r="B11" s="6">
        <v>0.10787336538461538</v>
      </c>
      <c r="F11" s="1"/>
      <c r="G11" s="1"/>
    </row>
    <row r="12" spans="1:7" x14ac:dyDescent="0.25">
      <c r="A12" s="2" t="s">
        <v>48</v>
      </c>
      <c r="B12" s="6">
        <v>0.13421473214285715</v>
      </c>
      <c r="F12" s="1"/>
      <c r="G12" s="1"/>
    </row>
    <row r="13" spans="1:7" x14ac:dyDescent="0.25">
      <c r="A13" s="2" t="s">
        <v>49</v>
      </c>
      <c r="B13" s="6">
        <v>8.6438733333333337E-2</v>
      </c>
      <c r="F13" s="1"/>
      <c r="G13" s="1"/>
    </row>
    <row r="14" spans="1:7" x14ac:dyDescent="0.25">
      <c r="A14" s="2" t="s">
        <v>39</v>
      </c>
      <c r="B14" s="6">
        <v>0.15950547169811319</v>
      </c>
      <c r="F14" s="1"/>
      <c r="G14" s="1"/>
    </row>
    <row r="15" spans="1:7" x14ac:dyDescent="0.25">
      <c r="A15" s="2" t="s">
        <v>40</v>
      </c>
      <c r="B15" s="6">
        <v>0.19322863945578231</v>
      </c>
      <c r="F15" s="1"/>
      <c r="G15" s="1"/>
    </row>
    <row r="16" spans="1:7" x14ac:dyDescent="0.25">
      <c r="A16" s="2" t="s">
        <v>41</v>
      </c>
      <c r="B16" s="6">
        <v>0.20734333333333332</v>
      </c>
      <c r="F16" s="1"/>
      <c r="G16" s="1"/>
    </row>
    <row r="17" spans="1:2" x14ac:dyDescent="0.25">
      <c r="A17" s="2" t="s">
        <v>42</v>
      </c>
      <c r="B17" s="6">
        <v>0.12759685185185185</v>
      </c>
    </row>
    <row r="19" spans="1:2" x14ac:dyDescent="0.25">
      <c r="A19" s="13" t="s">
        <v>70</v>
      </c>
    </row>
    <row r="20" spans="1:2" x14ac:dyDescent="0.25">
      <c r="A20" s="13" t="s">
        <v>71</v>
      </c>
    </row>
    <row r="21" spans="1:2" x14ac:dyDescent="0.25">
      <c r="A21" s="25" t="s">
        <v>72</v>
      </c>
    </row>
    <row r="22" spans="1:2" x14ac:dyDescent="0.25">
      <c r="A22" s="13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J27" sqref="J27"/>
    </sheetView>
  </sheetViews>
  <sheetFormatPr defaultRowHeight="15" x14ac:dyDescent="0.25"/>
  <cols>
    <col min="17" max="17" width="14.85546875" bestFit="1" customWidth="1"/>
    <col min="18" max="18" width="14.28515625" bestFit="1" customWidth="1"/>
  </cols>
  <sheetData>
    <row r="1" spans="1:22" ht="15.75" x14ac:dyDescent="0.25">
      <c r="A1" s="17" t="s">
        <v>9</v>
      </c>
      <c r="B1" s="17" t="s">
        <v>6</v>
      </c>
      <c r="C1" s="16" t="s">
        <v>1</v>
      </c>
      <c r="D1" s="16" t="s">
        <v>2</v>
      </c>
      <c r="E1" s="16" t="s">
        <v>3</v>
      </c>
      <c r="F1" s="16" t="s">
        <v>76</v>
      </c>
      <c r="G1" s="16" t="s">
        <v>84</v>
      </c>
      <c r="H1" s="16" t="s">
        <v>77</v>
      </c>
      <c r="I1" s="16" t="s">
        <v>78</v>
      </c>
      <c r="J1" s="16" t="s">
        <v>79</v>
      </c>
      <c r="K1" s="16" t="s">
        <v>80</v>
      </c>
      <c r="L1" s="16" t="s">
        <v>43</v>
      </c>
      <c r="M1" s="33" t="s">
        <v>86</v>
      </c>
      <c r="N1" s="33" t="s">
        <v>82</v>
      </c>
      <c r="O1" s="33" t="s">
        <v>83</v>
      </c>
      <c r="P1" s="33" t="s">
        <v>4</v>
      </c>
      <c r="Q1" s="16" t="s">
        <v>88</v>
      </c>
      <c r="R1" s="16" t="s">
        <v>89</v>
      </c>
    </row>
    <row r="2" spans="1:22" x14ac:dyDescent="0.25">
      <c r="A2" s="6" t="s">
        <v>10</v>
      </c>
      <c r="B2" s="6" t="s">
        <v>7</v>
      </c>
      <c r="C2" s="26">
        <v>14.5517316143666</v>
      </c>
      <c r="D2" s="26">
        <v>5.6080455648490197</v>
      </c>
      <c r="E2" s="26">
        <v>20.15977717921562</v>
      </c>
      <c r="F2" s="26">
        <v>3.2705954952175249</v>
      </c>
      <c r="G2" s="26">
        <v>3.9777512779672604</v>
      </c>
      <c r="H2" s="26">
        <v>5.9224296805290315</v>
      </c>
      <c r="I2" s="26">
        <v>8.4416721565749633</v>
      </c>
      <c r="J2" s="26">
        <v>3.7525955452521322</v>
      </c>
      <c r="K2" s="26">
        <v>0</v>
      </c>
      <c r="L2" s="26">
        <v>25.365044155540915</v>
      </c>
      <c r="M2" s="26">
        <v>6.6712809693371247</v>
      </c>
      <c r="N2" s="26">
        <v>26.289016569794107</v>
      </c>
      <c r="O2" s="26">
        <v>21.514881126112225</v>
      </c>
      <c r="P2" s="26">
        <v>54.475178665243455</v>
      </c>
      <c r="Q2" s="26">
        <v>0.22475644699140401</v>
      </c>
      <c r="R2" s="26">
        <v>1.0560594795539033</v>
      </c>
    </row>
    <row r="3" spans="1:22" x14ac:dyDescent="0.25">
      <c r="A3" s="6" t="s">
        <v>10</v>
      </c>
      <c r="B3" s="6" t="s">
        <v>7</v>
      </c>
      <c r="C3" s="26">
        <v>18.144182164500556</v>
      </c>
      <c r="D3" s="26">
        <v>6.8870682939295733</v>
      </c>
      <c r="E3" s="26">
        <v>25.031250458430129</v>
      </c>
      <c r="F3" s="26">
        <v>6.5164637220589237</v>
      </c>
      <c r="G3" s="26">
        <v>0</v>
      </c>
      <c r="H3" s="26">
        <v>6.0928935801250939</v>
      </c>
      <c r="I3" s="26">
        <v>8.0967061746582125</v>
      </c>
      <c r="J3" s="26">
        <v>2.4552552886430545</v>
      </c>
      <c r="K3" s="26">
        <v>4.6171152912218449</v>
      </c>
      <c r="L3" s="26">
        <v>27.778434056707134</v>
      </c>
      <c r="M3" s="26">
        <v>3.4435341469647867</v>
      </c>
      <c r="N3" s="26">
        <v>22.5605533126258</v>
      </c>
      <c r="O3" s="26">
        <v>21.186228025272143</v>
      </c>
      <c r="P3" s="26">
        <v>47.19031548486273</v>
      </c>
      <c r="Q3" s="26">
        <v>0.35914893617021282</v>
      </c>
      <c r="R3" s="26">
        <v>0.8846860986547086</v>
      </c>
    </row>
    <row r="4" spans="1:22" x14ac:dyDescent="0.25">
      <c r="A4" s="6" t="s">
        <v>10</v>
      </c>
      <c r="B4" s="6" t="s">
        <v>7</v>
      </c>
      <c r="C4" s="26">
        <v>15.738180506757441</v>
      </c>
      <c r="D4" s="26">
        <v>7.0213428876788591</v>
      </c>
      <c r="E4" s="26">
        <v>22.7595233944363</v>
      </c>
      <c r="F4" s="26">
        <v>4.6748978614026795</v>
      </c>
      <c r="G4" s="26">
        <v>3.3407230307626565</v>
      </c>
      <c r="H4" s="26">
        <v>5.7934057622086579</v>
      </c>
      <c r="I4" s="26">
        <v>8.4575266601586243</v>
      </c>
      <c r="J4" s="26">
        <v>2.9322085354795231</v>
      </c>
      <c r="K4" s="26">
        <v>3.091784510199497</v>
      </c>
      <c r="L4" s="26">
        <v>28.290546360211639</v>
      </c>
      <c r="M4" s="26">
        <v>3.7899293995993837</v>
      </c>
      <c r="N4" s="26">
        <v>22.021484511356419</v>
      </c>
      <c r="O4" s="26">
        <v>23.13851633439624</v>
      </c>
      <c r="P4" s="26">
        <v>48.949930245352043</v>
      </c>
      <c r="Q4" s="26">
        <v>0.297041825095057</v>
      </c>
      <c r="R4" s="26">
        <v>0.82511363636363622</v>
      </c>
    </row>
    <row r="5" spans="1:22" x14ac:dyDescent="0.25">
      <c r="A5" s="6" t="s">
        <v>10</v>
      </c>
      <c r="B5" s="6" t="s">
        <v>7</v>
      </c>
      <c r="C5" s="26">
        <v>15.61120443802008</v>
      </c>
      <c r="D5" s="26">
        <v>6.4226276516779324</v>
      </c>
      <c r="E5" s="26">
        <v>22.033832089698013</v>
      </c>
      <c r="F5" s="26">
        <v>3.1995937023869985</v>
      </c>
      <c r="G5" s="26">
        <v>2.4612259249130757</v>
      </c>
      <c r="H5" s="26">
        <v>4.9224518498261514</v>
      </c>
      <c r="I5" s="26">
        <v>9.1885767863421499</v>
      </c>
      <c r="J5" s="26">
        <v>3.1253662538578735</v>
      </c>
      <c r="K5" s="26">
        <v>0</v>
      </c>
      <c r="L5" s="26">
        <v>22.897214517326251</v>
      </c>
      <c r="M5" s="26">
        <v>5.094346993788335</v>
      </c>
      <c r="N5" s="26">
        <v>26.09680821971325</v>
      </c>
      <c r="O5" s="26">
        <v>23.877798179474155</v>
      </c>
      <c r="P5" s="26">
        <v>55.068953392975736</v>
      </c>
      <c r="Q5" s="26">
        <v>0.20495495495495497</v>
      </c>
      <c r="R5" s="26">
        <v>0.76642335766423342</v>
      </c>
    </row>
    <row r="6" spans="1:22" x14ac:dyDescent="0.25">
      <c r="A6" s="6" t="s">
        <v>10</v>
      </c>
      <c r="B6" s="6" t="s">
        <v>8</v>
      </c>
      <c r="C6" s="26">
        <v>13.616016974634496</v>
      </c>
      <c r="D6" s="26">
        <v>6.836375189347736</v>
      </c>
      <c r="E6" s="26">
        <v>20.452392163982232</v>
      </c>
      <c r="F6" s="26">
        <v>2.9217703091403187</v>
      </c>
      <c r="G6" s="26">
        <v>2.8491515519422679</v>
      </c>
      <c r="H6" s="26">
        <v>7.1535149180485975</v>
      </c>
      <c r="I6" s="26">
        <v>8.669998808598514</v>
      </c>
      <c r="J6" s="26">
        <v>3.0636038192927613</v>
      </c>
      <c r="K6" s="26">
        <v>4.5528556758934098</v>
      </c>
      <c r="L6" s="26">
        <v>29.210895082915872</v>
      </c>
      <c r="M6" s="26">
        <v>4.2124552515275466</v>
      </c>
      <c r="N6" s="26">
        <v>19.487924294945621</v>
      </c>
      <c r="O6" s="26">
        <v>26.636333206628731</v>
      </c>
      <c r="P6" s="26">
        <v>50.336712753101899</v>
      </c>
      <c r="Q6" s="26">
        <v>0.21458333333333332</v>
      </c>
      <c r="R6" s="26">
        <v>1.0463900414937759</v>
      </c>
    </row>
    <row r="7" spans="1:22" x14ac:dyDescent="0.25">
      <c r="A7" s="6" t="s">
        <v>10</v>
      </c>
      <c r="B7" s="6" t="s">
        <v>8</v>
      </c>
      <c r="C7" s="26">
        <v>13.828106430279217</v>
      </c>
      <c r="D7" s="26">
        <v>8.3192349100264256</v>
      </c>
      <c r="E7" s="26">
        <v>22.147341340305644</v>
      </c>
      <c r="F7" s="26">
        <v>2.9781462787153425</v>
      </c>
      <c r="G7" s="26">
        <v>2.3920247200123037</v>
      </c>
      <c r="H7" s="26">
        <v>6.7160694061883923</v>
      </c>
      <c r="I7" s="26">
        <v>9.4892409222466121</v>
      </c>
      <c r="J7" s="26">
        <v>3.4535311307168528</v>
      </c>
      <c r="K7" s="26">
        <v>2.2930328155366957</v>
      </c>
      <c r="L7" s="26">
        <v>27.322045273416197</v>
      </c>
      <c r="M7" s="26">
        <v>4.1805903161309264</v>
      </c>
      <c r="N7" s="26">
        <v>18.581954950294318</v>
      </c>
      <c r="O7" s="26">
        <v>27.768068119852913</v>
      </c>
      <c r="P7" s="26">
        <v>50.530613386278155</v>
      </c>
      <c r="Q7" s="26">
        <v>0.21536905965621844</v>
      </c>
      <c r="R7" s="26">
        <v>0.80729411764705883</v>
      </c>
    </row>
    <row r="8" spans="1:22" x14ac:dyDescent="0.25">
      <c r="A8" s="6" t="s">
        <v>10</v>
      </c>
      <c r="B8" s="6" t="s">
        <v>8</v>
      </c>
      <c r="C8" s="26">
        <v>15.894537375849449</v>
      </c>
      <c r="D8" s="26">
        <v>6.9753005750130663</v>
      </c>
      <c r="E8" s="26">
        <v>22.869837950862514</v>
      </c>
      <c r="F8" s="26">
        <v>4.3779404077365394</v>
      </c>
      <c r="G8" s="26">
        <v>2.6185964453737585</v>
      </c>
      <c r="H8" s="26">
        <v>3.396170935703084</v>
      </c>
      <c r="I8" s="26">
        <v>6.9981704129639306</v>
      </c>
      <c r="J8" s="26">
        <v>2.5156821745948772</v>
      </c>
      <c r="K8" s="26">
        <v>4.4759539989545205</v>
      </c>
      <c r="L8" s="26">
        <v>24.382514375326711</v>
      </c>
      <c r="M8" s="26">
        <v>5.6194458964976475</v>
      </c>
      <c r="N8" s="26">
        <v>17.36474124411918</v>
      </c>
      <c r="O8" s="26">
        <v>29.763460533193932</v>
      </c>
      <c r="P8" s="26">
        <v>52.747647673810768</v>
      </c>
      <c r="Q8" s="26">
        <v>0.27543679342240496</v>
      </c>
      <c r="R8" s="26">
        <v>0.48688524590163945</v>
      </c>
    </row>
    <row r="9" spans="1:22" x14ac:dyDescent="0.25">
      <c r="A9" s="6" t="s">
        <v>10</v>
      </c>
      <c r="B9" s="6" t="s">
        <v>8</v>
      </c>
      <c r="C9" s="26">
        <v>13.877640298657459</v>
      </c>
      <c r="D9" s="26">
        <v>8.7049309221610685</v>
      </c>
      <c r="E9" s="26">
        <v>22.582571220818529</v>
      </c>
      <c r="F9" s="26">
        <v>2.0986420898928215</v>
      </c>
      <c r="G9" s="26">
        <v>2.8435122401083017</v>
      </c>
      <c r="H9" s="26">
        <v>6.6553556754967271</v>
      </c>
      <c r="I9" s="26">
        <v>10.974420213174742</v>
      </c>
      <c r="J9" s="26">
        <v>4.0051549743729193</v>
      </c>
      <c r="K9" s="26">
        <v>0</v>
      </c>
      <c r="L9" s="26">
        <v>26.577085193045512</v>
      </c>
      <c r="M9" s="26">
        <v>4.7145551174352818</v>
      </c>
      <c r="N9" s="26">
        <v>20.764733354221228</v>
      </c>
      <c r="O9" s="26">
        <v>25.361055114479445</v>
      </c>
      <c r="P9" s="26">
        <v>50.840343586135958</v>
      </c>
      <c r="Q9" s="26">
        <v>0.15122470713525027</v>
      </c>
      <c r="R9" s="26">
        <v>0.76455008488964349</v>
      </c>
    </row>
    <row r="14" spans="1:22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.75" x14ac:dyDescent="0.25">
      <c r="B16" s="1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  <c r="P16" s="39"/>
      <c r="Q16" s="39"/>
      <c r="R16" s="38"/>
      <c r="S16" s="38"/>
      <c r="T16" s="12"/>
      <c r="U16" s="38"/>
      <c r="V16" s="12"/>
    </row>
    <row r="17" spans="2:22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2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80" zoomScaleNormal="80" workbookViewId="0">
      <selection activeCell="I10" sqref="I10"/>
    </sheetView>
  </sheetViews>
  <sheetFormatPr defaultRowHeight="15" x14ac:dyDescent="0.25"/>
  <cols>
    <col min="3" max="3" width="12.42578125" bestFit="1" customWidth="1"/>
    <col min="4" max="4" width="11.42578125" bestFit="1" customWidth="1"/>
    <col min="5" max="5" width="12.42578125" bestFit="1" customWidth="1"/>
    <col min="6" max="7" width="11.42578125" bestFit="1" customWidth="1"/>
    <col min="8" max="9" width="12.42578125" bestFit="1" customWidth="1"/>
    <col min="10" max="10" width="11.42578125" bestFit="1" customWidth="1"/>
    <col min="11" max="12" width="12.42578125" bestFit="1" customWidth="1"/>
    <col min="13" max="13" width="14.85546875" bestFit="1" customWidth="1"/>
    <col min="14" max="14" width="17.42578125" bestFit="1" customWidth="1"/>
    <col min="15" max="15" width="20.140625" bestFit="1" customWidth="1"/>
    <col min="16" max="16" width="12.42578125" bestFit="1" customWidth="1"/>
    <col min="17" max="17" width="13.7109375" bestFit="1" customWidth="1"/>
    <col min="18" max="18" width="16.42578125" bestFit="1" customWidth="1"/>
  </cols>
  <sheetData>
    <row r="1" spans="1:18" ht="15.75" x14ac:dyDescent="0.25">
      <c r="A1" s="16" t="s">
        <v>9</v>
      </c>
      <c r="B1" s="16" t="s">
        <v>6</v>
      </c>
      <c r="C1" s="16" t="s">
        <v>1</v>
      </c>
      <c r="D1" s="16" t="s">
        <v>2</v>
      </c>
      <c r="E1" s="16" t="s">
        <v>3</v>
      </c>
      <c r="F1" s="16" t="s">
        <v>76</v>
      </c>
      <c r="G1" s="16" t="s">
        <v>84</v>
      </c>
      <c r="H1" s="16" t="s">
        <v>77</v>
      </c>
      <c r="I1" s="16" t="s">
        <v>78</v>
      </c>
      <c r="J1" s="16" t="s">
        <v>79</v>
      </c>
      <c r="K1" s="16" t="s">
        <v>80</v>
      </c>
      <c r="L1" s="16" t="s">
        <v>43</v>
      </c>
      <c r="M1" s="33" t="s">
        <v>86</v>
      </c>
      <c r="N1" s="33" t="s">
        <v>82</v>
      </c>
      <c r="O1" s="33" t="s">
        <v>83</v>
      </c>
      <c r="P1" s="33" t="s">
        <v>4</v>
      </c>
      <c r="Q1" s="16" t="s">
        <v>88</v>
      </c>
      <c r="R1" s="16" t="s">
        <v>89</v>
      </c>
    </row>
    <row r="2" spans="1:18" x14ac:dyDescent="0.25">
      <c r="A2" s="7" t="s">
        <v>17</v>
      </c>
      <c r="B2" s="6" t="s">
        <v>7</v>
      </c>
      <c r="C2" s="15">
        <v>15.095557851239668</v>
      </c>
      <c r="D2" s="15">
        <v>7.1926652892561984</v>
      </c>
      <c r="E2" s="15">
        <v>22.288223140495866</v>
      </c>
      <c r="F2" s="15">
        <v>3.3961776859504127</v>
      </c>
      <c r="G2" s="15">
        <v>0</v>
      </c>
      <c r="H2" s="15">
        <v>10.330578512396695</v>
      </c>
      <c r="I2" s="15">
        <v>10.214359504132231</v>
      </c>
      <c r="J2" s="15">
        <v>2.5568181818181817</v>
      </c>
      <c r="K2" s="15">
        <v>0</v>
      </c>
      <c r="L2" s="15">
        <v>26.49793388429752</v>
      </c>
      <c r="M2" s="15">
        <v>2.8150826446280997</v>
      </c>
      <c r="N2" s="15">
        <v>20.699896694214875</v>
      </c>
      <c r="O2" s="15">
        <v>27.698863636363637</v>
      </c>
      <c r="P2" s="15">
        <v>51.21384297520661</v>
      </c>
      <c r="Q2" s="15">
        <v>0.22497861420017107</v>
      </c>
      <c r="R2" s="15">
        <v>1.4362657091561939</v>
      </c>
    </row>
    <row r="3" spans="1:18" x14ac:dyDescent="0.25">
      <c r="A3" s="7" t="s">
        <v>17</v>
      </c>
      <c r="B3" s="6" t="s">
        <v>7</v>
      </c>
      <c r="C3" s="15">
        <v>10.754298298403809</v>
      </c>
      <c r="D3" s="15">
        <v>5.1742378605527755</v>
      </c>
      <c r="E3" s="15">
        <v>15.928536158956584</v>
      </c>
      <c r="F3" s="15">
        <v>2.901631427682537</v>
      </c>
      <c r="G3" s="15">
        <v>0</v>
      </c>
      <c r="H3" s="15">
        <v>8.1063059815326817</v>
      </c>
      <c r="I3" s="15">
        <v>8.2584894480195281</v>
      </c>
      <c r="J3" s="15">
        <v>2.2320241751404133</v>
      </c>
      <c r="K3" s="15">
        <v>2.8753779765919152</v>
      </c>
      <c r="L3" s="15">
        <v>24.373829008967075</v>
      </c>
      <c r="M3" s="15">
        <v>2.3334798194649768</v>
      </c>
      <c r="N3" s="15">
        <v>18.262015978421562</v>
      </c>
      <c r="O3" s="15">
        <v>23.334798194649771</v>
      </c>
      <c r="P3" s="15">
        <v>43.930293992536313</v>
      </c>
      <c r="Q3" s="15">
        <v>0.26981132075471698</v>
      </c>
      <c r="R3" s="15">
        <v>1.5666666666666667</v>
      </c>
    </row>
    <row r="4" spans="1:18" x14ac:dyDescent="0.25">
      <c r="A4" s="7" t="s">
        <v>17</v>
      </c>
      <c r="B4" s="6" t="s">
        <v>7</v>
      </c>
      <c r="C4" s="15">
        <v>15.03458954571564</v>
      </c>
      <c r="D4" s="15">
        <v>5.8689842911016203</v>
      </c>
      <c r="E4" s="15">
        <v>20.903573836817259</v>
      </c>
      <c r="F4" s="15">
        <v>3.6587497814739889</v>
      </c>
      <c r="G4" s="15">
        <v>0</v>
      </c>
      <c r="H4" s="15">
        <v>10.501735720886092</v>
      </c>
      <c r="I4" s="15">
        <v>10.376863714692441</v>
      </c>
      <c r="J4" s="15">
        <v>2.0479009015758844</v>
      </c>
      <c r="K4" s="15">
        <v>0</v>
      </c>
      <c r="L4" s="15">
        <v>26.585250118628402</v>
      </c>
      <c r="M4" s="15">
        <v>2.5373991658549988</v>
      </c>
      <c r="N4" s="15">
        <v>19.99200819160361</v>
      </c>
      <c r="O4" s="15">
        <v>29.981768687095727</v>
      </c>
      <c r="P4" s="15">
        <v>52.511176044554333</v>
      </c>
      <c r="Q4" s="15">
        <v>0.24335548172757476</v>
      </c>
      <c r="R4" s="15">
        <v>1.7893617021276598</v>
      </c>
    </row>
    <row r="5" spans="1:18" x14ac:dyDescent="0.25">
      <c r="A5" s="7" t="s">
        <v>17</v>
      </c>
      <c r="B5" s="6" t="s">
        <v>7</v>
      </c>
      <c r="C5" s="15">
        <v>14.256225003225389</v>
      </c>
      <c r="D5" s="15">
        <v>3.0834731002451292</v>
      </c>
      <c r="E5" s="15">
        <v>17.339698103470518</v>
      </c>
      <c r="F5" s="15">
        <v>4.6961682363565993</v>
      </c>
      <c r="G5" s="15">
        <v>1.7288091859114953</v>
      </c>
      <c r="H5" s="15">
        <v>11.275964391691394</v>
      </c>
      <c r="I5" s="15">
        <v>9.1472068120242547</v>
      </c>
      <c r="J5" s="15">
        <v>1.586892013933686</v>
      </c>
      <c r="K5" s="15">
        <v>0</v>
      </c>
      <c r="L5" s="15">
        <v>28.435040639917432</v>
      </c>
      <c r="M5" s="15">
        <v>2.5545090956005674</v>
      </c>
      <c r="N5" s="15">
        <v>14.656173396981034</v>
      </c>
      <c r="O5" s="15">
        <v>37.014578764030446</v>
      </c>
      <c r="P5" s="15">
        <v>54.22526125661205</v>
      </c>
      <c r="Q5" s="15">
        <v>0.3294117647058824</v>
      </c>
      <c r="R5" s="15">
        <v>3.6569037656903771</v>
      </c>
    </row>
    <row r="6" spans="1:18" x14ac:dyDescent="0.25">
      <c r="A6" s="7" t="s">
        <v>17</v>
      </c>
      <c r="B6" s="6" t="s">
        <v>8</v>
      </c>
      <c r="C6" s="15">
        <v>15.154921976885372</v>
      </c>
      <c r="D6" s="15">
        <v>4.8717602794141897</v>
      </c>
      <c r="E6" s="15">
        <v>20.026682256299562</v>
      </c>
      <c r="F6" s="15">
        <v>2.5932754718112458</v>
      </c>
      <c r="G6" s="15">
        <v>2.7881458829878132</v>
      </c>
      <c r="H6" s="15">
        <v>10.343121823987049</v>
      </c>
      <c r="I6" s="15">
        <v>8.7991485662034759</v>
      </c>
      <c r="J6" s="15">
        <v>2.7146947280058757</v>
      </c>
      <c r="K6" s="15">
        <v>1.933714080136709</v>
      </c>
      <c r="L6" s="15">
        <v>29.172100553132161</v>
      </c>
      <c r="M6" s="15">
        <v>4.2121988877396532</v>
      </c>
      <c r="N6" s="15">
        <v>23.279519119785345</v>
      </c>
      <c r="O6" s="15">
        <v>23.309499183043275</v>
      </c>
      <c r="P6" s="15">
        <v>50.801217190568281</v>
      </c>
      <c r="Q6" s="15">
        <v>0.17111770524233433</v>
      </c>
      <c r="R6" s="15">
        <v>2.1230769230769231</v>
      </c>
    </row>
    <row r="7" spans="1:18" x14ac:dyDescent="0.25">
      <c r="A7" s="7" t="s">
        <v>17</v>
      </c>
      <c r="B7" s="6" t="s">
        <v>8</v>
      </c>
      <c r="C7" s="15">
        <v>13.727879782851733</v>
      </c>
      <c r="D7" s="15">
        <v>4.3234931729900872</v>
      </c>
      <c r="E7" s="15">
        <v>18.051372955841821</v>
      </c>
      <c r="F7" s="15">
        <v>4.528622411124652</v>
      </c>
      <c r="G7" s="15">
        <v>2.8718093338839261</v>
      </c>
      <c r="H7" s="15">
        <v>11.534574852028296</v>
      </c>
      <c r="I7" s="15">
        <v>10.177566045907319</v>
      </c>
      <c r="J7" s="15">
        <v>1.9408381761962796</v>
      </c>
      <c r="K7" s="15">
        <v>2.7529619520514608</v>
      </c>
      <c r="L7" s="15">
        <v>33.806372771191938</v>
      </c>
      <c r="M7" s="15">
        <v>3.3609636709740456</v>
      </c>
      <c r="N7" s="15">
        <v>17.530660274423308</v>
      </c>
      <c r="O7" s="15">
        <v>27.250630327568903</v>
      </c>
      <c r="P7" s="15">
        <v>48.142254272966248</v>
      </c>
      <c r="Q7" s="15">
        <v>0.32988505747126434</v>
      </c>
      <c r="R7" s="15">
        <v>2.6678832116788316</v>
      </c>
    </row>
    <row r="8" spans="1:18" x14ac:dyDescent="0.25">
      <c r="A8" s="7" t="s">
        <v>17</v>
      </c>
      <c r="B8" s="6" t="s">
        <v>8</v>
      </c>
      <c r="C8" s="15">
        <v>14.167776298268977</v>
      </c>
      <c r="D8" s="15">
        <v>3.1557922769640481</v>
      </c>
      <c r="E8" s="15">
        <v>17.323568575233026</v>
      </c>
      <c r="F8" s="15">
        <v>4.8468708388814914</v>
      </c>
      <c r="G8" s="15">
        <v>0</v>
      </c>
      <c r="H8" s="15">
        <v>11.358189081225033</v>
      </c>
      <c r="I8" s="15">
        <v>9.2942743009320914</v>
      </c>
      <c r="J8" s="15">
        <v>1.6644474034620507</v>
      </c>
      <c r="K8" s="15">
        <v>0</v>
      </c>
      <c r="L8" s="15">
        <v>27.163781624500665</v>
      </c>
      <c r="M8" s="15">
        <v>2.5565912117177101</v>
      </c>
      <c r="N8" s="15">
        <v>14.96671105193076</v>
      </c>
      <c r="O8" s="15">
        <v>37.989347536617842</v>
      </c>
      <c r="P8" s="15">
        <v>55.512649800266317</v>
      </c>
      <c r="Q8" s="15">
        <v>0.34210526315789469</v>
      </c>
      <c r="R8" s="15">
        <v>3.5991561181434597</v>
      </c>
    </row>
    <row r="9" spans="1:18" x14ac:dyDescent="0.25">
      <c r="A9" s="7" t="s">
        <v>17</v>
      </c>
      <c r="B9" s="6" t="s">
        <v>8</v>
      </c>
      <c r="C9" s="15">
        <v>13.67052928280614</v>
      </c>
      <c r="D9" s="15">
        <v>4.4315690573128714</v>
      </c>
      <c r="E9" s="15">
        <v>18.10209834011901</v>
      </c>
      <c r="F9" s="15">
        <v>4.7134356404635138</v>
      </c>
      <c r="G9" s="15">
        <v>1.5659254619480112</v>
      </c>
      <c r="H9" s="15">
        <v>11.822737237707484</v>
      </c>
      <c r="I9" s="15">
        <v>10.476041340432195</v>
      </c>
      <c r="J9" s="15">
        <v>1.8791105543376136</v>
      </c>
      <c r="K9" s="15">
        <v>0</v>
      </c>
      <c r="L9" s="15">
        <v>30.457250234888821</v>
      </c>
      <c r="M9" s="15">
        <v>3.8365173817726279</v>
      </c>
      <c r="N9" s="15">
        <v>14.766677106169746</v>
      </c>
      <c r="O9" s="15">
        <v>32.837456937049794</v>
      </c>
      <c r="P9" s="15">
        <v>51.440651424992176</v>
      </c>
      <c r="Q9" s="15">
        <v>0.34478808705612823</v>
      </c>
      <c r="R9" s="15">
        <v>2.6678445229681977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K17" sqref="K17"/>
    </sheetView>
  </sheetViews>
  <sheetFormatPr defaultRowHeight="15" x14ac:dyDescent="0.25"/>
  <cols>
    <col min="2" max="2" width="5" bestFit="1" customWidth="1"/>
    <col min="3" max="3" width="12" bestFit="1" customWidth="1"/>
    <col min="7" max="7" width="13.140625" customWidth="1"/>
  </cols>
  <sheetData>
    <row r="1" spans="1:7" ht="15.75" x14ac:dyDescent="0.25">
      <c r="A1" s="29" t="s">
        <v>16</v>
      </c>
      <c r="B1" s="29"/>
      <c r="C1" s="29"/>
      <c r="D1" s="27"/>
      <c r="E1" s="29" t="s">
        <v>44</v>
      </c>
      <c r="F1" s="29"/>
      <c r="G1" s="29"/>
    </row>
    <row r="2" spans="1:7" x14ac:dyDescent="0.25">
      <c r="A2" s="6" t="s">
        <v>6</v>
      </c>
      <c r="B2" s="6" t="s">
        <v>11</v>
      </c>
      <c r="C2" s="6" t="s">
        <v>12</v>
      </c>
      <c r="E2" s="6" t="s">
        <v>6</v>
      </c>
      <c r="F2" s="6" t="s">
        <v>11</v>
      </c>
      <c r="G2" s="6" t="s">
        <v>12</v>
      </c>
    </row>
    <row r="3" spans="1:7" x14ac:dyDescent="0.25">
      <c r="A3" s="6" t="s">
        <v>13</v>
      </c>
      <c r="B3" s="6" t="s">
        <v>10</v>
      </c>
      <c r="C3" s="8">
        <v>0.11479283018867925</v>
      </c>
      <c r="E3" s="6" t="s">
        <v>13</v>
      </c>
      <c r="F3" s="7" t="s">
        <v>17</v>
      </c>
      <c r="G3" s="6">
        <v>0.11479283018867925</v>
      </c>
    </row>
    <row r="4" spans="1:7" x14ac:dyDescent="0.25">
      <c r="A4" s="6" t="s">
        <v>13</v>
      </c>
      <c r="B4" s="6" t="s">
        <v>10</v>
      </c>
      <c r="C4" s="8">
        <v>0.16163018181818181</v>
      </c>
      <c r="E4" s="6" t="s">
        <v>13</v>
      </c>
      <c r="F4" s="7" t="s">
        <v>17</v>
      </c>
      <c r="G4" s="6">
        <v>0.16163018181818181</v>
      </c>
    </row>
    <row r="5" spans="1:7" x14ac:dyDescent="0.25">
      <c r="A5" s="6" t="s">
        <v>13</v>
      </c>
      <c r="B5" s="6" t="s">
        <v>10</v>
      </c>
      <c r="C5" s="8">
        <v>7.9476018518518515E-2</v>
      </c>
      <c r="E5" s="6" t="s">
        <v>13</v>
      </c>
      <c r="F5" s="7" t="s">
        <v>17</v>
      </c>
      <c r="G5" s="6">
        <v>7.9476018518518515E-2</v>
      </c>
    </row>
    <row r="6" spans="1:7" x14ac:dyDescent="0.25">
      <c r="A6" s="6" t="s">
        <v>13</v>
      </c>
      <c r="B6" s="6" t="s">
        <v>10</v>
      </c>
      <c r="C6" s="8">
        <v>0.1901103846153846</v>
      </c>
      <c r="E6" s="6" t="s">
        <v>13</v>
      </c>
      <c r="F6" s="7" t="s">
        <v>17</v>
      </c>
      <c r="G6" s="6">
        <v>0.1901103846153846</v>
      </c>
    </row>
    <row r="7" spans="1:7" x14ac:dyDescent="0.25">
      <c r="A7" s="6" t="s">
        <v>15</v>
      </c>
      <c r="B7" s="6" t="s">
        <v>10</v>
      </c>
      <c r="C7" s="8">
        <v>0.12238527777777779</v>
      </c>
      <c r="E7" s="6" t="s">
        <v>15</v>
      </c>
      <c r="F7" s="7" t="s">
        <v>17</v>
      </c>
      <c r="G7" s="6">
        <v>0.12238527777777779</v>
      </c>
    </row>
    <row r="8" spans="1:7" x14ac:dyDescent="0.25">
      <c r="A8" s="6" t="s">
        <v>15</v>
      </c>
      <c r="B8" s="6" t="s">
        <v>10</v>
      </c>
      <c r="C8" s="8">
        <v>0.10888122807017543</v>
      </c>
      <c r="E8" s="6" t="s">
        <v>15</v>
      </c>
      <c r="F8" s="7" t="s">
        <v>17</v>
      </c>
      <c r="G8" s="6">
        <v>0.10888122807017543</v>
      </c>
    </row>
    <row r="9" spans="1:7" x14ac:dyDescent="0.25">
      <c r="A9" s="6" t="s">
        <v>15</v>
      </c>
      <c r="B9" s="6" t="s">
        <v>10</v>
      </c>
      <c r="C9" s="8">
        <v>0.16519214285714287</v>
      </c>
      <c r="E9" s="6" t="s">
        <v>15</v>
      </c>
      <c r="F9" s="7" t="s">
        <v>17</v>
      </c>
      <c r="G9" s="6">
        <v>0.16519214285714287</v>
      </c>
    </row>
    <row r="10" spans="1:7" x14ac:dyDescent="0.25">
      <c r="A10" s="6" t="s">
        <v>15</v>
      </c>
      <c r="B10" s="6" t="s">
        <v>10</v>
      </c>
      <c r="C10" s="8">
        <v>0.12383336363636363</v>
      </c>
      <c r="E10" s="6" t="s">
        <v>15</v>
      </c>
      <c r="F10" s="7" t="s">
        <v>17</v>
      </c>
      <c r="G10" s="6">
        <v>0.12383336363636363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3" workbookViewId="0">
      <selection activeCell="M36" sqref="M36"/>
    </sheetView>
  </sheetViews>
  <sheetFormatPr defaultRowHeight="15" x14ac:dyDescent="0.25"/>
  <cols>
    <col min="1" max="1" width="28.42578125" bestFit="1" customWidth="1"/>
    <col min="4" max="4" width="10.5703125" bestFit="1" customWidth="1"/>
  </cols>
  <sheetData>
    <row r="1" spans="1:4" x14ac:dyDescent="0.25">
      <c r="A1" s="17" t="s">
        <v>28</v>
      </c>
      <c r="B1" s="17" t="s">
        <v>18</v>
      </c>
      <c r="C1" s="17" t="s">
        <v>9</v>
      </c>
      <c r="D1" s="17" t="s">
        <v>19</v>
      </c>
    </row>
    <row r="2" spans="1:4" x14ac:dyDescent="0.25">
      <c r="A2" s="8">
        <v>1</v>
      </c>
      <c r="B2" s="8" t="s">
        <v>20</v>
      </c>
      <c r="C2" s="8" t="s">
        <v>14</v>
      </c>
      <c r="D2" s="8">
        <v>571</v>
      </c>
    </row>
    <row r="3" spans="1:4" x14ac:dyDescent="0.25">
      <c r="A3" s="8">
        <v>2</v>
      </c>
      <c r="B3" s="8" t="s">
        <v>20</v>
      </c>
      <c r="C3" s="8" t="s">
        <v>14</v>
      </c>
      <c r="D3" s="8">
        <v>594</v>
      </c>
    </row>
    <row r="4" spans="1:4" x14ac:dyDescent="0.25">
      <c r="A4" s="8">
        <v>3</v>
      </c>
      <c r="B4" s="8" t="s">
        <v>20</v>
      </c>
      <c r="C4" s="8" t="s">
        <v>14</v>
      </c>
      <c r="D4" s="8">
        <v>571</v>
      </c>
    </row>
    <row r="5" spans="1:4" x14ac:dyDescent="0.25">
      <c r="A5" s="8">
        <v>4</v>
      </c>
      <c r="B5" s="8" t="s">
        <v>20</v>
      </c>
      <c r="C5" s="8" t="s">
        <v>14</v>
      </c>
      <c r="D5" s="8">
        <v>569</v>
      </c>
    </row>
    <row r="6" spans="1:4" x14ac:dyDescent="0.25">
      <c r="A6" s="8">
        <v>1</v>
      </c>
      <c r="B6" s="8" t="s">
        <v>20</v>
      </c>
      <c r="C6" s="8" t="s">
        <v>21</v>
      </c>
      <c r="D6" s="8">
        <v>539</v>
      </c>
    </row>
    <row r="7" spans="1:4" x14ac:dyDescent="0.25">
      <c r="A7" s="8">
        <v>2</v>
      </c>
      <c r="B7" s="8" t="s">
        <v>20</v>
      </c>
      <c r="C7" s="8" t="s">
        <v>21</v>
      </c>
      <c r="D7" s="8">
        <v>562</v>
      </c>
    </row>
    <row r="8" spans="1:4" x14ac:dyDescent="0.25">
      <c r="A8" s="8">
        <v>3</v>
      </c>
      <c r="B8" s="8" t="s">
        <v>20</v>
      </c>
      <c r="C8" s="8" t="s">
        <v>21</v>
      </c>
      <c r="D8" s="8">
        <v>570</v>
      </c>
    </row>
    <row r="9" spans="1:4" x14ac:dyDescent="0.25">
      <c r="A9" s="8">
        <v>4</v>
      </c>
      <c r="B9" s="8" t="s">
        <v>20</v>
      </c>
      <c r="C9" s="8" t="s">
        <v>21</v>
      </c>
      <c r="D9" s="8">
        <v>557</v>
      </c>
    </row>
    <row r="10" spans="1:4" x14ac:dyDescent="0.25">
      <c r="A10" s="8">
        <v>5</v>
      </c>
      <c r="B10" s="8" t="s">
        <v>20</v>
      </c>
      <c r="C10" s="8" t="s">
        <v>21</v>
      </c>
      <c r="D10" s="8">
        <v>569</v>
      </c>
    </row>
    <row r="11" spans="1:4" x14ac:dyDescent="0.25">
      <c r="A11" s="8">
        <v>1</v>
      </c>
      <c r="B11" s="8" t="s">
        <v>20</v>
      </c>
      <c r="C11" s="8" t="s">
        <v>22</v>
      </c>
      <c r="D11" s="8">
        <v>568</v>
      </c>
    </row>
    <row r="12" spans="1:4" x14ac:dyDescent="0.25">
      <c r="A12" s="8">
        <v>2</v>
      </c>
      <c r="B12" s="8" t="s">
        <v>20</v>
      </c>
      <c r="C12" s="8" t="s">
        <v>22</v>
      </c>
      <c r="D12" s="8">
        <v>552</v>
      </c>
    </row>
    <row r="13" spans="1:4" x14ac:dyDescent="0.25">
      <c r="A13" s="8">
        <v>3</v>
      </c>
      <c r="B13" s="8" t="s">
        <v>20</v>
      </c>
      <c r="C13" s="8" t="s">
        <v>22</v>
      </c>
      <c r="D13" s="8">
        <v>559</v>
      </c>
    </row>
    <row r="14" spans="1:4" x14ac:dyDescent="0.25">
      <c r="A14" s="8">
        <v>4</v>
      </c>
      <c r="B14" s="8" t="s">
        <v>20</v>
      </c>
      <c r="C14" s="8" t="s">
        <v>22</v>
      </c>
      <c r="D14" s="8">
        <v>497</v>
      </c>
    </row>
    <row r="15" spans="1:4" x14ac:dyDescent="0.25">
      <c r="A15" s="8">
        <v>5</v>
      </c>
      <c r="B15" s="8" t="s">
        <v>20</v>
      </c>
      <c r="C15" s="8" t="s">
        <v>22</v>
      </c>
      <c r="D15" s="8">
        <v>529</v>
      </c>
    </row>
    <row r="16" spans="1:4" x14ac:dyDescent="0.25">
      <c r="A16" s="8">
        <v>1</v>
      </c>
      <c r="B16" s="8" t="s">
        <v>20</v>
      </c>
      <c r="C16" s="8" t="s">
        <v>23</v>
      </c>
      <c r="D16" s="8">
        <v>580</v>
      </c>
    </row>
    <row r="17" spans="1:4" x14ac:dyDescent="0.25">
      <c r="A17" s="8">
        <v>2</v>
      </c>
      <c r="B17" s="8" t="s">
        <v>20</v>
      </c>
      <c r="C17" s="8" t="s">
        <v>23</v>
      </c>
      <c r="D17" s="8">
        <v>597</v>
      </c>
    </row>
    <row r="18" spans="1:4" x14ac:dyDescent="0.25">
      <c r="A18" s="8">
        <v>3</v>
      </c>
      <c r="B18" s="8" t="s">
        <v>20</v>
      </c>
      <c r="C18" s="8" t="s">
        <v>23</v>
      </c>
      <c r="D18" s="8">
        <v>567</v>
      </c>
    </row>
    <row r="19" spans="1:4" x14ac:dyDescent="0.25">
      <c r="A19" s="8">
        <v>1</v>
      </c>
      <c r="B19" s="8" t="s">
        <v>20</v>
      </c>
      <c r="C19" s="8" t="s">
        <v>10</v>
      </c>
      <c r="D19" s="8">
        <v>564</v>
      </c>
    </row>
    <row r="20" spans="1:4" x14ac:dyDescent="0.25">
      <c r="A20" s="8">
        <v>2</v>
      </c>
      <c r="B20" s="8" t="s">
        <v>20</v>
      </c>
      <c r="C20" s="8" t="s">
        <v>10</v>
      </c>
      <c r="D20" s="8">
        <v>606</v>
      </c>
    </row>
    <row r="21" spans="1:4" x14ac:dyDescent="0.25">
      <c r="A21" s="8">
        <v>3</v>
      </c>
      <c r="B21" s="8" t="s">
        <v>20</v>
      </c>
      <c r="C21" s="8" t="s">
        <v>10</v>
      </c>
      <c r="D21" s="8">
        <v>624</v>
      </c>
    </row>
    <row r="22" spans="1:4" x14ac:dyDescent="0.25">
      <c r="A22" s="8">
        <v>4</v>
      </c>
      <c r="B22" s="8" t="s">
        <v>20</v>
      </c>
      <c r="C22" s="8" t="s">
        <v>10</v>
      </c>
      <c r="D22" s="8">
        <v>614</v>
      </c>
    </row>
    <row r="23" spans="1:4" x14ac:dyDescent="0.25">
      <c r="A23" s="8">
        <v>1</v>
      </c>
      <c r="B23" s="8" t="s">
        <v>24</v>
      </c>
      <c r="C23" s="8" t="s">
        <v>14</v>
      </c>
      <c r="D23" s="8">
        <v>565</v>
      </c>
    </row>
    <row r="24" spans="1:4" x14ac:dyDescent="0.25">
      <c r="A24" s="8">
        <v>2</v>
      </c>
      <c r="B24" s="8" t="s">
        <v>24</v>
      </c>
      <c r="C24" s="8" t="s">
        <v>14</v>
      </c>
      <c r="D24" s="8">
        <v>615</v>
      </c>
    </row>
    <row r="25" spans="1:4" x14ac:dyDescent="0.25">
      <c r="A25" s="8">
        <v>3</v>
      </c>
      <c r="B25" s="8" t="s">
        <v>24</v>
      </c>
      <c r="C25" s="8" t="s">
        <v>14</v>
      </c>
      <c r="D25" s="8">
        <v>581</v>
      </c>
    </row>
    <row r="26" spans="1:4" x14ac:dyDescent="0.25">
      <c r="A26" s="8">
        <v>1</v>
      </c>
      <c r="B26" s="8" t="s">
        <v>24</v>
      </c>
      <c r="C26" s="8" t="s">
        <v>21</v>
      </c>
      <c r="D26" s="8">
        <v>579</v>
      </c>
    </row>
    <row r="27" spans="1:4" x14ac:dyDescent="0.25">
      <c r="A27" s="8">
        <v>2</v>
      </c>
      <c r="B27" s="8" t="s">
        <v>24</v>
      </c>
      <c r="C27" s="8" t="s">
        <v>21</v>
      </c>
      <c r="D27" s="8">
        <v>562</v>
      </c>
    </row>
    <row r="28" spans="1:4" x14ac:dyDescent="0.25">
      <c r="A28" s="8">
        <v>3</v>
      </c>
      <c r="B28" s="8" t="s">
        <v>24</v>
      </c>
      <c r="C28" s="8" t="s">
        <v>21</v>
      </c>
      <c r="D28" s="8">
        <v>587</v>
      </c>
    </row>
    <row r="29" spans="1:4" x14ac:dyDescent="0.25">
      <c r="A29" s="8">
        <v>4</v>
      </c>
      <c r="B29" s="8" t="s">
        <v>24</v>
      </c>
      <c r="C29" s="8" t="s">
        <v>21</v>
      </c>
      <c r="D29" s="8">
        <v>555</v>
      </c>
    </row>
    <row r="30" spans="1:4" x14ac:dyDescent="0.25">
      <c r="A30" s="8">
        <v>5</v>
      </c>
      <c r="B30" s="8" t="s">
        <v>24</v>
      </c>
      <c r="C30" s="8" t="s">
        <v>21</v>
      </c>
      <c r="D30" s="8">
        <v>572</v>
      </c>
    </row>
    <row r="31" spans="1:4" x14ac:dyDescent="0.25">
      <c r="A31" s="8">
        <v>1</v>
      </c>
      <c r="B31" s="8" t="s">
        <v>24</v>
      </c>
      <c r="C31" s="8" t="s">
        <v>22</v>
      </c>
      <c r="D31" s="8">
        <v>544</v>
      </c>
    </row>
    <row r="32" spans="1:4" x14ac:dyDescent="0.25">
      <c r="A32" s="8">
        <v>2</v>
      </c>
      <c r="B32" s="8" t="s">
        <v>24</v>
      </c>
      <c r="C32" s="8" t="s">
        <v>22</v>
      </c>
      <c r="D32" s="8">
        <v>533</v>
      </c>
    </row>
    <row r="33" spans="1:4" x14ac:dyDescent="0.25">
      <c r="A33" s="8">
        <v>3</v>
      </c>
      <c r="B33" s="8" t="s">
        <v>24</v>
      </c>
      <c r="C33" s="8" t="s">
        <v>22</v>
      </c>
      <c r="D33" s="8">
        <v>554</v>
      </c>
    </row>
    <row r="34" spans="1:4" x14ac:dyDescent="0.25">
      <c r="A34" s="8">
        <v>4</v>
      </c>
      <c r="B34" s="8" t="s">
        <v>24</v>
      </c>
      <c r="C34" s="8" t="s">
        <v>22</v>
      </c>
      <c r="D34" s="8">
        <v>564</v>
      </c>
    </row>
    <row r="35" spans="1:4" x14ac:dyDescent="0.25">
      <c r="A35" s="8">
        <v>1</v>
      </c>
      <c r="B35" s="8" t="s">
        <v>24</v>
      </c>
      <c r="C35" s="8" t="s">
        <v>23</v>
      </c>
      <c r="D35" s="8">
        <v>542</v>
      </c>
    </row>
    <row r="36" spans="1:4" x14ac:dyDescent="0.25">
      <c r="A36" s="8">
        <v>2</v>
      </c>
      <c r="B36" s="8" t="s">
        <v>24</v>
      </c>
      <c r="C36" s="8" t="s">
        <v>23</v>
      </c>
      <c r="D36" s="8">
        <v>555</v>
      </c>
    </row>
    <row r="37" spans="1:4" x14ac:dyDescent="0.25">
      <c r="A37" s="8">
        <v>3</v>
      </c>
      <c r="B37" s="8" t="s">
        <v>24</v>
      </c>
      <c r="C37" s="8" t="s">
        <v>23</v>
      </c>
      <c r="D37" s="8">
        <v>507</v>
      </c>
    </row>
    <row r="38" spans="1:4" x14ac:dyDescent="0.25">
      <c r="A38" s="8">
        <v>4</v>
      </c>
      <c r="B38" s="8" t="s">
        <v>24</v>
      </c>
      <c r="C38" s="8" t="s">
        <v>23</v>
      </c>
      <c r="D38" s="8">
        <v>537</v>
      </c>
    </row>
    <row r="39" spans="1:4" x14ac:dyDescent="0.25">
      <c r="A39" s="8">
        <v>1</v>
      </c>
      <c r="B39" s="8" t="s">
        <v>24</v>
      </c>
      <c r="C39" s="8" t="s">
        <v>10</v>
      </c>
      <c r="D39" s="8">
        <v>579</v>
      </c>
    </row>
    <row r="40" spans="1:4" x14ac:dyDescent="0.25">
      <c r="A40" s="8">
        <v>2</v>
      </c>
      <c r="B40" s="8" t="s">
        <v>24</v>
      </c>
      <c r="C40" s="8" t="s">
        <v>10</v>
      </c>
      <c r="D40" s="8">
        <v>562</v>
      </c>
    </row>
    <row r="41" spans="1:4" x14ac:dyDescent="0.25">
      <c r="A41" s="8">
        <v>3</v>
      </c>
      <c r="B41" s="8" t="s">
        <v>24</v>
      </c>
      <c r="C41" s="8" t="s">
        <v>10</v>
      </c>
      <c r="D41" s="8">
        <v>545</v>
      </c>
    </row>
    <row r="42" spans="1:4" x14ac:dyDescent="0.25">
      <c r="A42" s="8">
        <v>4</v>
      </c>
      <c r="B42" s="8" t="s">
        <v>24</v>
      </c>
      <c r="C42" s="8" t="s">
        <v>10</v>
      </c>
      <c r="D42" s="8">
        <v>536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31" sqref="F31"/>
    </sheetView>
  </sheetViews>
  <sheetFormatPr defaultRowHeight="15" x14ac:dyDescent="0.25"/>
  <cols>
    <col min="1" max="1" width="28.5703125" bestFit="1" customWidth="1"/>
    <col min="3" max="3" width="10.42578125" bestFit="1" customWidth="1"/>
  </cols>
  <sheetData>
    <row r="1" spans="1:4" x14ac:dyDescent="0.25">
      <c r="A1" s="7" t="s">
        <v>27</v>
      </c>
      <c r="B1" s="6" t="s">
        <v>25</v>
      </c>
      <c r="C1" s="6" t="s">
        <v>26</v>
      </c>
      <c r="D1" s="6" t="s">
        <v>19</v>
      </c>
    </row>
    <row r="2" spans="1:4" x14ac:dyDescent="0.25">
      <c r="A2" s="8">
        <v>1</v>
      </c>
      <c r="B2" s="8">
        <v>0</v>
      </c>
      <c r="C2" s="8">
        <v>1</v>
      </c>
      <c r="D2" s="8">
        <v>606</v>
      </c>
    </row>
    <row r="3" spans="1:4" x14ac:dyDescent="0.25">
      <c r="A3" s="8">
        <v>2</v>
      </c>
      <c r="B3" s="8">
        <v>0</v>
      </c>
      <c r="C3" s="8">
        <v>1</v>
      </c>
      <c r="D3" s="8">
        <v>593</v>
      </c>
    </row>
    <row r="4" spans="1:4" x14ac:dyDescent="0.25">
      <c r="A4" s="8">
        <v>3</v>
      </c>
      <c r="B4" s="8">
        <v>0</v>
      </c>
      <c r="C4" s="8">
        <v>1</v>
      </c>
      <c r="D4" s="8">
        <v>586</v>
      </c>
    </row>
    <row r="5" spans="1:4" x14ac:dyDescent="0.25">
      <c r="A5" s="8">
        <v>4</v>
      </c>
      <c r="B5" s="8">
        <v>0</v>
      </c>
      <c r="C5" s="8">
        <v>1</v>
      </c>
      <c r="D5" s="8">
        <v>608</v>
      </c>
    </row>
    <row r="6" spans="1:4" x14ac:dyDescent="0.25">
      <c r="A6" s="8">
        <v>1</v>
      </c>
      <c r="B6" s="8">
        <v>0</v>
      </c>
      <c r="C6" s="8">
        <v>2</v>
      </c>
      <c r="D6" s="8">
        <v>606</v>
      </c>
    </row>
    <row r="7" spans="1:4" x14ac:dyDescent="0.25">
      <c r="A7" s="8">
        <v>2</v>
      </c>
      <c r="B7" s="8">
        <v>0</v>
      </c>
      <c r="C7" s="8">
        <v>2</v>
      </c>
      <c r="D7" s="8">
        <v>594</v>
      </c>
    </row>
    <row r="8" spans="1:4" x14ac:dyDescent="0.25">
      <c r="A8" s="8">
        <v>3</v>
      </c>
      <c r="B8" s="8">
        <v>0</v>
      </c>
      <c r="C8" s="8">
        <v>2</v>
      </c>
      <c r="D8" s="8">
        <v>625</v>
      </c>
    </row>
    <row r="9" spans="1:4" x14ac:dyDescent="0.25">
      <c r="A9" s="8">
        <v>4</v>
      </c>
      <c r="B9" s="8">
        <v>0</v>
      </c>
      <c r="C9" s="8">
        <v>2</v>
      </c>
      <c r="D9" s="8">
        <v>596</v>
      </c>
    </row>
    <row r="10" spans="1:4" x14ac:dyDescent="0.25">
      <c r="A10" s="8">
        <v>1</v>
      </c>
      <c r="B10" s="8">
        <v>0</v>
      </c>
      <c r="C10" s="8">
        <v>3</v>
      </c>
      <c r="D10" s="8">
        <v>582</v>
      </c>
    </row>
    <row r="11" spans="1:4" x14ac:dyDescent="0.25">
      <c r="A11" s="8">
        <v>2</v>
      </c>
      <c r="B11" s="8">
        <v>0</v>
      </c>
      <c r="C11" s="8">
        <v>3</v>
      </c>
      <c r="D11" s="8">
        <v>603</v>
      </c>
    </row>
    <row r="12" spans="1:4" x14ac:dyDescent="0.25">
      <c r="A12" s="8">
        <v>3</v>
      </c>
      <c r="B12" s="8">
        <v>0</v>
      </c>
      <c r="C12" s="8">
        <v>3</v>
      </c>
      <c r="D12" s="8">
        <v>621</v>
      </c>
    </row>
    <row r="13" spans="1:4" x14ac:dyDescent="0.25">
      <c r="A13" s="8">
        <v>4</v>
      </c>
      <c r="B13" s="8">
        <v>0</v>
      </c>
      <c r="C13" s="8">
        <v>3</v>
      </c>
      <c r="D13" s="8">
        <v>588</v>
      </c>
    </row>
    <row r="14" spans="1:4" x14ac:dyDescent="0.25">
      <c r="A14" s="8">
        <v>1</v>
      </c>
      <c r="B14" s="8">
        <v>0</v>
      </c>
      <c r="C14" s="8">
        <v>7</v>
      </c>
      <c r="D14" s="8">
        <v>605</v>
      </c>
    </row>
    <row r="15" spans="1:4" x14ac:dyDescent="0.25">
      <c r="A15" s="8">
        <v>2</v>
      </c>
      <c r="B15" s="8">
        <v>0</v>
      </c>
      <c r="C15" s="8">
        <v>7</v>
      </c>
      <c r="D15" s="8">
        <v>575</v>
      </c>
    </row>
    <row r="16" spans="1:4" x14ac:dyDescent="0.25">
      <c r="A16" s="8">
        <v>3</v>
      </c>
      <c r="B16" s="8">
        <v>0</v>
      </c>
      <c r="C16" s="8">
        <v>7</v>
      </c>
      <c r="D16" s="8">
        <v>596</v>
      </c>
    </row>
    <row r="17" spans="1:4" x14ac:dyDescent="0.25">
      <c r="A17" s="8">
        <v>4</v>
      </c>
      <c r="B17" s="8">
        <v>0</v>
      </c>
      <c r="C17" s="8">
        <v>7</v>
      </c>
      <c r="D17" s="8">
        <v>614</v>
      </c>
    </row>
    <row r="18" spans="1:4" x14ac:dyDescent="0.25">
      <c r="A18" s="8">
        <v>1</v>
      </c>
      <c r="B18" s="8">
        <v>0</v>
      </c>
      <c r="C18" s="8">
        <v>28</v>
      </c>
      <c r="D18" s="8">
        <v>575</v>
      </c>
    </row>
    <row r="19" spans="1:4" x14ac:dyDescent="0.25">
      <c r="A19" s="8">
        <v>2</v>
      </c>
      <c r="B19" s="8">
        <v>0</v>
      </c>
      <c r="C19" s="8">
        <v>28</v>
      </c>
      <c r="D19" s="8">
        <v>578</v>
      </c>
    </row>
    <row r="20" spans="1:4" x14ac:dyDescent="0.25">
      <c r="A20" s="8">
        <v>3</v>
      </c>
      <c r="B20" s="8">
        <v>0</v>
      </c>
      <c r="C20" s="8">
        <v>28</v>
      </c>
      <c r="D20" s="8">
        <v>588</v>
      </c>
    </row>
    <row r="21" spans="1:4" x14ac:dyDescent="0.25">
      <c r="A21" s="8">
        <v>4</v>
      </c>
      <c r="B21" s="8">
        <v>0</v>
      </c>
      <c r="C21" s="8">
        <v>28</v>
      </c>
      <c r="D21" s="8">
        <v>592</v>
      </c>
    </row>
    <row r="22" spans="1:4" x14ac:dyDescent="0.25">
      <c r="A22" s="8">
        <v>1</v>
      </c>
      <c r="B22" s="8">
        <v>4</v>
      </c>
      <c r="C22" s="8">
        <v>1</v>
      </c>
      <c r="D22" s="8">
        <v>607</v>
      </c>
    </row>
    <row r="23" spans="1:4" x14ac:dyDescent="0.25">
      <c r="A23" s="8">
        <v>2</v>
      </c>
      <c r="B23" s="8">
        <v>4</v>
      </c>
      <c r="C23" s="8">
        <v>1</v>
      </c>
      <c r="D23" s="8">
        <v>602</v>
      </c>
    </row>
    <row r="24" spans="1:4" x14ac:dyDescent="0.25">
      <c r="A24" s="8">
        <v>3</v>
      </c>
      <c r="B24" s="8">
        <v>4</v>
      </c>
      <c r="C24" s="8">
        <v>1</v>
      </c>
      <c r="D24" s="8">
        <v>592</v>
      </c>
    </row>
    <row r="25" spans="1:4" x14ac:dyDescent="0.25">
      <c r="A25" s="8">
        <v>4</v>
      </c>
      <c r="B25" s="8">
        <v>4</v>
      </c>
      <c r="C25" s="8">
        <v>1</v>
      </c>
      <c r="D25" s="8">
        <v>602</v>
      </c>
    </row>
    <row r="26" spans="1:4" x14ac:dyDescent="0.25">
      <c r="A26" s="8">
        <v>1</v>
      </c>
      <c r="B26" s="8">
        <v>4</v>
      </c>
      <c r="C26" s="8">
        <v>2</v>
      </c>
      <c r="D26" s="8">
        <v>680</v>
      </c>
    </row>
    <row r="27" spans="1:4" x14ac:dyDescent="0.25">
      <c r="A27" s="8">
        <v>2</v>
      </c>
      <c r="B27" s="8">
        <v>4</v>
      </c>
      <c r="C27" s="8">
        <v>2</v>
      </c>
      <c r="D27" s="8">
        <v>583</v>
      </c>
    </row>
    <row r="28" spans="1:4" x14ac:dyDescent="0.25">
      <c r="A28" s="8">
        <v>3</v>
      </c>
      <c r="B28" s="8">
        <v>4</v>
      </c>
      <c r="C28" s="8">
        <v>2</v>
      </c>
      <c r="D28" s="8">
        <v>662</v>
      </c>
    </row>
    <row r="29" spans="1:4" x14ac:dyDescent="0.25">
      <c r="A29" s="8">
        <v>4</v>
      </c>
      <c r="B29" s="8">
        <v>4</v>
      </c>
      <c r="C29" s="8">
        <v>2</v>
      </c>
      <c r="D29" s="8">
        <v>590</v>
      </c>
    </row>
    <row r="30" spans="1:4" x14ac:dyDescent="0.25">
      <c r="A30" s="8">
        <v>1</v>
      </c>
      <c r="B30" s="8">
        <v>4</v>
      </c>
      <c r="C30" s="8">
        <v>3</v>
      </c>
      <c r="D30" s="8">
        <v>581</v>
      </c>
    </row>
    <row r="31" spans="1:4" x14ac:dyDescent="0.25">
      <c r="A31" s="8">
        <v>2</v>
      </c>
      <c r="B31" s="8">
        <v>4</v>
      </c>
      <c r="C31" s="8">
        <v>3</v>
      </c>
      <c r="D31" s="8">
        <v>575</v>
      </c>
    </row>
    <row r="32" spans="1:4" x14ac:dyDescent="0.25">
      <c r="A32" s="8">
        <v>3</v>
      </c>
      <c r="B32" s="8">
        <v>4</v>
      </c>
      <c r="C32" s="8">
        <v>3</v>
      </c>
      <c r="D32" s="8">
        <v>570</v>
      </c>
    </row>
    <row r="33" spans="1:4" x14ac:dyDescent="0.25">
      <c r="A33" s="8">
        <v>4</v>
      </c>
      <c r="B33" s="8">
        <v>4</v>
      </c>
      <c r="C33" s="8">
        <v>3</v>
      </c>
      <c r="D33" s="8">
        <v>567</v>
      </c>
    </row>
    <row r="34" spans="1:4" x14ac:dyDescent="0.25">
      <c r="A34" s="8">
        <v>1</v>
      </c>
      <c r="B34" s="8">
        <v>4</v>
      </c>
      <c r="C34" s="8">
        <v>7</v>
      </c>
      <c r="D34" s="8">
        <v>520</v>
      </c>
    </row>
    <row r="35" spans="1:4" x14ac:dyDescent="0.25">
      <c r="A35" s="8">
        <v>2</v>
      </c>
      <c r="B35" s="8">
        <v>4</v>
      </c>
      <c r="C35" s="8">
        <v>7</v>
      </c>
      <c r="D35" s="8">
        <v>437</v>
      </c>
    </row>
    <row r="36" spans="1:4" x14ac:dyDescent="0.25">
      <c r="A36" s="8">
        <v>3</v>
      </c>
      <c r="B36" s="8">
        <v>4</v>
      </c>
      <c r="C36" s="8">
        <v>7</v>
      </c>
      <c r="D36" s="8">
        <v>582</v>
      </c>
    </row>
    <row r="37" spans="1:4" x14ac:dyDescent="0.25">
      <c r="A37" s="8">
        <v>1</v>
      </c>
      <c r="B37" s="8">
        <v>4</v>
      </c>
      <c r="C37" s="8">
        <v>28</v>
      </c>
      <c r="D37" s="8">
        <v>523</v>
      </c>
    </row>
    <row r="38" spans="1:4" x14ac:dyDescent="0.25">
      <c r="A38" s="8">
        <v>2</v>
      </c>
      <c r="B38" s="8">
        <v>4</v>
      </c>
      <c r="C38" s="8">
        <v>28</v>
      </c>
      <c r="D38" s="8">
        <v>546</v>
      </c>
    </row>
    <row r="39" spans="1:4" x14ac:dyDescent="0.25">
      <c r="A39" s="8">
        <v>3</v>
      </c>
      <c r="B39" s="8">
        <v>4</v>
      </c>
      <c r="C39" s="8">
        <v>28</v>
      </c>
      <c r="D39" s="8">
        <v>533</v>
      </c>
    </row>
    <row r="40" spans="1:4" x14ac:dyDescent="0.25">
      <c r="A40" s="8">
        <v>4</v>
      </c>
      <c r="B40" s="8">
        <v>4</v>
      </c>
      <c r="C40" s="8">
        <v>28</v>
      </c>
      <c r="D40" s="8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PCA raw data_Figure 1</vt:lpstr>
      <vt:lpstr>PCA analysis data_Figure 1</vt:lpstr>
      <vt:lpstr> FA_all spcs_Table 2_DSI_Fig 7</vt:lpstr>
      <vt:lpstr> Cholestrol_species_Figure 2</vt:lpstr>
      <vt:lpstr>TB_T4 _Table 3</vt:lpstr>
      <vt:lpstr>PB_T4 _Table 3</vt:lpstr>
      <vt:lpstr>TB_PB_Cholestrol_ Figure 3</vt:lpstr>
      <vt:lpstr>TB_osmolality_Figure 4</vt:lpstr>
      <vt:lpstr>PB_osmolality_Figure 4</vt:lpstr>
      <vt:lpstr>TB_D7_T6_Figure 5_DSI_Figure 8</vt:lpstr>
      <vt:lpstr>PB_D7_T6_Figure 6_DSI_Figure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2018-03-29T02:15:15Z</dcterms:modified>
</cp:coreProperties>
</file>