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 filterPrivacy="1"/>
  <xr:revisionPtr revIDLastSave="0" documentId="12_ncr:400001_{2C1B9CDC-254A-4B36-9757-CF634D020987}" xr6:coauthVersionLast="28" xr6:coauthVersionMax="28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H13" i="1"/>
  <c r="G13" i="1"/>
  <c r="D13" i="1"/>
  <c r="C13" i="1"/>
  <c r="B13" i="1"/>
  <c r="I12" i="1"/>
  <c r="H12" i="1"/>
  <c r="G12" i="1"/>
  <c r="D12" i="1"/>
  <c r="C12" i="1"/>
  <c r="B12" i="1"/>
  <c r="I11" i="1"/>
  <c r="H11" i="1"/>
  <c r="G11" i="1"/>
  <c r="D11" i="1"/>
  <c r="C11" i="1"/>
  <c r="B11" i="1"/>
  <c r="P9" i="1"/>
  <c r="O9" i="1"/>
  <c r="O8" i="1"/>
  <c r="P8" i="1" s="1"/>
  <c r="J8" i="1"/>
  <c r="E8" i="1"/>
</calcChain>
</file>

<file path=xl/sharedStrings.xml><?xml version="1.0" encoding="utf-8"?>
<sst xmlns="http://schemas.openxmlformats.org/spreadsheetml/2006/main" count="47" uniqueCount="23">
  <si>
    <t>FRAP ASSAY</t>
  </si>
  <si>
    <t>FeSo4 (STD)</t>
  </si>
  <si>
    <t>A1</t>
  </si>
  <si>
    <t>A2</t>
  </si>
  <si>
    <t>A3</t>
  </si>
  <si>
    <t>Avg</t>
  </si>
  <si>
    <t>Avg-blnk</t>
  </si>
  <si>
    <t>zero minute</t>
  </si>
  <si>
    <t>8 minutes</t>
  </si>
  <si>
    <t>Blank</t>
  </si>
  <si>
    <t>Carob</t>
  </si>
  <si>
    <t>trolox</t>
  </si>
  <si>
    <t>Quercetin</t>
  </si>
  <si>
    <t>As-Ab (0 min)</t>
  </si>
  <si>
    <t>As-Ab (8 min)</t>
  </si>
  <si>
    <t>samples</t>
  </si>
  <si>
    <t>As8min-As0min</t>
  </si>
  <si>
    <t>y=.0002x + 0.002</t>
  </si>
  <si>
    <t>Sample</t>
  </si>
  <si>
    <t>FRA Mm/L</t>
  </si>
  <si>
    <t>average</t>
  </si>
  <si>
    <t>STD</t>
  </si>
  <si>
    <t>SEM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</si>
</sst>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0" fillId="0" borderId="4" xfId="0" applyBorder="1"/>
    <xf numFmtId="0" fontId="4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1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0" fillId="0" borderId="5" xfId="0" applyBorder="1"/>
    <xf numFmtId="0" fontId="1" fillId="5" borderId="1" xfId="0" applyFont="1" applyFill="1" applyBorder="1"/>
    <xf numFmtId="0" fontId="0" fillId="0" borderId="6" xfId="0" applyBorder="1"/>
    <xf numFmtId="0" fontId="1" fillId="0" borderId="1" xfId="0" applyFont="1" applyBorder="1" applyAlignment="1"/>
    <xf numFmtId="0" fontId="0" fillId="6" borderId="1" xfId="0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165" fontId="0" fillId="0" borderId="1" xfId="0" applyNumberFormat="1" applyBorder="1"/>
    <xf numFmtId="0" fontId="0" fillId="0" borderId="0" xfId="0" applyBorder="1"/>
    <xf numFmtId="0" fontId="0" fillId="0" borderId="11" xfId="0" applyBorder="1"/>
    <xf numFmtId="0" fontId="0" fillId="0" borderId="12" xfId="0" applyBorder="1"/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3" xfId="0" applyBorder="1"/>
    <xf numFmtId="0" fontId="1" fillId="0" borderId="13" xfId="0" applyFont="1" applyBorder="1" applyAlignment="1">
      <alignment horizontal="center"/>
    </xf>
    <xf numFmtId="0" fontId="1" fillId="0" borderId="13" xfId="0" applyFont="1" applyBorder="1"/>
    <xf numFmtId="2" fontId="0" fillId="0" borderId="1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'[1]Raw Data'!$K$4:$K$9</c:f>
              <c:numCache>
                <c:formatCode>General</c:formatCode>
                <c:ptCount val="6"/>
                <c:pt idx="0">
                  <c:v>100</c:v>
                </c:pt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</c:numCache>
            </c:numRef>
          </c:xVal>
          <c:yVal>
            <c:numRef>
              <c:f>'[1]Raw Data'!$P$4:$P$9</c:f>
              <c:numCache>
                <c:formatCode>General</c:formatCode>
                <c:ptCount val="6"/>
                <c:pt idx="0">
                  <c:v>1.5966666666666685E-2</c:v>
                </c:pt>
                <c:pt idx="1">
                  <c:v>5.4299999999999987E-2</c:v>
                </c:pt>
                <c:pt idx="2">
                  <c:v>7.2333333333333333E-2</c:v>
                </c:pt>
                <c:pt idx="3">
                  <c:v>0.10006666666666672</c:v>
                </c:pt>
                <c:pt idx="4">
                  <c:v>0.13696666666666665</c:v>
                </c:pt>
                <c:pt idx="5">
                  <c:v>0.1989666666666666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84E-4AB1-8C42-07A701D7EF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8599864"/>
        <c:axId val="538600184"/>
      </c:scatterChart>
      <c:valAx>
        <c:axId val="538599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8600184"/>
        <c:crosses val="autoZero"/>
        <c:crossBetween val="midCat"/>
      </c:valAx>
      <c:valAx>
        <c:axId val="5386001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85998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19051</xdr:colOff>
      <xdr:row>9</xdr:row>
      <xdr:rowOff>114300</xdr:rowOff>
    </xdr:from>
    <xdr:to>
      <xdr:col>16</xdr:col>
      <xdr:colOff>28575</xdr:colOff>
      <xdr:row>20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005BD80-AD7C-44B2-B309-E1DF4CE86A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RAP%20FM\FRA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LAST"/>
      <sheetName val="fnal"/>
      <sheetName val="آخر"/>
      <sheetName val="Raw Data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K4">
            <v>100</v>
          </cell>
          <cell r="P4">
            <v>1.5966666666666685E-2</v>
          </cell>
        </row>
        <row r="5">
          <cell r="K5">
            <v>200</v>
          </cell>
          <cell r="P5">
            <v>5.4299999999999987E-2</v>
          </cell>
        </row>
        <row r="6">
          <cell r="K6">
            <v>400</v>
          </cell>
          <cell r="P6">
            <v>7.2333333333333333E-2</v>
          </cell>
        </row>
        <row r="7">
          <cell r="K7">
            <v>600</v>
          </cell>
          <cell r="P7">
            <v>0.10006666666666672</v>
          </cell>
        </row>
        <row r="8">
          <cell r="K8">
            <v>800</v>
          </cell>
          <cell r="P8">
            <v>0.13696666666666665</v>
          </cell>
        </row>
        <row r="9">
          <cell r="K9">
            <v>1000</v>
          </cell>
          <cell r="P9">
            <v>0.1989666666666666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4"/>
  <sheetViews>
    <sheetView tabSelected="1" workbookViewId="0">
      <selection activeCell="T9" sqref="T9"/>
    </sheetView>
  </sheetViews>
  <sheetFormatPr defaultRowHeight="15" x14ac:dyDescent="0.25"/>
  <sheetData>
    <row r="1" spans="1:17" ht="23.25" x14ac:dyDescent="0.35">
      <c r="D1" s="1" t="s">
        <v>0</v>
      </c>
      <c r="E1" s="1"/>
      <c r="F1" s="1"/>
      <c r="K1" s="2"/>
      <c r="L1" s="2"/>
      <c r="M1" s="3" t="s">
        <v>1</v>
      </c>
      <c r="N1" s="4"/>
      <c r="O1" s="2"/>
      <c r="P1" s="2"/>
    </row>
    <row r="2" spans="1:17" x14ac:dyDescent="0.25">
      <c r="K2" s="2"/>
      <c r="L2" s="5" t="s">
        <v>2</v>
      </c>
      <c r="M2" s="5" t="s">
        <v>3</v>
      </c>
      <c r="N2" s="5" t="s">
        <v>4</v>
      </c>
      <c r="O2" s="5" t="s">
        <v>5</v>
      </c>
      <c r="P2" s="5" t="s">
        <v>6</v>
      </c>
    </row>
    <row r="3" spans="1:17" ht="15.75" x14ac:dyDescent="0.25">
      <c r="A3" s="6"/>
      <c r="B3" s="6"/>
      <c r="C3" s="7" t="s">
        <v>7</v>
      </c>
      <c r="D3" s="7"/>
      <c r="E3" s="8"/>
      <c r="F3" s="6"/>
      <c r="G3" s="9" t="s">
        <v>8</v>
      </c>
      <c r="H3" s="9"/>
      <c r="I3" s="6"/>
      <c r="J3" s="8"/>
      <c r="K3" s="2" t="s">
        <v>9</v>
      </c>
      <c r="L3" s="2">
        <v>0.20419999999999999</v>
      </c>
      <c r="M3" s="2">
        <v>0.20100000000000001</v>
      </c>
      <c r="N3" s="2">
        <v>0.19289999999999999</v>
      </c>
      <c r="O3" s="10">
        <v>0.19936666666666666</v>
      </c>
      <c r="P3" s="11">
        <v>0</v>
      </c>
    </row>
    <row r="4" spans="1:17" ht="15.75" x14ac:dyDescent="0.25">
      <c r="A4" s="6"/>
      <c r="B4" s="12" t="s">
        <v>2</v>
      </c>
      <c r="C4" s="13" t="s">
        <v>3</v>
      </c>
      <c r="D4" s="13" t="s">
        <v>4</v>
      </c>
      <c r="E4" s="14"/>
      <c r="F4" s="6"/>
      <c r="G4" s="15" t="s">
        <v>2</v>
      </c>
      <c r="H4" s="15" t="s">
        <v>3</v>
      </c>
      <c r="I4" s="15" t="s">
        <v>4</v>
      </c>
      <c r="J4" s="14"/>
      <c r="K4" s="2">
        <v>100</v>
      </c>
      <c r="L4" s="2">
        <v>0.2142</v>
      </c>
      <c r="M4" s="2">
        <v>0.2167</v>
      </c>
      <c r="N4" s="2">
        <v>0.21510000000000001</v>
      </c>
      <c r="O4" s="10">
        <v>0.21533333333333335</v>
      </c>
      <c r="P4" s="11">
        <v>1.5966666666666685E-2</v>
      </c>
    </row>
    <row r="5" spans="1:17" x14ac:dyDescent="0.25">
      <c r="A5" s="6" t="s">
        <v>10</v>
      </c>
      <c r="B5" s="6">
        <v>0.99809999999999999</v>
      </c>
      <c r="C5" s="6">
        <v>0.96930000000000005</v>
      </c>
      <c r="D5" s="6">
        <v>0.9395</v>
      </c>
      <c r="E5" s="14"/>
      <c r="F5" s="6" t="s">
        <v>10</v>
      </c>
      <c r="G5" s="6">
        <v>1.639</v>
      </c>
      <c r="H5" s="6">
        <v>1.5931</v>
      </c>
      <c r="I5" s="6">
        <v>1.6009</v>
      </c>
      <c r="J5" s="14"/>
      <c r="K5" s="2">
        <v>200</v>
      </c>
      <c r="L5" s="2">
        <v>0.26929999999999998</v>
      </c>
      <c r="M5" s="2">
        <v>0.2492</v>
      </c>
      <c r="N5" s="2">
        <v>0.24249999999999999</v>
      </c>
      <c r="O5" s="10">
        <v>0.25366666666666665</v>
      </c>
      <c r="P5" s="11">
        <v>5.4299999999999987E-2</v>
      </c>
    </row>
    <row r="6" spans="1:17" x14ac:dyDescent="0.25">
      <c r="A6" s="6" t="s">
        <v>11</v>
      </c>
      <c r="B6" s="6">
        <v>2.1520999999999999</v>
      </c>
      <c r="C6" s="6">
        <v>2.2715999999999998</v>
      </c>
      <c r="D6" s="6">
        <v>2.3650000000000002</v>
      </c>
      <c r="E6" s="14"/>
      <c r="F6" s="6" t="s">
        <v>11</v>
      </c>
      <c r="G6" s="6">
        <v>3.4102999999999999</v>
      </c>
      <c r="H6" s="6">
        <v>3.6476000000000002</v>
      </c>
      <c r="I6" s="6">
        <v>3.6017000000000001</v>
      </c>
      <c r="J6" s="14"/>
      <c r="K6" s="2">
        <v>400</v>
      </c>
      <c r="L6" s="2">
        <v>0.27139999999999997</v>
      </c>
      <c r="M6" s="2">
        <v>0.27539999999999998</v>
      </c>
      <c r="N6" s="2">
        <v>0.26829999999999998</v>
      </c>
      <c r="O6" s="10">
        <v>0.2717</v>
      </c>
      <c r="P6" s="11">
        <v>7.2333333333333333E-2</v>
      </c>
    </row>
    <row r="7" spans="1:17" x14ac:dyDescent="0.25">
      <c r="A7" s="6" t="s">
        <v>12</v>
      </c>
      <c r="B7" s="6">
        <v>2.0081000000000002</v>
      </c>
      <c r="C7" s="6">
        <v>2.0280999999999998</v>
      </c>
      <c r="D7" s="6">
        <v>2.1288</v>
      </c>
      <c r="E7" s="16"/>
      <c r="F7" s="6" t="s">
        <v>12</v>
      </c>
      <c r="G7" s="6">
        <v>3.5859999999999999</v>
      </c>
      <c r="H7" s="6">
        <v>3.15</v>
      </c>
      <c r="I7" s="6">
        <v>3.3792</v>
      </c>
      <c r="J7" s="16"/>
      <c r="K7" s="2">
        <v>600</v>
      </c>
      <c r="L7" s="2">
        <v>0.30199999999999999</v>
      </c>
      <c r="M7" s="2">
        <v>0.30020000000000002</v>
      </c>
      <c r="N7" s="2">
        <v>0.29609999999999997</v>
      </c>
      <c r="O7" s="10">
        <v>0.29943333333333338</v>
      </c>
      <c r="P7" s="11">
        <v>0.10006666666666672</v>
      </c>
    </row>
    <row r="8" spans="1:17" x14ac:dyDescent="0.25">
      <c r="A8" s="17" t="s">
        <v>9</v>
      </c>
      <c r="B8" s="6">
        <v>0.1983</v>
      </c>
      <c r="C8" s="6">
        <v>0.19159999999999999</v>
      </c>
      <c r="D8" s="6">
        <v>0.19750000000000001</v>
      </c>
      <c r="E8" s="18">
        <f>AVERAGE(B8:D8)</f>
        <v>0.1958</v>
      </c>
      <c r="F8" s="17" t="s">
        <v>9</v>
      </c>
      <c r="G8" s="19">
        <v>0.1991</v>
      </c>
      <c r="H8" s="19">
        <v>0.19639999999999999</v>
      </c>
      <c r="I8" s="19">
        <v>0.1971</v>
      </c>
      <c r="J8" s="18">
        <f>AVERAGE(G8:I8)</f>
        <v>0.19753333333333334</v>
      </c>
      <c r="K8" s="2">
        <v>800</v>
      </c>
      <c r="L8" s="20">
        <v>0.32550000000000001</v>
      </c>
      <c r="M8" s="20">
        <v>0.35680000000000001</v>
      </c>
      <c r="N8" s="20">
        <v>0.32650000000000001</v>
      </c>
      <c r="O8" s="21">
        <f>AVERAGE(L8:N8)</f>
        <v>0.33626666666666666</v>
      </c>
      <c r="P8" s="11">
        <f>O8-0.1993</f>
        <v>0.13696666666666665</v>
      </c>
    </row>
    <row r="9" spans="1:17" x14ac:dyDescent="0.25">
      <c r="K9" s="2">
        <v>1000</v>
      </c>
      <c r="L9" s="2">
        <v>0.39889999999999998</v>
      </c>
      <c r="M9" s="2">
        <v>0.39679999999999999</v>
      </c>
      <c r="N9" s="2">
        <v>0.39929999999999999</v>
      </c>
      <c r="O9" s="10">
        <f>AVERAGE(L9:N9)</f>
        <v>0.39833333333333326</v>
      </c>
      <c r="P9" s="11">
        <f>O9-O3</f>
        <v>0.1989666666666666</v>
      </c>
    </row>
    <row r="10" spans="1:17" ht="15.75" x14ac:dyDescent="0.25">
      <c r="A10" s="6"/>
      <c r="B10" s="7" t="s">
        <v>13</v>
      </c>
      <c r="C10" s="7"/>
      <c r="D10" s="6"/>
      <c r="E10" s="22"/>
      <c r="F10" s="23"/>
      <c r="G10" s="7" t="s">
        <v>14</v>
      </c>
      <c r="H10" s="7"/>
      <c r="I10" s="6"/>
    </row>
    <row r="11" spans="1:17" x14ac:dyDescent="0.25">
      <c r="A11" s="6" t="s">
        <v>10</v>
      </c>
      <c r="B11" s="6">
        <f>B5-0.1958</f>
        <v>0.80230000000000001</v>
      </c>
      <c r="C11" s="6">
        <f t="shared" ref="C11:D13" si="0">C5-0.1958</f>
        <v>0.77350000000000008</v>
      </c>
      <c r="D11" s="6">
        <f t="shared" si="0"/>
        <v>0.74370000000000003</v>
      </c>
      <c r="E11" s="24"/>
      <c r="F11" s="25"/>
      <c r="G11" s="26">
        <f>G5-0.1975</f>
        <v>1.4415</v>
      </c>
      <c r="H11" s="26">
        <f t="shared" ref="H11:I13" si="1">H5-0.1975</f>
        <v>1.3956</v>
      </c>
      <c r="I11" s="26">
        <f t="shared" si="1"/>
        <v>1.4034</v>
      </c>
    </row>
    <row r="12" spans="1:17" x14ac:dyDescent="0.25">
      <c r="A12" s="6" t="s">
        <v>11</v>
      </c>
      <c r="B12" s="6">
        <f>B6-0.1958</f>
        <v>1.9562999999999999</v>
      </c>
      <c r="C12" s="6">
        <f t="shared" si="0"/>
        <v>2.0757999999999996</v>
      </c>
      <c r="D12" s="6">
        <f t="shared" si="0"/>
        <v>2.1692</v>
      </c>
      <c r="E12" s="24"/>
      <c r="F12" s="25"/>
      <c r="G12" s="6">
        <f>G6-0.1975</f>
        <v>3.2127999999999997</v>
      </c>
      <c r="H12" s="6">
        <f t="shared" si="1"/>
        <v>3.4500999999999999</v>
      </c>
      <c r="I12" s="6">
        <f t="shared" si="1"/>
        <v>3.4042000000000003</v>
      </c>
      <c r="Q12" s="27"/>
    </row>
    <row r="13" spans="1:17" x14ac:dyDescent="0.25">
      <c r="A13" s="6" t="s">
        <v>12</v>
      </c>
      <c r="B13" s="6">
        <f>B7-0.1958</f>
        <v>1.8123000000000002</v>
      </c>
      <c r="C13" s="6">
        <f t="shared" si="0"/>
        <v>1.8322999999999998</v>
      </c>
      <c r="D13" s="6">
        <f t="shared" si="0"/>
        <v>1.9330000000000001</v>
      </c>
      <c r="E13" s="28"/>
      <c r="F13" s="29"/>
      <c r="G13" s="6">
        <f>G7-0.1975</f>
        <v>3.3884999999999996</v>
      </c>
      <c r="H13" s="6">
        <f t="shared" si="1"/>
        <v>2.9524999999999997</v>
      </c>
      <c r="I13" s="6">
        <f t="shared" si="1"/>
        <v>3.1817000000000002</v>
      </c>
      <c r="Q13" s="27"/>
    </row>
    <row r="14" spans="1:17" x14ac:dyDescent="0.25">
      <c r="A14" s="30"/>
      <c r="Q14" s="27"/>
    </row>
    <row r="15" spans="1:17" x14ac:dyDescent="0.25">
      <c r="C15" s="6" t="s">
        <v>15</v>
      </c>
      <c r="D15" s="31" t="s">
        <v>16</v>
      </c>
      <c r="E15" s="31"/>
      <c r="F15" s="31" t="s">
        <v>16</v>
      </c>
      <c r="G15" s="31"/>
      <c r="H15" s="31" t="s">
        <v>16</v>
      </c>
      <c r="I15" s="31"/>
      <c r="Q15" s="27"/>
    </row>
    <row r="16" spans="1:17" x14ac:dyDescent="0.25">
      <c r="C16" s="6" t="s">
        <v>10</v>
      </c>
      <c r="D16" s="32">
        <v>0.63919999999999999</v>
      </c>
      <c r="E16" s="32"/>
      <c r="F16" s="32">
        <v>0.62209999999999988</v>
      </c>
      <c r="G16" s="32"/>
      <c r="H16" s="32">
        <v>0.65969999999999995</v>
      </c>
      <c r="I16" s="32"/>
      <c r="Q16" s="27"/>
    </row>
    <row r="17" spans="3:17" x14ac:dyDescent="0.25">
      <c r="C17" s="6" t="s">
        <v>11</v>
      </c>
      <c r="D17" s="32">
        <v>1.2564999999999997</v>
      </c>
      <c r="E17" s="32"/>
      <c r="F17" s="32">
        <v>1.3743000000000003</v>
      </c>
      <c r="G17" s="32"/>
      <c r="H17" s="32">
        <v>1.2350000000000003</v>
      </c>
      <c r="I17" s="32"/>
      <c r="Q17" s="27"/>
    </row>
    <row r="18" spans="3:17" x14ac:dyDescent="0.25">
      <c r="C18" s="6" t="s">
        <v>12</v>
      </c>
      <c r="D18" s="32">
        <v>1.5761999999999994</v>
      </c>
      <c r="E18" s="32"/>
      <c r="F18" s="32">
        <v>1.1201999999999999</v>
      </c>
      <c r="G18" s="32"/>
      <c r="H18" s="32">
        <v>1.2487000000000001</v>
      </c>
      <c r="I18" s="32"/>
      <c r="Q18" s="27"/>
    </row>
    <row r="19" spans="3:17" ht="15.75" thickBot="1" x14ac:dyDescent="0.3"/>
    <row r="20" spans="3:17" ht="15.75" thickBot="1" x14ac:dyDescent="0.3">
      <c r="C20" s="33"/>
      <c r="D20" s="34" t="s">
        <v>17</v>
      </c>
      <c r="E20" s="34"/>
      <c r="F20" s="33"/>
      <c r="G20" s="33"/>
      <c r="H20" s="33"/>
      <c r="I20" s="33"/>
    </row>
    <row r="21" spans="3:17" ht="15.75" thickBot="1" x14ac:dyDescent="0.3">
      <c r="C21" s="35" t="s">
        <v>18</v>
      </c>
      <c r="D21" s="35" t="s">
        <v>19</v>
      </c>
      <c r="E21" s="35" t="s">
        <v>19</v>
      </c>
      <c r="F21" s="35" t="s">
        <v>19</v>
      </c>
      <c r="G21" s="35" t="s">
        <v>20</v>
      </c>
      <c r="H21" s="35" t="s">
        <v>21</v>
      </c>
      <c r="I21" s="35" t="s">
        <v>22</v>
      </c>
    </row>
    <row r="22" spans="3:17" ht="15.75" thickBot="1" x14ac:dyDescent="0.3">
      <c r="C22" s="33" t="s">
        <v>10</v>
      </c>
      <c r="D22" s="36">
        <v>3186</v>
      </c>
      <c r="E22" s="36">
        <v>3100.4999999999991</v>
      </c>
      <c r="F22" s="36">
        <v>3288.4999999999995</v>
      </c>
      <c r="G22" s="36">
        <v>3191.6666666666661</v>
      </c>
      <c r="H22" s="36">
        <v>94.128015666608903</v>
      </c>
      <c r="I22" s="36">
        <v>54.344835183401962</v>
      </c>
    </row>
    <row r="23" spans="3:17" ht="15.75" thickBot="1" x14ac:dyDescent="0.3">
      <c r="C23" s="33" t="s">
        <v>11</v>
      </c>
      <c r="D23" s="36">
        <v>6272.4999999999982</v>
      </c>
      <c r="E23" s="36">
        <v>6861.5000000000009</v>
      </c>
      <c r="F23" s="36">
        <v>6165.0000000000009</v>
      </c>
      <c r="G23" s="36">
        <v>6433</v>
      </c>
      <c r="H23" s="36">
        <v>374.96433163702443</v>
      </c>
      <c r="I23" s="36">
        <v>216.48575780714418</v>
      </c>
    </row>
    <row r="24" spans="3:17" ht="15.75" thickBot="1" x14ac:dyDescent="0.3">
      <c r="C24" s="33" t="s">
        <v>12</v>
      </c>
      <c r="D24" s="36">
        <v>7870.9999999999964</v>
      </c>
      <c r="E24" s="36">
        <v>5590.9999999999991</v>
      </c>
      <c r="F24" s="36">
        <v>6233.5</v>
      </c>
      <c r="G24" s="36">
        <v>6565.1666666666652</v>
      </c>
      <c r="H24" s="36">
        <v>1175.6283780741742</v>
      </c>
      <c r="I24" s="36">
        <v>678.74936054808768</v>
      </c>
    </row>
  </sheetData>
  <mergeCells count="18">
    <mergeCell ref="D18:E18"/>
    <mergeCell ref="F18:G18"/>
    <mergeCell ref="H18:I18"/>
    <mergeCell ref="D20:E20"/>
    <mergeCell ref="D16:E16"/>
    <mergeCell ref="F16:G16"/>
    <mergeCell ref="H16:I16"/>
    <mergeCell ref="D17:E17"/>
    <mergeCell ref="F17:G17"/>
    <mergeCell ref="H17:I17"/>
    <mergeCell ref="D1:F1"/>
    <mergeCell ref="M1:N1"/>
    <mergeCell ref="C3:D3"/>
    <mergeCell ref="B10:C10"/>
    <mergeCell ref="G10:H10"/>
    <mergeCell ref="D15:E15"/>
    <mergeCell ref="F15:G15"/>
    <mergeCell ref="H15:I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2018-03-28T13:27:02Z</dcterms:modified>
</cp:coreProperties>
</file>