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2_ncr:400001_{BC7D80FD-C6CB-47F2-B6A4-FF688CF0DEF8}" xr6:coauthVersionLast="28" xr6:coauthVersionMax="28" xr10:uidLastSave="{00000000-0000-0000-0000-000000000000}"/>
  <bookViews>
    <workbookView xWindow="0" yWindow="0" windowWidth="22260" windowHeight="12645" activeTab="4" xr2:uid="{00000000-000D-0000-FFFF-FFFF00000000}"/>
  </bookViews>
  <sheets>
    <sheet name="Body weight" sheetId="1" r:id="rId1"/>
    <sheet name="Biochemistry" sheetId="5" r:id="rId2"/>
    <sheet name="HOMA" sheetId="4" r:id="rId3"/>
    <sheet name="Weekly fasting blood sugar" sheetId="2" r:id="rId4"/>
    <sheet name="OGTT" sheetId="3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4" l="1"/>
  <c r="E34" i="4"/>
  <c r="D34" i="4"/>
  <c r="F34" i="4" s="1"/>
  <c r="H34" i="4" s="1"/>
  <c r="J33" i="4"/>
  <c r="E33" i="4"/>
  <c r="D33" i="4"/>
  <c r="F33" i="4" s="1"/>
  <c r="H33" i="4" s="1"/>
  <c r="J32" i="4"/>
  <c r="E32" i="4"/>
  <c r="D32" i="4"/>
  <c r="F32" i="4" s="1"/>
  <c r="H32" i="4" s="1"/>
  <c r="J31" i="4"/>
  <c r="E31" i="4"/>
  <c r="D31" i="4"/>
  <c r="F31" i="4" s="1"/>
  <c r="H31" i="4" s="1"/>
  <c r="J30" i="4"/>
  <c r="E30" i="4"/>
  <c r="D30" i="4"/>
  <c r="F30" i="4" s="1"/>
  <c r="H30" i="4" s="1"/>
  <c r="J29" i="4"/>
  <c r="E29" i="4"/>
  <c r="D29" i="4"/>
  <c r="F29" i="4" s="1"/>
  <c r="H29" i="4" s="1"/>
  <c r="J28" i="4"/>
  <c r="E28" i="4"/>
  <c r="D28" i="4"/>
  <c r="F28" i="4" s="1"/>
  <c r="H28" i="4" s="1"/>
  <c r="J27" i="4"/>
  <c r="E27" i="4"/>
  <c r="D27" i="4"/>
  <c r="F27" i="4" s="1"/>
  <c r="H27" i="4" s="1"/>
  <c r="J26" i="4"/>
  <c r="E26" i="4"/>
  <c r="D26" i="4"/>
  <c r="F26" i="4" s="1"/>
  <c r="H26" i="4" s="1"/>
  <c r="J25" i="4"/>
  <c r="E25" i="4"/>
  <c r="D25" i="4"/>
  <c r="F25" i="4" s="1"/>
  <c r="H25" i="4" s="1"/>
  <c r="J24" i="4"/>
  <c r="E24" i="4"/>
  <c r="D24" i="4"/>
  <c r="F24" i="4" s="1"/>
  <c r="H24" i="4" s="1"/>
  <c r="J23" i="4"/>
  <c r="E23" i="4"/>
  <c r="D23" i="4"/>
  <c r="F23" i="4" s="1"/>
  <c r="H23" i="4" s="1"/>
  <c r="J22" i="4"/>
  <c r="E22" i="4"/>
  <c r="D22" i="4"/>
  <c r="F22" i="4" s="1"/>
  <c r="H22" i="4" s="1"/>
  <c r="J21" i="4"/>
  <c r="E21" i="4"/>
  <c r="D21" i="4"/>
  <c r="F21" i="4" s="1"/>
  <c r="H21" i="4" s="1"/>
  <c r="J20" i="4"/>
  <c r="E20" i="4"/>
  <c r="D20" i="4"/>
  <c r="F20" i="4" s="1"/>
  <c r="H20" i="4" s="1"/>
  <c r="J19" i="4"/>
  <c r="E19" i="4"/>
  <c r="D19" i="4"/>
  <c r="F19" i="4" s="1"/>
  <c r="H19" i="4" s="1"/>
  <c r="J18" i="4"/>
  <c r="E18" i="4"/>
  <c r="D18" i="4"/>
  <c r="F18" i="4" s="1"/>
  <c r="H18" i="4" s="1"/>
  <c r="J17" i="4"/>
  <c r="E17" i="4"/>
  <c r="D17" i="4"/>
  <c r="F17" i="4" s="1"/>
  <c r="H17" i="4" s="1"/>
  <c r="J16" i="4"/>
  <c r="F16" i="4"/>
  <c r="H16" i="4" s="1"/>
  <c r="E16" i="4"/>
  <c r="D16" i="4"/>
  <c r="J15" i="4"/>
  <c r="F15" i="4"/>
  <c r="H15" i="4" s="1"/>
  <c r="E15" i="4"/>
  <c r="D15" i="4"/>
  <c r="J14" i="4"/>
  <c r="E14" i="4"/>
  <c r="D14" i="4"/>
  <c r="F14" i="4" s="1"/>
  <c r="H14" i="4" s="1"/>
  <c r="J13" i="4"/>
  <c r="E13" i="4"/>
  <c r="D13" i="4"/>
  <c r="F13" i="4" s="1"/>
  <c r="H13" i="4" s="1"/>
  <c r="J12" i="4"/>
  <c r="E12" i="4"/>
  <c r="D12" i="4"/>
  <c r="F12" i="4" s="1"/>
  <c r="H12" i="4" s="1"/>
  <c r="J11" i="4"/>
  <c r="E11" i="4"/>
  <c r="D11" i="4"/>
  <c r="F11" i="4" s="1"/>
  <c r="H11" i="4" s="1"/>
  <c r="J10" i="4"/>
  <c r="E10" i="4"/>
  <c r="D10" i="4"/>
  <c r="F10" i="4" s="1"/>
  <c r="H10" i="4" s="1"/>
  <c r="J9" i="4"/>
  <c r="E9" i="4"/>
  <c r="D9" i="4"/>
  <c r="F9" i="4" s="1"/>
  <c r="H9" i="4" s="1"/>
  <c r="J8" i="4"/>
  <c r="E8" i="4"/>
  <c r="D8" i="4"/>
  <c r="F8" i="4" s="1"/>
  <c r="H8" i="4" s="1"/>
  <c r="J7" i="4"/>
  <c r="E7" i="4"/>
  <c r="D7" i="4"/>
  <c r="F7" i="4" s="1"/>
  <c r="H7" i="4" s="1"/>
  <c r="J6" i="4"/>
  <c r="E6" i="4"/>
  <c r="D6" i="4"/>
  <c r="F6" i="4" s="1"/>
  <c r="H6" i="4" s="1"/>
  <c r="J5" i="4"/>
  <c r="E5" i="4"/>
  <c r="D5" i="4"/>
  <c r="F5" i="4" s="1"/>
  <c r="H5" i="4" s="1"/>
</calcChain>
</file>

<file path=xl/sharedStrings.xml><?xml version="1.0" encoding="utf-8"?>
<sst xmlns="http://schemas.openxmlformats.org/spreadsheetml/2006/main" count="196" uniqueCount="50">
  <si>
    <t>Body weight as well as absolute and relative pancreas weight of STZ-NAD diabetic animal model.</t>
  </si>
  <si>
    <t>Weekly fasting blood sugar of STZ-NAD diabetic animal model</t>
  </si>
  <si>
    <r>
      <t>Hemostatic assessment index of STZ-NAD diabetic animal model</t>
    </r>
    <r>
      <rPr>
        <b/>
        <i/>
        <sz val="14"/>
        <color theme="1"/>
        <rFont val="Times New Roman"/>
        <family val="1"/>
      </rPr>
      <t>.</t>
    </r>
  </si>
  <si>
    <t>W0</t>
  </si>
  <si>
    <t>W4</t>
  </si>
  <si>
    <t>APW</t>
  </si>
  <si>
    <t>RPW</t>
  </si>
  <si>
    <t>W1</t>
  </si>
  <si>
    <t>W2</t>
  </si>
  <si>
    <t>W3</t>
  </si>
  <si>
    <t>HOMA MODLE 2</t>
  </si>
  <si>
    <t>Gluc</t>
  </si>
  <si>
    <t>CS1000</t>
  </si>
  <si>
    <t>A1</t>
  </si>
  <si>
    <t>A2</t>
  </si>
  <si>
    <t>MEAN</t>
  </si>
  <si>
    <t>SD</t>
  </si>
  <si>
    <t>AV-B</t>
  </si>
  <si>
    <t>BLANK</t>
  </si>
  <si>
    <t>CONC pg/ml</t>
  </si>
  <si>
    <t>ins (pmol/L</t>
  </si>
  <si>
    <r>
      <t>INS(</t>
    </r>
    <r>
      <rPr>
        <sz val="8"/>
        <color theme="1"/>
        <rFont val="Calibri"/>
        <family val="2"/>
      </rPr>
      <t>µU/ml)</t>
    </r>
  </si>
  <si>
    <t>B</t>
  </si>
  <si>
    <t>S</t>
  </si>
  <si>
    <t>IR</t>
  </si>
  <si>
    <t>mmol/L</t>
  </si>
  <si>
    <t>CS500</t>
  </si>
  <si>
    <t>GD</t>
  </si>
  <si>
    <t>D0</t>
  </si>
  <si>
    <t>NC</t>
  </si>
  <si>
    <t xml:space="preserve">Oral glucose tolerance test (OGTT) </t>
  </si>
  <si>
    <t>Biochemistry parameters of STZ-NAD diabetic animal model</t>
  </si>
  <si>
    <t>STD</t>
  </si>
  <si>
    <t>0min</t>
  </si>
  <si>
    <t>CONC</t>
  </si>
  <si>
    <t>AVE</t>
  </si>
  <si>
    <t>AVE-BLNK</t>
  </si>
  <si>
    <t>Sample</t>
  </si>
  <si>
    <t>T.Prot</t>
  </si>
  <si>
    <t>Amyl</t>
  </si>
  <si>
    <t>Trig</t>
  </si>
  <si>
    <t>Chol</t>
  </si>
  <si>
    <t>Dose</t>
  </si>
  <si>
    <t>g/L</t>
  </si>
  <si>
    <t>U/L</t>
  </si>
  <si>
    <t>Blank</t>
  </si>
  <si>
    <t>30 min</t>
  </si>
  <si>
    <t>60 min</t>
  </si>
  <si>
    <t>90 min</t>
  </si>
  <si>
    <t>120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</si>
</sst>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0" fillId="0" borderId="7" xfId="0" applyBorder="1"/>
    <xf numFmtId="0" fontId="2" fillId="0" borderId="0" xfId="0" applyFont="1" applyBorder="1"/>
    <xf numFmtId="0" fontId="0" fillId="0" borderId="8" xfId="0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164" fontId="7" fillId="2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0" fontId="0" fillId="4" borderId="7" xfId="0" applyFill="1" applyBorder="1"/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7" xfId="0" applyFill="1" applyBorder="1"/>
    <xf numFmtId="165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7" xfId="0" applyFill="1" applyBorder="1"/>
    <xf numFmtId="165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7" xfId="0" applyFill="1" applyBorder="1"/>
    <xf numFmtId="165" fontId="0" fillId="7" borderId="0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8" borderId="7" xfId="0" applyFill="1" applyBorder="1"/>
    <xf numFmtId="165" fontId="0" fillId="8" borderId="0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166" fontId="0" fillId="0" borderId="0" xfId="0" applyNumberFormat="1"/>
    <xf numFmtId="0" fontId="0" fillId="8" borderId="4" xfId="0" applyFill="1" applyBorder="1"/>
    <xf numFmtId="165" fontId="0" fillId="8" borderId="5" xfId="0" applyNumberForma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9" borderId="9" xfId="0" applyFill="1" applyBorder="1"/>
    <xf numFmtId="0" fontId="0" fillId="0" borderId="7" xfId="0" applyFill="1" applyBorder="1"/>
    <xf numFmtId="0" fontId="2" fillId="0" borderId="0" xfId="0" applyFont="1" applyFill="1" applyBorder="1"/>
    <xf numFmtId="0" fontId="2" fillId="0" borderId="8" xfId="0" applyFont="1" applyFill="1" applyBorder="1"/>
    <xf numFmtId="0" fontId="0" fillId="0" borderId="9" xfId="0" applyBorder="1" applyAlignment="1">
      <alignment horizontal="center"/>
    </xf>
    <xf numFmtId="164" fontId="0" fillId="0" borderId="0" xfId="0" applyNumberFormat="1" applyFill="1" applyBorder="1"/>
    <xf numFmtId="164" fontId="0" fillId="0" borderId="8" xfId="0" applyNumberFormat="1" applyFill="1" applyBorder="1"/>
    <xf numFmtId="49" fontId="12" fillId="2" borderId="10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2" fillId="2" borderId="11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4" xfId="0" applyFill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0" fontId="1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6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zoomScaleNormal="100" workbookViewId="0">
      <selection activeCell="E14" sqref="E14"/>
    </sheetView>
  </sheetViews>
  <sheetFormatPr defaultRowHeight="15" x14ac:dyDescent="0.25"/>
  <sheetData>
    <row r="1" spans="1:8" x14ac:dyDescent="0.25">
      <c r="A1" s="75" t="s">
        <v>0</v>
      </c>
      <c r="B1" s="76"/>
      <c r="C1" s="76"/>
      <c r="D1" s="76"/>
      <c r="E1" s="76"/>
      <c r="F1" s="76"/>
      <c r="G1" s="77"/>
      <c r="H1" s="1"/>
    </row>
    <row r="2" spans="1:8" ht="15.75" thickBot="1" x14ac:dyDescent="0.3">
      <c r="A2" s="78"/>
      <c r="B2" s="79"/>
      <c r="C2" s="79"/>
      <c r="D2" s="79"/>
      <c r="E2" s="79"/>
      <c r="F2" s="79"/>
      <c r="G2" s="80"/>
      <c r="H2" s="1"/>
    </row>
    <row r="3" spans="1:8" ht="15.75" x14ac:dyDescent="0.25">
      <c r="A3" s="4"/>
      <c r="B3" s="5" t="s">
        <v>3</v>
      </c>
      <c r="C3" s="5" t="s">
        <v>4</v>
      </c>
      <c r="D3" s="5" t="s">
        <v>5</v>
      </c>
      <c r="E3" s="5" t="s">
        <v>6</v>
      </c>
      <c r="F3" s="2"/>
      <c r="G3" s="6"/>
    </row>
    <row r="4" spans="1:8" x14ac:dyDescent="0.25">
      <c r="A4" s="4" t="s">
        <v>12</v>
      </c>
      <c r="B4" s="2">
        <v>325</v>
      </c>
      <c r="C4" s="2">
        <v>312</v>
      </c>
      <c r="D4" s="2">
        <v>1.44</v>
      </c>
      <c r="E4" s="2">
        <v>4.6153846153846149E-3</v>
      </c>
      <c r="F4" s="2"/>
      <c r="G4" s="6"/>
    </row>
    <row r="5" spans="1:8" x14ac:dyDescent="0.25">
      <c r="A5" s="4" t="s">
        <v>12</v>
      </c>
      <c r="B5" s="2">
        <v>268</v>
      </c>
      <c r="C5" s="2">
        <v>245</v>
      </c>
      <c r="D5" s="2">
        <v>0.8</v>
      </c>
      <c r="E5" s="2">
        <v>3.2653061224489797E-3</v>
      </c>
      <c r="F5" s="2"/>
      <c r="G5" s="6"/>
    </row>
    <row r="6" spans="1:8" x14ac:dyDescent="0.25">
      <c r="A6" s="4" t="s">
        <v>12</v>
      </c>
      <c r="B6" s="2">
        <v>290</v>
      </c>
      <c r="C6" s="2">
        <v>273</v>
      </c>
      <c r="D6" s="2">
        <v>1.05</v>
      </c>
      <c r="E6" s="2">
        <v>3.8461538461538464E-3</v>
      </c>
      <c r="F6" s="2"/>
      <c r="G6" s="6"/>
    </row>
    <row r="7" spans="1:8" x14ac:dyDescent="0.25">
      <c r="A7" s="4" t="s">
        <v>12</v>
      </c>
      <c r="B7" s="2">
        <v>270</v>
      </c>
      <c r="C7" s="2">
        <v>274</v>
      </c>
      <c r="D7" s="2">
        <v>1.87</v>
      </c>
      <c r="E7" s="2">
        <v>6.8248175182481757E-3</v>
      </c>
      <c r="F7" s="2"/>
      <c r="G7" s="6"/>
    </row>
    <row r="8" spans="1:8" x14ac:dyDescent="0.25">
      <c r="A8" s="4" t="s">
        <v>12</v>
      </c>
      <c r="B8" s="2">
        <v>285</v>
      </c>
      <c r="C8" s="2">
        <v>276</v>
      </c>
      <c r="D8" s="2">
        <v>1.33</v>
      </c>
      <c r="E8" s="2">
        <v>4.8188405797101449E-3</v>
      </c>
      <c r="F8" s="2"/>
      <c r="G8" s="6"/>
    </row>
    <row r="9" spans="1:8" x14ac:dyDescent="0.25">
      <c r="A9" s="4" t="s">
        <v>12</v>
      </c>
      <c r="B9" s="2">
        <v>294</v>
      </c>
      <c r="C9" s="2">
        <v>308</v>
      </c>
      <c r="D9" s="2">
        <v>1.1399999999999999</v>
      </c>
      <c r="E9" s="2">
        <v>3.701298701298701E-3</v>
      </c>
      <c r="F9" s="2"/>
      <c r="G9" s="6"/>
    </row>
    <row r="10" spans="1:8" x14ac:dyDescent="0.25">
      <c r="A10" s="4" t="s">
        <v>26</v>
      </c>
      <c r="B10" s="2">
        <v>280</v>
      </c>
      <c r="C10" s="2">
        <v>316</v>
      </c>
      <c r="D10" s="2">
        <v>1.06</v>
      </c>
      <c r="E10" s="2">
        <v>3.3544303797468358E-3</v>
      </c>
      <c r="F10" s="2"/>
      <c r="G10" s="6"/>
    </row>
    <row r="11" spans="1:8" x14ac:dyDescent="0.25">
      <c r="A11" s="4" t="s">
        <v>26</v>
      </c>
      <c r="B11" s="2">
        <v>275</v>
      </c>
      <c r="C11" s="2">
        <v>308</v>
      </c>
      <c r="D11" s="2">
        <v>1.68</v>
      </c>
      <c r="E11" s="2">
        <v>5.4545454545454541E-3</v>
      </c>
      <c r="F11" s="2"/>
      <c r="G11" s="6"/>
    </row>
    <row r="12" spans="1:8" x14ac:dyDescent="0.25">
      <c r="A12" s="4" t="s">
        <v>26</v>
      </c>
      <c r="B12" s="2">
        <v>287</v>
      </c>
      <c r="C12" s="2">
        <v>300</v>
      </c>
      <c r="D12" s="2">
        <v>1.91</v>
      </c>
      <c r="E12" s="2">
        <v>6.3666666666666663E-3</v>
      </c>
      <c r="F12" s="2"/>
      <c r="G12" s="6"/>
    </row>
    <row r="13" spans="1:8" x14ac:dyDescent="0.25">
      <c r="A13" s="4" t="s">
        <v>26</v>
      </c>
      <c r="B13" s="2">
        <v>290</v>
      </c>
      <c r="C13" s="2">
        <v>280</v>
      </c>
      <c r="D13" s="2">
        <v>1.55</v>
      </c>
      <c r="E13" s="2">
        <v>5.5357142857142862E-3</v>
      </c>
      <c r="F13" s="2"/>
      <c r="G13" s="6"/>
    </row>
    <row r="14" spans="1:8" x14ac:dyDescent="0.25">
      <c r="A14" s="4" t="s">
        <v>26</v>
      </c>
      <c r="B14" s="2">
        <v>248</v>
      </c>
      <c r="C14" s="2">
        <v>292</v>
      </c>
      <c r="D14" s="2">
        <v>2.09</v>
      </c>
      <c r="E14" s="2">
        <v>7.1575342465753419E-3</v>
      </c>
      <c r="F14" s="2"/>
      <c r="G14" s="6"/>
    </row>
    <row r="15" spans="1:8" x14ac:dyDescent="0.25">
      <c r="A15" s="4" t="s">
        <v>26</v>
      </c>
      <c r="B15" s="2">
        <v>260</v>
      </c>
      <c r="C15" s="2">
        <v>285</v>
      </c>
      <c r="D15" s="2">
        <v>1.43</v>
      </c>
      <c r="E15" s="2">
        <v>5.0175438596491229E-3</v>
      </c>
      <c r="F15" s="2"/>
      <c r="G15" s="6"/>
    </row>
    <row r="16" spans="1:8" x14ac:dyDescent="0.25">
      <c r="A16" s="4" t="s">
        <v>27</v>
      </c>
      <c r="B16" s="2">
        <v>290</v>
      </c>
      <c r="C16" s="2">
        <v>297</v>
      </c>
      <c r="D16" s="2">
        <v>1.59</v>
      </c>
      <c r="E16" s="2">
        <v>5.3535353535353542E-3</v>
      </c>
      <c r="F16" s="2"/>
      <c r="G16" s="6"/>
    </row>
    <row r="17" spans="1:7" x14ac:dyDescent="0.25">
      <c r="A17" s="4" t="s">
        <v>27</v>
      </c>
      <c r="B17" s="2">
        <v>241</v>
      </c>
      <c r="C17" s="2">
        <v>313</v>
      </c>
      <c r="D17" s="2">
        <v>1.96</v>
      </c>
      <c r="E17" s="2">
        <v>6.2619808306709265E-3</v>
      </c>
      <c r="F17" s="2"/>
      <c r="G17" s="6"/>
    </row>
    <row r="18" spans="1:7" x14ac:dyDescent="0.25">
      <c r="A18" s="4" t="s">
        <v>27</v>
      </c>
      <c r="B18" s="2">
        <v>303</v>
      </c>
      <c r="C18" s="2">
        <v>311</v>
      </c>
      <c r="D18" s="2">
        <v>1.67</v>
      </c>
      <c r="E18" s="2">
        <v>5.3697749196141478E-3</v>
      </c>
      <c r="F18" s="2"/>
      <c r="G18" s="6"/>
    </row>
    <row r="19" spans="1:7" x14ac:dyDescent="0.25">
      <c r="A19" s="4" t="s">
        <v>27</v>
      </c>
      <c r="B19" s="2">
        <v>278</v>
      </c>
      <c r="C19" s="2">
        <v>298</v>
      </c>
      <c r="D19" s="2">
        <v>1.93</v>
      </c>
      <c r="E19" s="2">
        <v>6.4765100671140934E-3</v>
      </c>
      <c r="F19" s="2"/>
      <c r="G19" s="6"/>
    </row>
    <row r="20" spans="1:7" x14ac:dyDescent="0.25">
      <c r="A20" s="4" t="s">
        <v>27</v>
      </c>
      <c r="B20" s="2">
        <v>302</v>
      </c>
      <c r="C20" s="2">
        <v>316</v>
      </c>
      <c r="D20" s="2">
        <v>1.81</v>
      </c>
      <c r="E20" s="2">
        <v>5.7278481012658228E-3</v>
      </c>
      <c r="F20" s="2"/>
      <c r="G20" s="6"/>
    </row>
    <row r="21" spans="1:7" x14ac:dyDescent="0.25">
      <c r="A21" s="4" t="s">
        <v>27</v>
      </c>
      <c r="B21" s="2">
        <v>280</v>
      </c>
      <c r="C21" s="2">
        <v>301</v>
      </c>
      <c r="D21" s="2">
        <v>1.77</v>
      </c>
      <c r="E21" s="2">
        <v>5.8803986710963454E-3</v>
      </c>
      <c r="F21" s="2"/>
      <c r="G21" s="6"/>
    </row>
    <row r="22" spans="1:7" x14ac:dyDescent="0.25">
      <c r="A22" s="4" t="s">
        <v>28</v>
      </c>
      <c r="B22" s="2">
        <v>280</v>
      </c>
      <c r="C22" s="2">
        <v>338</v>
      </c>
      <c r="D22" s="2">
        <v>2.16</v>
      </c>
      <c r="E22" s="2">
        <v>6.3905325443786984E-3</v>
      </c>
      <c r="F22" s="2"/>
      <c r="G22" s="6"/>
    </row>
    <row r="23" spans="1:7" x14ac:dyDescent="0.25">
      <c r="A23" s="4" t="s">
        <v>28</v>
      </c>
      <c r="B23" s="2">
        <v>290</v>
      </c>
      <c r="C23" s="2">
        <v>335</v>
      </c>
      <c r="D23" s="2">
        <v>2.4700000000000002</v>
      </c>
      <c r="E23" s="2">
        <v>7.3731343283582095E-3</v>
      </c>
      <c r="F23" s="2"/>
      <c r="G23" s="6"/>
    </row>
    <row r="24" spans="1:7" x14ac:dyDescent="0.25">
      <c r="A24" s="4" t="s">
        <v>28</v>
      </c>
      <c r="B24" s="2">
        <v>268</v>
      </c>
      <c r="C24" s="2">
        <v>312</v>
      </c>
      <c r="D24" s="2">
        <v>1.57</v>
      </c>
      <c r="E24" s="2">
        <v>5.0320512820512826E-3</v>
      </c>
      <c r="F24" s="2"/>
      <c r="G24" s="6"/>
    </row>
    <row r="25" spans="1:7" x14ac:dyDescent="0.25">
      <c r="A25" s="4" t="s">
        <v>28</v>
      </c>
      <c r="B25" s="2">
        <v>285</v>
      </c>
      <c r="C25" s="2">
        <v>323</v>
      </c>
      <c r="D25" s="2">
        <v>1.78</v>
      </c>
      <c r="E25" s="2">
        <v>5.5108359133126932E-3</v>
      </c>
      <c r="F25" s="2"/>
      <c r="G25" s="6"/>
    </row>
    <row r="26" spans="1:7" x14ac:dyDescent="0.25">
      <c r="A26" s="4" t="s">
        <v>28</v>
      </c>
      <c r="B26" s="2">
        <v>292</v>
      </c>
      <c r="C26" s="2">
        <v>340</v>
      </c>
      <c r="D26" s="2">
        <v>2.25</v>
      </c>
      <c r="E26" s="2">
        <v>6.6176470588235293E-3</v>
      </c>
      <c r="F26" s="2"/>
      <c r="G26" s="6"/>
    </row>
    <row r="27" spans="1:7" x14ac:dyDescent="0.25">
      <c r="A27" s="4" t="s">
        <v>28</v>
      </c>
      <c r="B27" s="2">
        <v>320</v>
      </c>
      <c r="C27" s="2">
        <v>354</v>
      </c>
      <c r="D27" s="2">
        <v>1.91</v>
      </c>
      <c r="E27" s="2">
        <v>5.3954802259887002E-3</v>
      </c>
      <c r="F27" s="2"/>
      <c r="G27" s="6"/>
    </row>
    <row r="28" spans="1:7" x14ac:dyDescent="0.25">
      <c r="A28" s="4" t="s">
        <v>29</v>
      </c>
      <c r="B28" s="2">
        <v>309</v>
      </c>
      <c r="C28" s="2">
        <v>331</v>
      </c>
      <c r="D28" s="2">
        <v>2.36</v>
      </c>
      <c r="E28" s="2">
        <v>7.1299093655589124E-3</v>
      </c>
      <c r="F28" s="2"/>
      <c r="G28" s="6"/>
    </row>
    <row r="29" spans="1:7" x14ac:dyDescent="0.25">
      <c r="A29" s="4" t="s">
        <v>29</v>
      </c>
      <c r="B29" s="2">
        <v>313</v>
      </c>
      <c r="C29" s="2">
        <v>329</v>
      </c>
      <c r="D29" s="2">
        <v>2.48</v>
      </c>
      <c r="E29" s="2">
        <v>7.5379939209726443E-3</v>
      </c>
      <c r="F29" s="2"/>
      <c r="G29" s="6"/>
    </row>
    <row r="30" spans="1:7" x14ac:dyDescent="0.25">
      <c r="A30" s="4" t="s">
        <v>29</v>
      </c>
      <c r="B30" s="2">
        <v>261</v>
      </c>
      <c r="C30" s="2">
        <v>383</v>
      </c>
      <c r="D30" s="2">
        <v>2.5499999999999998</v>
      </c>
      <c r="E30" s="2">
        <v>6.6579634464751956E-3</v>
      </c>
      <c r="F30" s="2"/>
      <c r="G30" s="6"/>
    </row>
    <row r="31" spans="1:7" x14ac:dyDescent="0.25">
      <c r="A31" s="4" t="s">
        <v>29</v>
      </c>
      <c r="B31" s="2">
        <v>238</v>
      </c>
      <c r="C31" s="2">
        <v>357</v>
      </c>
      <c r="D31" s="2">
        <v>2.27</v>
      </c>
      <c r="E31" s="2">
        <v>6.3585434173669469E-3</v>
      </c>
      <c r="F31" s="2"/>
      <c r="G31" s="6"/>
    </row>
    <row r="32" spans="1:7" x14ac:dyDescent="0.25">
      <c r="A32" s="4" t="s">
        <v>29</v>
      </c>
      <c r="B32" s="2">
        <v>318</v>
      </c>
      <c r="C32" s="2">
        <v>409</v>
      </c>
      <c r="D32" s="2">
        <v>2.1800000000000002</v>
      </c>
      <c r="E32" s="2">
        <v>5.3300733496332523E-3</v>
      </c>
      <c r="F32" s="2"/>
      <c r="G32" s="6"/>
    </row>
    <row r="33" spans="1:14" ht="15.75" thickBot="1" x14ac:dyDescent="0.3">
      <c r="A33" s="41" t="s">
        <v>29</v>
      </c>
      <c r="B33" s="42">
        <v>284</v>
      </c>
      <c r="C33" s="42">
        <v>353</v>
      </c>
      <c r="D33" s="42">
        <v>2.1800000000000002</v>
      </c>
      <c r="E33" s="42">
        <v>6.1756373937677063E-3</v>
      </c>
      <c r="F33" s="42"/>
      <c r="G33" s="43"/>
    </row>
    <row r="34" spans="1:14" x14ac:dyDescent="0.25">
      <c r="N34" s="45"/>
    </row>
    <row r="67" spans="17:18" ht="15.75" x14ac:dyDescent="0.25">
      <c r="Q67" s="74"/>
      <c r="R67" s="74"/>
    </row>
  </sheetData>
  <mergeCells count="1">
    <mergeCell ref="A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D0F4-94DD-440F-8817-FA1EF335BABA}">
  <dimension ref="A1:G29"/>
  <sheetViews>
    <sheetView workbookViewId="0">
      <selection activeCell="L11" sqref="L11"/>
    </sheetView>
  </sheetViews>
  <sheetFormatPr defaultRowHeight="15" x14ac:dyDescent="0.25"/>
  <sheetData>
    <row r="1" spans="1:7" x14ac:dyDescent="0.25">
      <c r="A1" s="100" t="s">
        <v>31</v>
      </c>
      <c r="B1" s="101"/>
      <c r="C1" s="101"/>
      <c r="D1" s="101"/>
      <c r="E1" s="101"/>
      <c r="F1" s="101"/>
      <c r="G1" s="102"/>
    </row>
    <row r="2" spans="1:7" ht="15.75" thickBot="1" x14ac:dyDescent="0.3">
      <c r="A2" s="103"/>
      <c r="B2" s="104"/>
      <c r="C2" s="104"/>
      <c r="D2" s="104"/>
      <c r="E2" s="104"/>
      <c r="F2" s="104"/>
      <c r="G2" s="105"/>
    </row>
    <row r="3" spans="1:7" ht="16.5" thickBot="1" x14ac:dyDescent="0.3">
      <c r="B3" s="60" t="s">
        <v>37</v>
      </c>
      <c r="C3" s="61" t="s">
        <v>38</v>
      </c>
      <c r="D3" s="62" t="s">
        <v>39</v>
      </c>
      <c r="E3" s="62" t="s">
        <v>40</v>
      </c>
      <c r="F3" s="62" t="s">
        <v>41</v>
      </c>
    </row>
    <row r="4" spans="1:7" ht="16.5" thickBot="1" x14ac:dyDescent="0.3">
      <c r="B4" s="63" t="s">
        <v>42</v>
      </c>
      <c r="C4" s="64" t="s">
        <v>43</v>
      </c>
      <c r="D4" s="65" t="s">
        <v>44</v>
      </c>
      <c r="E4" s="65" t="s">
        <v>25</v>
      </c>
      <c r="F4" s="65" t="s">
        <v>25</v>
      </c>
    </row>
    <row r="5" spans="1:7" x14ac:dyDescent="0.25">
      <c r="B5" s="4" t="s">
        <v>12</v>
      </c>
      <c r="C5" s="66">
        <v>87.1</v>
      </c>
      <c r="D5" s="66">
        <v>2582</v>
      </c>
      <c r="E5" s="66">
        <v>0.52</v>
      </c>
      <c r="F5" s="67">
        <v>2.5</v>
      </c>
    </row>
    <row r="6" spans="1:7" x14ac:dyDescent="0.25">
      <c r="B6" s="4" t="s">
        <v>12</v>
      </c>
      <c r="C6" s="12">
        <v>103.9</v>
      </c>
      <c r="D6" s="12">
        <v>2828</v>
      </c>
      <c r="E6" s="12">
        <v>0.79</v>
      </c>
      <c r="F6" s="68">
        <v>3.4</v>
      </c>
    </row>
    <row r="7" spans="1:7" x14ac:dyDescent="0.25">
      <c r="B7" s="4" t="s">
        <v>12</v>
      </c>
      <c r="C7" s="12">
        <v>102.9</v>
      </c>
      <c r="D7" s="12">
        <v>3082</v>
      </c>
      <c r="E7" s="12">
        <v>0.66</v>
      </c>
      <c r="F7" s="68">
        <v>3.1</v>
      </c>
    </row>
    <row r="8" spans="1:7" x14ac:dyDescent="0.25">
      <c r="B8" s="4" t="s">
        <v>12</v>
      </c>
      <c r="C8" s="12">
        <v>110.7</v>
      </c>
      <c r="D8" s="12">
        <v>3150</v>
      </c>
      <c r="E8" s="12">
        <v>1.37</v>
      </c>
      <c r="F8" s="68">
        <v>4.4000000000000004</v>
      </c>
    </row>
    <row r="9" spans="1:7" x14ac:dyDescent="0.25">
      <c r="B9" s="4" t="s">
        <v>12</v>
      </c>
      <c r="C9" s="12">
        <v>101.2</v>
      </c>
      <c r="D9" s="12">
        <v>2911</v>
      </c>
      <c r="E9" s="12">
        <v>0.84</v>
      </c>
      <c r="F9" s="68">
        <v>3.4</v>
      </c>
    </row>
    <row r="10" spans="1:7" x14ac:dyDescent="0.25">
      <c r="B10" s="4" t="s">
        <v>26</v>
      </c>
      <c r="C10" s="12">
        <v>101.1</v>
      </c>
      <c r="D10" s="12">
        <v>2877</v>
      </c>
      <c r="E10" s="12">
        <v>1.1499999999999999</v>
      </c>
      <c r="F10" s="68">
        <v>2.9</v>
      </c>
    </row>
    <row r="11" spans="1:7" x14ac:dyDescent="0.25">
      <c r="B11" s="4" t="s">
        <v>26</v>
      </c>
      <c r="C11" s="12">
        <v>87.3</v>
      </c>
      <c r="D11" s="12">
        <v>3012</v>
      </c>
      <c r="E11" s="12">
        <v>0.75</v>
      </c>
      <c r="F11" s="68">
        <v>3.2</v>
      </c>
    </row>
    <row r="12" spans="1:7" x14ac:dyDescent="0.25">
      <c r="B12" s="4" t="s">
        <v>26</v>
      </c>
      <c r="C12" s="12">
        <v>71.8</v>
      </c>
      <c r="D12" s="12">
        <v>2516</v>
      </c>
      <c r="E12" s="12">
        <v>0.47</v>
      </c>
      <c r="F12" s="68">
        <v>2</v>
      </c>
    </row>
    <row r="13" spans="1:7" x14ac:dyDescent="0.25">
      <c r="B13" s="4" t="s">
        <v>26</v>
      </c>
      <c r="C13" s="12">
        <v>86.5</v>
      </c>
      <c r="D13" s="12">
        <v>3047</v>
      </c>
      <c r="E13" s="12">
        <v>0.71</v>
      </c>
      <c r="F13" s="68">
        <v>3.2</v>
      </c>
    </row>
    <row r="14" spans="1:7" x14ac:dyDescent="0.25">
      <c r="B14" s="4" t="s">
        <v>26</v>
      </c>
      <c r="C14" s="12">
        <v>86.7</v>
      </c>
      <c r="D14" s="12">
        <v>2863</v>
      </c>
      <c r="E14" s="12">
        <v>0.77</v>
      </c>
      <c r="F14" s="68">
        <v>2.8</v>
      </c>
    </row>
    <row r="15" spans="1:7" x14ac:dyDescent="0.25">
      <c r="B15" s="4" t="s">
        <v>27</v>
      </c>
      <c r="C15" s="12">
        <v>88.6</v>
      </c>
      <c r="D15" s="12">
        <v>3031</v>
      </c>
      <c r="E15" s="12">
        <v>0.42</v>
      </c>
      <c r="F15" s="68">
        <v>3.4</v>
      </c>
    </row>
    <row r="16" spans="1:7" x14ac:dyDescent="0.25">
      <c r="B16" s="4" t="s">
        <v>27</v>
      </c>
      <c r="C16" s="12">
        <v>107</v>
      </c>
      <c r="D16" s="12">
        <v>2769</v>
      </c>
      <c r="E16" s="12">
        <v>0.71</v>
      </c>
      <c r="F16" s="68">
        <v>2.9</v>
      </c>
    </row>
    <row r="17" spans="2:6" x14ac:dyDescent="0.25">
      <c r="B17" s="4" t="s">
        <v>27</v>
      </c>
      <c r="C17" s="12">
        <v>103</v>
      </c>
      <c r="D17" s="12">
        <v>2536</v>
      </c>
      <c r="E17" s="12">
        <v>1.04</v>
      </c>
      <c r="F17" s="68">
        <v>3.5</v>
      </c>
    </row>
    <row r="18" spans="2:6" x14ac:dyDescent="0.25">
      <c r="B18" s="4" t="s">
        <v>27</v>
      </c>
      <c r="C18" s="12">
        <v>103.5</v>
      </c>
      <c r="D18" s="12">
        <v>2694</v>
      </c>
      <c r="E18" s="12">
        <v>1.08</v>
      </c>
      <c r="F18" s="68">
        <v>2.8</v>
      </c>
    </row>
    <row r="19" spans="2:6" x14ac:dyDescent="0.25">
      <c r="B19" s="4" t="s">
        <v>27</v>
      </c>
      <c r="C19" s="12">
        <v>100.5</v>
      </c>
      <c r="D19" s="12">
        <v>2758</v>
      </c>
      <c r="E19" s="12">
        <v>0.81</v>
      </c>
      <c r="F19" s="68">
        <v>3.2</v>
      </c>
    </row>
    <row r="20" spans="2:6" x14ac:dyDescent="0.25">
      <c r="B20" s="4" t="s">
        <v>28</v>
      </c>
      <c r="C20" s="12">
        <v>85.6</v>
      </c>
      <c r="D20" s="12">
        <v>1378</v>
      </c>
      <c r="E20" s="12">
        <v>1.1100000000000001</v>
      </c>
      <c r="F20" s="68">
        <v>4</v>
      </c>
    </row>
    <row r="21" spans="2:6" x14ac:dyDescent="0.25">
      <c r="B21" s="4" t="s">
        <v>28</v>
      </c>
      <c r="C21" s="12">
        <v>91.4</v>
      </c>
      <c r="D21" s="12">
        <v>2019</v>
      </c>
      <c r="E21" s="12">
        <v>0.95</v>
      </c>
      <c r="F21" s="68">
        <v>3.1</v>
      </c>
    </row>
    <row r="22" spans="2:6" x14ac:dyDescent="0.25">
      <c r="B22" s="4" t="s">
        <v>28</v>
      </c>
      <c r="C22" s="12">
        <v>58.3</v>
      </c>
      <c r="D22" s="12">
        <v>1619</v>
      </c>
      <c r="E22" s="12">
        <v>0.24</v>
      </c>
      <c r="F22" s="68">
        <v>1.5</v>
      </c>
    </row>
    <row r="23" spans="2:6" x14ac:dyDescent="0.25">
      <c r="B23" s="4" t="s">
        <v>28</v>
      </c>
      <c r="C23" s="12">
        <v>73.099999999999994</v>
      </c>
      <c r="D23" s="12">
        <v>1852</v>
      </c>
      <c r="E23" s="12">
        <v>0.2</v>
      </c>
      <c r="F23" s="68">
        <v>1.5</v>
      </c>
    </row>
    <row r="24" spans="2:6" x14ac:dyDescent="0.25">
      <c r="B24" s="4" t="s">
        <v>28</v>
      </c>
      <c r="C24" s="12">
        <v>77.099999999999994</v>
      </c>
      <c r="D24" s="12">
        <v>1717</v>
      </c>
      <c r="E24" s="12">
        <v>0.63</v>
      </c>
      <c r="F24" s="68">
        <v>2.5</v>
      </c>
    </row>
    <row r="25" spans="2:6" x14ac:dyDescent="0.25">
      <c r="B25" s="4" t="s">
        <v>29</v>
      </c>
      <c r="C25" s="12">
        <v>85.7</v>
      </c>
      <c r="D25" s="12">
        <v>3032</v>
      </c>
      <c r="E25" s="12">
        <v>0.39</v>
      </c>
      <c r="F25" s="68">
        <v>2.7</v>
      </c>
    </row>
    <row r="26" spans="2:6" x14ac:dyDescent="0.25">
      <c r="B26" s="4" t="s">
        <v>29</v>
      </c>
      <c r="C26" s="12">
        <v>100.9</v>
      </c>
      <c r="D26" s="12">
        <v>2529</v>
      </c>
      <c r="E26" s="12">
        <v>0.3</v>
      </c>
      <c r="F26" s="68">
        <v>2.5</v>
      </c>
    </row>
    <row r="27" spans="2:6" x14ac:dyDescent="0.25">
      <c r="B27" s="4" t="s">
        <v>29</v>
      </c>
      <c r="C27" s="12">
        <v>84.8</v>
      </c>
      <c r="D27" s="12">
        <v>2900</v>
      </c>
      <c r="E27" s="12">
        <v>0.48</v>
      </c>
      <c r="F27" s="68">
        <v>2.5</v>
      </c>
    </row>
    <row r="28" spans="2:6" x14ac:dyDescent="0.25">
      <c r="B28" s="4" t="s">
        <v>29</v>
      </c>
      <c r="C28" s="12">
        <v>91</v>
      </c>
      <c r="D28" s="12">
        <v>3106</v>
      </c>
      <c r="E28" s="12">
        <v>0.92</v>
      </c>
      <c r="F28" s="68">
        <v>3.1</v>
      </c>
    </row>
    <row r="29" spans="2:6" ht="15.75" thickBot="1" x14ac:dyDescent="0.3">
      <c r="B29" s="41" t="s">
        <v>29</v>
      </c>
      <c r="C29" s="44">
        <v>90.6</v>
      </c>
      <c r="D29" s="44">
        <v>2892</v>
      </c>
      <c r="E29" s="44">
        <v>0.52</v>
      </c>
      <c r="F29" s="70">
        <v>2.7</v>
      </c>
    </row>
  </sheetData>
  <mergeCells count="1">
    <mergeCell ref="A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BB6BE-82BE-47E5-94EA-2DD6972CF6A7}">
  <dimension ref="A1:N43"/>
  <sheetViews>
    <sheetView workbookViewId="0">
      <selection activeCell="G12" sqref="F12:G13"/>
    </sheetView>
  </sheetViews>
  <sheetFormatPr defaultRowHeight="15" x14ac:dyDescent="0.25"/>
  <sheetData>
    <row r="1" spans="1:14" ht="15.75" x14ac:dyDescent="0.25">
      <c r="A1" s="2"/>
      <c r="B1" s="2"/>
      <c r="C1" s="87" t="s">
        <v>2</v>
      </c>
      <c r="D1" s="88"/>
      <c r="E1" s="88"/>
      <c r="F1" s="88"/>
      <c r="G1" s="88"/>
      <c r="H1" s="88"/>
      <c r="I1" s="88"/>
      <c r="J1" s="88"/>
      <c r="K1" s="89"/>
      <c r="L1" s="3"/>
      <c r="M1" s="2"/>
      <c r="N1" s="2"/>
    </row>
    <row r="2" spans="1:14" ht="16.5" thickBot="1" x14ac:dyDescent="0.3">
      <c r="A2" s="2"/>
      <c r="B2" s="2"/>
      <c r="C2" s="90"/>
      <c r="D2" s="91"/>
      <c r="E2" s="91"/>
      <c r="F2" s="91"/>
      <c r="G2" s="91"/>
      <c r="H2" s="91"/>
      <c r="I2" s="91"/>
      <c r="J2" s="91"/>
      <c r="K2" s="92"/>
      <c r="L2" s="3"/>
      <c r="M2" s="2"/>
      <c r="N2" s="2"/>
    </row>
    <row r="3" spans="1:14" ht="15.75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93" t="s">
        <v>10</v>
      </c>
      <c r="L3" s="93"/>
      <c r="M3" s="93"/>
      <c r="N3" s="11" t="s">
        <v>11</v>
      </c>
    </row>
    <row r="4" spans="1:14" x14ac:dyDescent="0.25">
      <c r="A4" s="4"/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18</v>
      </c>
      <c r="H4" s="14" t="s">
        <v>19</v>
      </c>
      <c r="I4" s="14" t="s">
        <v>20</v>
      </c>
      <c r="J4" s="14" t="s">
        <v>21</v>
      </c>
      <c r="K4" s="13" t="s">
        <v>22</v>
      </c>
      <c r="L4" s="13" t="s">
        <v>23</v>
      </c>
      <c r="M4" s="13" t="s">
        <v>24</v>
      </c>
      <c r="N4" s="15" t="s">
        <v>25</v>
      </c>
    </row>
    <row r="5" spans="1:14" x14ac:dyDescent="0.25">
      <c r="A5" s="16" t="s">
        <v>12</v>
      </c>
      <c r="B5" s="17">
        <v>0.77640002965927124</v>
      </c>
      <c r="C5" s="17">
        <v>0.80870002508163452</v>
      </c>
      <c r="D5" s="17">
        <f>AVERAGE(B5:C5)</f>
        <v>0.79255002737045288</v>
      </c>
      <c r="E5" s="17">
        <f>STDEV(B5:C5)</f>
        <v>2.283954579544752E-2</v>
      </c>
      <c r="F5" s="17">
        <f>D5-G5</f>
        <v>0.63550002872943878</v>
      </c>
      <c r="G5" s="17">
        <v>0.1570499986410141</v>
      </c>
      <c r="H5" s="18">
        <f>F5/0.0015</f>
        <v>423.66668581962585</v>
      </c>
      <c r="I5" s="18">
        <v>70.611666666666594</v>
      </c>
      <c r="J5" s="18">
        <f>I5/6.945</f>
        <v>10.167266618670496</v>
      </c>
      <c r="K5" s="19">
        <v>29.9</v>
      </c>
      <c r="L5" s="19">
        <v>65.099999999999994</v>
      </c>
      <c r="M5" s="19">
        <v>1.54</v>
      </c>
      <c r="N5" s="20">
        <v>10.1</v>
      </c>
    </row>
    <row r="6" spans="1:14" x14ac:dyDescent="0.25">
      <c r="A6" s="16" t="s">
        <v>12</v>
      </c>
      <c r="B6" s="17">
        <v>1.0149999856948853</v>
      </c>
      <c r="C6" s="17">
        <v>1.2423000335693359</v>
      </c>
      <c r="D6" s="17">
        <f>AVERAGE(B6:C6)</f>
        <v>1.1286500096321106</v>
      </c>
      <c r="E6" s="17">
        <f>STDEV(B6:C6)</f>
        <v>0.16072540521605097</v>
      </c>
      <c r="F6" s="17">
        <f>D6-G6</f>
        <v>0.9716000109910965</v>
      </c>
      <c r="G6" s="17">
        <v>0.1570499986410141</v>
      </c>
      <c r="H6" s="18">
        <f>F6/0.0015</f>
        <v>647.73334066073096</v>
      </c>
      <c r="I6" s="18">
        <v>107.955</v>
      </c>
      <c r="J6" s="18">
        <f>I6/6.945</f>
        <v>15.544276457883369</v>
      </c>
      <c r="K6" s="19">
        <v>46.8</v>
      </c>
      <c r="L6" s="19">
        <v>43.7</v>
      </c>
      <c r="M6" s="19">
        <v>2.29</v>
      </c>
      <c r="N6" s="20">
        <v>9.4</v>
      </c>
    </row>
    <row r="7" spans="1:14" x14ac:dyDescent="0.25">
      <c r="A7" s="16" t="s">
        <v>12</v>
      </c>
      <c r="B7" s="17">
        <v>0.80229997634887695</v>
      </c>
      <c r="C7" s="17">
        <v>0.8945000171661377</v>
      </c>
      <c r="D7" s="17">
        <f>AVERAGE(B7:C7)</f>
        <v>0.84839999675750732</v>
      </c>
      <c r="E7" s="17">
        <f>STDEV(B7:C7)</f>
        <v>6.5195274087561539E-2</v>
      </c>
      <c r="F7" s="17">
        <f>D7-G7</f>
        <v>0.69134999811649323</v>
      </c>
      <c r="G7" s="17">
        <v>0.1570499986410141</v>
      </c>
      <c r="H7" s="18">
        <f>F7/0.0015</f>
        <v>460.8999987443288</v>
      </c>
      <c r="I7" s="18">
        <v>76.816666666666606</v>
      </c>
      <c r="J7" s="18">
        <f>I7/6.945</f>
        <v>11.060715142788569</v>
      </c>
      <c r="K7" s="19">
        <v>31.3</v>
      </c>
      <c r="L7" s="19">
        <v>59.8</v>
      </c>
      <c r="M7" s="19">
        <v>1.67</v>
      </c>
      <c r="N7" s="20">
        <v>10.199999999999999</v>
      </c>
    </row>
    <row r="8" spans="1:14" x14ac:dyDescent="0.25">
      <c r="A8" s="16" t="s">
        <v>12</v>
      </c>
      <c r="B8" s="17">
        <v>0.89789998531341553</v>
      </c>
      <c r="C8" s="17">
        <v>0.91380000114440918</v>
      </c>
      <c r="D8" s="17">
        <f>AVERAGE(B8:C8)</f>
        <v>0.90584999322891235</v>
      </c>
      <c r="E8" s="17">
        <f>STDEV(B8:C8)</f>
        <v>1.1243009015069071E-2</v>
      </c>
      <c r="F8" s="17">
        <f>D8-G8</f>
        <v>0.74879999458789825</v>
      </c>
      <c r="G8" s="17">
        <v>0.1570499986410141</v>
      </c>
      <c r="H8" s="18">
        <f>F8/0.0015</f>
        <v>499.19999639193213</v>
      </c>
      <c r="I8" s="18">
        <v>83.2</v>
      </c>
      <c r="J8" s="18">
        <f>I8/6.945</f>
        <v>11.979841612670986</v>
      </c>
      <c r="K8" s="19">
        <v>25.3</v>
      </c>
      <c r="L8" s="19">
        <v>53.2</v>
      </c>
      <c r="M8" s="19">
        <v>1.88</v>
      </c>
      <c r="N8" s="20">
        <v>11.9</v>
      </c>
    </row>
    <row r="9" spans="1:14" x14ac:dyDescent="0.25">
      <c r="A9" s="16" t="s">
        <v>12</v>
      </c>
      <c r="B9" s="17">
        <v>0.9879000186920166</v>
      </c>
      <c r="C9" s="17">
        <v>0.93180000782012939</v>
      </c>
      <c r="D9" s="17">
        <f>AVERAGE(B9:C9)</f>
        <v>0.959850013256073</v>
      </c>
      <c r="E9" s="17">
        <f>STDEV(B9:C9)</f>
        <v>3.9668698112150486E-2</v>
      </c>
      <c r="F9" s="17">
        <f>D9-G9</f>
        <v>0.8028000146150589</v>
      </c>
      <c r="G9" s="17">
        <v>0.1570499986410141</v>
      </c>
      <c r="H9" s="18">
        <f>F9/0.0015</f>
        <v>535.20000974337256</v>
      </c>
      <c r="I9" s="18">
        <v>89.2</v>
      </c>
      <c r="J9" s="18">
        <f>I9/6.945</f>
        <v>12.843772498200144</v>
      </c>
      <c r="K9" s="19">
        <v>36.9</v>
      </c>
      <c r="L9" s="19">
        <v>52</v>
      </c>
      <c r="M9" s="19">
        <v>1.92</v>
      </c>
      <c r="N9" s="20">
        <v>9.9</v>
      </c>
    </row>
    <row r="10" spans="1:14" x14ac:dyDescent="0.25">
      <c r="A10" s="16" t="s">
        <v>12</v>
      </c>
      <c r="B10" s="17">
        <v>0.90429997444152832</v>
      </c>
      <c r="C10" s="17">
        <v>1.0442999601364136</v>
      </c>
      <c r="D10" s="17">
        <f>AVERAGE(B10:C10)</f>
        <v>0.97429996728897095</v>
      </c>
      <c r="E10" s="17">
        <f>STDEV(B10:C10)</f>
        <v>9.8994939250873007E-2</v>
      </c>
      <c r="F10" s="17">
        <f>D10-G10</f>
        <v>0.81724996864795685</v>
      </c>
      <c r="G10" s="17">
        <v>0.1570499986410141</v>
      </c>
      <c r="H10" s="18">
        <f>F10/0.0015</f>
        <v>544.83331243197119</v>
      </c>
      <c r="I10" s="18">
        <v>90.805000000000007</v>
      </c>
      <c r="J10" s="18">
        <f>I10/6.945</f>
        <v>13.074874010079194</v>
      </c>
      <c r="K10" s="19">
        <v>33.1</v>
      </c>
      <c r="L10" s="19">
        <v>50.4</v>
      </c>
      <c r="M10" s="19">
        <v>1.98</v>
      </c>
      <c r="N10" s="20">
        <v>10.6</v>
      </c>
    </row>
    <row r="11" spans="1:14" x14ac:dyDescent="0.25">
      <c r="A11" s="21" t="s">
        <v>26</v>
      </c>
      <c r="B11" s="22">
        <v>0.92189997434616089</v>
      </c>
      <c r="C11" s="22">
        <v>0.85149997472763062</v>
      </c>
      <c r="D11" s="22">
        <f>AVERAGE(B11:C11)</f>
        <v>0.88669997453689575</v>
      </c>
      <c r="E11" s="22">
        <f>STDEV(B11:C11)</f>
        <v>4.9780317125793117E-2</v>
      </c>
      <c r="F11" s="22">
        <f>D11-G11</f>
        <v>0.72964997589588165</v>
      </c>
      <c r="G11" s="22">
        <v>0.1570499986410141</v>
      </c>
      <c r="H11" s="23">
        <f>F11/0.0015</f>
        <v>486.43331726392108</v>
      </c>
      <c r="I11" s="23">
        <v>81.071666666666601</v>
      </c>
      <c r="J11" s="23">
        <f>I11/6.945</f>
        <v>11.673386129109661</v>
      </c>
      <c r="K11" s="24">
        <v>21.9</v>
      </c>
      <c r="L11" s="24">
        <v>53.1</v>
      </c>
      <c r="M11" s="24">
        <v>1.88</v>
      </c>
      <c r="N11" s="25">
        <v>12.8</v>
      </c>
    </row>
    <row r="12" spans="1:14" x14ac:dyDescent="0.25">
      <c r="A12" s="21" t="s">
        <v>26</v>
      </c>
      <c r="B12" s="22">
        <v>0.85320001840591431</v>
      </c>
      <c r="C12" s="22">
        <v>0.99790000915527344</v>
      </c>
      <c r="D12" s="22">
        <f>AVERAGE(B12:C12)</f>
        <v>0.92555001378059387</v>
      </c>
      <c r="E12" s="22">
        <f>STDEV(B12:C12)</f>
        <v>0.10231834469650254</v>
      </c>
      <c r="F12" s="22">
        <f>D12-G12</f>
        <v>0.76850001513957977</v>
      </c>
      <c r="G12" s="22">
        <v>0.1570499986410141</v>
      </c>
      <c r="H12" s="23">
        <f>F12/0.0015</f>
        <v>512.33334342638648</v>
      </c>
      <c r="I12" s="23">
        <v>85.388333333333307</v>
      </c>
      <c r="J12" s="23">
        <f>I12/6.945</f>
        <v>12.294936405087588</v>
      </c>
      <c r="K12" s="24">
        <v>28.3</v>
      </c>
      <c r="L12" s="24">
        <v>52.7</v>
      </c>
      <c r="M12" s="24">
        <v>1.9</v>
      </c>
      <c r="N12" s="25">
        <v>11.3</v>
      </c>
    </row>
    <row r="13" spans="1:14" x14ac:dyDescent="0.25">
      <c r="A13" s="21" t="s">
        <v>26</v>
      </c>
      <c r="B13" s="22">
        <v>0.7095000147819519</v>
      </c>
      <c r="C13" s="22">
        <v>0.76730000972747803</v>
      </c>
      <c r="D13" s="22">
        <f>AVERAGE(B13:C13)</f>
        <v>0.73840001225471497</v>
      </c>
      <c r="E13" s="22">
        <f>STDEV(B13:C13)</f>
        <v>4.0870768378529695E-2</v>
      </c>
      <c r="F13" s="22">
        <f>D13-G13</f>
        <v>0.58135001361370087</v>
      </c>
      <c r="G13" s="22">
        <v>0.1570499986410141</v>
      </c>
      <c r="H13" s="23">
        <f>F13/0.0015</f>
        <v>387.56667574246723</v>
      </c>
      <c r="I13" s="23">
        <v>64.594999999999999</v>
      </c>
      <c r="J13" s="23">
        <f>I13/6.945</f>
        <v>9.3009359251259891</v>
      </c>
      <c r="K13" s="24">
        <v>20.2</v>
      </c>
      <c r="L13" s="24">
        <v>67.900000000000006</v>
      </c>
      <c r="M13" s="24">
        <v>1.47</v>
      </c>
      <c r="N13" s="25">
        <v>12.1</v>
      </c>
    </row>
    <row r="14" spans="1:14" x14ac:dyDescent="0.25">
      <c r="A14" s="21" t="s">
        <v>26</v>
      </c>
      <c r="B14" s="22">
        <v>0.90509998798370361</v>
      </c>
      <c r="C14" s="22">
        <v>0.99639999866485596</v>
      </c>
      <c r="D14" s="22">
        <f>AVERAGE(B14:C14)</f>
        <v>0.95074999332427979</v>
      </c>
      <c r="E14" s="22">
        <f>STDEV(B14:C14)</f>
        <v>6.4558856675047044E-2</v>
      </c>
      <c r="F14" s="22">
        <f>D14-G14</f>
        <v>0.79369999468326569</v>
      </c>
      <c r="G14" s="22">
        <v>0.1570499986410141</v>
      </c>
      <c r="H14" s="23">
        <f>F14/0.0015</f>
        <v>529.13332978884375</v>
      </c>
      <c r="I14" s="23">
        <v>88.188333333333304</v>
      </c>
      <c r="J14" s="23">
        <f>I14/6.945</f>
        <v>12.698104151667861</v>
      </c>
      <c r="K14" s="24">
        <v>20.5</v>
      </c>
      <c r="L14" s="24">
        <v>46.6</v>
      </c>
      <c r="M14" s="24">
        <v>2.15</v>
      </c>
      <c r="N14" s="25">
        <v>13.9</v>
      </c>
    </row>
    <row r="15" spans="1:14" x14ac:dyDescent="0.25">
      <c r="A15" s="21" t="s">
        <v>26</v>
      </c>
      <c r="B15" s="22">
        <v>0.9099000096321106</v>
      </c>
      <c r="C15" s="22">
        <v>0.79799997806549072</v>
      </c>
      <c r="D15" s="22">
        <f>AVERAGE(B15:C15)</f>
        <v>0.85394999384880066</v>
      </c>
      <c r="E15" s="22">
        <f>STDEV(B15:C15)</f>
        <v>7.9125271135745634E-2</v>
      </c>
      <c r="F15" s="22">
        <f>D15-G15</f>
        <v>0.69689999520778656</v>
      </c>
      <c r="G15" s="22">
        <v>0.1570499986410141</v>
      </c>
      <c r="H15" s="23">
        <f>F15/0.0015</f>
        <v>464.59999680519104</v>
      </c>
      <c r="I15" s="23">
        <v>77.433333333333294</v>
      </c>
      <c r="J15" s="23">
        <f>I15/6.945</f>
        <v>11.149508039356846</v>
      </c>
      <c r="K15" s="24">
        <v>23.5</v>
      </c>
      <c r="L15" s="24">
        <v>57.2</v>
      </c>
      <c r="M15" s="24">
        <v>1.75</v>
      </c>
      <c r="N15" s="25">
        <v>12</v>
      </c>
    </row>
    <row r="16" spans="1:14" x14ac:dyDescent="0.25">
      <c r="A16" s="21" t="s">
        <v>26</v>
      </c>
      <c r="B16" s="22">
        <v>0.7785000205039978</v>
      </c>
      <c r="C16" s="22">
        <v>0.84369999170303345</v>
      </c>
      <c r="D16" s="22">
        <f>AVERAGE(B16:C16)</f>
        <v>0.81110000610351563</v>
      </c>
      <c r="E16" s="22">
        <f>STDEV(B16:C16)</f>
        <v>4.61033417680057E-2</v>
      </c>
      <c r="F16" s="22">
        <f>D16-G16</f>
        <v>0.65405000746250153</v>
      </c>
      <c r="G16" s="22">
        <v>0.1570499986410141</v>
      </c>
      <c r="H16" s="23">
        <f>F16/0.0015</f>
        <v>436.03333830833435</v>
      </c>
      <c r="I16" s="23">
        <v>72.671666666666596</v>
      </c>
      <c r="J16" s="23">
        <f>I16/6.945</f>
        <v>10.46388288936884</v>
      </c>
      <c r="K16" s="24">
        <v>22.7</v>
      </c>
      <c r="L16" s="24">
        <v>61.1</v>
      </c>
      <c r="M16" s="24">
        <v>1.64</v>
      </c>
      <c r="N16" s="25">
        <v>11.9</v>
      </c>
    </row>
    <row r="17" spans="1:14" x14ac:dyDescent="0.25">
      <c r="A17" s="26" t="s">
        <v>27</v>
      </c>
      <c r="B17" s="27">
        <v>0.94800001382827759</v>
      </c>
      <c r="C17" s="27">
        <v>0.805899977684021</v>
      </c>
      <c r="D17" s="27">
        <f>AVERAGE(B17:C17)</f>
        <v>0.87694999575614929</v>
      </c>
      <c r="E17" s="27">
        <f>STDEV(B17:C17)</f>
        <v>0.10047989916445733</v>
      </c>
      <c r="F17" s="27">
        <f>D17-G17</f>
        <v>0.71989999711513519</v>
      </c>
      <c r="G17" s="27">
        <v>0.1570499986410141</v>
      </c>
      <c r="H17" s="28">
        <f>F17/0.0015</f>
        <v>479.93333141009009</v>
      </c>
      <c r="I17" s="28">
        <v>79.988333333333301</v>
      </c>
      <c r="J17" s="28">
        <f>I17/6.945</f>
        <v>11.517398608111346</v>
      </c>
      <c r="K17" s="29">
        <v>70.5</v>
      </c>
      <c r="L17" s="29">
        <v>62.9</v>
      </c>
      <c r="M17" s="29">
        <v>1.59</v>
      </c>
      <c r="N17" s="30">
        <v>6.7</v>
      </c>
    </row>
    <row r="18" spans="1:14" x14ac:dyDescent="0.25">
      <c r="A18" s="26" t="s">
        <v>27</v>
      </c>
      <c r="B18" s="27">
        <v>1.0355000495910645</v>
      </c>
      <c r="C18" s="27">
        <v>1.0555000305175781</v>
      </c>
      <c r="D18" s="27">
        <f>AVERAGE(B18:C18)</f>
        <v>1.0455000400543213</v>
      </c>
      <c r="E18" s="27">
        <f>STDEV(B18:C18)</f>
        <v>1.4142122136739427E-2</v>
      </c>
      <c r="F18" s="27">
        <f>D18-G18</f>
        <v>0.88845004141330719</v>
      </c>
      <c r="G18" s="27">
        <v>0.1570499986410141</v>
      </c>
      <c r="H18" s="28">
        <f>F18/0.0015</f>
        <v>592.30002760887146</v>
      </c>
      <c r="I18" s="28">
        <v>98.716666666666598</v>
      </c>
      <c r="J18" s="28">
        <f>I18/6.945</f>
        <v>14.214062874969992</v>
      </c>
      <c r="K18" s="29">
        <v>104.4</v>
      </c>
      <c r="L18" s="29">
        <v>52.7</v>
      </c>
      <c r="M18" s="29">
        <v>1.9</v>
      </c>
      <c r="N18" s="30">
        <v>5.9</v>
      </c>
    </row>
    <row r="19" spans="1:14" x14ac:dyDescent="0.25">
      <c r="A19" s="26" t="s">
        <v>27</v>
      </c>
      <c r="B19" s="27">
        <v>0.79369997978210449</v>
      </c>
      <c r="C19" s="27">
        <v>1.0264999866485596</v>
      </c>
      <c r="D19" s="27">
        <f>AVERAGE(B19:C19)</f>
        <v>0.91009998321533203</v>
      </c>
      <c r="E19" s="27">
        <f>STDEV(B19:C19)</f>
        <v>0.16461446351554521</v>
      </c>
      <c r="F19" s="27">
        <f>D19-G19</f>
        <v>0.75304998457431793</v>
      </c>
      <c r="G19" s="27">
        <v>0.1570499986410141</v>
      </c>
      <c r="H19" s="28">
        <f>F19/0.0015</f>
        <v>502.03332304954529</v>
      </c>
      <c r="I19" s="28">
        <v>83.671666666666596</v>
      </c>
      <c r="J19" s="28">
        <f>I19/6.945</f>
        <v>12.04775617950563</v>
      </c>
      <c r="K19" s="29">
        <v>79.400000000000006</v>
      </c>
      <c r="L19" s="29">
        <v>60.9</v>
      </c>
      <c r="M19" s="29">
        <v>1.64</v>
      </c>
      <c r="N19" s="30">
        <v>6.4</v>
      </c>
    </row>
    <row r="20" spans="1:14" x14ac:dyDescent="0.25">
      <c r="A20" s="26" t="s">
        <v>27</v>
      </c>
      <c r="B20" s="27">
        <v>1.1657999753952026</v>
      </c>
      <c r="C20" s="27">
        <v>1.2879999876022339</v>
      </c>
      <c r="D20" s="27">
        <f>AVERAGE(B20:C20)</f>
        <v>1.2268999814987183</v>
      </c>
      <c r="E20" s="27">
        <f>STDEV(B20:C20)</f>
        <v>8.6408457292670687E-2</v>
      </c>
      <c r="F20" s="27">
        <f>D20-G20</f>
        <v>1.0698499828577042</v>
      </c>
      <c r="G20" s="27">
        <v>0.1570499986410141</v>
      </c>
      <c r="H20" s="28">
        <f>F20/0.0015</f>
        <v>713.23332190513611</v>
      </c>
      <c r="I20" s="28">
        <v>118.871666666666</v>
      </c>
      <c r="J20" s="28">
        <f>I20/6.945</f>
        <v>17.11615070794327</v>
      </c>
      <c r="K20" s="29">
        <v>83.7</v>
      </c>
      <c r="L20" s="29">
        <v>42.2</v>
      </c>
      <c r="M20" s="29">
        <v>2.37</v>
      </c>
      <c r="N20" s="30">
        <v>7.1</v>
      </c>
    </row>
    <row r="21" spans="1:14" x14ac:dyDescent="0.25">
      <c r="A21" s="26" t="s">
        <v>27</v>
      </c>
      <c r="B21" s="27">
        <v>1.0076999664306641</v>
      </c>
      <c r="C21" s="27">
        <v>0.90869998931884766</v>
      </c>
      <c r="D21" s="27">
        <f>AVERAGE(B21:C21)</f>
        <v>0.95819997787475586</v>
      </c>
      <c r="E21" s="27">
        <f>STDEV(B21:C21)</f>
        <v>7.0003555153078378E-2</v>
      </c>
      <c r="F21" s="27">
        <f>D21-G21</f>
        <v>0.80114997923374176</v>
      </c>
      <c r="G21" s="27">
        <v>0.1570499986410141</v>
      </c>
      <c r="H21" s="28">
        <f>F21/0.0015</f>
        <v>534.09998615582788</v>
      </c>
      <c r="I21" s="28">
        <v>89.016666666666595</v>
      </c>
      <c r="J21" s="28">
        <f>I21/6.945</f>
        <v>12.817374610031187</v>
      </c>
      <c r="K21" s="29">
        <v>85.6</v>
      </c>
      <c r="L21" s="29">
        <v>57.4</v>
      </c>
      <c r="M21" s="29">
        <v>1.74</v>
      </c>
      <c r="N21" s="30">
        <v>6.3</v>
      </c>
    </row>
    <row r="22" spans="1:14" x14ac:dyDescent="0.25">
      <c r="A22" s="26" t="s">
        <v>27</v>
      </c>
      <c r="B22" s="27">
        <v>0.85540002584457397</v>
      </c>
      <c r="C22" s="27">
        <v>0.85879999399185181</v>
      </c>
      <c r="D22" s="27">
        <f>AVERAGE(B22:C22)</f>
        <v>0.85710000991821289</v>
      </c>
      <c r="E22" s="27">
        <f>STDEV(B22:C22)</f>
        <v>2.4041405327584172E-3</v>
      </c>
      <c r="F22" s="27">
        <f>D22-G22</f>
        <v>0.70005001127719879</v>
      </c>
      <c r="G22" s="27">
        <v>0.1570499986410141</v>
      </c>
      <c r="H22" s="28">
        <f>F22/0.0015</f>
        <v>466.70000751813251</v>
      </c>
      <c r="I22" s="28">
        <v>77.783333333333303</v>
      </c>
      <c r="J22" s="28">
        <f>I22/6.945</f>
        <v>11.199904007679381</v>
      </c>
      <c r="K22" s="29">
        <v>71.3</v>
      </c>
      <c r="L22" s="29">
        <v>64.7</v>
      </c>
      <c r="M22" s="29">
        <v>1.55</v>
      </c>
      <c r="N22" s="30">
        <v>6.6</v>
      </c>
    </row>
    <row r="23" spans="1:14" x14ac:dyDescent="0.25">
      <c r="A23" s="31" t="s">
        <v>28</v>
      </c>
      <c r="B23" s="32">
        <v>0.7312999963760376</v>
      </c>
      <c r="C23" s="32">
        <v>0.80739998817443848</v>
      </c>
      <c r="D23" s="32">
        <f>AVERAGE(B23:C23)</f>
        <v>0.76934999227523804</v>
      </c>
      <c r="E23" s="32">
        <f>STDEV(B23:C23)</f>
        <v>5.3810820248889911E-2</v>
      </c>
      <c r="F23" s="32">
        <f>D23-G23</f>
        <v>0.61229999363422394</v>
      </c>
      <c r="G23" s="32">
        <v>0.1570499986410141</v>
      </c>
      <c r="H23" s="33">
        <f>F23/0.0015</f>
        <v>408.19999575614929</v>
      </c>
      <c r="I23" s="33">
        <v>68.033333333333303</v>
      </c>
      <c r="J23" s="33">
        <f>I23/6.945</f>
        <v>9.7960163186945</v>
      </c>
      <c r="K23" s="34">
        <v>17</v>
      </c>
      <c r="L23" s="34">
        <v>60.7</v>
      </c>
      <c r="M23" s="34">
        <v>1.65</v>
      </c>
      <c r="N23" s="35">
        <v>13.7</v>
      </c>
    </row>
    <row r="24" spans="1:14" x14ac:dyDescent="0.25">
      <c r="A24" s="31" t="s">
        <v>28</v>
      </c>
      <c r="B24" s="32">
        <v>0.83310002088546753</v>
      </c>
      <c r="C24" s="32">
        <v>0.76759999990463257</v>
      </c>
      <c r="D24" s="32">
        <f>AVERAGE(B24:C24)</f>
        <v>0.80035001039505005</v>
      </c>
      <c r="E24" s="32">
        <f>STDEV(B24:C24)</f>
        <v>4.6315509003409541E-2</v>
      </c>
      <c r="F24" s="32">
        <f>D24-G24</f>
        <v>0.64330001175403595</v>
      </c>
      <c r="G24" s="32">
        <v>0.1570499986410141</v>
      </c>
      <c r="H24" s="33">
        <f>F24/0.0015</f>
        <v>428.86667450269061</v>
      </c>
      <c r="I24" s="33">
        <v>71.478333333333296</v>
      </c>
      <c r="J24" s="33">
        <f>I24/6.945</f>
        <v>10.292056635469157</v>
      </c>
      <c r="K24" s="34">
        <v>16.600000000000001</v>
      </c>
      <c r="L24" s="34">
        <v>56.3</v>
      </c>
      <c r="M24" s="34">
        <v>1.58</v>
      </c>
      <c r="N24" s="35">
        <v>11.2</v>
      </c>
    </row>
    <row r="25" spans="1:14" x14ac:dyDescent="0.25">
      <c r="A25" s="31" t="s">
        <v>28</v>
      </c>
      <c r="B25" s="32">
        <v>0.80290001630783081</v>
      </c>
      <c r="C25" s="32">
        <v>0.69110000133514404</v>
      </c>
      <c r="D25" s="32">
        <f>AVERAGE(B25:C25)</f>
        <v>0.74700000882148743</v>
      </c>
      <c r="E25" s="32">
        <f>STDEV(B25:C25)</f>
        <v>7.9054548723944365E-2</v>
      </c>
      <c r="F25" s="32">
        <f>D25-G25</f>
        <v>0.58995001018047333</v>
      </c>
      <c r="G25" s="32">
        <v>0.1570499986410141</v>
      </c>
      <c r="H25" s="33">
        <f>F25/0.0015</f>
        <v>393.30000678698224</v>
      </c>
      <c r="I25" s="33">
        <v>65.55</v>
      </c>
      <c r="J25" s="33">
        <f>I25/6.945</f>
        <v>9.4384449244060473</v>
      </c>
      <c r="K25" s="34">
        <v>16.5</v>
      </c>
      <c r="L25" s="34">
        <v>62.9</v>
      </c>
      <c r="M25" s="34">
        <v>1.59</v>
      </c>
      <c r="N25" s="35">
        <v>13.7</v>
      </c>
    </row>
    <row r="26" spans="1:14" x14ac:dyDescent="0.25">
      <c r="A26" s="31" t="s">
        <v>28</v>
      </c>
      <c r="B26" s="32">
        <v>0.85490000247955322</v>
      </c>
      <c r="C26" s="32">
        <v>0.88470000028610229</v>
      </c>
      <c r="D26" s="32">
        <f>AVERAGE(B26:C26)</f>
        <v>0.86980000138282776</v>
      </c>
      <c r="E26" s="32">
        <f>STDEV(B26:C26)</f>
        <v>2.1071780528355091E-2</v>
      </c>
      <c r="F26" s="32">
        <f>D26-G26</f>
        <v>0.71275000274181366</v>
      </c>
      <c r="G26" s="32">
        <v>0.1570499986410141</v>
      </c>
      <c r="H26" s="33">
        <f>F26/0.0015</f>
        <v>475.16666849454242</v>
      </c>
      <c r="I26" s="33">
        <v>79.194999999999993</v>
      </c>
      <c r="J26" s="33">
        <f>I26/6.945</f>
        <v>11.403167746580273</v>
      </c>
      <c r="K26" s="34">
        <v>18.100000000000001</v>
      </c>
      <c r="L26" s="34">
        <v>51</v>
      </c>
      <c r="M26" s="34">
        <v>1.96</v>
      </c>
      <c r="N26" s="35">
        <v>14.2</v>
      </c>
    </row>
    <row r="27" spans="1:14" x14ac:dyDescent="0.25">
      <c r="A27" s="31" t="s">
        <v>28</v>
      </c>
      <c r="B27" s="32">
        <v>0.74599999189376831</v>
      </c>
      <c r="C27" s="32">
        <v>0.91390001773834229</v>
      </c>
      <c r="D27" s="32">
        <f>AVERAGE(B27:C27)</f>
        <v>0.8299500048160553</v>
      </c>
      <c r="E27" s="32">
        <f>STDEV(B27:C27)</f>
        <v>0.11872324683609484</v>
      </c>
      <c r="F27" s="32">
        <f>D27-G27</f>
        <v>0.6729000061750412</v>
      </c>
      <c r="G27" s="32">
        <v>0.1570499986410141</v>
      </c>
      <c r="H27" s="33">
        <f>F27/0.0015</f>
        <v>448.60000411669415</v>
      </c>
      <c r="I27" s="33">
        <v>74.766666666666595</v>
      </c>
      <c r="J27" s="33">
        <f>I27/6.945</f>
        <v>10.765538756899437</v>
      </c>
      <c r="K27" s="34">
        <v>18.899999999999999</v>
      </c>
      <c r="L27" s="34">
        <v>56.4</v>
      </c>
      <c r="M27" s="34">
        <v>1.77</v>
      </c>
      <c r="N27" s="35">
        <v>13.5</v>
      </c>
    </row>
    <row r="28" spans="1:14" x14ac:dyDescent="0.25">
      <c r="A28" s="31" t="s">
        <v>28</v>
      </c>
      <c r="B28" s="32">
        <v>0.79790002107620239</v>
      </c>
      <c r="C28" s="32">
        <v>1.0052000284194946</v>
      </c>
      <c r="D28" s="32">
        <f>AVERAGE(B28:C28)</f>
        <v>0.90155002474784851</v>
      </c>
      <c r="E28" s="32">
        <f>STDEV(B28:C28)</f>
        <v>0.14658324093246303</v>
      </c>
      <c r="F28" s="32">
        <f>D28-G28</f>
        <v>0.74450002610683441</v>
      </c>
      <c r="G28" s="32">
        <v>0.1570499986410141</v>
      </c>
      <c r="H28" s="33">
        <f>F28/0.0015</f>
        <v>496.33335073788959</v>
      </c>
      <c r="I28" s="33">
        <v>82.721666666666593</v>
      </c>
      <c r="J28" s="33">
        <f>I28/6.945</f>
        <v>11.910967122630179</v>
      </c>
      <c r="K28" s="34">
        <v>17.5</v>
      </c>
      <c r="L28" s="34">
        <v>47.1</v>
      </c>
      <c r="M28" s="34">
        <v>2.12</v>
      </c>
      <c r="N28" s="35">
        <v>14.8</v>
      </c>
    </row>
    <row r="29" spans="1:14" x14ac:dyDescent="0.25">
      <c r="A29" s="36" t="s">
        <v>29</v>
      </c>
      <c r="B29" s="37">
        <v>1.0060000419616699</v>
      </c>
      <c r="C29" s="37">
        <v>1.1146999597549438</v>
      </c>
      <c r="D29" s="37">
        <f>AVERAGE(B29:C29)</f>
        <v>1.0603500008583069</v>
      </c>
      <c r="E29" s="37">
        <f>STDEV(B29:C29)</f>
        <v>7.6862448986044246E-2</v>
      </c>
      <c r="F29" s="37">
        <f>D29-G29</f>
        <v>0.90330000221729279</v>
      </c>
      <c r="G29" s="37">
        <v>0.1570499986410141</v>
      </c>
      <c r="H29" s="38">
        <f>F29/0.0015</f>
        <v>602.20000147819519</v>
      </c>
      <c r="I29" s="38">
        <v>100.36666666666601</v>
      </c>
      <c r="J29" s="38">
        <f>I29/6.945</f>
        <v>14.451643868490425</v>
      </c>
      <c r="K29" s="39">
        <v>151.30000000000001</v>
      </c>
      <c r="L29" s="39">
        <v>54.4</v>
      </c>
      <c r="M29" s="39">
        <v>1.84</v>
      </c>
      <c r="N29" s="40">
        <v>4.9000000000000004</v>
      </c>
    </row>
    <row r="30" spans="1:14" x14ac:dyDescent="0.25">
      <c r="A30" s="36" t="s">
        <v>29</v>
      </c>
      <c r="B30" s="37">
        <v>1.1703000068664551</v>
      </c>
      <c r="C30" s="37">
        <v>1.3681000471115112</v>
      </c>
      <c r="D30" s="37">
        <f>AVERAGE(B30:C30)</f>
        <v>1.2692000269889832</v>
      </c>
      <c r="E30" s="37">
        <f>STDEV(B30:C30)</f>
        <v>0.13986574977625121</v>
      </c>
      <c r="F30" s="37">
        <f>D30-G30</f>
        <v>1.1121500283479691</v>
      </c>
      <c r="G30" s="37">
        <v>0.1570499986410141</v>
      </c>
      <c r="H30" s="38">
        <f>F30/0.0015</f>
        <v>741.43335223197937</v>
      </c>
      <c r="I30" s="38">
        <v>123.571666666666</v>
      </c>
      <c r="J30" s="38">
        <f>I30/6.945</f>
        <v>17.792896568274443</v>
      </c>
      <c r="K30" s="39">
        <v>139.69999999999999</v>
      </c>
      <c r="L30" s="39">
        <v>43</v>
      </c>
      <c r="M30" s="39">
        <v>2.33</v>
      </c>
      <c r="N30" s="40">
        <v>5.5</v>
      </c>
    </row>
    <row r="31" spans="1:14" x14ac:dyDescent="0.25">
      <c r="A31" s="36" t="s">
        <v>29</v>
      </c>
      <c r="B31" s="37">
        <v>1.1629999876022339</v>
      </c>
      <c r="C31" s="37">
        <v>1.122499942779541</v>
      </c>
      <c r="D31" s="37">
        <f>AVERAGE(B31:C31)</f>
        <v>1.1427499651908875</v>
      </c>
      <c r="E31" s="37">
        <f>STDEV(B31:C31)</f>
        <v>2.8637856332485254E-2</v>
      </c>
      <c r="F31" s="37">
        <f>D31-G31</f>
        <v>0.98569996654987335</v>
      </c>
      <c r="G31" s="37">
        <v>0.1570499986410141</v>
      </c>
      <c r="H31" s="38">
        <f>F31/0.0015</f>
        <v>657.1333110332489</v>
      </c>
      <c r="I31" s="38">
        <v>109.52166666666599</v>
      </c>
      <c r="J31" s="38">
        <f>I31/6.945</f>
        <v>15.769858411326997</v>
      </c>
      <c r="K31" s="39">
        <v>174.1</v>
      </c>
      <c r="L31" s="39">
        <v>50.6</v>
      </c>
      <c r="M31" s="39">
        <v>1.98</v>
      </c>
      <c r="N31" s="40">
        <v>4.7</v>
      </c>
    </row>
    <row r="32" spans="1:14" x14ac:dyDescent="0.25">
      <c r="A32" s="36" t="s">
        <v>29</v>
      </c>
      <c r="B32" s="37">
        <v>1.1016000509262085</v>
      </c>
      <c r="C32" s="37">
        <v>0.99800002574920654</v>
      </c>
      <c r="D32" s="37">
        <f>AVERAGE(B32:C32)</f>
        <v>1.0498000383377075</v>
      </c>
      <c r="E32" s="37">
        <f>STDEV(B32:C32)</f>
        <v>7.3256280333755128E-2</v>
      </c>
      <c r="F32" s="37">
        <f>D32-G32</f>
        <v>0.89275003969669342</v>
      </c>
      <c r="G32" s="37">
        <v>0.1570499986410141</v>
      </c>
      <c r="H32" s="38">
        <f>F32/0.0015</f>
        <v>595.16669313112891</v>
      </c>
      <c r="I32" s="38">
        <v>99.194999999999993</v>
      </c>
      <c r="J32" s="38">
        <f>I32/6.945</f>
        <v>14.282937365010797</v>
      </c>
      <c r="K32" s="39">
        <v>144</v>
      </c>
      <c r="L32" s="39">
        <v>54.9</v>
      </c>
      <c r="M32" s="39">
        <v>1.82</v>
      </c>
      <c r="N32" s="40">
        <v>5.2</v>
      </c>
    </row>
    <row r="33" spans="1:14" x14ac:dyDescent="0.25">
      <c r="A33" s="36" t="s">
        <v>29</v>
      </c>
      <c r="B33" s="37">
        <v>0.92070001363754272</v>
      </c>
      <c r="C33" s="37">
        <v>1.3216999769210815</v>
      </c>
      <c r="D33" s="37">
        <f>AVERAGE(B33:C33)</f>
        <v>1.1211999952793121</v>
      </c>
      <c r="E33" s="37">
        <f>STDEV(B33:C33)</f>
        <v>0.2835497932933469</v>
      </c>
      <c r="F33" s="37">
        <f>D33-G33</f>
        <v>0.96414999663829803</v>
      </c>
      <c r="G33" s="37">
        <v>0.1570499986410141</v>
      </c>
      <c r="H33" s="38">
        <f>F33/0.0015</f>
        <v>642.76666442553199</v>
      </c>
      <c r="I33" s="38">
        <v>107.128333333333</v>
      </c>
      <c r="J33" s="38">
        <f>I33/6.945</f>
        <v>15.425245980321526</v>
      </c>
      <c r="K33" s="39">
        <v>164.9</v>
      </c>
      <c r="L33" s="39">
        <v>51.3</v>
      </c>
      <c r="M33" s="39">
        <v>1.95</v>
      </c>
      <c r="N33" s="40">
        <v>4.8</v>
      </c>
    </row>
    <row r="34" spans="1:14" ht="15.75" thickBot="1" x14ac:dyDescent="0.3">
      <c r="A34" s="46" t="s">
        <v>29</v>
      </c>
      <c r="B34" s="47">
        <v>1.135699987411499</v>
      </c>
      <c r="C34" s="47">
        <v>1.127500057220459</v>
      </c>
      <c r="D34" s="47">
        <f>AVERAGE(B34:C34)</f>
        <v>1.131600022315979</v>
      </c>
      <c r="E34" s="47">
        <f>STDEV(B34:C34)</f>
        <v>5.798226243340714E-3</v>
      </c>
      <c r="F34" s="47">
        <f>D34-G34</f>
        <v>0.9745500236749649</v>
      </c>
      <c r="G34" s="47">
        <v>0.1570499986410141</v>
      </c>
      <c r="H34" s="48">
        <f>F34/0.0015</f>
        <v>649.70001578330994</v>
      </c>
      <c r="I34" s="48">
        <v>108.283333333333</v>
      </c>
      <c r="J34" s="48">
        <f>I34/6.945</f>
        <v>15.59155267578589</v>
      </c>
      <c r="K34" s="49">
        <v>205.7</v>
      </c>
      <c r="L34" s="49">
        <v>52.5</v>
      </c>
      <c r="M34" s="49">
        <v>1.9</v>
      </c>
      <c r="N34" s="50">
        <v>4.3</v>
      </c>
    </row>
    <row r="35" spans="1:14" x14ac:dyDescent="0.25">
      <c r="L35" s="51"/>
      <c r="M35" s="52"/>
    </row>
    <row r="36" spans="1:14" ht="18.75" x14ac:dyDescent="0.3">
      <c r="F36" s="53"/>
      <c r="G36" s="106" t="s">
        <v>32</v>
      </c>
      <c r="H36" s="106"/>
      <c r="I36" s="106"/>
      <c r="J36" s="53"/>
    </row>
    <row r="37" spans="1:14" x14ac:dyDescent="0.25">
      <c r="F37" s="57" t="s">
        <v>34</v>
      </c>
      <c r="G37" s="57" t="s">
        <v>13</v>
      </c>
      <c r="H37" s="57" t="s">
        <v>14</v>
      </c>
      <c r="I37" s="57" t="s">
        <v>35</v>
      </c>
      <c r="J37" s="57" t="s">
        <v>36</v>
      </c>
    </row>
    <row r="38" spans="1:14" x14ac:dyDescent="0.25">
      <c r="F38" s="57">
        <v>2500</v>
      </c>
      <c r="G38" s="57">
        <v>3.5109574889999999</v>
      </c>
      <c r="H38" s="57">
        <v>3.4399998664855</v>
      </c>
      <c r="I38" s="57">
        <v>3.4754786777427498</v>
      </c>
      <c r="J38" s="57">
        <v>3.3214286791017358</v>
      </c>
    </row>
    <row r="39" spans="1:14" x14ac:dyDescent="0.25">
      <c r="F39" s="57">
        <v>1250</v>
      </c>
      <c r="G39" s="57">
        <v>2.2164343</v>
      </c>
      <c r="H39" s="57">
        <v>2.3488281199999999</v>
      </c>
      <c r="I39" s="57">
        <v>2.2826312099999999</v>
      </c>
      <c r="J39" s="57">
        <v>2.1285812113589859</v>
      </c>
    </row>
    <row r="40" spans="1:14" x14ac:dyDescent="0.25">
      <c r="F40" s="57">
        <v>625</v>
      </c>
      <c r="G40" s="57">
        <v>1.5108278472900001</v>
      </c>
      <c r="H40" s="57">
        <v>1.3999811172400001</v>
      </c>
      <c r="I40" s="57">
        <v>1.4554044822650001</v>
      </c>
      <c r="J40" s="57">
        <v>1.3013544836239861</v>
      </c>
    </row>
    <row r="41" spans="1:14" x14ac:dyDescent="0.25">
      <c r="F41" s="57">
        <v>312.5</v>
      </c>
      <c r="G41" s="57">
        <v>0.93547409000000004</v>
      </c>
      <c r="H41" s="57">
        <v>1.0106000518798799</v>
      </c>
      <c r="I41" s="57">
        <v>0.97303707093993996</v>
      </c>
      <c r="J41" s="57">
        <v>0.81898707229892598</v>
      </c>
    </row>
    <row r="42" spans="1:14" x14ac:dyDescent="0.25">
      <c r="F42" s="57">
        <v>156.25</v>
      </c>
      <c r="G42" s="57">
        <v>0.51240762939399997</v>
      </c>
      <c r="H42" s="57">
        <v>0.61120002269744</v>
      </c>
      <c r="I42" s="57">
        <v>0.56180382604571999</v>
      </c>
      <c r="J42" s="57">
        <v>0.407753827404706</v>
      </c>
    </row>
    <row r="43" spans="1:14" x14ac:dyDescent="0.25">
      <c r="F43" s="57" t="s">
        <v>45</v>
      </c>
      <c r="G43" s="57">
        <v>0.15639999508857699</v>
      </c>
      <c r="H43" s="57">
        <v>0.15170000219345101</v>
      </c>
      <c r="I43" s="57">
        <v>0.15404999864101399</v>
      </c>
      <c r="J43" s="69"/>
    </row>
  </sheetData>
  <mergeCells count="3">
    <mergeCell ref="C1:K2"/>
    <mergeCell ref="K3:M3"/>
    <mergeCell ref="G36:I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26364-0FC5-4FA2-95FD-928F2A846FF4}">
  <dimension ref="A1:G33"/>
  <sheetViews>
    <sheetView topLeftCell="A13" workbookViewId="0">
      <selection activeCell="J20" sqref="J20"/>
    </sheetView>
  </sheetViews>
  <sheetFormatPr defaultRowHeight="15" x14ac:dyDescent="0.25"/>
  <sheetData>
    <row r="1" spans="1:7" x14ac:dyDescent="0.25">
      <c r="A1" s="81" t="s">
        <v>1</v>
      </c>
      <c r="B1" s="82"/>
      <c r="C1" s="82"/>
      <c r="D1" s="82"/>
      <c r="E1" s="82"/>
      <c r="F1" s="82"/>
      <c r="G1" s="83"/>
    </row>
    <row r="2" spans="1:7" ht="15.75" thickBot="1" x14ac:dyDescent="0.3">
      <c r="A2" s="84"/>
      <c r="B2" s="85"/>
      <c r="C2" s="85"/>
      <c r="D2" s="85"/>
      <c r="E2" s="85"/>
      <c r="F2" s="85"/>
      <c r="G2" s="86"/>
    </row>
    <row r="3" spans="1:7" ht="15.75" x14ac:dyDescent="0.25">
      <c r="A3" s="4"/>
      <c r="B3" s="7" t="s">
        <v>3</v>
      </c>
      <c r="C3" s="8" t="s">
        <v>7</v>
      </c>
      <c r="D3" s="8" t="s">
        <v>8</v>
      </c>
      <c r="E3" s="7" t="s">
        <v>9</v>
      </c>
      <c r="F3" s="7" t="s">
        <v>4</v>
      </c>
      <c r="G3" s="6"/>
    </row>
    <row r="4" spans="1:7" x14ac:dyDescent="0.25">
      <c r="A4" s="4" t="s">
        <v>12</v>
      </c>
      <c r="B4" s="12">
        <v>11.2</v>
      </c>
      <c r="C4" s="12">
        <v>11</v>
      </c>
      <c r="D4" s="12">
        <v>10.199999999999999</v>
      </c>
      <c r="E4" s="12">
        <v>9.5</v>
      </c>
      <c r="F4" s="12">
        <v>8.8000000000000007</v>
      </c>
      <c r="G4" s="6"/>
    </row>
    <row r="5" spans="1:7" x14ac:dyDescent="0.25">
      <c r="A5" s="4" t="s">
        <v>12</v>
      </c>
      <c r="B5" s="12">
        <v>12.8</v>
      </c>
      <c r="C5" s="12">
        <v>12.4</v>
      </c>
      <c r="D5" s="12">
        <v>11.8</v>
      </c>
      <c r="E5" s="12">
        <v>10.199999999999999</v>
      </c>
      <c r="F5" s="12">
        <v>10</v>
      </c>
      <c r="G5" s="6"/>
    </row>
    <row r="6" spans="1:7" x14ac:dyDescent="0.25">
      <c r="A6" s="4" t="s">
        <v>12</v>
      </c>
      <c r="B6" s="12">
        <v>12.7</v>
      </c>
      <c r="C6" s="12">
        <v>12.3</v>
      </c>
      <c r="D6" s="12">
        <v>10.8</v>
      </c>
      <c r="E6" s="12">
        <v>10.7</v>
      </c>
      <c r="F6" s="12">
        <v>10.3</v>
      </c>
      <c r="G6" s="6"/>
    </row>
    <row r="7" spans="1:7" x14ac:dyDescent="0.25">
      <c r="A7" s="4" t="s">
        <v>12</v>
      </c>
      <c r="B7" s="12">
        <v>13.7</v>
      </c>
      <c r="C7" s="12">
        <v>13.5</v>
      </c>
      <c r="D7" s="12">
        <v>11</v>
      </c>
      <c r="E7" s="12">
        <v>10.8</v>
      </c>
      <c r="F7" s="12">
        <v>9.6999999999999993</v>
      </c>
      <c r="G7" s="6"/>
    </row>
    <row r="8" spans="1:7" x14ac:dyDescent="0.25">
      <c r="A8" s="4" t="s">
        <v>12</v>
      </c>
      <c r="B8" s="12">
        <v>14</v>
      </c>
      <c r="C8" s="12">
        <v>13.8</v>
      </c>
      <c r="D8" s="12">
        <v>12.4</v>
      </c>
      <c r="E8" s="12">
        <v>10.9</v>
      </c>
      <c r="F8" s="12">
        <v>9.8000000000000007</v>
      </c>
      <c r="G8" s="6"/>
    </row>
    <row r="9" spans="1:7" x14ac:dyDescent="0.25">
      <c r="A9" s="4" t="s">
        <v>12</v>
      </c>
      <c r="B9" s="12">
        <v>14.9</v>
      </c>
      <c r="C9" s="12">
        <v>14.7</v>
      </c>
      <c r="D9" s="12">
        <v>12</v>
      </c>
      <c r="E9" s="12">
        <v>10.3</v>
      </c>
      <c r="F9" s="12">
        <v>10.1</v>
      </c>
      <c r="G9" s="6"/>
    </row>
    <row r="10" spans="1:7" x14ac:dyDescent="0.25">
      <c r="A10" s="4" t="s">
        <v>26</v>
      </c>
      <c r="B10" s="12">
        <v>11.8</v>
      </c>
      <c r="C10" s="12">
        <v>11.5</v>
      </c>
      <c r="D10" s="12">
        <v>11.6</v>
      </c>
      <c r="E10" s="12">
        <v>11.2</v>
      </c>
      <c r="F10" s="12">
        <v>11.2</v>
      </c>
      <c r="G10" s="6"/>
    </row>
    <row r="11" spans="1:7" x14ac:dyDescent="0.25">
      <c r="A11" s="4" t="s">
        <v>26</v>
      </c>
      <c r="B11" s="12">
        <v>15.1</v>
      </c>
      <c r="C11" s="12">
        <v>14.8</v>
      </c>
      <c r="D11" s="12">
        <v>13.9</v>
      </c>
      <c r="E11" s="12">
        <v>13</v>
      </c>
      <c r="F11" s="12">
        <v>12.4</v>
      </c>
      <c r="G11" s="6"/>
    </row>
    <row r="12" spans="1:7" x14ac:dyDescent="0.25">
      <c r="A12" s="4" t="s">
        <v>26</v>
      </c>
      <c r="B12" s="12">
        <v>15.3</v>
      </c>
      <c r="C12" s="12">
        <v>14.2</v>
      </c>
      <c r="D12" s="12">
        <v>13.9</v>
      </c>
      <c r="E12" s="12">
        <v>12.4</v>
      </c>
      <c r="F12" s="12">
        <v>12.2</v>
      </c>
      <c r="G12" s="6"/>
    </row>
    <row r="13" spans="1:7" x14ac:dyDescent="0.25">
      <c r="A13" s="4" t="s">
        <v>26</v>
      </c>
      <c r="B13" s="12">
        <v>13.7</v>
      </c>
      <c r="C13" s="12">
        <v>13.3</v>
      </c>
      <c r="D13" s="12">
        <v>12.8</v>
      </c>
      <c r="E13" s="12">
        <v>12.5</v>
      </c>
      <c r="F13" s="12">
        <v>12.1</v>
      </c>
      <c r="G13" s="6"/>
    </row>
    <row r="14" spans="1:7" x14ac:dyDescent="0.25">
      <c r="A14" s="4" t="s">
        <v>26</v>
      </c>
      <c r="B14" s="12">
        <v>14.4</v>
      </c>
      <c r="C14" s="12">
        <v>14.1</v>
      </c>
      <c r="D14" s="12">
        <v>13.7</v>
      </c>
      <c r="E14" s="12">
        <v>12.5</v>
      </c>
      <c r="F14" s="12">
        <v>11.6</v>
      </c>
      <c r="G14" s="6"/>
    </row>
    <row r="15" spans="1:7" x14ac:dyDescent="0.25">
      <c r="A15" s="4" t="s">
        <v>26</v>
      </c>
      <c r="B15" s="12">
        <v>13.1</v>
      </c>
      <c r="C15" s="12">
        <v>12.2</v>
      </c>
      <c r="D15" s="12">
        <v>12.8</v>
      </c>
      <c r="E15" s="12">
        <v>12.7</v>
      </c>
      <c r="F15" s="12">
        <v>11.9</v>
      </c>
      <c r="G15" s="6"/>
    </row>
    <row r="16" spans="1:7" x14ac:dyDescent="0.25">
      <c r="A16" s="4" t="s">
        <v>27</v>
      </c>
      <c r="B16" s="12">
        <v>12.4</v>
      </c>
      <c r="C16" s="12">
        <v>10.7</v>
      </c>
      <c r="D16" s="12">
        <v>9.8000000000000007</v>
      </c>
      <c r="E16" s="12">
        <v>9.4</v>
      </c>
      <c r="F16" s="12">
        <v>6.5</v>
      </c>
      <c r="G16" s="6"/>
    </row>
    <row r="17" spans="1:7" x14ac:dyDescent="0.25">
      <c r="A17" s="4" t="s">
        <v>27</v>
      </c>
      <c r="B17" s="12">
        <v>11.7</v>
      </c>
      <c r="C17" s="12">
        <v>11</v>
      </c>
      <c r="D17" s="12">
        <v>7.5</v>
      </c>
      <c r="E17" s="12">
        <v>6.5</v>
      </c>
      <c r="F17" s="12">
        <v>6.2</v>
      </c>
      <c r="G17" s="6"/>
    </row>
    <row r="18" spans="1:7" x14ac:dyDescent="0.25">
      <c r="A18" s="4" t="s">
        <v>27</v>
      </c>
      <c r="B18" s="12">
        <v>10.8</v>
      </c>
      <c r="C18" s="12">
        <v>10.5</v>
      </c>
      <c r="D18" s="12">
        <v>9.5</v>
      </c>
      <c r="E18" s="12">
        <v>6.4</v>
      </c>
      <c r="F18" s="12">
        <v>6.3</v>
      </c>
      <c r="G18" s="6"/>
    </row>
    <row r="19" spans="1:7" x14ac:dyDescent="0.25">
      <c r="A19" s="4" t="s">
        <v>27</v>
      </c>
      <c r="B19" s="12">
        <v>13.4</v>
      </c>
      <c r="C19" s="12">
        <v>11.9</v>
      </c>
      <c r="D19" s="12">
        <v>9.5</v>
      </c>
      <c r="E19" s="12">
        <v>7.2</v>
      </c>
      <c r="F19" s="12">
        <v>7</v>
      </c>
      <c r="G19" s="6"/>
    </row>
    <row r="20" spans="1:7" x14ac:dyDescent="0.25">
      <c r="A20" s="4" t="s">
        <v>27</v>
      </c>
      <c r="B20" s="12">
        <v>11.6</v>
      </c>
      <c r="C20" s="12">
        <v>10.4</v>
      </c>
      <c r="D20" s="12">
        <v>8.6</v>
      </c>
      <c r="E20" s="12">
        <v>6.3</v>
      </c>
      <c r="F20" s="12">
        <v>6.1</v>
      </c>
      <c r="G20" s="6"/>
    </row>
    <row r="21" spans="1:7" x14ac:dyDescent="0.25">
      <c r="A21" s="4" t="s">
        <v>27</v>
      </c>
      <c r="B21" s="12">
        <v>12.7</v>
      </c>
      <c r="C21" s="12">
        <v>11.3</v>
      </c>
      <c r="D21" s="12">
        <v>8.9</v>
      </c>
      <c r="E21" s="12">
        <v>6.4</v>
      </c>
      <c r="F21" s="12">
        <v>6.2</v>
      </c>
      <c r="G21" s="6"/>
    </row>
    <row r="22" spans="1:7" x14ac:dyDescent="0.25">
      <c r="A22" s="4" t="s">
        <v>28</v>
      </c>
      <c r="B22" s="12">
        <v>10.5</v>
      </c>
      <c r="C22" s="12">
        <v>11.2</v>
      </c>
      <c r="D22" s="12">
        <v>14</v>
      </c>
      <c r="E22" s="12">
        <v>12.4</v>
      </c>
      <c r="F22" s="12">
        <v>14</v>
      </c>
      <c r="G22" s="6"/>
    </row>
    <row r="23" spans="1:7" x14ac:dyDescent="0.25">
      <c r="A23" s="4" t="s">
        <v>28</v>
      </c>
      <c r="B23" s="12">
        <v>10.8</v>
      </c>
      <c r="C23" s="12">
        <v>10.9</v>
      </c>
      <c r="D23" s="12">
        <v>12.4</v>
      </c>
      <c r="E23" s="12">
        <v>13.7</v>
      </c>
      <c r="F23" s="12">
        <v>14.3</v>
      </c>
      <c r="G23" s="6"/>
    </row>
    <row r="24" spans="1:7" x14ac:dyDescent="0.25">
      <c r="A24" s="4" t="s">
        <v>28</v>
      </c>
      <c r="B24" s="12">
        <v>11.9</v>
      </c>
      <c r="C24" s="12">
        <v>13.9</v>
      </c>
      <c r="D24" s="12">
        <v>13.1</v>
      </c>
      <c r="E24" s="12">
        <v>14.9</v>
      </c>
      <c r="F24" s="12">
        <v>14.7</v>
      </c>
      <c r="G24" s="6"/>
    </row>
    <row r="25" spans="1:7" x14ac:dyDescent="0.25">
      <c r="A25" s="4" t="s">
        <v>28</v>
      </c>
      <c r="B25" s="12">
        <v>11.4</v>
      </c>
      <c r="C25" s="12">
        <v>11.8</v>
      </c>
      <c r="D25" s="12">
        <v>14.1</v>
      </c>
      <c r="E25" s="12">
        <v>13.9</v>
      </c>
      <c r="F25" s="12">
        <v>15.3</v>
      </c>
      <c r="G25" s="6"/>
    </row>
    <row r="26" spans="1:7" x14ac:dyDescent="0.25">
      <c r="A26" s="4" t="s">
        <v>28</v>
      </c>
      <c r="B26" s="12">
        <v>13.3</v>
      </c>
      <c r="C26" s="12">
        <v>14.3</v>
      </c>
      <c r="D26" s="12">
        <v>14.6</v>
      </c>
      <c r="E26" s="12">
        <v>14.4</v>
      </c>
      <c r="F26" s="12">
        <v>14.9</v>
      </c>
      <c r="G26" s="6"/>
    </row>
    <row r="27" spans="1:7" x14ac:dyDescent="0.25">
      <c r="A27" s="4" t="s">
        <v>28</v>
      </c>
      <c r="B27" s="12">
        <v>12.5</v>
      </c>
      <c r="C27" s="12">
        <v>12.1</v>
      </c>
      <c r="D27" s="12">
        <v>13.5</v>
      </c>
      <c r="E27" s="12">
        <v>14</v>
      </c>
      <c r="F27" s="12">
        <v>14.8</v>
      </c>
      <c r="G27" s="6"/>
    </row>
    <row r="28" spans="1:7" x14ac:dyDescent="0.25">
      <c r="A28" s="4" t="s">
        <v>29</v>
      </c>
      <c r="B28" s="12">
        <v>4.9000000000000004</v>
      </c>
      <c r="C28" s="12">
        <v>5.5</v>
      </c>
      <c r="D28" s="12">
        <v>4.7</v>
      </c>
      <c r="E28" s="12">
        <v>5.7</v>
      </c>
      <c r="F28" s="12">
        <v>5.8</v>
      </c>
      <c r="G28" s="6"/>
    </row>
    <row r="29" spans="1:7" x14ac:dyDescent="0.25">
      <c r="A29" s="4" t="s">
        <v>29</v>
      </c>
      <c r="B29" s="12">
        <v>5.4</v>
      </c>
      <c r="C29" s="12">
        <v>5.3</v>
      </c>
      <c r="D29" s="12">
        <v>5</v>
      </c>
      <c r="E29" s="12">
        <v>5.0999999999999996</v>
      </c>
      <c r="F29" s="12">
        <v>5.9</v>
      </c>
      <c r="G29" s="6"/>
    </row>
    <row r="30" spans="1:7" x14ac:dyDescent="0.25">
      <c r="A30" s="4" t="s">
        <v>29</v>
      </c>
      <c r="B30" s="12">
        <v>4.5999999999999996</v>
      </c>
      <c r="C30" s="12">
        <v>4.8</v>
      </c>
      <c r="D30" s="12">
        <v>4.9000000000000004</v>
      </c>
      <c r="E30" s="12">
        <v>5.3</v>
      </c>
      <c r="F30" s="12">
        <v>5.7</v>
      </c>
      <c r="G30" s="6"/>
    </row>
    <row r="31" spans="1:7" x14ac:dyDescent="0.25">
      <c r="A31" s="4" t="s">
        <v>29</v>
      </c>
      <c r="B31" s="12">
        <v>4.9000000000000004</v>
      </c>
      <c r="C31" s="12">
        <v>4</v>
      </c>
      <c r="D31" s="12">
        <v>5.5</v>
      </c>
      <c r="E31" s="12">
        <v>5.7</v>
      </c>
      <c r="F31" s="12">
        <v>5.0999999999999996</v>
      </c>
      <c r="G31" s="6"/>
    </row>
    <row r="32" spans="1:7" x14ac:dyDescent="0.25">
      <c r="A32" s="4" t="s">
        <v>29</v>
      </c>
      <c r="B32" s="12">
        <v>5.2</v>
      </c>
      <c r="C32" s="12">
        <v>5.2</v>
      </c>
      <c r="D32" s="12">
        <v>5.0999999999999996</v>
      </c>
      <c r="E32" s="12">
        <v>5.6</v>
      </c>
      <c r="F32" s="12">
        <v>5.6</v>
      </c>
      <c r="G32" s="6"/>
    </row>
    <row r="33" spans="1:7" ht="15.75" thickBot="1" x14ac:dyDescent="0.3">
      <c r="A33" s="41" t="s">
        <v>29</v>
      </c>
      <c r="B33" s="44">
        <v>4.5999999999999996</v>
      </c>
      <c r="C33" s="44">
        <v>5.0999999999999996</v>
      </c>
      <c r="D33" s="44">
        <v>5.3</v>
      </c>
      <c r="E33" s="44">
        <v>5.7</v>
      </c>
      <c r="F33" s="44">
        <v>5.3</v>
      </c>
      <c r="G33" s="43"/>
    </row>
  </sheetData>
  <mergeCells count="1">
    <mergeCell ref="A1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D8E45-83BD-4462-9F26-8EFC9AC7DDB6}">
  <dimension ref="A1:F33"/>
  <sheetViews>
    <sheetView tabSelected="1" workbookViewId="0">
      <selection activeCell="E11" sqref="E11"/>
    </sheetView>
  </sheetViews>
  <sheetFormatPr defaultRowHeight="15" x14ac:dyDescent="0.25"/>
  <sheetData>
    <row r="1" spans="1:6" x14ac:dyDescent="0.25">
      <c r="A1" s="94" t="s">
        <v>30</v>
      </c>
      <c r="B1" s="95"/>
      <c r="C1" s="95"/>
      <c r="D1" s="95"/>
      <c r="E1" s="95"/>
      <c r="F1" s="96"/>
    </row>
    <row r="2" spans="1:6" ht="15.75" thickBot="1" x14ac:dyDescent="0.3">
      <c r="A2" s="97"/>
      <c r="B2" s="98"/>
      <c r="C2" s="98"/>
      <c r="D2" s="98"/>
      <c r="E2" s="98"/>
      <c r="F2" s="99"/>
    </row>
    <row r="3" spans="1:6" ht="15.75" x14ac:dyDescent="0.25">
      <c r="A3" s="54"/>
      <c r="B3" s="55" t="s">
        <v>33</v>
      </c>
      <c r="C3" s="55" t="s">
        <v>46</v>
      </c>
      <c r="D3" s="55" t="s">
        <v>47</v>
      </c>
      <c r="E3" s="55" t="s">
        <v>48</v>
      </c>
      <c r="F3" s="56" t="s">
        <v>49</v>
      </c>
    </row>
    <row r="4" spans="1:6" x14ac:dyDescent="0.25">
      <c r="A4" s="54" t="s">
        <v>12</v>
      </c>
      <c r="B4" s="58">
        <v>10.1</v>
      </c>
      <c r="C4" s="58">
        <v>17.600000000000001</v>
      </c>
      <c r="D4" s="58">
        <v>20.6</v>
      </c>
      <c r="E4" s="58">
        <v>14.7</v>
      </c>
      <c r="F4" s="59">
        <v>13.7</v>
      </c>
    </row>
    <row r="5" spans="1:6" x14ac:dyDescent="0.25">
      <c r="A5" s="54" t="s">
        <v>12</v>
      </c>
      <c r="B5" s="58">
        <v>9.4</v>
      </c>
      <c r="C5" s="58">
        <v>19.3</v>
      </c>
      <c r="D5" s="58">
        <v>21.8</v>
      </c>
      <c r="E5" s="58">
        <v>17.399999999999999</v>
      </c>
      <c r="F5" s="59">
        <v>14.9</v>
      </c>
    </row>
    <row r="6" spans="1:6" x14ac:dyDescent="0.25">
      <c r="A6" s="54" t="s">
        <v>12</v>
      </c>
      <c r="B6" s="58">
        <v>10.199999999999999</v>
      </c>
      <c r="C6" s="58">
        <v>18.899999999999999</v>
      </c>
      <c r="D6" s="58">
        <v>20.9</v>
      </c>
      <c r="E6" s="58">
        <v>16.600000000000001</v>
      </c>
      <c r="F6" s="59">
        <v>13.8</v>
      </c>
    </row>
    <row r="7" spans="1:6" x14ac:dyDescent="0.25">
      <c r="A7" s="54" t="s">
        <v>12</v>
      </c>
      <c r="B7" s="58">
        <v>11.9</v>
      </c>
      <c r="C7" s="58">
        <v>17.8</v>
      </c>
      <c r="D7" s="58">
        <v>20.100000000000001</v>
      </c>
      <c r="E7" s="58">
        <v>13.5</v>
      </c>
      <c r="F7" s="59">
        <v>12.7</v>
      </c>
    </row>
    <row r="8" spans="1:6" x14ac:dyDescent="0.25">
      <c r="A8" s="54" t="s">
        <v>12</v>
      </c>
      <c r="B8" s="58">
        <v>9.9</v>
      </c>
      <c r="C8" s="58">
        <v>16.5</v>
      </c>
      <c r="D8" s="58">
        <v>22.5</v>
      </c>
      <c r="E8" s="58">
        <v>15</v>
      </c>
      <c r="F8" s="59">
        <v>13</v>
      </c>
    </row>
    <row r="9" spans="1:6" x14ac:dyDescent="0.25">
      <c r="A9" s="54" t="s">
        <v>12</v>
      </c>
      <c r="B9" s="58">
        <v>10.6</v>
      </c>
      <c r="C9" s="58">
        <v>16.399999999999999</v>
      </c>
      <c r="D9" s="58">
        <v>18.7</v>
      </c>
      <c r="E9" s="58">
        <v>15.2</v>
      </c>
      <c r="F9" s="59">
        <v>13.5</v>
      </c>
    </row>
    <row r="10" spans="1:6" x14ac:dyDescent="0.25">
      <c r="A10" s="54" t="s">
        <v>26</v>
      </c>
      <c r="B10" s="58">
        <v>12.8</v>
      </c>
      <c r="C10" s="58">
        <v>16.399999999999999</v>
      </c>
      <c r="D10" s="58">
        <v>22.3</v>
      </c>
      <c r="E10" s="58">
        <v>17.5</v>
      </c>
      <c r="F10" s="59">
        <v>15.4</v>
      </c>
    </row>
    <row r="11" spans="1:6" x14ac:dyDescent="0.25">
      <c r="A11" s="54" t="s">
        <v>26</v>
      </c>
      <c r="B11" s="58">
        <v>11.3</v>
      </c>
      <c r="C11" s="58">
        <v>17.5</v>
      </c>
      <c r="D11" s="58">
        <v>23.4</v>
      </c>
      <c r="E11" s="58">
        <v>18.8</v>
      </c>
      <c r="F11" s="59">
        <v>14.7</v>
      </c>
    </row>
    <row r="12" spans="1:6" x14ac:dyDescent="0.25">
      <c r="A12" s="54" t="s">
        <v>26</v>
      </c>
      <c r="B12" s="58">
        <v>12.1</v>
      </c>
      <c r="C12" s="58">
        <v>16.7</v>
      </c>
      <c r="D12" s="58">
        <v>19.899999999999999</v>
      </c>
      <c r="E12" s="58">
        <v>16.2</v>
      </c>
      <c r="F12" s="59">
        <v>13.2</v>
      </c>
    </row>
    <row r="13" spans="1:6" x14ac:dyDescent="0.25">
      <c r="A13" s="54" t="s">
        <v>26</v>
      </c>
      <c r="B13" s="58">
        <v>13.9</v>
      </c>
      <c r="C13" s="58">
        <v>16.8</v>
      </c>
      <c r="D13" s="58">
        <v>20.5</v>
      </c>
      <c r="E13" s="58">
        <v>15.7</v>
      </c>
      <c r="F13" s="59">
        <v>14.8</v>
      </c>
    </row>
    <row r="14" spans="1:6" x14ac:dyDescent="0.25">
      <c r="A14" s="54" t="s">
        <v>26</v>
      </c>
      <c r="B14" s="58">
        <v>12</v>
      </c>
      <c r="C14" s="58">
        <v>19.899999999999999</v>
      </c>
      <c r="D14" s="58">
        <v>24.4</v>
      </c>
      <c r="E14" s="58">
        <v>19.899999999999999</v>
      </c>
      <c r="F14" s="59">
        <v>15.4</v>
      </c>
    </row>
    <row r="15" spans="1:6" x14ac:dyDescent="0.25">
      <c r="A15" s="54" t="s">
        <v>26</v>
      </c>
      <c r="B15" s="58">
        <v>11.9</v>
      </c>
      <c r="C15" s="58">
        <v>15.5</v>
      </c>
      <c r="D15" s="58">
        <v>18.3</v>
      </c>
      <c r="E15" s="58">
        <v>16.399999999999999</v>
      </c>
      <c r="F15" s="59">
        <v>14.5</v>
      </c>
    </row>
    <row r="16" spans="1:6" x14ac:dyDescent="0.25">
      <c r="A16" s="54" t="s">
        <v>27</v>
      </c>
      <c r="B16" s="58">
        <v>6.7</v>
      </c>
      <c r="C16" s="58">
        <v>15.6</v>
      </c>
      <c r="D16" s="58">
        <v>10</v>
      </c>
      <c r="E16" s="58">
        <v>8.3000000000000007</v>
      </c>
      <c r="F16" s="59">
        <v>6</v>
      </c>
    </row>
    <row r="17" spans="1:6" x14ac:dyDescent="0.25">
      <c r="A17" s="54" t="s">
        <v>27</v>
      </c>
      <c r="B17" s="58">
        <v>5.9</v>
      </c>
      <c r="C17" s="58">
        <v>11.2</v>
      </c>
      <c r="D17" s="58">
        <v>10.199999999999999</v>
      </c>
      <c r="E17" s="58">
        <v>8.9</v>
      </c>
      <c r="F17" s="59">
        <v>6.2</v>
      </c>
    </row>
    <row r="18" spans="1:6" x14ac:dyDescent="0.25">
      <c r="A18" s="54" t="s">
        <v>27</v>
      </c>
      <c r="B18" s="58">
        <v>6.4</v>
      </c>
      <c r="C18" s="58">
        <v>10.7</v>
      </c>
      <c r="D18" s="58">
        <v>9.4</v>
      </c>
      <c r="E18" s="58">
        <v>7.5</v>
      </c>
      <c r="F18" s="59">
        <v>6.4</v>
      </c>
    </row>
    <row r="19" spans="1:6" x14ac:dyDescent="0.25">
      <c r="A19" s="54" t="s">
        <v>27</v>
      </c>
      <c r="B19" s="58">
        <v>7.1</v>
      </c>
      <c r="C19" s="58">
        <v>16.100000000000001</v>
      </c>
      <c r="D19" s="58">
        <v>12.6</v>
      </c>
      <c r="E19" s="58">
        <v>9.9</v>
      </c>
      <c r="F19" s="59">
        <v>7.3</v>
      </c>
    </row>
    <row r="20" spans="1:6" x14ac:dyDescent="0.25">
      <c r="A20" s="54" t="s">
        <v>27</v>
      </c>
      <c r="B20" s="58">
        <v>6.3</v>
      </c>
      <c r="C20" s="58">
        <v>13.6</v>
      </c>
      <c r="D20" s="58">
        <v>11.8</v>
      </c>
      <c r="E20" s="58">
        <v>9.5</v>
      </c>
      <c r="F20" s="59">
        <v>6.1</v>
      </c>
    </row>
    <row r="21" spans="1:6" x14ac:dyDescent="0.25">
      <c r="A21" s="54" t="s">
        <v>27</v>
      </c>
      <c r="B21" s="58">
        <v>6.6</v>
      </c>
      <c r="C21" s="58">
        <v>9.6999999999999993</v>
      </c>
      <c r="D21" s="58">
        <v>8.5</v>
      </c>
      <c r="E21" s="58">
        <v>6.9</v>
      </c>
      <c r="F21" s="59">
        <v>6.2</v>
      </c>
    </row>
    <row r="22" spans="1:6" x14ac:dyDescent="0.25">
      <c r="A22" s="54" t="s">
        <v>28</v>
      </c>
      <c r="B22" s="58">
        <v>13.7</v>
      </c>
      <c r="C22" s="58">
        <v>17.399999999999999</v>
      </c>
      <c r="D22" s="58">
        <v>21.6</v>
      </c>
      <c r="E22" s="58">
        <v>24.4</v>
      </c>
      <c r="F22" s="59">
        <v>27.2</v>
      </c>
    </row>
    <row r="23" spans="1:6" x14ac:dyDescent="0.25">
      <c r="A23" s="54" t="s">
        <v>28</v>
      </c>
      <c r="B23" s="58">
        <v>11.2</v>
      </c>
      <c r="C23" s="58">
        <v>15.8</v>
      </c>
      <c r="D23" s="58">
        <v>22.7</v>
      </c>
      <c r="E23" s="58">
        <v>25.8</v>
      </c>
      <c r="F23" s="59">
        <v>25.1</v>
      </c>
    </row>
    <row r="24" spans="1:6" x14ac:dyDescent="0.25">
      <c r="A24" s="54" t="s">
        <v>28</v>
      </c>
      <c r="B24" s="58">
        <v>13.7</v>
      </c>
      <c r="C24" s="58">
        <v>17.600000000000001</v>
      </c>
      <c r="D24" s="58">
        <v>22.4</v>
      </c>
      <c r="E24" s="58">
        <v>26</v>
      </c>
      <c r="F24" s="59">
        <v>28.5</v>
      </c>
    </row>
    <row r="25" spans="1:6" x14ac:dyDescent="0.25">
      <c r="A25" s="54" t="s">
        <v>28</v>
      </c>
      <c r="B25" s="58">
        <v>14.2</v>
      </c>
      <c r="C25" s="58">
        <v>20</v>
      </c>
      <c r="D25" s="58">
        <v>26</v>
      </c>
      <c r="E25" s="58">
        <v>28.3</v>
      </c>
      <c r="F25" s="59">
        <v>31.7</v>
      </c>
    </row>
    <row r="26" spans="1:6" x14ac:dyDescent="0.25">
      <c r="A26" s="54" t="s">
        <v>28</v>
      </c>
      <c r="B26" s="58">
        <v>13.5</v>
      </c>
      <c r="C26" s="58">
        <v>18.3</v>
      </c>
      <c r="D26" s="58">
        <v>19.399999999999999</v>
      </c>
      <c r="E26" s="58">
        <v>25</v>
      </c>
      <c r="F26" s="59">
        <v>29.1</v>
      </c>
    </row>
    <row r="27" spans="1:6" x14ac:dyDescent="0.25">
      <c r="A27" s="54" t="s">
        <v>28</v>
      </c>
      <c r="B27" s="58">
        <v>14.8</v>
      </c>
      <c r="C27" s="58">
        <v>19.2</v>
      </c>
      <c r="D27" s="58">
        <v>22.1</v>
      </c>
      <c r="E27" s="58">
        <v>24.5</v>
      </c>
      <c r="F27" s="59">
        <v>27.8</v>
      </c>
    </row>
    <row r="28" spans="1:6" x14ac:dyDescent="0.25">
      <c r="A28" s="54" t="s">
        <v>29</v>
      </c>
      <c r="B28" s="58">
        <v>4.9000000000000004</v>
      </c>
      <c r="C28" s="58">
        <v>8.1999999999999993</v>
      </c>
      <c r="D28" s="58">
        <v>7.9</v>
      </c>
      <c r="E28" s="58">
        <v>7</v>
      </c>
      <c r="F28" s="59">
        <v>5.0999999999999996</v>
      </c>
    </row>
    <row r="29" spans="1:6" x14ac:dyDescent="0.25">
      <c r="A29" s="54" t="s">
        <v>29</v>
      </c>
      <c r="B29" s="58">
        <v>5.3</v>
      </c>
      <c r="C29" s="58">
        <v>7</v>
      </c>
      <c r="D29" s="58">
        <v>8</v>
      </c>
      <c r="E29" s="58">
        <v>6.2</v>
      </c>
      <c r="F29" s="59">
        <v>5.5</v>
      </c>
    </row>
    <row r="30" spans="1:6" x14ac:dyDescent="0.25">
      <c r="A30" s="54" t="s">
        <v>29</v>
      </c>
      <c r="B30" s="58">
        <v>4</v>
      </c>
      <c r="C30" s="58">
        <v>7.5</v>
      </c>
      <c r="D30" s="58">
        <v>8.1999999999999993</v>
      </c>
      <c r="E30" s="58">
        <v>6.4</v>
      </c>
      <c r="F30" s="59">
        <v>5.8</v>
      </c>
    </row>
    <row r="31" spans="1:6" x14ac:dyDescent="0.25">
      <c r="A31" s="54" t="s">
        <v>29</v>
      </c>
      <c r="B31" s="58">
        <v>5.2</v>
      </c>
      <c r="C31" s="58">
        <v>8.9</v>
      </c>
      <c r="D31" s="58">
        <v>10</v>
      </c>
      <c r="E31" s="58">
        <v>7.1</v>
      </c>
      <c r="F31" s="59">
        <v>5.3</v>
      </c>
    </row>
    <row r="32" spans="1:6" x14ac:dyDescent="0.25">
      <c r="A32" s="54" t="s">
        <v>29</v>
      </c>
      <c r="B32" s="58">
        <v>4.8</v>
      </c>
      <c r="C32" s="58">
        <v>8.6</v>
      </c>
      <c r="D32" s="58">
        <v>9.1</v>
      </c>
      <c r="E32" s="58">
        <v>7.2</v>
      </c>
      <c r="F32" s="59">
        <v>5.2</v>
      </c>
    </row>
    <row r="33" spans="1:6" ht="15.75" thickBot="1" x14ac:dyDescent="0.3">
      <c r="A33" s="71" t="s">
        <v>29</v>
      </c>
      <c r="B33" s="72">
        <v>4.3</v>
      </c>
      <c r="C33" s="72">
        <v>9.3000000000000007</v>
      </c>
      <c r="D33" s="72">
        <v>9.4</v>
      </c>
      <c r="E33" s="72">
        <v>6.8</v>
      </c>
      <c r="F33" s="73">
        <v>4.9000000000000004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Body weight</vt:lpstr>
      <vt:lpstr>Biochemistry</vt:lpstr>
      <vt:lpstr>HOMA</vt:lpstr>
      <vt:lpstr>Weekly fasting blood sugar</vt:lpstr>
      <vt:lpstr>OGTT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2018-04-02T21:02:55Z</dcterms:modified>
</cp:coreProperties>
</file>