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hidePivotFieldList="1" autoCompressPictures="0"/>
  <mc:AlternateContent xmlns:mc="http://schemas.openxmlformats.org/markup-compatibility/2006">
    <mc:Choice Requires="x15">
      <x15ac:absPath xmlns:x15ac="http://schemas.microsoft.com/office/spreadsheetml/2010/11/ac" url="D:\Dropbox\Gradient D.villosus\Manuskrypt po recenzjach\"/>
    </mc:Choice>
  </mc:AlternateContent>
  <bookViews>
    <workbookView xWindow="2085" yWindow="585" windowWidth="22185" windowHeight="13935" tabRatio="500"/>
  </bookViews>
  <sheets>
    <sheet name="Raw data_Dv_Dh" sheetId="13" r:id="rId1"/>
    <sheet name="Sex and Infection" sheetId="4" state="hidden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186" i="13" l="1"/>
  <c r="F1185" i="13"/>
  <c r="F1183" i="13"/>
  <c r="F1182" i="13"/>
  <c r="F1180" i="13"/>
  <c r="F1179" i="13"/>
  <c r="F1177" i="13"/>
  <c r="F1176" i="13"/>
  <c r="F1174" i="13"/>
  <c r="F1173" i="13"/>
  <c r="C1180" i="13"/>
  <c r="C1179" i="13"/>
  <c r="C1177" i="13"/>
  <c r="C1176" i="13"/>
  <c r="C1174" i="13"/>
  <c r="C1173" i="13"/>
  <c r="BP73" i="13"/>
  <c r="BP90" i="13"/>
  <c r="BQ73" i="13"/>
  <c r="BQ90" i="13"/>
  <c r="BR73" i="13"/>
  <c r="BR90" i="13"/>
  <c r="BS73" i="13"/>
  <c r="BS90" i="13"/>
  <c r="BP74" i="13"/>
  <c r="BP91" i="13"/>
  <c r="BQ74" i="13"/>
  <c r="BQ91" i="13"/>
  <c r="BR74" i="13"/>
  <c r="BR91" i="13"/>
  <c r="BS74" i="13"/>
  <c r="BS91" i="13"/>
  <c r="BP75" i="13"/>
  <c r="BP92" i="13"/>
  <c r="BQ75" i="13"/>
  <c r="BQ92" i="13"/>
  <c r="BR75" i="13"/>
  <c r="BR92" i="13"/>
  <c r="BS75" i="13"/>
  <c r="BS92" i="13"/>
  <c r="BP76" i="13"/>
  <c r="BP93" i="13"/>
  <c r="BQ76" i="13"/>
  <c r="BQ93" i="13"/>
  <c r="BR76" i="13"/>
  <c r="BR93" i="13"/>
  <c r="BS76" i="13"/>
  <c r="BS93" i="13"/>
  <c r="BP77" i="13"/>
  <c r="BP94" i="13"/>
  <c r="BQ77" i="13"/>
  <c r="BQ94" i="13"/>
  <c r="BR77" i="13"/>
  <c r="BR94" i="13"/>
  <c r="BS77" i="13"/>
  <c r="BS94" i="13"/>
  <c r="BP78" i="13"/>
  <c r="BP95" i="13"/>
  <c r="BQ78" i="13"/>
  <c r="BQ95" i="13"/>
  <c r="BR78" i="13"/>
  <c r="BR95" i="13"/>
  <c r="BS78" i="13"/>
  <c r="BS95" i="13"/>
  <c r="BP79" i="13"/>
  <c r="BP96" i="13"/>
  <c r="BQ79" i="13"/>
  <c r="BQ96" i="13"/>
  <c r="BR79" i="13"/>
  <c r="BR96" i="13"/>
  <c r="BS79" i="13"/>
  <c r="BS96" i="13"/>
  <c r="BP80" i="13"/>
  <c r="BP97" i="13"/>
  <c r="BQ80" i="13"/>
  <c r="BQ97" i="13"/>
  <c r="BR80" i="13"/>
  <c r="BR97" i="13"/>
  <c r="BS80" i="13"/>
  <c r="BS97" i="13"/>
  <c r="BP81" i="13"/>
  <c r="BP98" i="13"/>
  <c r="BQ81" i="13"/>
  <c r="BQ98" i="13"/>
  <c r="BR81" i="13"/>
  <c r="BR98" i="13"/>
  <c r="BS81" i="13"/>
  <c r="BS98" i="13"/>
  <c r="BP82" i="13"/>
  <c r="BP99" i="13"/>
  <c r="BQ82" i="13"/>
  <c r="BQ99" i="13"/>
  <c r="BR82" i="13"/>
  <c r="BR99" i="13"/>
  <c r="BS82" i="13"/>
  <c r="BS99" i="13"/>
  <c r="BS72" i="13"/>
  <c r="BS89" i="13"/>
  <c r="BP72" i="13"/>
  <c r="BP89" i="13"/>
  <c r="BQ72" i="13"/>
  <c r="BQ89" i="13"/>
  <c r="BR72" i="13"/>
  <c r="BR89" i="13"/>
  <c r="BO73" i="13"/>
  <c r="BO90" i="13"/>
  <c r="BO74" i="13"/>
  <c r="BO91" i="13"/>
  <c r="BO75" i="13"/>
  <c r="BO92" i="13"/>
  <c r="BO76" i="13"/>
  <c r="BO93" i="13"/>
  <c r="BO77" i="13"/>
  <c r="BO94" i="13"/>
  <c r="BO78" i="13"/>
  <c r="BO95" i="13"/>
  <c r="BO79" i="13"/>
  <c r="BO96" i="13"/>
  <c r="BO80" i="13"/>
  <c r="BO97" i="13"/>
  <c r="BO81" i="13"/>
  <c r="BO98" i="13"/>
  <c r="BO82" i="13"/>
  <c r="BO99" i="13"/>
  <c r="BO72" i="13"/>
  <c r="BO89" i="13"/>
  <c r="BN73" i="13"/>
  <c r="BN90" i="13"/>
  <c r="BN74" i="13"/>
  <c r="BN91" i="13"/>
  <c r="BN75" i="13"/>
  <c r="BN92" i="13"/>
  <c r="BN76" i="13"/>
  <c r="BN93" i="13"/>
  <c r="BN77" i="13"/>
  <c r="BN94" i="13"/>
  <c r="BN78" i="13"/>
  <c r="BN95" i="13"/>
  <c r="BN79" i="13"/>
  <c r="BN96" i="13"/>
  <c r="BN80" i="13"/>
  <c r="BN97" i="13"/>
  <c r="BN81" i="13"/>
  <c r="BN98" i="13"/>
  <c r="BN82" i="13"/>
  <c r="BN99" i="13"/>
  <c r="BN72" i="13"/>
  <c r="BN89" i="13"/>
  <c r="BM73" i="13"/>
  <c r="BM90" i="13"/>
  <c r="BM74" i="13"/>
  <c r="BM91" i="13"/>
  <c r="BM75" i="13"/>
  <c r="BM92" i="13"/>
  <c r="BM76" i="13"/>
  <c r="BM93" i="13"/>
  <c r="BM77" i="13"/>
  <c r="BM94" i="13"/>
  <c r="BM78" i="13"/>
  <c r="BM95" i="13"/>
  <c r="BM79" i="13"/>
  <c r="BM96" i="13"/>
  <c r="BM80" i="13"/>
  <c r="BM97" i="13"/>
  <c r="BM81" i="13"/>
  <c r="BM98" i="13"/>
  <c r="BM82" i="13"/>
  <c r="BM99" i="13"/>
  <c r="BM72" i="13"/>
  <c r="BM89" i="13"/>
  <c r="BL72" i="13"/>
  <c r="BL89" i="13"/>
  <c r="BL73" i="13"/>
  <c r="BL90" i="13"/>
  <c r="BL74" i="13"/>
  <c r="BL91" i="13"/>
  <c r="BL75" i="13"/>
  <c r="BL92" i="13"/>
  <c r="BL76" i="13"/>
  <c r="BL93" i="13"/>
  <c r="BL77" i="13"/>
  <c r="BL94" i="13"/>
  <c r="BL78" i="13"/>
  <c r="BL95" i="13"/>
  <c r="BL79" i="13"/>
  <c r="BL96" i="13"/>
  <c r="BL80" i="13"/>
  <c r="BL97" i="13"/>
  <c r="BL81" i="13"/>
  <c r="BL98" i="13"/>
  <c r="BL82" i="13"/>
  <c r="BL99" i="13"/>
  <c r="BW81" i="13"/>
  <c r="BW80" i="13"/>
  <c r="BV81" i="13"/>
  <c r="BV80" i="13"/>
  <c r="BM59" i="13"/>
  <c r="BR59" i="13"/>
  <c r="BL54" i="13"/>
  <c r="BQ54" i="13"/>
  <c r="BM54" i="13"/>
  <c r="BR54" i="13"/>
  <c r="BN54" i="13"/>
  <c r="BS54" i="13"/>
  <c r="BO54" i="13"/>
  <c r="BT54" i="13"/>
  <c r="BM55" i="13"/>
  <c r="BR55" i="13"/>
  <c r="BN55" i="13"/>
  <c r="BS55" i="13"/>
  <c r="BO55" i="13"/>
  <c r="BT55" i="13"/>
  <c r="BM56" i="13"/>
  <c r="BR56" i="13"/>
  <c r="BN56" i="13"/>
  <c r="BS56" i="13"/>
  <c r="BO56" i="13"/>
  <c r="BT56" i="13"/>
  <c r="BM57" i="13"/>
  <c r="BR57" i="13"/>
  <c r="BN57" i="13"/>
  <c r="BS57" i="13"/>
  <c r="BO57" i="13"/>
  <c r="BT57" i="13"/>
  <c r="BM58" i="13"/>
  <c r="BR58" i="13"/>
  <c r="BN58" i="13"/>
  <c r="BS58" i="13"/>
  <c r="BO58" i="13"/>
  <c r="BT58" i="13"/>
  <c r="BN59" i="13"/>
  <c r="BS59" i="13"/>
  <c r="BO59" i="13"/>
  <c r="BT59" i="13"/>
  <c r="BM60" i="13"/>
  <c r="BR60" i="13"/>
  <c r="BN60" i="13"/>
  <c r="BS60" i="13"/>
  <c r="BO60" i="13"/>
  <c r="BT60" i="13"/>
  <c r="BM61" i="13"/>
  <c r="BR61" i="13"/>
  <c r="BN61" i="13"/>
  <c r="BS61" i="13"/>
  <c r="BO61" i="13"/>
  <c r="BT61" i="13"/>
  <c r="BM62" i="13"/>
  <c r="BR62" i="13"/>
  <c r="BN62" i="13"/>
  <c r="BS62" i="13"/>
  <c r="BO62" i="13"/>
  <c r="BT62" i="13"/>
  <c r="BM63" i="13"/>
  <c r="BR63" i="13"/>
  <c r="BN63" i="13"/>
  <c r="BS63" i="13"/>
  <c r="BO63" i="13"/>
  <c r="BT63" i="13"/>
  <c r="BM64" i="13"/>
  <c r="BR64" i="13"/>
  <c r="BN64" i="13"/>
  <c r="BS64" i="13"/>
  <c r="BO64" i="13"/>
  <c r="BT64" i="13"/>
  <c r="BL55" i="13"/>
  <c r="BQ55" i="13"/>
  <c r="BL56" i="13"/>
  <c r="BQ56" i="13"/>
  <c r="BL57" i="13"/>
  <c r="BQ57" i="13"/>
  <c r="BL58" i="13"/>
  <c r="BQ58" i="13"/>
  <c r="BL59" i="13"/>
  <c r="BQ59" i="13"/>
  <c r="BL60" i="13"/>
  <c r="BQ60" i="13"/>
  <c r="BL61" i="13"/>
  <c r="BQ61" i="13"/>
  <c r="BL62" i="13"/>
  <c r="BQ62" i="13"/>
  <c r="BL63" i="13"/>
  <c r="BQ63" i="13"/>
  <c r="BL64" i="13"/>
  <c r="BQ64" i="13"/>
  <c r="BK54" i="13"/>
  <c r="BK55" i="13"/>
  <c r="BK56" i="13"/>
  <c r="BK57" i="13"/>
  <c r="BK58" i="13"/>
  <c r="BK59" i="13"/>
  <c r="BK60" i="13"/>
  <c r="BK61" i="13"/>
  <c r="BK62" i="13"/>
  <c r="BK63" i="13"/>
  <c r="BK64" i="13"/>
  <c r="BL29" i="13"/>
  <c r="BM29" i="13"/>
  <c r="BN29" i="13"/>
  <c r="BO29" i="13"/>
  <c r="BP29" i="13"/>
  <c r="BQ29" i="13"/>
  <c r="BR29" i="13"/>
  <c r="BS29" i="13"/>
  <c r="BL30" i="13"/>
  <c r="BM30" i="13"/>
  <c r="BN30" i="13"/>
  <c r="BO30" i="13"/>
  <c r="BP30" i="13"/>
  <c r="BQ30" i="13"/>
  <c r="BR30" i="13"/>
  <c r="BS30" i="13"/>
  <c r="BL31" i="13"/>
  <c r="BM31" i="13"/>
  <c r="BN31" i="13"/>
  <c r="BO31" i="13"/>
  <c r="BP31" i="13"/>
  <c r="BQ31" i="13"/>
  <c r="BR31" i="13"/>
  <c r="BS31" i="13"/>
  <c r="BL32" i="13"/>
  <c r="BM32" i="13"/>
  <c r="BN32" i="13"/>
  <c r="BO32" i="13"/>
  <c r="BP32" i="13"/>
  <c r="BQ32" i="13"/>
  <c r="BR32" i="13"/>
  <c r="BS32" i="13"/>
  <c r="BL33" i="13"/>
  <c r="BM33" i="13"/>
  <c r="BN33" i="13"/>
  <c r="BO33" i="13"/>
  <c r="BP33" i="13"/>
  <c r="BQ33" i="13"/>
  <c r="BR33" i="13"/>
  <c r="BS33" i="13"/>
  <c r="BL34" i="13"/>
  <c r="BM34" i="13"/>
  <c r="BN34" i="13"/>
  <c r="BO34" i="13"/>
  <c r="BP34" i="13"/>
  <c r="BQ34" i="13"/>
  <c r="BR34" i="13"/>
  <c r="BS34" i="13"/>
  <c r="BL35" i="13"/>
  <c r="BM35" i="13"/>
  <c r="BN35" i="13"/>
  <c r="BO35" i="13"/>
  <c r="BP35" i="13"/>
  <c r="BQ35" i="13"/>
  <c r="BR35" i="13"/>
  <c r="BS35" i="13"/>
  <c r="BL36" i="13"/>
  <c r="BM36" i="13"/>
  <c r="BN36" i="13"/>
  <c r="BO36" i="13"/>
  <c r="BP36" i="13"/>
  <c r="BQ36" i="13"/>
  <c r="BR36" i="13"/>
  <c r="BS36" i="13"/>
  <c r="BL37" i="13"/>
  <c r="BM37" i="13"/>
  <c r="BN37" i="13"/>
  <c r="BO37" i="13"/>
  <c r="BP37" i="13"/>
  <c r="BQ37" i="13"/>
  <c r="BR37" i="13"/>
  <c r="BS37" i="13"/>
  <c r="BL38" i="13"/>
  <c r="BM38" i="13"/>
  <c r="BN38" i="13"/>
  <c r="BO38" i="13"/>
  <c r="BP38" i="13"/>
  <c r="BQ38" i="13"/>
  <c r="BR38" i="13"/>
  <c r="BS38" i="13"/>
  <c r="BL39" i="13"/>
  <c r="BM39" i="13"/>
  <c r="BN39" i="13"/>
  <c r="BO39" i="13"/>
  <c r="BP39" i="13"/>
  <c r="BQ39" i="13"/>
  <c r="BR39" i="13"/>
  <c r="BS39" i="13"/>
  <c r="BL40" i="13"/>
  <c r="BM40" i="13"/>
  <c r="BN40" i="13"/>
  <c r="BO40" i="13"/>
  <c r="BP40" i="13"/>
  <c r="BQ40" i="13"/>
  <c r="BR40" i="13"/>
  <c r="BS40" i="13"/>
  <c r="BL41" i="13"/>
  <c r="BM41" i="13"/>
  <c r="BN41" i="13"/>
  <c r="BO41" i="13"/>
  <c r="BP41" i="13"/>
  <c r="BQ41" i="13"/>
  <c r="BR41" i="13"/>
  <c r="BS41" i="13"/>
  <c r="BL42" i="13"/>
  <c r="BM42" i="13"/>
  <c r="BN42" i="13"/>
  <c r="BO42" i="13"/>
  <c r="BP42" i="13"/>
  <c r="BQ42" i="13"/>
  <c r="BR42" i="13"/>
  <c r="BS42" i="13"/>
  <c r="BL43" i="13"/>
  <c r="BM43" i="13"/>
  <c r="BN43" i="13"/>
  <c r="BO43" i="13"/>
  <c r="BP43" i="13"/>
  <c r="BQ43" i="13"/>
  <c r="BR43" i="13"/>
  <c r="BS43" i="13"/>
  <c r="BS28" i="13"/>
  <c r="BR28" i="13"/>
  <c r="BQ28" i="13"/>
  <c r="BP28" i="13"/>
  <c r="BO28" i="13"/>
  <c r="BN28" i="13"/>
  <c r="BL10" i="13"/>
  <c r="BL9" i="13"/>
  <c r="BL8" i="13"/>
  <c r="BL17" i="13"/>
  <c r="BL16" i="13"/>
  <c r="BL13" i="13"/>
  <c r="BL15" i="13"/>
  <c r="BL7" i="13"/>
  <c r="BL20" i="13"/>
  <c r="BN5" i="13"/>
  <c r="BN13" i="13"/>
  <c r="BN12" i="13"/>
  <c r="BN6" i="13"/>
  <c r="BL14" i="13"/>
  <c r="BM9" i="13"/>
  <c r="BM7" i="13"/>
  <c r="BN7" i="13"/>
  <c r="BM18" i="13"/>
  <c r="BM12" i="13"/>
  <c r="BL18" i="13"/>
  <c r="BN18" i="13"/>
  <c r="BL19" i="13"/>
  <c r="BL6" i="13"/>
  <c r="BO6" i="13"/>
  <c r="BO17" i="13"/>
  <c r="BO16" i="13"/>
  <c r="BO15" i="13"/>
  <c r="BO10" i="13"/>
  <c r="BO7" i="13"/>
  <c r="BO18" i="13"/>
  <c r="BO20" i="13"/>
  <c r="BO8" i="13"/>
  <c r="BO14" i="13"/>
  <c r="BO12" i="13"/>
  <c r="BM19" i="13"/>
  <c r="BM16" i="13"/>
  <c r="BM20" i="13"/>
  <c r="BM11" i="13"/>
  <c r="BM15" i="13"/>
  <c r="BM5" i="13"/>
  <c r="BM6" i="13"/>
  <c r="BM13" i="13"/>
  <c r="BM10" i="13"/>
  <c r="BM8" i="13"/>
  <c r="BM17" i="13"/>
  <c r="BM14" i="13"/>
  <c r="BL11" i="13"/>
  <c r="BL12" i="13"/>
  <c r="BL5" i="13"/>
  <c r="BN15" i="13"/>
  <c r="BN11" i="13"/>
  <c r="BN9" i="13"/>
  <c r="BN20" i="13"/>
  <c r="BO9" i="13"/>
  <c r="BN8" i="13"/>
  <c r="BN17" i="13"/>
  <c r="BN19" i="13"/>
  <c r="BN16" i="13"/>
  <c r="BN14" i="13"/>
  <c r="BN10" i="13"/>
  <c r="BO5" i="13"/>
  <c r="BO11" i="13"/>
  <c r="BO13" i="13"/>
  <c r="BM28" i="13"/>
  <c r="BO19" i="13"/>
  <c r="BL28" i="13"/>
</calcChain>
</file>

<file path=xl/sharedStrings.xml><?xml version="1.0" encoding="utf-8"?>
<sst xmlns="http://schemas.openxmlformats.org/spreadsheetml/2006/main" count="4916" uniqueCount="561">
  <si>
    <t>+</t>
  </si>
  <si>
    <t>DNA Sample</t>
  </si>
  <si>
    <t>IV/1.1</t>
  </si>
  <si>
    <t>IV/1.2</t>
  </si>
  <si>
    <t>IV/1.3</t>
  </si>
  <si>
    <t>IV/1.4</t>
  </si>
  <si>
    <t>Sex</t>
  </si>
  <si>
    <t>Infection</t>
  </si>
  <si>
    <t>F</t>
  </si>
  <si>
    <t>M</t>
  </si>
  <si>
    <t>IV/2.1</t>
  </si>
  <si>
    <t>IV/2.2</t>
  </si>
  <si>
    <t>IV/2.3</t>
  </si>
  <si>
    <t>IV/2.4</t>
  </si>
  <si>
    <t>IV/2.5</t>
  </si>
  <si>
    <t>IV/2.6</t>
  </si>
  <si>
    <t>IV/4.1</t>
  </si>
  <si>
    <t>IV/5.1</t>
  </si>
  <si>
    <t>IV/7.1</t>
  </si>
  <si>
    <t>IV/7.2</t>
  </si>
  <si>
    <t>IV/7.3</t>
  </si>
  <si>
    <t>IV/7.4</t>
  </si>
  <si>
    <t>IV/10.1</t>
  </si>
  <si>
    <t>IV/10.2</t>
  </si>
  <si>
    <t>IV/10.3</t>
  </si>
  <si>
    <t>IV/10.4</t>
  </si>
  <si>
    <t>IV/10.5</t>
  </si>
  <si>
    <t>IV/10.6</t>
  </si>
  <si>
    <t>IV/10.7</t>
  </si>
  <si>
    <t>IV/10.8</t>
  </si>
  <si>
    <t>IV/10.9</t>
  </si>
  <si>
    <t>IV/10.10</t>
  </si>
  <si>
    <t>IV/10.11</t>
  </si>
  <si>
    <t>IV/10.12</t>
  </si>
  <si>
    <t>IV/10.13</t>
  </si>
  <si>
    <t>IV/10.14</t>
  </si>
  <si>
    <t>XVIII/1.1</t>
  </si>
  <si>
    <t>XVIII/1.2</t>
  </si>
  <si>
    <t>XVIII/1.3</t>
  </si>
  <si>
    <t>XVIII/1.4</t>
  </si>
  <si>
    <t>XVIII/1.5</t>
  </si>
  <si>
    <t>XVIII/1.6</t>
  </si>
  <si>
    <t>XVIII/1.7</t>
  </si>
  <si>
    <t>XVIII/1.8</t>
  </si>
  <si>
    <t>XVIII/1.9</t>
  </si>
  <si>
    <t>XVIII/1.10</t>
  </si>
  <si>
    <t>XVIII/1.11</t>
  </si>
  <si>
    <t>XVIII/1.12</t>
  </si>
  <si>
    <t>XVIII/1.13</t>
  </si>
  <si>
    <t>XVIII/1.14</t>
  </si>
  <si>
    <t>XVIII/1.15</t>
  </si>
  <si>
    <t>XVIII/3.1</t>
  </si>
  <si>
    <t>XVIII/3.2</t>
  </si>
  <si>
    <t>XVIII/3.3</t>
  </si>
  <si>
    <t>XVIII/3.4</t>
  </si>
  <si>
    <t>XVIII/3.5</t>
  </si>
  <si>
    <t>XVIII/5.1</t>
  </si>
  <si>
    <t>XVIII/5.2</t>
  </si>
  <si>
    <t>XVIII/5.3</t>
  </si>
  <si>
    <t>XVIII/7.1</t>
  </si>
  <si>
    <t>XVIII/7.2</t>
  </si>
  <si>
    <t>XVIII/7.3</t>
  </si>
  <si>
    <t>XVIII/10.1</t>
  </si>
  <si>
    <t>XVIII/10.2</t>
  </si>
  <si>
    <t>XVIII/10.3</t>
  </si>
  <si>
    <t>XVIII/10.4</t>
  </si>
  <si>
    <t>XII/1.1</t>
  </si>
  <si>
    <t>XII/1.2</t>
  </si>
  <si>
    <t>XII/1.3</t>
  </si>
  <si>
    <t>XII/1.4</t>
  </si>
  <si>
    <t>XII/1.5</t>
  </si>
  <si>
    <t>XII/1.6</t>
  </si>
  <si>
    <t>XII/1.7</t>
  </si>
  <si>
    <t>XII/1.8</t>
  </si>
  <si>
    <t>XII/1.9</t>
  </si>
  <si>
    <t>XII/1.10</t>
  </si>
  <si>
    <t>XII/1.11</t>
  </si>
  <si>
    <t>XII/3.1</t>
  </si>
  <si>
    <t>XII/3.2</t>
  </si>
  <si>
    <t>XII/3.3</t>
  </si>
  <si>
    <t>XII/3.4</t>
  </si>
  <si>
    <t>XII/3.5</t>
  </si>
  <si>
    <t>XII/5.1</t>
  </si>
  <si>
    <t>XII/5.2</t>
  </si>
  <si>
    <t>XII/7.1</t>
  </si>
  <si>
    <t>XII/7.2</t>
  </si>
  <si>
    <t>XII/7.3</t>
  </si>
  <si>
    <t>XII/7.4</t>
  </si>
  <si>
    <t>XII/10.1</t>
  </si>
  <si>
    <t>XII/10.2</t>
  </si>
  <si>
    <t>XII/10.3</t>
  </si>
  <si>
    <t>XII/10.4</t>
  </si>
  <si>
    <t>XII/10.5</t>
  </si>
  <si>
    <t>XII/10.6</t>
  </si>
  <si>
    <t>XII/10.7</t>
  </si>
  <si>
    <t>XII/10.8</t>
  </si>
  <si>
    <t>XVII/1.1</t>
  </si>
  <si>
    <t>XVII/1.2</t>
  </si>
  <si>
    <t>XVII/1.3</t>
  </si>
  <si>
    <t>XVII/1.4</t>
  </si>
  <si>
    <t>XVII/1.5</t>
  </si>
  <si>
    <t>XVII/1.6</t>
  </si>
  <si>
    <t>XVII/1.7</t>
  </si>
  <si>
    <t>XVII/1.8</t>
  </si>
  <si>
    <t>XVII/1.9</t>
  </si>
  <si>
    <t>XVII/1.10</t>
  </si>
  <si>
    <t>XVII/1.11</t>
  </si>
  <si>
    <t>XVII/1.12</t>
  </si>
  <si>
    <t>XVII/2.1</t>
  </si>
  <si>
    <t>XVII/2.2</t>
  </si>
  <si>
    <t>XVII/4.1</t>
  </si>
  <si>
    <t>XVII/4.2</t>
  </si>
  <si>
    <t>XVII/4.3</t>
  </si>
  <si>
    <t>XVII/4.4</t>
  </si>
  <si>
    <t>XVII/5.1</t>
  </si>
  <si>
    <t>XVII/5.2</t>
  </si>
  <si>
    <t>XVII/5.3</t>
  </si>
  <si>
    <t>XVII/5.4</t>
  </si>
  <si>
    <t>XVII/5.5</t>
  </si>
  <si>
    <t>XVII/5.6</t>
  </si>
  <si>
    <t>XVII/9.1</t>
  </si>
  <si>
    <t>XVII/9.2</t>
  </si>
  <si>
    <t>XVII/9.3</t>
  </si>
  <si>
    <t>XVII/9.4</t>
  </si>
  <si>
    <t>XI/1.1</t>
  </si>
  <si>
    <t>XI/1.2</t>
  </si>
  <si>
    <t>XI/1.3</t>
  </si>
  <si>
    <t>XI/1.4</t>
  </si>
  <si>
    <t>XI/1.5</t>
  </si>
  <si>
    <t>XI/1.6</t>
  </si>
  <si>
    <t>XI/1.7</t>
  </si>
  <si>
    <t>XI/3.1</t>
  </si>
  <si>
    <t>XI/3.2</t>
  </si>
  <si>
    <t>XI/3.3</t>
  </si>
  <si>
    <t>XI/3.4</t>
  </si>
  <si>
    <t>XI/3.5</t>
  </si>
  <si>
    <t>XI/3.6</t>
  </si>
  <si>
    <t>XI/3.7</t>
  </si>
  <si>
    <t>XI/3.8</t>
  </si>
  <si>
    <t>XI/6.1</t>
  </si>
  <si>
    <t>XI/6.2</t>
  </si>
  <si>
    <t>XI/6.3</t>
  </si>
  <si>
    <t>XI/6.4</t>
  </si>
  <si>
    <t>XI/6.5</t>
  </si>
  <si>
    <t>XI/6.6</t>
  </si>
  <si>
    <t>XI/6.7</t>
  </si>
  <si>
    <t>XI/9.1</t>
  </si>
  <si>
    <t>XI/9.2</t>
  </si>
  <si>
    <t>XI/9.3</t>
  </si>
  <si>
    <t>XI/9.4</t>
  </si>
  <si>
    <t>XI/9.5</t>
  </si>
  <si>
    <t>XI/9.6</t>
  </si>
  <si>
    <t>XI/9.7</t>
  </si>
  <si>
    <t>XI/9.8</t>
  </si>
  <si>
    <t>XVII/2.3</t>
  </si>
  <si>
    <t>XVII/9.5</t>
  </si>
  <si>
    <t>XX/1.1</t>
  </si>
  <si>
    <t>XX/1.2</t>
  </si>
  <si>
    <t>XX/1.3</t>
  </si>
  <si>
    <t>XX/1.4</t>
  </si>
  <si>
    <t>XX/1.5</t>
  </si>
  <si>
    <t>XX/1.6</t>
  </si>
  <si>
    <t>XX/1.7</t>
  </si>
  <si>
    <t>XX/1.8</t>
  </si>
  <si>
    <t>XX/1.9</t>
  </si>
  <si>
    <t>XX/1.10</t>
  </si>
  <si>
    <t>XX/1.11</t>
  </si>
  <si>
    <t>XX/1.12</t>
  </si>
  <si>
    <t>XX/1.13</t>
  </si>
  <si>
    <t>XX/1.14</t>
  </si>
  <si>
    <t>XX/1.15</t>
  </si>
  <si>
    <t>XX/1.16</t>
  </si>
  <si>
    <t>XX/1.17</t>
  </si>
  <si>
    <t>XX/1.18</t>
  </si>
  <si>
    <t>XX/4.1</t>
  </si>
  <si>
    <t>XX/4.2</t>
  </si>
  <si>
    <t>XX/4.3</t>
  </si>
  <si>
    <t>XX/4.4</t>
  </si>
  <si>
    <t>XX/4.5</t>
  </si>
  <si>
    <t>XX/4.6</t>
  </si>
  <si>
    <t>XX/8.1</t>
  </si>
  <si>
    <t>XX/8.2</t>
  </si>
  <si>
    <t>XX/9.1</t>
  </si>
  <si>
    <t>XX/9.2</t>
  </si>
  <si>
    <t>XX/10.1</t>
  </si>
  <si>
    <t>XX/10.2</t>
  </si>
  <si>
    <t>Temperature</t>
  </si>
  <si>
    <t>II/1.1</t>
  </si>
  <si>
    <t>II/1.2</t>
  </si>
  <si>
    <t>II/1.3</t>
  </si>
  <si>
    <t>II/1.4</t>
  </si>
  <si>
    <t>II/1.5</t>
  </si>
  <si>
    <t>II/1.6</t>
  </si>
  <si>
    <t>II/2.1</t>
  </si>
  <si>
    <t>II/2.2</t>
  </si>
  <si>
    <t>II/2.3</t>
  </si>
  <si>
    <t>II/2.4</t>
  </si>
  <si>
    <t>II/2.5</t>
  </si>
  <si>
    <t>II/2.6</t>
  </si>
  <si>
    <t>II/2.7</t>
  </si>
  <si>
    <t>II/5.1</t>
  </si>
  <si>
    <t>II/4.1</t>
  </si>
  <si>
    <t>II/8.1</t>
  </si>
  <si>
    <t>II/9.1</t>
  </si>
  <si>
    <t>II/10.1</t>
  </si>
  <si>
    <t>II/10.2</t>
  </si>
  <si>
    <t>II/10.3</t>
  </si>
  <si>
    <t>II/10.4</t>
  </si>
  <si>
    <t>II/10.5</t>
  </si>
  <si>
    <t>II/10.6</t>
  </si>
  <si>
    <t>II/10.7</t>
  </si>
  <si>
    <t>II/10.8</t>
  </si>
  <si>
    <t>II/10.9</t>
  </si>
  <si>
    <t>II/10.10</t>
  </si>
  <si>
    <t>II/10.11</t>
  </si>
  <si>
    <t>II/10.12</t>
  </si>
  <si>
    <t>II/10.13</t>
  </si>
  <si>
    <t>III/1.1</t>
  </si>
  <si>
    <t>III/1.2</t>
  </si>
  <si>
    <t>III/1.3</t>
  </si>
  <si>
    <t>III/1.4</t>
  </si>
  <si>
    <t>III/2.1</t>
  </si>
  <si>
    <t>III/2.2</t>
  </si>
  <si>
    <t>III/2.3</t>
  </si>
  <si>
    <t>III/2.4</t>
  </si>
  <si>
    <t>III/2.5</t>
  </si>
  <si>
    <t>III/2.6</t>
  </si>
  <si>
    <t>III/3.1</t>
  </si>
  <si>
    <t>III/3.2</t>
  </si>
  <si>
    <t>III/3.3</t>
  </si>
  <si>
    <t>III/3.4</t>
  </si>
  <si>
    <t>III/3.5</t>
  </si>
  <si>
    <t>III/4.1</t>
  </si>
  <si>
    <t>III/4.2</t>
  </si>
  <si>
    <t>III/5.1</t>
  </si>
  <si>
    <t>III/5.2</t>
  </si>
  <si>
    <t>III/9.1</t>
  </si>
  <si>
    <t>III/9.2</t>
  </si>
  <si>
    <t>III/10.1</t>
  </si>
  <si>
    <t>III/10.2</t>
  </si>
  <si>
    <t>III/10.3</t>
  </si>
  <si>
    <t>III/10.4</t>
  </si>
  <si>
    <t>III/10.5</t>
  </si>
  <si>
    <t>III/10.6</t>
  </si>
  <si>
    <t>III/10.7</t>
  </si>
  <si>
    <t>III/10.8</t>
  </si>
  <si>
    <t>III/10.9</t>
  </si>
  <si>
    <t>XVI/1.1</t>
  </si>
  <si>
    <t>XVI/1.2</t>
  </si>
  <si>
    <t>XVI/1.3</t>
  </si>
  <si>
    <t>XVI/1.4</t>
  </si>
  <si>
    <t>XVI/1.5</t>
  </si>
  <si>
    <t>XVI/1.6</t>
  </si>
  <si>
    <t>XVI/1.7</t>
  </si>
  <si>
    <t>XVI/1.8</t>
  </si>
  <si>
    <t>XVI/1.9</t>
  </si>
  <si>
    <t>XVI/1.10</t>
  </si>
  <si>
    <t>XVI/1.11</t>
  </si>
  <si>
    <t>XVI/1.12</t>
  </si>
  <si>
    <t>XVI/1.13</t>
  </si>
  <si>
    <t>XVI/1.14</t>
  </si>
  <si>
    <t>XVI/1.15</t>
  </si>
  <si>
    <t>XVI/1.16</t>
  </si>
  <si>
    <t>XVI/1.17</t>
  </si>
  <si>
    <t>XVI/1.18</t>
  </si>
  <si>
    <t>XVI/1.19</t>
  </si>
  <si>
    <t>XVI/1.20</t>
  </si>
  <si>
    <t>XVI/5.1</t>
  </si>
  <si>
    <t>XVI/9.1</t>
  </si>
  <si>
    <t>XVI/9.2</t>
  </si>
  <si>
    <t>XVI/9.3</t>
  </si>
  <si>
    <t>X/1.1</t>
  </si>
  <si>
    <t>X/1.2</t>
  </si>
  <si>
    <t>X/1.3</t>
  </si>
  <si>
    <t>X/1.4</t>
  </si>
  <si>
    <t>X/1.5</t>
  </si>
  <si>
    <t>X/1.6</t>
  </si>
  <si>
    <t>X/1.7</t>
  </si>
  <si>
    <t>X/1.8</t>
  </si>
  <si>
    <t>X/1.9</t>
  </si>
  <si>
    <t>X/1.10</t>
  </si>
  <si>
    <t>X/1.11</t>
  </si>
  <si>
    <t>X/1.12</t>
  </si>
  <si>
    <t>X/1.13</t>
  </si>
  <si>
    <t>X/1.14</t>
  </si>
  <si>
    <t>X/1.15</t>
  </si>
  <si>
    <t>X/1.16</t>
  </si>
  <si>
    <t>X/1.17</t>
  </si>
  <si>
    <t>X/1.18</t>
  </si>
  <si>
    <t>X/1.19</t>
  </si>
  <si>
    <t>X/1.20</t>
  </si>
  <si>
    <t>X/1.21</t>
  </si>
  <si>
    <t>X/3.1</t>
  </si>
  <si>
    <t>X/3.2</t>
  </si>
  <si>
    <t>X/3.3</t>
  </si>
  <si>
    <t>X/3.4</t>
  </si>
  <si>
    <t>X/5.1</t>
  </si>
  <si>
    <t>X/10.1</t>
  </si>
  <si>
    <t>X/10.2</t>
  </si>
  <si>
    <t>X/10.3</t>
  </si>
  <si>
    <t>X/10.4</t>
  </si>
  <si>
    <t>VI/1.1</t>
  </si>
  <si>
    <t>VI/1.2</t>
  </si>
  <si>
    <t>VI/2.1</t>
  </si>
  <si>
    <t>VI/2.2</t>
  </si>
  <si>
    <t>VI/2.3</t>
  </si>
  <si>
    <t>VI/2.4</t>
  </si>
  <si>
    <t>VI/2.5</t>
  </si>
  <si>
    <t>VI/2.6</t>
  </si>
  <si>
    <t>VI/4.1</t>
  </si>
  <si>
    <t>VI/3.1</t>
  </si>
  <si>
    <t>VI/4.2</t>
  </si>
  <si>
    <t>VI/4.3</t>
  </si>
  <si>
    <t>VI/6.1</t>
  </si>
  <si>
    <t>VI/7.1</t>
  </si>
  <si>
    <t>VI/7.2</t>
  </si>
  <si>
    <t>VI/9.1</t>
  </si>
  <si>
    <t>VI/9.2</t>
  </si>
  <si>
    <t>VI/10.1</t>
  </si>
  <si>
    <t>VI/10.2</t>
  </si>
  <si>
    <t>VI/10.3</t>
  </si>
  <si>
    <t>VI/10.4</t>
  </si>
  <si>
    <t>VI/10.5</t>
  </si>
  <si>
    <t>VI/10.6</t>
  </si>
  <si>
    <t>VI/10.7</t>
  </si>
  <si>
    <t>VI/10.8</t>
  </si>
  <si>
    <t>VI/10.9</t>
  </si>
  <si>
    <t>VI/10.10</t>
  </si>
  <si>
    <t>VI/10.11</t>
  </si>
  <si>
    <t>VI/10.12</t>
  </si>
  <si>
    <t>VI/10.13</t>
  </si>
  <si>
    <t>VII/1.1</t>
  </si>
  <si>
    <t>VII/1.2</t>
  </si>
  <si>
    <t>VII/1.3</t>
  </si>
  <si>
    <t>VII/1.4</t>
  </si>
  <si>
    <t>VII/1.5</t>
  </si>
  <si>
    <t>VII/1.6</t>
  </si>
  <si>
    <t>VII/2.1</t>
  </si>
  <si>
    <t>VII/2.2</t>
  </si>
  <si>
    <t>VII/2.3</t>
  </si>
  <si>
    <t>VII/2.4</t>
  </si>
  <si>
    <t>VII/2.5</t>
  </si>
  <si>
    <t>VII/2.6</t>
  </si>
  <si>
    <t>VII/3.1</t>
  </si>
  <si>
    <t>VII/3.2</t>
  </si>
  <si>
    <t>VII/3.3</t>
  </si>
  <si>
    <t>VII/3.4</t>
  </si>
  <si>
    <t>VII/3.5</t>
  </si>
  <si>
    <t>VII/3.6</t>
  </si>
  <si>
    <t>VII/5.1</t>
  </si>
  <si>
    <t>VII/6.1</t>
  </si>
  <si>
    <t>VII/7.1</t>
  </si>
  <si>
    <t>VII/7.2</t>
  </si>
  <si>
    <t>VII/7.3</t>
  </si>
  <si>
    <t>VII/9.1</t>
  </si>
  <si>
    <t>VII/9.2</t>
  </si>
  <si>
    <t>VII/9.3</t>
  </si>
  <si>
    <t>VII/9.4</t>
  </si>
  <si>
    <t>VII/9.5</t>
  </si>
  <si>
    <t>V/1.1</t>
  </si>
  <si>
    <t>V/1.2</t>
  </si>
  <si>
    <t>V/1.3</t>
  </si>
  <si>
    <t>V/1.4</t>
  </si>
  <si>
    <t>V/1.5</t>
  </si>
  <si>
    <t>V/1.6</t>
  </si>
  <si>
    <t>V/1.7</t>
  </si>
  <si>
    <t>V/1.8</t>
  </si>
  <si>
    <t>V/1.9</t>
  </si>
  <si>
    <t>V/1.10</t>
  </si>
  <si>
    <t>V/1.11</t>
  </si>
  <si>
    <t>V/1.12</t>
  </si>
  <si>
    <t>V/1.13</t>
  </si>
  <si>
    <t>V/1.14</t>
  </si>
  <si>
    <t>V/1.15</t>
  </si>
  <si>
    <t>V/1.16</t>
  </si>
  <si>
    <t>V/1.17</t>
  </si>
  <si>
    <t>V/3.1</t>
  </si>
  <si>
    <t>V/3.2</t>
  </si>
  <si>
    <t>V/3.3</t>
  </si>
  <si>
    <t>V/3.4</t>
  </si>
  <si>
    <t>V/3.5</t>
  </si>
  <si>
    <t>V/9.1</t>
  </si>
  <si>
    <t>V/9.2</t>
  </si>
  <si>
    <t>V/9.3</t>
  </si>
  <si>
    <t>V/10.1</t>
  </si>
  <si>
    <t>V/10.2</t>
  </si>
  <si>
    <t>V/10.3</t>
  </si>
  <si>
    <t>V/10.4</t>
  </si>
  <si>
    <t>V/10.5</t>
  </si>
  <si>
    <t>XIX/1.1</t>
  </si>
  <si>
    <t>XIX/1.2</t>
  </si>
  <si>
    <t>XIX/1.3</t>
  </si>
  <si>
    <t>XIX/1.4</t>
  </si>
  <si>
    <t>XIX/1.5</t>
  </si>
  <si>
    <t>XIX/1.6</t>
  </si>
  <si>
    <t>XIX/1.7</t>
  </si>
  <si>
    <t>XIX/1.8</t>
  </si>
  <si>
    <t>XIX/1.9</t>
  </si>
  <si>
    <t>XIX/1.10</t>
  </si>
  <si>
    <t>XIX/1.11</t>
  </si>
  <si>
    <t>XIX/3.1</t>
  </si>
  <si>
    <t>XIX/3.2</t>
  </si>
  <si>
    <t>XIX/3.3</t>
  </si>
  <si>
    <t>XIX/3.4</t>
  </si>
  <si>
    <t>XIX/3.5</t>
  </si>
  <si>
    <t>XIX/3.6</t>
  </si>
  <si>
    <t>XIX/3.7</t>
  </si>
  <si>
    <t>XIX/3.8</t>
  </si>
  <si>
    <t>XIX/4.1</t>
  </si>
  <si>
    <t>XIX/4.2</t>
  </si>
  <si>
    <t>XIX/4.3</t>
  </si>
  <si>
    <t>XIX/4.4</t>
  </si>
  <si>
    <t>XIX/4.5</t>
  </si>
  <si>
    <t>XIX/4.6</t>
  </si>
  <si>
    <t>XIX/4.7</t>
  </si>
  <si>
    <t>XIX/8.1</t>
  </si>
  <si>
    <t>XIX/8.2</t>
  </si>
  <si>
    <t>XIX/8.3</t>
  </si>
  <si>
    <t>XIX/8.4</t>
  </si>
  <si>
    <t>XVI/9.4</t>
  </si>
  <si>
    <t>XVI/9.5</t>
  </si>
  <si>
    <t>XVI/9.6</t>
  </si>
  <si>
    <t>XVI/9.7</t>
  </si>
  <si>
    <t>XVI/9.8</t>
  </si>
  <si>
    <t>XVI/9.9</t>
  </si>
  <si>
    <t>XIII/1.1</t>
  </si>
  <si>
    <t>XIII/1.2</t>
  </si>
  <si>
    <t>XIII/1.3</t>
  </si>
  <si>
    <t>XIII/1.4</t>
  </si>
  <si>
    <t>XIII/1.5</t>
  </si>
  <si>
    <t>XIII/1.6</t>
  </si>
  <si>
    <t>XIII/1.7</t>
  </si>
  <si>
    <t>XIII/1.8</t>
  </si>
  <si>
    <t>XIII/1.9</t>
  </si>
  <si>
    <t>XIII/1.10</t>
  </si>
  <si>
    <t>XIII/1.11</t>
  </si>
  <si>
    <t>XIII/3.1</t>
  </si>
  <si>
    <t>XIII/3.2</t>
  </si>
  <si>
    <t>XIII/3.3</t>
  </si>
  <si>
    <t>XIII/3.4</t>
  </si>
  <si>
    <t>XIII/3.5</t>
  </si>
  <si>
    <t>XIII/3.6</t>
  </si>
  <si>
    <t>XIII/3.7</t>
  </si>
  <si>
    <t>XIII/5.1</t>
  </si>
  <si>
    <t>XIII/5.2</t>
  </si>
  <si>
    <t>XIII/5.3</t>
  </si>
  <si>
    <t>XIII/5.4</t>
  </si>
  <si>
    <t>XIII/9.1</t>
  </si>
  <si>
    <t>XIII/9.2</t>
  </si>
  <si>
    <t>XIII/9.3</t>
  </si>
  <si>
    <t>XIII/9.4</t>
  </si>
  <si>
    <t>XIII/9.5</t>
  </si>
  <si>
    <t>XIII/9.6</t>
  </si>
  <si>
    <t>XIII/9.7</t>
  </si>
  <si>
    <t>XIII/9.8</t>
  </si>
  <si>
    <t>XV/1.1</t>
  </si>
  <si>
    <t>XV/1.2</t>
  </si>
  <si>
    <t>XV/1.3</t>
  </si>
  <si>
    <t>XV/1.4</t>
  </si>
  <si>
    <t>XV/1.5</t>
  </si>
  <si>
    <t>XV/1.6</t>
  </si>
  <si>
    <t>XV/1.7</t>
  </si>
  <si>
    <t>XV/1.8</t>
  </si>
  <si>
    <t>XV/1.9</t>
  </si>
  <si>
    <t>XV/1.10</t>
  </si>
  <si>
    <t>XV/1.11</t>
  </si>
  <si>
    <t>XV/4.1</t>
  </si>
  <si>
    <t>XV/4.2</t>
  </si>
  <si>
    <t>XV/4.3</t>
  </si>
  <si>
    <t>XV/6.1</t>
  </si>
  <si>
    <t>XV/6.2</t>
  </si>
  <si>
    <t>XV/7.1</t>
  </si>
  <si>
    <t>XV/7.2</t>
  </si>
  <si>
    <t>XV/7.3</t>
  </si>
  <si>
    <t>XV/9.1</t>
  </si>
  <si>
    <t>XV/9.2</t>
  </si>
  <si>
    <t>XV/9.3</t>
  </si>
  <si>
    <t>XV/9.4</t>
  </si>
  <si>
    <t>XV/9.5</t>
  </si>
  <si>
    <t>XV/9.6</t>
  </si>
  <si>
    <t>XV/9.7</t>
  </si>
  <si>
    <t>XV/9.8</t>
  </si>
  <si>
    <t>XV/9.9</t>
  </si>
  <si>
    <t>XV/9.10</t>
  </si>
  <si>
    <t>XV/9.11</t>
  </si>
  <si>
    <t>VIII/1.1</t>
  </si>
  <si>
    <t>VIII/1.2</t>
  </si>
  <si>
    <t>VIII/1.3</t>
  </si>
  <si>
    <t>VIII/2.1</t>
  </si>
  <si>
    <t>VIII/2.2</t>
  </si>
  <si>
    <t>VIII/2.3</t>
  </si>
  <si>
    <t>VIII/2.4</t>
  </si>
  <si>
    <t>VIII/2.5</t>
  </si>
  <si>
    <t>VIII/2.6</t>
  </si>
  <si>
    <t>VIII/3.1</t>
  </si>
  <si>
    <t>VIII/3.2</t>
  </si>
  <si>
    <t>VIII/3.3</t>
  </si>
  <si>
    <t>VIII/5.1</t>
  </si>
  <si>
    <t>VIII/5.2</t>
  </si>
  <si>
    <t>VIII/8.1</t>
  </si>
  <si>
    <t>VIII/8.2</t>
  </si>
  <si>
    <t>VIII/9.1</t>
  </si>
  <si>
    <t>VIII/9.2</t>
  </si>
  <si>
    <t>VIII/10.1</t>
  </si>
  <si>
    <t>VIII/10.2</t>
  </si>
  <si>
    <t>VIII/10.3</t>
  </si>
  <si>
    <t>VIII/10.4</t>
  </si>
  <si>
    <t>VIII/10.5</t>
  </si>
  <si>
    <t>VIII/10.6</t>
  </si>
  <si>
    <t>VIII/10.7</t>
  </si>
  <si>
    <t>VIII/10.8</t>
  </si>
  <si>
    <t>VIII/10.9</t>
  </si>
  <si>
    <t>VIII/10.10</t>
  </si>
  <si>
    <t>VIII/10.11</t>
  </si>
  <si>
    <t>VIII/10.12</t>
  </si>
  <si>
    <t>A jak to teraz przyporządkować do akwariów? - J</t>
  </si>
  <si>
    <t>NZ</t>
  </si>
  <si>
    <t>N</t>
  </si>
  <si>
    <t>C</t>
  </si>
  <si>
    <t>Dv</t>
  </si>
  <si>
    <t>Dh</t>
  </si>
  <si>
    <t>Dm</t>
  </si>
  <si>
    <t>Db</t>
  </si>
  <si>
    <t>Średnie</t>
  </si>
  <si>
    <t>SE</t>
  </si>
  <si>
    <t>MR</t>
  </si>
  <si>
    <t>Dv-F</t>
  </si>
  <si>
    <t>Dv-M</t>
  </si>
  <si>
    <t>Dv-M-C</t>
  </si>
  <si>
    <t>Dv-F-C</t>
  </si>
  <si>
    <t>Dv-M-N</t>
  </si>
  <si>
    <t>Dv-F-N</t>
  </si>
  <si>
    <t>Dh-M</t>
  </si>
  <si>
    <t>Dh-F</t>
  </si>
  <si>
    <t>Dh-M-C</t>
  </si>
  <si>
    <t>Dh-F-C</t>
  </si>
  <si>
    <t>Dh-M-Dm</t>
  </si>
  <si>
    <t>Dh-F-Dm</t>
  </si>
  <si>
    <t>Dh-M-Db</t>
  </si>
  <si>
    <t>Dh-F-Db</t>
  </si>
  <si>
    <t>Dh-M-N</t>
  </si>
  <si>
    <t>Dh-F-N</t>
  </si>
  <si>
    <t>Species</t>
  </si>
  <si>
    <t>Trial</t>
  </si>
  <si>
    <t>Individual ID</t>
  </si>
  <si>
    <t>Species:</t>
  </si>
  <si>
    <t>Sex:</t>
  </si>
  <si>
    <t>Infection:</t>
  </si>
  <si>
    <t>Trial:</t>
  </si>
  <si>
    <t>Individual ID:</t>
  </si>
  <si>
    <r>
      <t xml:space="preserve">Dv - </t>
    </r>
    <r>
      <rPr>
        <i/>
        <sz val="12"/>
        <color theme="1"/>
        <rFont val="Calibri"/>
        <family val="2"/>
        <scheme val="minor"/>
      </rPr>
      <t>Dikerogammarus villosus</t>
    </r>
    <r>
      <rPr>
        <sz val="12"/>
        <color theme="1"/>
        <rFont val="Calibri"/>
        <family val="2"/>
        <scheme val="minor"/>
      </rPr>
      <t xml:space="preserve"> </t>
    </r>
  </si>
  <si>
    <r>
      <t xml:space="preserve">Dh - </t>
    </r>
    <r>
      <rPr>
        <i/>
        <sz val="12"/>
        <color theme="1"/>
        <rFont val="Calibri"/>
        <family val="2"/>
        <scheme val="minor"/>
      </rPr>
      <t>Dikerogammarus haemobaphes</t>
    </r>
  </si>
  <si>
    <t>M - male</t>
  </si>
  <si>
    <t>F- female</t>
  </si>
  <si>
    <r>
      <t xml:space="preserve">C - </t>
    </r>
    <r>
      <rPr>
        <i/>
        <sz val="12"/>
        <color theme="1"/>
        <rFont val="Calibri"/>
        <family val="2"/>
        <scheme val="minor"/>
      </rPr>
      <t>Cucumispora dikerogammari</t>
    </r>
  </si>
  <si>
    <r>
      <t xml:space="preserve">Db - </t>
    </r>
    <r>
      <rPr>
        <i/>
        <sz val="12"/>
        <color theme="1"/>
        <rFont val="Calibri"/>
        <family val="2"/>
        <scheme val="minor"/>
      </rPr>
      <t>Dictyocoela berillonum</t>
    </r>
  </si>
  <si>
    <r>
      <t xml:space="preserve">Dm - </t>
    </r>
    <r>
      <rPr>
        <i/>
        <sz val="12"/>
        <color theme="1"/>
        <rFont val="Calibri"/>
        <family val="2"/>
        <scheme val="minor"/>
      </rPr>
      <t>Dictyocoela muelleri</t>
    </r>
  </si>
  <si>
    <t>1 etc. - number of trial (replicate in the analysis)</t>
  </si>
  <si>
    <t>1 etc. - number assigned individually to an individual within each species</t>
  </si>
  <si>
    <t>N-non-infected</t>
  </si>
  <si>
    <t>This is a single tank with 30 amphipods tested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</si>
</sst>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rgb="FF008000"/>
      <name val="Calibri"/>
      <family val="2"/>
      <charset val="238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ck">
        <color rgb="FF7030A0"/>
      </left>
      <right/>
      <top style="thick">
        <color rgb="FF7030A0"/>
      </top>
      <bottom/>
      <diagonal/>
    </border>
    <border>
      <left/>
      <right/>
      <top style="thick">
        <color rgb="FF7030A0"/>
      </top>
      <bottom/>
      <diagonal/>
    </border>
    <border>
      <left style="thick">
        <color rgb="FF7030A0"/>
      </left>
      <right/>
      <top/>
      <bottom/>
      <diagonal/>
    </border>
    <border>
      <left style="thick">
        <color rgb="FF7030A0"/>
      </left>
      <right/>
      <top/>
      <bottom style="thick">
        <color rgb="FF7030A0"/>
      </bottom>
      <diagonal/>
    </border>
    <border>
      <left/>
      <right/>
      <top/>
      <bottom style="thick">
        <color rgb="FF7030A0"/>
      </bottom>
      <diagonal/>
    </border>
    <border>
      <left style="thick">
        <color rgb="FF00B0F0"/>
      </left>
      <right/>
      <top style="thick">
        <color rgb="FF00B0F0"/>
      </top>
      <bottom/>
      <diagonal/>
    </border>
    <border>
      <left/>
      <right/>
      <top style="thick">
        <color rgb="FF00B0F0"/>
      </top>
      <bottom/>
      <diagonal/>
    </border>
    <border>
      <left/>
      <right style="thick">
        <color rgb="FF00B0F0"/>
      </right>
      <top style="thick">
        <color rgb="FF00B0F0"/>
      </top>
      <bottom/>
      <diagonal/>
    </border>
    <border>
      <left style="thick">
        <color rgb="FF00B0F0"/>
      </left>
      <right/>
      <top/>
      <bottom/>
      <diagonal/>
    </border>
    <border>
      <left/>
      <right style="thick">
        <color rgb="FF00B0F0"/>
      </right>
      <top/>
      <bottom/>
      <diagonal/>
    </border>
    <border>
      <left style="thick">
        <color rgb="FF00B0F0"/>
      </left>
      <right/>
      <top/>
      <bottom style="thick">
        <color rgb="FF00B0F0"/>
      </bottom>
      <diagonal/>
    </border>
    <border>
      <left/>
      <right/>
      <top/>
      <bottom style="thick">
        <color rgb="FF00B0F0"/>
      </bottom>
      <diagonal/>
    </border>
    <border>
      <left/>
      <right style="thick">
        <color rgb="FF00B0F0"/>
      </right>
      <top/>
      <bottom style="thick">
        <color rgb="FF00B0F0"/>
      </bottom>
      <diagonal/>
    </border>
    <border>
      <left style="medium">
        <color rgb="FF7030A0"/>
      </left>
      <right/>
      <top style="medium">
        <color rgb="FF7030A0"/>
      </top>
      <bottom/>
      <diagonal/>
    </border>
    <border>
      <left/>
      <right/>
      <top style="medium">
        <color rgb="FF7030A0"/>
      </top>
      <bottom/>
      <diagonal/>
    </border>
    <border>
      <left style="medium">
        <color rgb="FF7030A0"/>
      </left>
      <right/>
      <top/>
      <bottom/>
      <diagonal/>
    </border>
    <border>
      <left style="medium">
        <color rgb="FF7030A0"/>
      </left>
      <right/>
      <top/>
      <bottom style="medium">
        <color rgb="FF7030A0"/>
      </bottom>
      <diagonal/>
    </border>
    <border>
      <left/>
      <right/>
      <top/>
      <bottom style="medium">
        <color rgb="FF7030A0"/>
      </bottom>
      <diagonal/>
    </border>
  </borders>
  <cellStyleXfs count="34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8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0" fillId="2" borderId="0" xfId="0" applyFill="1"/>
    <xf numFmtId="0" fontId="0" fillId="0" borderId="0" xfId="0" applyFill="1"/>
    <xf numFmtId="0" fontId="0" fillId="0" borderId="0" xfId="0" applyAlignment="1">
      <alignment horizontal="right"/>
    </xf>
    <xf numFmtId="0" fontId="0" fillId="0" borderId="0" xfId="0" applyBorder="1"/>
    <xf numFmtId="0" fontId="6" fillId="0" borderId="0" xfId="0" applyFont="1"/>
    <xf numFmtId="0" fontId="0" fillId="2" borderId="1" xfId="0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Fill="1" applyBorder="1"/>
    <xf numFmtId="0" fontId="0" fillId="0" borderId="12" xfId="0" applyBorder="1"/>
    <xf numFmtId="0" fontId="0" fillId="0" borderId="13" xfId="0" applyBorder="1"/>
    <xf numFmtId="0" fontId="0" fillId="0" borderId="13" xfId="0" applyFill="1" applyBorder="1"/>
    <xf numFmtId="0" fontId="0" fillId="0" borderId="0" xfId="0" applyFont="1" applyFill="1" applyBorder="1"/>
    <xf numFmtId="0" fontId="0" fillId="0" borderId="13" xfId="0" applyFont="1" applyFill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7" xfId="0" applyFont="1" applyFill="1" applyBorder="1"/>
    <xf numFmtId="0" fontId="0" fillId="0" borderId="18" xfId="0" applyFont="1" applyFill="1" applyBorder="1"/>
    <xf numFmtId="0" fontId="0" fillId="0" borderId="19" xfId="0" applyFont="1" applyFill="1" applyBorder="1"/>
    <xf numFmtId="0" fontId="0" fillId="0" borderId="20" xfId="0" applyFont="1" applyFill="1" applyBorder="1"/>
    <xf numFmtId="0" fontId="0" fillId="0" borderId="21" xfId="0" applyFont="1" applyFill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6" xfId="0" applyFill="1" applyBorder="1"/>
    <xf numFmtId="0" fontId="0" fillId="0" borderId="17" xfId="0" applyFill="1" applyBorder="1"/>
    <xf numFmtId="0" fontId="0" fillId="0" borderId="18" xfId="0" applyFill="1" applyBorder="1"/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24" xfId="0" applyFill="1" applyBorder="1"/>
    <xf numFmtId="0" fontId="0" fillId="0" borderId="25" xfId="0" applyFill="1" applyBorder="1"/>
    <xf numFmtId="0" fontId="0" fillId="0" borderId="0" xfId="0" applyAlignment="1">
      <alignment horizontal="center" vertical="center"/>
    </xf>
  </cellXfs>
  <cellStyles count="341">
    <cellStyle name="Hiperłącze" xfId="1" builtinId="8" hidden="1"/>
    <cellStyle name="Hiperłącze" xfId="3" builtinId="8" hidden="1"/>
    <cellStyle name="Hiperłącze" xfId="5" builtinId="8" hidden="1"/>
    <cellStyle name="Hiperłącze" xfId="7" builtinId="8" hidden="1"/>
    <cellStyle name="Hiperłącze" xfId="9" builtinId="8" hidden="1"/>
    <cellStyle name="Hiperłącze" xfId="11" builtinId="8" hidden="1"/>
    <cellStyle name="Hiperłącze" xfId="13" builtinId="8" hidden="1"/>
    <cellStyle name="Hiperłącze" xfId="15" builtinId="8" hidden="1"/>
    <cellStyle name="Hiperłącze" xfId="17" builtinId="8" hidden="1"/>
    <cellStyle name="Hiperłącze" xfId="19" builtinId="8" hidden="1"/>
    <cellStyle name="Hiperłącze" xfId="21" builtinId="8" hidden="1"/>
    <cellStyle name="Hiperłącze" xfId="23" builtinId="8" hidden="1"/>
    <cellStyle name="Hiperłącze" xfId="25" builtinId="8" hidden="1"/>
    <cellStyle name="Hiperłącze" xfId="27" builtinId="8" hidden="1"/>
    <cellStyle name="Hiperłącze" xfId="29" builtinId="8" hidden="1"/>
    <cellStyle name="Hiperłącze" xfId="31" builtinId="8" hidden="1"/>
    <cellStyle name="Hiperłącze" xfId="33" builtinId="8" hidden="1"/>
    <cellStyle name="Hiperłącze" xfId="35" builtinId="8" hidden="1"/>
    <cellStyle name="Hiperłącze" xfId="37" builtinId="8" hidden="1"/>
    <cellStyle name="Hiperłącze" xfId="39" builtinId="8" hidden="1"/>
    <cellStyle name="Hiperłącze" xfId="41" builtinId="8" hidden="1"/>
    <cellStyle name="Hiperłącze" xfId="43" builtinId="8" hidden="1"/>
    <cellStyle name="Hiperłącze" xfId="45" builtinId="8" hidden="1"/>
    <cellStyle name="Hiperłącze" xfId="47" builtinId="8" hidden="1"/>
    <cellStyle name="Hiperłącze" xfId="49" builtinId="8" hidden="1"/>
    <cellStyle name="Hiperłącze" xfId="51" builtinId="8" hidden="1"/>
    <cellStyle name="Hiperłącze" xfId="53" builtinId="8" hidden="1"/>
    <cellStyle name="Hiperłącze" xfId="55" builtinId="8" hidden="1"/>
    <cellStyle name="Hiperłącze" xfId="57" builtinId="8" hidden="1"/>
    <cellStyle name="Hiperłącze" xfId="59" builtinId="8" hidden="1"/>
    <cellStyle name="Hiperłącze" xfId="61" builtinId="8" hidden="1"/>
    <cellStyle name="Hiperłącze" xfId="63" builtinId="8" hidden="1"/>
    <cellStyle name="Hiperłącze" xfId="65" builtinId="8" hidden="1"/>
    <cellStyle name="Hiperłącze" xfId="67" builtinId="8" hidden="1"/>
    <cellStyle name="Hiperłącze" xfId="69" builtinId="8" hidden="1"/>
    <cellStyle name="Hiperłącze" xfId="71" builtinId="8" hidden="1"/>
    <cellStyle name="Hiperłącze" xfId="73" builtinId="8" hidden="1"/>
    <cellStyle name="Hiperłącze" xfId="75" builtinId="8" hidden="1"/>
    <cellStyle name="Hiperłącze" xfId="77" builtinId="8" hidden="1"/>
    <cellStyle name="Hiperłącze" xfId="79" builtinId="8" hidden="1"/>
    <cellStyle name="Hiperłącze" xfId="81" builtinId="8" hidden="1"/>
    <cellStyle name="Hiperłącze" xfId="83" builtinId="8" hidden="1"/>
    <cellStyle name="Hiperłącze" xfId="85" builtinId="8" hidden="1"/>
    <cellStyle name="Hiperłącze" xfId="87" builtinId="8" hidden="1"/>
    <cellStyle name="Hiperłącze" xfId="89" builtinId="8" hidden="1"/>
    <cellStyle name="Hiperłącze" xfId="91" builtinId="8" hidden="1"/>
    <cellStyle name="Hiperłącze" xfId="93" builtinId="8" hidden="1"/>
    <cellStyle name="Hiperłącze" xfId="95" builtinId="8" hidden="1"/>
    <cellStyle name="Hiperłącze" xfId="97" builtinId="8" hidden="1"/>
    <cellStyle name="Hiperłącze" xfId="99" builtinId="8" hidden="1"/>
    <cellStyle name="Hiperłącze" xfId="101" builtinId="8" hidden="1"/>
    <cellStyle name="Hiperłącze" xfId="103" builtinId="8" hidden="1"/>
    <cellStyle name="Hiperłącze" xfId="105" builtinId="8" hidden="1"/>
    <cellStyle name="Hiperłącze" xfId="107" builtinId="8" hidden="1"/>
    <cellStyle name="Hiperłącze" xfId="109" builtinId="8" hidden="1"/>
    <cellStyle name="Hiperłącze" xfId="111" builtinId="8" hidden="1"/>
    <cellStyle name="Hiperłącze" xfId="113" builtinId="8" hidden="1"/>
    <cellStyle name="Hiperłącze" xfId="115" builtinId="8" hidden="1"/>
    <cellStyle name="Hiperłącze" xfId="117" builtinId="8" hidden="1"/>
    <cellStyle name="Hiperłącze" xfId="119" builtinId="8" hidden="1"/>
    <cellStyle name="Hiperłącze" xfId="121" builtinId="8" hidden="1"/>
    <cellStyle name="Hiperłącze" xfId="123" builtinId="8" hidden="1"/>
    <cellStyle name="Hiperłącze" xfId="125" builtinId="8" hidden="1"/>
    <cellStyle name="Hiperłącze" xfId="127" builtinId="8" hidden="1"/>
    <cellStyle name="Hiperłącze" xfId="129" builtinId="8" hidden="1"/>
    <cellStyle name="Hiperłącze" xfId="131" builtinId="8" hidden="1"/>
    <cellStyle name="Hiperłącze" xfId="133" builtinId="8" hidden="1"/>
    <cellStyle name="Hiperłącze" xfId="135" builtinId="8" hidden="1"/>
    <cellStyle name="Hiperłącze" xfId="137" builtinId="8" hidden="1"/>
    <cellStyle name="Hiperłącze" xfId="139" builtinId="8" hidden="1"/>
    <cellStyle name="Hiperłącze" xfId="141" builtinId="8" hidden="1"/>
    <cellStyle name="Hiperłącze" xfId="143" builtinId="8" hidden="1"/>
    <cellStyle name="Hiperłącze" xfId="145" builtinId="8" hidden="1"/>
    <cellStyle name="Hiperłącze" xfId="147" builtinId="8" hidden="1"/>
    <cellStyle name="Hiperłącze" xfId="149" builtinId="8" hidden="1"/>
    <cellStyle name="Hiperłącze" xfId="151" builtinId="8" hidden="1"/>
    <cellStyle name="Hiperłącze" xfId="153" builtinId="8" hidden="1"/>
    <cellStyle name="Hiperłącze" xfId="155" builtinId="8" hidden="1"/>
    <cellStyle name="Hiperłącze" xfId="157" builtinId="8" hidden="1"/>
    <cellStyle name="Hiperłącze" xfId="159" builtinId="8" hidden="1"/>
    <cellStyle name="Hiperłącze" xfId="161" builtinId="8" hidden="1"/>
    <cellStyle name="Hiperłącze" xfId="163" builtinId="8" hidden="1"/>
    <cellStyle name="Hiperłącze" xfId="165" builtinId="8" hidden="1"/>
    <cellStyle name="Hiperłącze" xfId="167" builtinId="8" hidden="1"/>
    <cellStyle name="Hiperłącze" xfId="169" builtinId="8" hidden="1"/>
    <cellStyle name="Hiperłącze" xfId="171" builtinId="8" hidden="1"/>
    <cellStyle name="Hiperłącze" xfId="173" builtinId="8" hidden="1"/>
    <cellStyle name="Hiperłącze" xfId="175" builtinId="8" hidden="1"/>
    <cellStyle name="Hiperłącze" xfId="177" builtinId="8" hidden="1"/>
    <cellStyle name="Hiperłącze" xfId="179" builtinId="8" hidden="1"/>
    <cellStyle name="Hiperłącze" xfId="181" builtinId="8" hidden="1"/>
    <cellStyle name="Hiperłącze" xfId="183" builtinId="8" hidden="1"/>
    <cellStyle name="Hiperłącze" xfId="185" builtinId="8" hidden="1"/>
    <cellStyle name="Hiperłącze" xfId="187" builtinId="8" hidden="1"/>
    <cellStyle name="Hiperłącze" xfId="189" builtinId="8" hidden="1"/>
    <cellStyle name="Hiperłącze" xfId="191" builtinId="8" hidden="1"/>
    <cellStyle name="Hiperłącze" xfId="193" builtinId="8" hidden="1"/>
    <cellStyle name="Hiperłącze" xfId="195" builtinId="8" hidden="1"/>
    <cellStyle name="Hiperłącze" xfId="197" builtinId="8" hidden="1"/>
    <cellStyle name="Hiperłącze" xfId="199" builtinId="8" hidden="1"/>
    <cellStyle name="Hiperłącze" xfId="201" builtinId="8" hidden="1"/>
    <cellStyle name="Hiperłącze" xfId="203" builtinId="8" hidden="1"/>
    <cellStyle name="Hiperłącze" xfId="205" builtinId="8" hidden="1"/>
    <cellStyle name="Hiperłącze" xfId="207" builtinId="8" hidden="1"/>
    <cellStyle name="Hiperłącze" xfId="209" builtinId="8" hidden="1"/>
    <cellStyle name="Hiperłącze" xfId="211" builtinId="8" hidden="1"/>
    <cellStyle name="Hiperłącze" xfId="213" builtinId="8" hidden="1"/>
    <cellStyle name="Hiperłącze" xfId="215" builtinId="8" hidden="1"/>
    <cellStyle name="Hiperłącze" xfId="217" builtinId="8" hidden="1"/>
    <cellStyle name="Hiperłącze" xfId="219" builtinId="8" hidden="1"/>
    <cellStyle name="Hiperłącze" xfId="221" builtinId="8" hidden="1"/>
    <cellStyle name="Hiperłącze" xfId="223" builtinId="8" hidden="1"/>
    <cellStyle name="Hiperłącze" xfId="225" builtinId="8" hidden="1"/>
    <cellStyle name="Hiperłącze" xfId="227" builtinId="8" hidden="1"/>
    <cellStyle name="Hiperłącze" xfId="229" builtinId="8" hidden="1"/>
    <cellStyle name="Hiperłącze" xfId="231" builtinId="8" hidden="1"/>
    <cellStyle name="Hiperłącze" xfId="233" builtinId="8" hidden="1"/>
    <cellStyle name="Hiperłącze" xfId="235" builtinId="8" hidden="1"/>
    <cellStyle name="Hiperłącze" xfId="237" builtinId="8" hidden="1"/>
    <cellStyle name="Hiperłącze" xfId="239" builtinId="8" hidden="1"/>
    <cellStyle name="Hiperłącze" xfId="241" builtinId="8" hidden="1"/>
    <cellStyle name="Hiperłącze" xfId="243" builtinId="8" hidden="1"/>
    <cellStyle name="Hiperłącze" xfId="245" builtinId="8" hidden="1"/>
    <cellStyle name="Hiperłącze" xfId="247" builtinId="8" hidden="1"/>
    <cellStyle name="Hiperłącze" xfId="249" builtinId="8" hidden="1"/>
    <cellStyle name="Hiperłącze" xfId="251" builtinId="8" hidden="1"/>
    <cellStyle name="Hiperłącze" xfId="253" builtinId="8" hidden="1"/>
    <cellStyle name="Hiperłącze" xfId="255" builtinId="8" hidden="1"/>
    <cellStyle name="Hiperłącze" xfId="257" builtinId="8" hidden="1"/>
    <cellStyle name="Hiperłącze" xfId="259" builtinId="8" hidden="1"/>
    <cellStyle name="Hiperłącze" xfId="261" builtinId="8" hidden="1"/>
    <cellStyle name="Hiperłącze" xfId="263" builtinId="8" hidden="1"/>
    <cellStyle name="Hiperłącze" xfId="265" builtinId="8" hidden="1"/>
    <cellStyle name="Hiperłącze" xfId="267" builtinId="8" hidden="1"/>
    <cellStyle name="Hiperłącze" xfId="269" builtinId="8" hidden="1"/>
    <cellStyle name="Hiperłącze" xfId="271" builtinId="8" hidden="1"/>
    <cellStyle name="Hiperłącze" xfId="273" builtinId="8" hidden="1"/>
    <cellStyle name="Hiperłącze" xfId="275" builtinId="8" hidden="1"/>
    <cellStyle name="Hiperłącze" xfId="277" builtinId="8" hidden="1"/>
    <cellStyle name="Hiperłącze" xfId="279" builtinId="8" hidden="1"/>
    <cellStyle name="Hiperłącze" xfId="281" builtinId="8" hidden="1"/>
    <cellStyle name="Hiperłącze" xfId="283" builtinId="8" hidden="1"/>
    <cellStyle name="Hiperłącze" xfId="285" builtinId="8" hidden="1"/>
    <cellStyle name="Hiperłącze" xfId="287" builtinId="8" hidden="1"/>
    <cellStyle name="Hiperłącze" xfId="289" builtinId="8" hidden="1"/>
    <cellStyle name="Hiperłącze" xfId="291" builtinId="8" hidden="1"/>
    <cellStyle name="Hiperłącze" xfId="293" builtinId="8" hidden="1"/>
    <cellStyle name="Hiperłącze" xfId="295" builtinId="8" hidden="1"/>
    <cellStyle name="Hiperłącze" xfId="297" builtinId="8" hidden="1"/>
    <cellStyle name="Hiperłącze" xfId="299" builtinId="8" hidden="1"/>
    <cellStyle name="Hiperłącze" xfId="301" builtinId="8" hidden="1"/>
    <cellStyle name="Hiperłącze" xfId="303" builtinId="8" hidden="1"/>
    <cellStyle name="Hiperłącze" xfId="305" builtinId="8" hidden="1"/>
    <cellStyle name="Hiperłącze" xfId="307" builtinId="8" hidden="1"/>
    <cellStyle name="Hiperłącze" xfId="309" builtinId="8" hidden="1"/>
    <cellStyle name="Hiperłącze" xfId="311" builtinId="8" hidden="1"/>
    <cellStyle name="Hiperłącze" xfId="313" builtinId="8" hidden="1"/>
    <cellStyle name="Hiperłącze" xfId="315" builtinId="8" hidden="1"/>
    <cellStyle name="Hiperłącze" xfId="317" builtinId="8" hidden="1"/>
    <cellStyle name="Hiperłącze" xfId="319" builtinId="8" hidden="1"/>
    <cellStyle name="Hiperłącze" xfId="321" builtinId="8" hidden="1"/>
    <cellStyle name="Hiperłącze" xfId="323" builtinId="8" hidden="1"/>
    <cellStyle name="Hiperłącze" xfId="325" builtinId="8" hidden="1"/>
    <cellStyle name="Hiperłącze" xfId="327" builtinId="8" hidden="1"/>
    <cellStyle name="Hiperłącze" xfId="329" builtinId="8" hidden="1"/>
    <cellStyle name="Hiperłącze" xfId="331" builtinId="8" hidden="1"/>
    <cellStyle name="Hiperłącze" xfId="333" builtinId="8" hidden="1"/>
    <cellStyle name="Hiperłącze" xfId="335" builtinId="8" hidden="1"/>
    <cellStyle name="Hiperłącze" xfId="337" builtinId="8" hidden="1"/>
    <cellStyle name="Hiperłącze" xfId="339" builtinId="8" hidden="1"/>
    <cellStyle name="Normalny" xfId="0" builtinId="0"/>
    <cellStyle name="Odwiedzone hiperłącze" xfId="2" builtinId="9" hidden="1"/>
    <cellStyle name="Odwiedzone hiperłącze" xfId="4" builtinId="9" hidden="1"/>
    <cellStyle name="Odwiedzone hiperłącze" xfId="6" builtinId="9" hidden="1"/>
    <cellStyle name="Odwiedzone hiperłącze" xfId="8" builtinId="9" hidden="1"/>
    <cellStyle name="Odwiedzone hiperłącze" xfId="10" builtinId="9" hidden="1"/>
    <cellStyle name="Odwiedzone hiperłącze" xfId="12" builtinId="9" hidden="1"/>
    <cellStyle name="Odwiedzone hiperłącze" xfId="14" builtinId="9" hidden="1"/>
    <cellStyle name="Odwiedzone hiperłącze" xfId="16" builtinId="9" hidden="1"/>
    <cellStyle name="Odwiedzone hiperłącze" xfId="18" builtinId="9" hidden="1"/>
    <cellStyle name="Odwiedzone hiperłącze" xfId="20" builtinId="9" hidden="1"/>
    <cellStyle name="Odwiedzone hiperłącze" xfId="22" builtinId="9" hidden="1"/>
    <cellStyle name="Odwiedzone hiperłącze" xfId="24" builtinId="9" hidden="1"/>
    <cellStyle name="Odwiedzone hiperłącze" xfId="26" builtinId="9" hidden="1"/>
    <cellStyle name="Odwiedzone hiperłącze" xfId="28" builtinId="9" hidden="1"/>
    <cellStyle name="Odwiedzone hiperłącze" xfId="30" builtinId="9" hidden="1"/>
    <cellStyle name="Odwiedzone hiperłącze" xfId="32" builtinId="9" hidden="1"/>
    <cellStyle name="Odwiedzone hiperłącze" xfId="34" builtinId="9" hidden="1"/>
    <cellStyle name="Odwiedzone hiperłącze" xfId="36" builtinId="9" hidden="1"/>
    <cellStyle name="Odwiedzone hiperłącze" xfId="38" builtinId="9" hidden="1"/>
    <cellStyle name="Odwiedzone hiperłącze" xfId="40" builtinId="9" hidden="1"/>
    <cellStyle name="Odwiedzone hiperłącze" xfId="42" builtinId="9" hidden="1"/>
    <cellStyle name="Odwiedzone hiperłącze" xfId="44" builtinId="9" hidden="1"/>
    <cellStyle name="Odwiedzone hiperłącze" xfId="46" builtinId="9" hidden="1"/>
    <cellStyle name="Odwiedzone hiperłącze" xfId="48" builtinId="9" hidden="1"/>
    <cellStyle name="Odwiedzone hiperłącze" xfId="50" builtinId="9" hidden="1"/>
    <cellStyle name="Odwiedzone hiperłącze" xfId="52" builtinId="9" hidden="1"/>
    <cellStyle name="Odwiedzone hiperłącze" xfId="54" builtinId="9" hidden="1"/>
    <cellStyle name="Odwiedzone hiperłącze" xfId="56" builtinId="9" hidden="1"/>
    <cellStyle name="Odwiedzone hiperłącze" xfId="58" builtinId="9" hidden="1"/>
    <cellStyle name="Odwiedzone hiperłącze" xfId="60" builtinId="9" hidden="1"/>
    <cellStyle name="Odwiedzone hiperłącze" xfId="62" builtinId="9" hidden="1"/>
    <cellStyle name="Odwiedzone hiperłącze" xfId="64" builtinId="9" hidden="1"/>
    <cellStyle name="Odwiedzone hiperłącze" xfId="66" builtinId="9" hidden="1"/>
    <cellStyle name="Odwiedzone hiperłącze" xfId="68" builtinId="9" hidden="1"/>
    <cellStyle name="Odwiedzone hiperłącze" xfId="70" builtinId="9" hidden="1"/>
    <cellStyle name="Odwiedzone hiperłącze" xfId="72" builtinId="9" hidden="1"/>
    <cellStyle name="Odwiedzone hiperłącze" xfId="74" builtinId="9" hidden="1"/>
    <cellStyle name="Odwiedzone hiperłącze" xfId="76" builtinId="9" hidden="1"/>
    <cellStyle name="Odwiedzone hiperłącze" xfId="78" builtinId="9" hidden="1"/>
    <cellStyle name="Odwiedzone hiperłącze" xfId="80" builtinId="9" hidden="1"/>
    <cellStyle name="Odwiedzone hiperłącze" xfId="82" builtinId="9" hidden="1"/>
    <cellStyle name="Odwiedzone hiperłącze" xfId="84" builtinId="9" hidden="1"/>
    <cellStyle name="Odwiedzone hiperłącze" xfId="86" builtinId="9" hidden="1"/>
    <cellStyle name="Odwiedzone hiperłącze" xfId="88" builtinId="9" hidden="1"/>
    <cellStyle name="Odwiedzone hiperłącze" xfId="90" builtinId="9" hidden="1"/>
    <cellStyle name="Odwiedzone hiperłącze" xfId="92" builtinId="9" hidden="1"/>
    <cellStyle name="Odwiedzone hiperłącze" xfId="94" builtinId="9" hidden="1"/>
    <cellStyle name="Odwiedzone hiperłącze" xfId="96" builtinId="9" hidden="1"/>
    <cellStyle name="Odwiedzone hiperłącze" xfId="98" builtinId="9" hidden="1"/>
    <cellStyle name="Odwiedzone hiperłącze" xfId="100" builtinId="9" hidden="1"/>
    <cellStyle name="Odwiedzone hiperłącze" xfId="102" builtinId="9" hidden="1"/>
    <cellStyle name="Odwiedzone hiperłącze" xfId="104" builtinId="9" hidden="1"/>
    <cellStyle name="Odwiedzone hiperłącze" xfId="106" builtinId="9" hidden="1"/>
    <cellStyle name="Odwiedzone hiperłącze" xfId="108" builtinId="9" hidden="1"/>
    <cellStyle name="Odwiedzone hiperłącze" xfId="110" builtinId="9" hidden="1"/>
    <cellStyle name="Odwiedzone hiperłącze" xfId="112" builtinId="9" hidden="1"/>
    <cellStyle name="Odwiedzone hiperłącze" xfId="114" builtinId="9" hidden="1"/>
    <cellStyle name="Odwiedzone hiperłącze" xfId="116" builtinId="9" hidden="1"/>
    <cellStyle name="Odwiedzone hiperłącze" xfId="118" builtinId="9" hidden="1"/>
    <cellStyle name="Odwiedzone hiperłącze" xfId="120" builtinId="9" hidden="1"/>
    <cellStyle name="Odwiedzone hiperłącze" xfId="122" builtinId="9" hidden="1"/>
    <cellStyle name="Odwiedzone hiperłącze" xfId="124" builtinId="9" hidden="1"/>
    <cellStyle name="Odwiedzone hiperłącze" xfId="126" builtinId="9" hidden="1"/>
    <cellStyle name="Odwiedzone hiperłącze" xfId="128" builtinId="9" hidden="1"/>
    <cellStyle name="Odwiedzone hiperłącze" xfId="130" builtinId="9" hidden="1"/>
    <cellStyle name="Odwiedzone hiperłącze" xfId="132" builtinId="9" hidden="1"/>
    <cellStyle name="Odwiedzone hiperłącze" xfId="134" builtinId="9" hidden="1"/>
    <cellStyle name="Odwiedzone hiperłącze" xfId="136" builtinId="9" hidden="1"/>
    <cellStyle name="Odwiedzone hiperłącze" xfId="138" builtinId="9" hidden="1"/>
    <cellStyle name="Odwiedzone hiperłącze" xfId="140" builtinId="9" hidden="1"/>
    <cellStyle name="Odwiedzone hiperłącze" xfId="142" builtinId="9" hidden="1"/>
    <cellStyle name="Odwiedzone hiperłącze" xfId="144" builtinId="9" hidden="1"/>
    <cellStyle name="Odwiedzone hiperłącze" xfId="146" builtinId="9" hidden="1"/>
    <cellStyle name="Odwiedzone hiperłącze" xfId="148" builtinId="9" hidden="1"/>
    <cellStyle name="Odwiedzone hiperłącze" xfId="150" builtinId="9" hidden="1"/>
    <cellStyle name="Odwiedzone hiperłącze" xfId="152" builtinId="9" hidden="1"/>
    <cellStyle name="Odwiedzone hiperłącze" xfId="154" builtinId="9" hidden="1"/>
    <cellStyle name="Odwiedzone hiperłącze" xfId="156" builtinId="9" hidden="1"/>
    <cellStyle name="Odwiedzone hiperłącze" xfId="158" builtinId="9" hidden="1"/>
    <cellStyle name="Odwiedzone hiperłącze" xfId="160" builtinId="9" hidden="1"/>
    <cellStyle name="Odwiedzone hiperłącze" xfId="162" builtinId="9" hidden="1"/>
    <cellStyle name="Odwiedzone hiperłącze" xfId="164" builtinId="9" hidden="1"/>
    <cellStyle name="Odwiedzone hiperłącze" xfId="166" builtinId="9" hidden="1"/>
    <cellStyle name="Odwiedzone hiperłącze" xfId="168" builtinId="9" hidden="1"/>
    <cellStyle name="Odwiedzone hiperłącze" xfId="170" builtinId="9" hidden="1"/>
    <cellStyle name="Odwiedzone hiperłącze" xfId="172" builtinId="9" hidden="1"/>
    <cellStyle name="Odwiedzone hiperłącze" xfId="174" builtinId="9" hidden="1"/>
    <cellStyle name="Odwiedzone hiperłącze" xfId="176" builtinId="9" hidden="1"/>
    <cellStyle name="Odwiedzone hiperłącze" xfId="178" builtinId="9" hidden="1"/>
    <cellStyle name="Odwiedzone hiperłącze" xfId="180" builtinId="9" hidden="1"/>
    <cellStyle name="Odwiedzone hiperłącze" xfId="182" builtinId="9" hidden="1"/>
    <cellStyle name="Odwiedzone hiperłącze" xfId="184" builtinId="9" hidden="1"/>
    <cellStyle name="Odwiedzone hiperłącze" xfId="186" builtinId="9" hidden="1"/>
    <cellStyle name="Odwiedzone hiperłącze" xfId="188" builtinId="9" hidden="1"/>
    <cellStyle name="Odwiedzone hiperłącze" xfId="190" builtinId="9" hidden="1"/>
    <cellStyle name="Odwiedzone hiperłącze" xfId="192" builtinId="9" hidden="1"/>
    <cellStyle name="Odwiedzone hiperłącze" xfId="194" builtinId="9" hidden="1"/>
    <cellStyle name="Odwiedzone hiperłącze" xfId="196" builtinId="9" hidden="1"/>
    <cellStyle name="Odwiedzone hiperłącze" xfId="198" builtinId="9" hidden="1"/>
    <cellStyle name="Odwiedzone hiperłącze" xfId="200" builtinId="9" hidden="1"/>
    <cellStyle name="Odwiedzone hiperłącze" xfId="202" builtinId="9" hidden="1"/>
    <cellStyle name="Odwiedzone hiperłącze" xfId="204" builtinId="9" hidden="1"/>
    <cellStyle name="Odwiedzone hiperłącze" xfId="206" builtinId="9" hidden="1"/>
    <cellStyle name="Odwiedzone hiperłącze" xfId="208" builtinId="9" hidden="1"/>
    <cellStyle name="Odwiedzone hiperłącze" xfId="210" builtinId="9" hidden="1"/>
    <cellStyle name="Odwiedzone hiperłącze" xfId="212" builtinId="9" hidden="1"/>
    <cellStyle name="Odwiedzone hiperłącze" xfId="214" builtinId="9" hidden="1"/>
    <cellStyle name="Odwiedzone hiperłącze" xfId="216" builtinId="9" hidden="1"/>
    <cellStyle name="Odwiedzone hiperłącze" xfId="218" builtinId="9" hidden="1"/>
    <cellStyle name="Odwiedzone hiperłącze" xfId="220" builtinId="9" hidden="1"/>
    <cellStyle name="Odwiedzone hiperłącze" xfId="222" builtinId="9" hidden="1"/>
    <cellStyle name="Odwiedzone hiperłącze" xfId="224" builtinId="9" hidden="1"/>
    <cellStyle name="Odwiedzone hiperłącze" xfId="226" builtinId="9" hidden="1"/>
    <cellStyle name="Odwiedzone hiperłącze" xfId="228" builtinId="9" hidden="1"/>
    <cellStyle name="Odwiedzone hiperłącze" xfId="230" builtinId="9" hidden="1"/>
    <cellStyle name="Odwiedzone hiperłącze" xfId="232" builtinId="9" hidden="1"/>
    <cellStyle name="Odwiedzone hiperłącze" xfId="234" builtinId="9" hidden="1"/>
    <cellStyle name="Odwiedzone hiperłącze" xfId="236" builtinId="9" hidden="1"/>
    <cellStyle name="Odwiedzone hiperłącze" xfId="238" builtinId="9" hidden="1"/>
    <cellStyle name="Odwiedzone hiperłącze" xfId="240" builtinId="9" hidden="1"/>
    <cellStyle name="Odwiedzone hiperłącze" xfId="242" builtinId="9" hidden="1"/>
    <cellStyle name="Odwiedzone hiperłącze" xfId="244" builtinId="9" hidden="1"/>
    <cellStyle name="Odwiedzone hiperłącze" xfId="246" builtinId="9" hidden="1"/>
    <cellStyle name="Odwiedzone hiperłącze" xfId="248" builtinId="9" hidden="1"/>
    <cellStyle name="Odwiedzone hiperłącze" xfId="250" builtinId="9" hidden="1"/>
    <cellStyle name="Odwiedzone hiperłącze" xfId="252" builtinId="9" hidden="1"/>
    <cellStyle name="Odwiedzone hiperłącze" xfId="254" builtinId="9" hidden="1"/>
    <cellStyle name="Odwiedzone hiperłącze" xfId="256" builtinId="9" hidden="1"/>
    <cellStyle name="Odwiedzone hiperłącze" xfId="258" builtinId="9" hidden="1"/>
    <cellStyle name="Odwiedzone hiperłącze" xfId="260" builtinId="9" hidden="1"/>
    <cellStyle name="Odwiedzone hiperłącze" xfId="262" builtinId="9" hidden="1"/>
    <cellStyle name="Odwiedzone hiperłącze" xfId="264" builtinId="9" hidden="1"/>
    <cellStyle name="Odwiedzone hiperłącze" xfId="266" builtinId="9" hidden="1"/>
    <cellStyle name="Odwiedzone hiperłącze" xfId="268" builtinId="9" hidden="1"/>
    <cellStyle name="Odwiedzone hiperłącze" xfId="270" builtinId="9" hidden="1"/>
    <cellStyle name="Odwiedzone hiperłącze" xfId="272" builtinId="9" hidden="1"/>
    <cellStyle name="Odwiedzone hiperłącze" xfId="274" builtinId="9" hidden="1"/>
    <cellStyle name="Odwiedzone hiperłącze" xfId="276" builtinId="9" hidden="1"/>
    <cellStyle name="Odwiedzone hiperłącze" xfId="278" builtinId="9" hidden="1"/>
    <cellStyle name="Odwiedzone hiperłącze" xfId="280" builtinId="9" hidden="1"/>
    <cellStyle name="Odwiedzone hiperłącze" xfId="282" builtinId="9" hidden="1"/>
    <cellStyle name="Odwiedzone hiperłącze" xfId="284" builtinId="9" hidden="1"/>
    <cellStyle name="Odwiedzone hiperłącze" xfId="286" builtinId="9" hidden="1"/>
    <cellStyle name="Odwiedzone hiperłącze" xfId="288" builtinId="9" hidden="1"/>
    <cellStyle name="Odwiedzone hiperłącze" xfId="290" builtinId="9" hidden="1"/>
    <cellStyle name="Odwiedzone hiperłącze" xfId="292" builtinId="9" hidden="1"/>
    <cellStyle name="Odwiedzone hiperłącze" xfId="294" builtinId="9" hidden="1"/>
    <cellStyle name="Odwiedzone hiperłącze" xfId="296" builtinId="9" hidden="1"/>
    <cellStyle name="Odwiedzone hiperłącze" xfId="298" builtinId="9" hidden="1"/>
    <cellStyle name="Odwiedzone hiperłącze" xfId="300" builtinId="9" hidden="1"/>
    <cellStyle name="Odwiedzone hiperłącze" xfId="302" builtinId="9" hidden="1"/>
    <cellStyle name="Odwiedzone hiperłącze" xfId="304" builtinId="9" hidden="1"/>
    <cellStyle name="Odwiedzone hiperłącze" xfId="306" builtinId="9" hidden="1"/>
    <cellStyle name="Odwiedzone hiperłącze" xfId="308" builtinId="9" hidden="1"/>
    <cellStyle name="Odwiedzone hiperłącze" xfId="310" builtinId="9" hidden="1"/>
    <cellStyle name="Odwiedzone hiperłącze" xfId="312" builtinId="9" hidden="1"/>
    <cellStyle name="Odwiedzone hiperłącze" xfId="314" builtinId="9" hidden="1"/>
    <cellStyle name="Odwiedzone hiperłącze" xfId="316" builtinId="9" hidden="1"/>
    <cellStyle name="Odwiedzone hiperłącze" xfId="318" builtinId="9" hidden="1"/>
    <cellStyle name="Odwiedzone hiperłącze" xfId="320" builtinId="9" hidden="1"/>
    <cellStyle name="Odwiedzone hiperłącze" xfId="322" builtinId="9" hidden="1"/>
    <cellStyle name="Odwiedzone hiperłącze" xfId="324" builtinId="9" hidden="1"/>
    <cellStyle name="Odwiedzone hiperłącze" xfId="326" builtinId="9" hidden="1"/>
    <cellStyle name="Odwiedzone hiperłącze" xfId="328" builtinId="9" hidden="1"/>
    <cellStyle name="Odwiedzone hiperłącze" xfId="330" builtinId="9" hidden="1"/>
    <cellStyle name="Odwiedzone hiperłącze" xfId="332" builtinId="9" hidden="1"/>
    <cellStyle name="Odwiedzone hiperłącze" xfId="334" builtinId="9" hidden="1"/>
    <cellStyle name="Odwiedzone hiperłącze" xfId="336" builtinId="9" hidden="1"/>
    <cellStyle name="Odwiedzone hiperłącze" xfId="338" builtinId="9" hidden="1"/>
    <cellStyle name="Odwiedzone hiperłącze" xfId="340" builtinId="9" hidden="1"/>
  </cellStyles>
  <dxfs count="0"/>
  <tableStyles count="0" defaultTableStyle="TableStyleMedium9" defaultPivotStyle="PivotStyleMedium4"/>
  <colors>
    <mruColors>
      <color rgb="FFC4FF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"/>
          <c:order val="0"/>
          <c:invertIfNegative val="0"/>
          <c:errBars>
            <c:errBarType val="plus"/>
            <c:errValType val="cust"/>
            <c:noEndCap val="0"/>
            <c:plus>
              <c:numRef>
                <c:f>'Raw data_Dv_Dh'!$BL$5:$BL$23</c:f>
                <c:numCache>
                  <c:formatCode>General</c:formatCode>
                  <c:ptCount val="1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numRef>
              <c:f>'Raw data_Dv_Dh'!$BB$5:$BB$20</c:f>
              <c:numCache>
                <c:formatCode>General</c:formatCode>
                <c:ptCount val="16"/>
              </c:numCache>
            </c:numRef>
          </c:cat>
          <c:val>
            <c:numRef>
              <c:f>'Raw data_Dv_Dh'!$BC$5:$BC$20</c:f>
              <c:numCache>
                <c:formatCode>General</c:formatCode>
                <c:ptCount val="16"/>
              </c:numCache>
            </c:numRef>
          </c:val>
        </c:ser>
        <c:ser>
          <c:idx val="2"/>
          <c:order val="1"/>
          <c:invertIfNegative val="0"/>
          <c:errBars>
            <c:errBarType val="plus"/>
            <c:errValType val="cust"/>
            <c:noEndCap val="0"/>
            <c:plus>
              <c:numRef>
                <c:f>'Raw data_Dv_Dh'!$BM$5:$BM$23</c:f>
                <c:numCache>
                  <c:formatCode>General</c:formatCode>
                  <c:ptCount val="1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numRef>
              <c:f>'Raw data_Dv_Dh'!$BB$5:$BB$20</c:f>
              <c:numCache>
                <c:formatCode>General</c:formatCode>
                <c:ptCount val="16"/>
              </c:numCache>
            </c:numRef>
          </c:cat>
          <c:val>
            <c:numRef>
              <c:f>'Raw data_Dv_Dh'!$BD$5:$BD$20</c:f>
              <c:numCache>
                <c:formatCode>General</c:formatCode>
                <c:ptCount val="1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61001616"/>
        <c:axId val="1660995088"/>
      </c:barChart>
      <c:catAx>
        <c:axId val="1661001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60995088"/>
        <c:crosses val="autoZero"/>
        <c:auto val="1"/>
        <c:lblAlgn val="ctr"/>
        <c:lblOffset val="100"/>
        <c:noMultiLvlLbl val="0"/>
      </c:catAx>
      <c:valAx>
        <c:axId val="1660995088"/>
        <c:scaling>
          <c:orientation val="minMax"/>
          <c:max val="90"/>
        </c:scaling>
        <c:delete val="0"/>
        <c:axPos val="l"/>
        <c:numFmt formatCode="General" sourceLinked="1"/>
        <c:majorTickMark val="out"/>
        <c:minorTickMark val="none"/>
        <c:tickLblPos val="nextTo"/>
        <c:crossAx val="16610016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"/>
          <c:order val="0"/>
          <c:invertIfNegative val="0"/>
          <c:errBars>
            <c:errBarType val="plus"/>
            <c:errValType val="cust"/>
            <c:noEndCap val="0"/>
            <c:plus>
              <c:numRef>
                <c:f>'Raw data_Dv_Dh'!$BN$54:$BN$66</c:f>
                <c:numCache>
                  <c:formatCode>General</c:formatCode>
                  <c:ptCount val="1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numRef>
              <c:f>'Raw data_Dv_Dh'!$BB$54:$BB$64</c:f>
              <c:numCache>
                <c:formatCode>General</c:formatCode>
                <c:ptCount val="11"/>
              </c:numCache>
            </c:numRef>
          </c:cat>
          <c:val>
            <c:numRef>
              <c:f>'Raw data_Dv_Dh'!$BE$54:$BE$64</c:f>
              <c:numCache>
                <c:formatCode>General</c:formatCode>
                <c:ptCount val="1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58079136"/>
        <c:axId val="1758079680"/>
      </c:barChart>
      <c:catAx>
        <c:axId val="175807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58079680"/>
        <c:crosses val="autoZero"/>
        <c:auto val="1"/>
        <c:lblAlgn val="ctr"/>
        <c:lblOffset val="100"/>
        <c:noMultiLvlLbl val="0"/>
      </c:catAx>
      <c:valAx>
        <c:axId val="1758079680"/>
        <c:scaling>
          <c:orientation val="minMax"/>
          <c:max val="45"/>
        </c:scaling>
        <c:delete val="0"/>
        <c:axPos val="l"/>
        <c:numFmt formatCode="General" sourceLinked="1"/>
        <c:majorTickMark val="out"/>
        <c:minorTickMark val="none"/>
        <c:tickLblPos val="nextTo"/>
        <c:crossAx val="17580791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2"/>
          <c:order val="0"/>
          <c:invertIfNegative val="0"/>
          <c:errBars>
            <c:errBarType val="plus"/>
            <c:errValType val="cust"/>
            <c:noEndCap val="0"/>
            <c:plus>
              <c:numRef>
                <c:f>'Raw data_Dv_Dh'!$BM$54:$BM$66</c:f>
                <c:numCache>
                  <c:formatCode>General</c:formatCode>
                  <c:ptCount val="1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numRef>
              <c:f>'Raw data_Dv_Dh'!$BB$54:$BB$64</c:f>
              <c:numCache>
                <c:formatCode>General</c:formatCode>
                <c:ptCount val="11"/>
              </c:numCache>
            </c:numRef>
          </c:cat>
          <c:val>
            <c:numRef>
              <c:f>'Raw data_Dv_Dh'!$BD$54:$BD$64</c:f>
              <c:numCache>
                <c:formatCode>General</c:formatCode>
                <c:ptCount val="1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58073152"/>
        <c:axId val="1758066624"/>
      </c:barChart>
      <c:catAx>
        <c:axId val="1758073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58066624"/>
        <c:crosses val="autoZero"/>
        <c:auto val="1"/>
        <c:lblAlgn val="ctr"/>
        <c:lblOffset val="100"/>
        <c:noMultiLvlLbl val="0"/>
      </c:catAx>
      <c:valAx>
        <c:axId val="1758066624"/>
        <c:scaling>
          <c:orientation val="minMax"/>
          <c:max val="45"/>
        </c:scaling>
        <c:delete val="0"/>
        <c:axPos val="l"/>
        <c:numFmt formatCode="General" sourceLinked="1"/>
        <c:majorTickMark val="out"/>
        <c:minorTickMark val="none"/>
        <c:tickLblPos val="nextTo"/>
        <c:crossAx val="17580731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2"/>
          <c:order val="0"/>
          <c:invertIfNegative val="0"/>
          <c:errBars>
            <c:errBarType val="plus"/>
            <c:errValType val="cust"/>
            <c:noEndCap val="0"/>
            <c:plus>
              <c:numRef>
                <c:f>'Raw data_Dv_Dh'!$BO$54:$BO$66</c:f>
                <c:numCache>
                  <c:formatCode>General</c:formatCode>
                  <c:ptCount val="1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numRef>
              <c:f>'Raw data_Dv_Dh'!$BB$54:$BB$64</c:f>
              <c:numCache>
                <c:formatCode>General</c:formatCode>
                <c:ptCount val="11"/>
              </c:numCache>
            </c:numRef>
          </c:cat>
          <c:val>
            <c:numRef>
              <c:f>'Raw data_Dv_Dh'!$BF$54:$BF$64</c:f>
              <c:numCache>
                <c:formatCode>General</c:formatCode>
                <c:ptCount val="1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58077504"/>
        <c:axId val="1758068800"/>
      </c:barChart>
      <c:catAx>
        <c:axId val="1758077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58068800"/>
        <c:crosses val="autoZero"/>
        <c:auto val="1"/>
        <c:lblAlgn val="ctr"/>
        <c:lblOffset val="100"/>
        <c:noMultiLvlLbl val="0"/>
      </c:catAx>
      <c:valAx>
        <c:axId val="1758068800"/>
        <c:scaling>
          <c:orientation val="minMax"/>
          <c:max val="45"/>
        </c:scaling>
        <c:delete val="0"/>
        <c:axPos val="l"/>
        <c:numFmt formatCode="General" sourceLinked="1"/>
        <c:majorTickMark val="out"/>
        <c:minorTickMark val="none"/>
        <c:tickLblPos val="nextTo"/>
        <c:crossAx val="17580775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"/>
          <c:order val="0"/>
          <c:invertIfNegative val="0"/>
          <c:errBars>
            <c:errBarType val="plus"/>
            <c:errValType val="cust"/>
            <c:noEndCap val="0"/>
            <c:plus>
              <c:numRef>
                <c:f>'Raw data_Dv_Dh'!$BL$72:$BL$84</c:f>
                <c:numCache>
                  <c:formatCode>General</c:formatCode>
                  <c:ptCount val="1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numRef>
              <c:f>'Raw data_Dv_Dh'!$BB$54:$BB$64</c:f>
              <c:numCache>
                <c:formatCode>General</c:formatCode>
                <c:ptCount val="11"/>
              </c:numCache>
            </c:numRef>
          </c:cat>
          <c:val>
            <c:numRef>
              <c:f>'Raw data_Dv_Dh'!$BC$72:$BC$82</c:f>
              <c:numCache>
                <c:formatCode>General</c:formatCode>
                <c:ptCount val="1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58072608"/>
        <c:axId val="1758078048"/>
      </c:barChart>
      <c:catAx>
        <c:axId val="1758072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58078048"/>
        <c:crosses val="autoZero"/>
        <c:auto val="1"/>
        <c:lblAlgn val="ctr"/>
        <c:lblOffset val="100"/>
        <c:noMultiLvlLbl val="0"/>
      </c:catAx>
      <c:valAx>
        <c:axId val="1758078048"/>
        <c:scaling>
          <c:orientation val="minMax"/>
          <c:max val="45"/>
        </c:scaling>
        <c:delete val="0"/>
        <c:axPos val="l"/>
        <c:numFmt formatCode="General" sourceLinked="1"/>
        <c:majorTickMark val="out"/>
        <c:minorTickMark val="none"/>
        <c:tickLblPos val="nextTo"/>
        <c:crossAx val="17580726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"/>
          <c:order val="0"/>
          <c:invertIfNegative val="0"/>
          <c:errBars>
            <c:errBarType val="plus"/>
            <c:errValType val="cust"/>
            <c:noEndCap val="0"/>
            <c:plus>
              <c:numRef>
                <c:f>'Raw data_Dv_Dh'!$BP$72:$BP$84</c:f>
                <c:numCache>
                  <c:formatCode>General</c:formatCode>
                  <c:ptCount val="1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numRef>
              <c:f>'Raw data_Dv_Dh'!$BB$54:$BB$66</c:f>
              <c:numCache>
                <c:formatCode>General</c:formatCode>
                <c:ptCount val="13"/>
              </c:numCache>
            </c:numRef>
          </c:cat>
          <c:val>
            <c:numRef>
              <c:f>'Raw data_Dv_Dh'!$BG$72:$BG$82</c:f>
              <c:numCache>
                <c:formatCode>General</c:formatCode>
                <c:ptCount val="1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58074784"/>
        <c:axId val="1758078592"/>
      </c:barChart>
      <c:catAx>
        <c:axId val="1758074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58078592"/>
        <c:crosses val="autoZero"/>
        <c:auto val="1"/>
        <c:lblAlgn val="ctr"/>
        <c:lblOffset val="100"/>
        <c:noMultiLvlLbl val="0"/>
      </c:catAx>
      <c:valAx>
        <c:axId val="1758078592"/>
        <c:scaling>
          <c:orientation val="minMax"/>
          <c:max val="45"/>
        </c:scaling>
        <c:delete val="0"/>
        <c:axPos val="l"/>
        <c:numFmt formatCode="General" sourceLinked="1"/>
        <c:majorTickMark val="out"/>
        <c:minorTickMark val="none"/>
        <c:tickLblPos val="nextTo"/>
        <c:crossAx val="17580747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2"/>
          <c:order val="0"/>
          <c:invertIfNegative val="0"/>
          <c:errBars>
            <c:errBarType val="plus"/>
            <c:errValType val="cust"/>
            <c:noEndCap val="0"/>
            <c:plus>
              <c:numRef>
                <c:f>'Raw data_Dv_Dh'!$BM$72:$BM$84</c:f>
                <c:numCache>
                  <c:formatCode>General</c:formatCode>
                  <c:ptCount val="1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numRef>
              <c:f>'Raw data_Dv_Dh'!$BB$54:$BB$64</c:f>
              <c:numCache>
                <c:formatCode>General</c:formatCode>
                <c:ptCount val="11"/>
              </c:numCache>
            </c:numRef>
          </c:cat>
          <c:val>
            <c:numRef>
              <c:f>'Raw data_Dv_Dh'!$BD$72:$BD$82</c:f>
              <c:numCache>
                <c:formatCode>General</c:formatCode>
                <c:ptCount val="1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58080224"/>
        <c:axId val="1758068256"/>
      </c:barChart>
      <c:catAx>
        <c:axId val="1758080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58068256"/>
        <c:crosses val="autoZero"/>
        <c:auto val="1"/>
        <c:lblAlgn val="ctr"/>
        <c:lblOffset val="100"/>
        <c:noMultiLvlLbl val="0"/>
      </c:catAx>
      <c:valAx>
        <c:axId val="1758068256"/>
        <c:scaling>
          <c:orientation val="minMax"/>
          <c:max val="45"/>
        </c:scaling>
        <c:delete val="0"/>
        <c:axPos val="l"/>
        <c:numFmt formatCode="General" sourceLinked="1"/>
        <c:majorTickMark val="out"/>
        <c:minorTickMark val="none"/>
        <c:tickLblPos val="nextTo"/>
        <c:crossAx val="1758080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2"/>
          <c:order val="0"/>
          <c:invertIfNegative val="0"/>
          <c:errBars>
            <c:errBarType val="plus"/>
            <c:errValType val="cust"/>
            <c:noEndCap val="0"/>
            <c:plus>
              <c:numRef>
                <c:f>'Raw data_Dv_Dh'!$BQ$72:$BQ$84</c:f>
                <c:numCache>
                  <c:formatCode>General</c:formatCode>
                  <c:ptCount val="1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numRef>
              <c:f>'Raw data_Dv_Dh'!$BB$54:$BB$66</c:f>
              <c:numCache>
                <c:formatCode>General</c:formatCode>
                <c:ptCount val="13"/>
              </c:numCache>
            </c:numRef>
          </c:cat>
          <c:val>
            <c:numRef>
              <c:f>'Raw data_Dv_Dh'!$BH$72:$BH$82</c:f>
              <c:numCache>
                <c:formatCode>General</c:formatCode>
                <c:ptCount val="1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58069344"/>
        <c:axId val="1758070976"/>
      </c:barChart>
      <c:catAx>
        <c:axId val="1758069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58070976"/>
        <c:crosses val="autoZero"/>
        <c:auto val="1"/>
        <c:lblAlgn val="ctr"/>
        <c:lblOffset val="100"/>
        <c:noMultiLvlLbl val="0"/>
      </c:catAx>
      <c:valAx>
        <c:axId val="1758070976"/>
        <c:scaling>
          <c:orientation val="minMax"/>
          <c:max val="45"/>
        </c:scaling>
        <c:delete val="0"/>
        <c:axPos val="l"/>
        <c:numFmt formatCode="General" sourceLinked="1"/>
        <c:majorTickMark val="out"/>
        <c:minorTickMark val="none"/>
        <c:tickLblPos val="nextTo"/>
        <c:crossAx val="17580693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0"/>
          <c:errBars>
            <c:errBarType val="plus"/>
            <c:errValType val="cust"/>
            <c:noEndCap val="0"/>
            <c:plus>
              <c:numRef>
                <c:f>'Raw data_Dv_Dh'!$BN$72:$BN$84</c:f>
                <c:numCache>
                  <c:formatCode>General</c:formatCode>
                  <c:ptCount val="1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numRef>
              <c:f>'Raw data_Dv_Dh'!$BB$54:$BB$64</c:f>
              <c:numCache>
                <c:formatCode>General</c:formatCode>
                <c:ptCount val="11"/>
              </c:numCache>
            </c:numRef>
          </c:cat>
          <c:val>
            <c:numRef>
              <c:f>'Raw data_Dv_Dh'!$BE$72:$BE$82</c:f>
              <c:numCache>
                <c:formatCode>General</c:formatCode>
                <c:ptCount val="1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58071520"/>
        <c:axId val="1758066080"/>
      </c:barChart>
      <c:catAx>
        <c:axId val="1758071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58066080"/>
        <c:crosses val="autoZero"/>
        <c:auto val="1"/>
        <c:lblAlgn val="ctr"/>
        <c:lblOffset val="100"/>
        <c:noMultiLvlLbl val="0"/>
      </c:catAx>
      <c:valAx>
        <c:axId val="1758066080"/>
        <c:scaling>
          <c:orientation val="minMax"/>
          <c:max val="45"/>
        </c:scaling>
        <c:delete val="0"/>
        <c:axPos val="l"/>
        <c:numFmt formatCode="General" sourceLinked="1"/>
        <c:majorTickMark val="out"/>
        <c:minorTickMark val="none"/>
        <c:tickLblPos val="nextTo"/>
        <c:crossAx val="17580715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0"/>
          <c:errBars>
            <c:errBarType val="plus"/>
            <c:errValType val="cust"/>
            <c:noEndCap val="0"/>
            <c:plus>
              <c:numRef>
                <c:f>'Raw data_Dv_Dh'!$BR$72:$BR$84</c:f>
                <c:numCache>
                  <c:formatCode>General</c:formatCode>
                  <c:ptCount val="1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numRef>
              <c:f>'Raw data_Dv_Dh'!$BB$54:$BB$66</c:f>
              <c:numCache>
                <c:formatCode>General</c:formatCode>
                <c:ptCount val="13"/>
              </c:numCache>
            </c:numRef>
          </c:cat>
          <c:val>
            <c:numRef>
              <c:f>'Raw data_Dv_Dh'!$BI$72:$BI$82</c:f>
              <c:numCache>
                <c:formatCode>General</c:formatCode>
                <c:ptCount val="1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58072064"/>
        <c:axId val="1758073696"/>
      </c:barChart>
      <c:catAx>
        <c:axId val="1758072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58073696"/>
        <c:crosses val="autoZero"/>
        <c:auto val="1"/>
        <c:lblAlgn val="ctr"/>
        <c:lblOffset val="100"/>
        <c:noMultiLvlLbl val="0"/>
      </c:catAx>
      <c:valAx>
        <c:axId val="1758073696"/>
        <c:scaling>
          <c:orientation val="minMax"/>
          <c:max val="45"/>
        </c:scaling>
        <c:delete val="0"/>
        <c:axPos val="l"/>
        <c:numFmt formatCode="General" sourceLinked="1"/>
        <c:majorTickMark val="out"/>
        <c:minorTickMark val="none"/>
        <c:tickLblPos val="nextTo"/>
        <c:crossAx val="17580720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3"/>
          <c:order val="0"/>
          <c:invertIfNegative val="0"/>
          <c:errBars>
            <c:errBarType val="plus"/>
            <c:errValType val="cust"/>
            <c:noEndCap val="0"/>
            <c:plus>
              <c:numRef>
                <c:f>'Raw data_Dv_Dh'!$BO$72:$BO$84</c:f>
                <c:numCache>
                  <c:formatCode>General</c:formatCode>
                  <c:ptCount val="1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numRef>
              <c:f>'Raw data_Dv_Dh'!$BB$54:$BB$64</c:f>
              <c:numCache>
                <c:formatCode>General</c:formatCode>
                <c:ptCount val="11"/>
              </c:numCache>
            </c:numRef>
          </c:cat>
          <c:val>
            <c:numRef>
              <c:f>'Raw data_Dv_Dh'!$BF$72:$BF$82</c:f>
              <c:numCache>
                <c:formatCode>General</c:formatCode>
                <c:ptCount val="1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58074240"/>
        <c:axId val="1758605104"/>
      </c:barChart>
      <c:catAx>
        <c:axId val="1758074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58605104"/>
        <c:crosses val="autoZero"/>
        <c:auto val="1"/>
        <c:lblAlgn val="ctr"/>
        <c:lblOffset val="100"/>
        <c:noMultiLvlLbl val="0"/>
      </c:catAx>
      <c:valAx>
        <c:axId val="1758605104"/>
        <c:scaling>
          <c:orientation val="minMax"/>
          <c:max val="45"/>
        </c:scaling>
        <c:delete val="0"/>
        <c:axPos val="l"/>
        <c:numFmt formatCode="General" sourceLinked="1"/>
        <c:majorTickMark val="out"/>
        <c:minorTickMark val="none"/>
        <c:tickLblPos val="nextTo"/>
        <c:crossAx val="17580742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"/>
          <c:order val="0"/>
          <c:invertIfNegative val="0"/>
          <c:errBars>
            <c:errBarType val="plus"/>
            <c:errValType val="cust"/>
            <c:noEndCap val="0"/>
            <c:plus>
              <c:numRef>
                <c:f>'Raw data_Dv_Dh'!$BL$54:$BL$66</c:f>
                <c:numCache>
                  <c:formatCode>General</c:formatCode>
                  <c:ptCount val="1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numRef>
              <c:f>'Raw data_Dv_Dh'!$BB$54:$BB$64</c:f>
              <c:numCache>
                <c:formatCode>General</c:formatCode>
                <c:ptCount val="11"/>
              </c:numCache>
            </c:numRef>
          </c:cat>
          <c:val>
            <c:numRef>
              <c:f>'Raw data_Dv_Dh'!$BC$54:$BC$64</c:f>
              <c:numCache>
                <c:formatCode>General</c:formatCode>
                <c:ptCount val="11"/>
              </c:numCache>
            </c:numRef>
          </c:val>
        </c:ser>
        <c:ser>
          <c:idx val="2"/>
          <c:order val="1"/>
          <c:invertIfNegative val="0"/>
          <c:errBars>
            <c:errBarType val="plus"/>
            <c:errValType val="cust"/>
            <c:noEndCap val="0"/>
            <c:plus>
              <c:numRef>
                <c:f>'Raw data_Dv_Dh'!$BM$54:$BM$66</c:f>
                <c:numCache>
                  <c:formatCode>General</c:formatCode>
                  <c:ptCount val="1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numRef>
              <c:f>'Raw data_Dv_Dh'!$BB$54:$BB$64</c:f>
              <c:numCache>
                <c:formatCode>General</c:formatCode>
                <c:ptCount val="11"/>
              </c:numCache>
            </c:numRef>
          </c:cat>
          <c:val>
            <c:numRef>
              <c:f>'Raw data_Dv_Dh'!$BD$54:$BD$64</c:f>
              <c:numCache>
                <c:formatCode>General</c:formatCode>
                <c:ptCount val="1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60996720"/>
        <c:axId val="1660997264"/>
      </c:barChart>
      <c:catAx>
        <c:axId val="1660996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60997264"/>
        <c:crosses val="autoZero"/>
        <c:auto val="1"/>
        <c:lblAlgn val="ctr"/>
        <c:lblOffset val="100"/>
        <c:noMultiLvlLbl val="0"/>
      </c:catAx>
      <c:valAx>
        <c:axId val="1660997264"/>
        <c:scaling>
          <c:orientation val="minMax"/>
          <c:max val="120"/>
        </c:scaling>
        <c:delete val="0"/>
        <c:axPos val="l"/>
        <c:numFmt formatCode="General" sourceLinked="1"/>
        <c:majorTickMark val="out"/>
        <c:minorTickMark val="none"/>
        <c:tickLblPos val="nextTo"/>
        <c:crossAx val="16609967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3"/>
          <c:order val="0"/>
          <c:invertIfNegative val="0"/>
          <c:errBars>
            <c:errBarType val="plus"/>
            <c:errValType val="cust"/>
            <c:noEndCap val="0"/>
            <c:plus>
              <c:numRef>
                <c:f>'Raw data_Dv_Dh'!$BS$72:$BS$84</c:f>
                <c:numCache>
                  <c:formatCode>General</c:formatCode>
                  <c:ptCount val="1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numRef>
              <c:f>'Raw data_Dv_Dh'!$BB$54:$BB$66</c:f>
              <c:numCache>
                <c:formatCode>General</c:formatCode>
                <c:ptCount val="13"/>
              </c:numCache>
            </c:numRef>
          </c:cat>
          <c:val>
            <c:numRef>
              <c:f>'Raw data_Dv_Dh'!$BJ$72:$BJ$82</c:f>
              <c:numCache>
                <c:formatCode>General</c:formatCode>
                <c:ptCount val="1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58614352"/>
        <c:axId val="1758612720"/>
      </c:barChart>
      <c:catAx>
        <c:axId val="1758614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58612720"/>
        <c:crosses val="autoZero"/>
        <c:auto val="1"/>
        <c:lblAlgn val="ctr"/>
        <c:lblOffset val="100"/>
        <c:noMultiLvlLbl val="0"/>
      </c:catAx>
      <c:valAx>
        <c:axId val="1758612720"/>
        <c:scaling>
          <c:orientation val="minMax"/>
          <c:max val="45"/>
        </c:scaling>
        <c:delete val="0"/>
        <c:axPos val="l"/>
        <c:numFmt formatCode="General" sourceLinked="1"/>
        <c:majorTickMark val="out"/>
        <c:minorTickMark val="none"/>
        <c:tickLblPos val="nextTo"/>
        <c:crossAx val="17586143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0"/>
          <c:errBars>
            <c:errBarType val="plus"/>
            <c:errValType val="cust"/>
            <c:noEndCap val="0"/>
            <c:plus>
              <c:numRef>
                <c:f>'Raw data_Dv_Dh'!$BE$360:$BE$370</c:f>
                <c:numCache>
                  <c:formatCode>General</c:formatCode>
                  <c:ptCount val="11"/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numRef>
              <c:f>'Raw data_Dv_Dh'!$BB$54:$BB$66</c:f>
              <c:numCache>
                <c:formatCode>General</c:formatCode>
                <c:ptCount val="13"/>
              </c:numCache>
            </c:numRef>
          </c:cat>
          <c:val>
            <c:numRef>
              <c:f>'Raw data_Dv_Dh'!$BD$360:$BD$370</c:f>
              <c:numCache>
                <c:formatCode>General</c:formatCode>
                <c:ptCount val="1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58613264"/>
        <c:axId val="1758608368"/>
      </c:barChart>
      <c:catAx>
        <c:axId val="1758613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58608368"/>
        <c:crosses val="autoZero"/>
        <c:auto val="1"/>
        <c:lblAlgn val="ctr"/>
        <c:lblOffset val="100"/>
        <c:noMultiLvlLbl val="0"/>
      </c:catAx>
      <c:valAx>
        <c:axId val="1758608368"/>
        <c:scaling>
          <c:orientation val="minMax"/>
          <c:max val="30"/>
        </c:scaling>
        <c:delete val="0"/>
        <c:axPos val="l"/>
        <c:numFmt formatCode="General" sourceLinked="1"/>
        <c:majorTickMark val="out"/>
        <c:minorTickMark val="none"/>
        <c:tickLblPos val="nextTo"/>
        <c:crossAx val="1758613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"/>
          <c:order val="0"/>
          <c:invertIfNegative val="0"/>
          <c:errBars>
            <c:errBarType val="plus"/>
            <c:errValType val="cust"/>
            <c:noEndCap val="0"/>
            <c:plus>
              <c:numRef>
                <c:f>'Raw data_Dv_Dh'!$BN$5:$BN$23</c:f>
                <c:numCache>
                  <c:formatCode>General</c:formatCode>
                  <c:ptCount val="1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numRef>
              <c:f>'Raw data_Dv_Dh'!$BB$5:$BB$20</c:f>
              <c:numCache>
                <c:formatCode>General</c:formatCode>
                <c:ptCount val="16"/>
              </c:numCache>
            </c:numRef>
          </c:cat>
          <c:val>
            <c:numRef>
              <c:f>'Raw data_Dv_Dh'!$BE$5:$BE$20</c:f>
              <c:numCache>
                <c:formatCode>General</c:formatCode>
                <c:ptCount val="16"/>
              </c:numCache>
            </c:numRef>
          </c:val>
        </c:ser>
        <c:ser>
          <c:idx val="2"/>
          <c:order val="1"/>
          <c:invertIfNegative val="0"/>
          <c:errBars>
            <c:errBarType val="plus"/>
            <c:errValType val="cust"/>
            <c:noEndCap val="0"/>
            <c:plus>
              <c:numRef>
                <c:f>'Raw data_Dv_Dh'!$BO$5:$BO$23</c:f>
                <c:numCache>
                  <c:formatCode>General</c:formatCode>
                  <c:ptCount val="1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numRef>
              <c:f>'Raw data_Dv_Dh'!$BB$5:$BB$20</c:f>
              <c:numCache>
                <c:formatCode>General</c:formatCode>
                <c:ptCount val="16"/>
              </c:numCache>
            </c:numRef>
          </c:cat>
          <c:val>
            <c:numRef>
              <c:f>'Raw data_Dv_Dh'!$BF$5:$BF$20</c:f>
              <c:numCache>
                <c:formatCode>General</c:formatCode>
                <c:ptCount val="1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60997808"/>
        <c:axId val="1660998352"/>
      </c:barChart>
      <c:catAx>
        <c:axId val="1660997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60998352"/>
        <c:crosses val="autoZero"/>
        <c:auto val="1"/>
        <c:lblAlgn val="ctr"/>
        <c:lblOffset val="100"/>
        <c:noMultiLvlLbl val="0"/>
      </c:catAx>
      <c:valAx>
        <c:axId val="1660998352"/>
        <c:scaling>
          <c:orientation val="minMax"/>
          <c:max val="90"/>
        </c:scaling>
        <c:delete val="0"/>
        <c:axPos val="l"/>
        <c:numFmt formatCode="General" sourceLinked="1"/>
        <c:majorTickMark val="out"/>
        <c:minorTickMark val="none"/>
        <c:tickLblPos val="nextTo"/>
        <c:crossAx val="16609978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"/>
          <c:order val="0"/>
          <c:invertIfNegative val="0"/>
          <c:errBars>
            <c:errBarType val="plus"/>
            <c:errValType val="cust"/>
            <c:noEndCap val="0"/>
            <c:plus>
              <c:numRef>
                <c:f>'Raw data_Dv_Dh'!$BL$28:$BL$46</c:f>
                <c:numCache>
                  <c:formatCode>General</c:formatCode>
                  <c:ptCount val="1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numRef>
              <c:f>'Raw data_Dv_Dh'!$BB$5:$BB$20</c:f>
              <c:numCache>
                <c:formatCode>General</c:formatCode>
                <c:ptCount val="16"/>
              </c:numCache>
            </c:numRef>
          </c:cat>
          <c:val>
            <c:numRef>
              <c:f>'Raw data_Dv_Dh'!$BC$28:$BC$43</c:f>
              <c:numCache>
                <c:formatCode>General</c:formatCode>
                <c:ptCount val="16"/>
              </c:numCache>
            </c:numRef>
          </c:val>
        </c:ser>
        <c:ser>
          <c:idx val="2"/>
          <c:order val="1"/>
          <c:invertIfNegative val="0"/>
          <c:errBars>
            <c:errBarType val="plus"/>
            <c:errValType val="cust"/>
            <c:noEndCap val="0"/>
            <c:plus>
              <c:numRef>
                <c:f>'Raw data_Dv_Dh'!$BM$28:$BM$46</c:f>
                <c:numCache>
                  <c:formatCode>General</c:formatCode>
                  <c:ptCount val="1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numRef>
              <c:f>'Raw data_Dv_Dh'!$BB$5:$BB$20</c:f>
              <c:numCache>
                <c:formatCode>General</c:formatCode>
                <c:ptCount val="16"/>
              </c:numCache>
            </c:numRef>
          </c:cat>
          <c:val>
            <c:numRef>
              <c:f>'Raw data_Dv_Dh'!$BD$28:$BD$43</c:f>
              <c:numCache>
                <c:formatCode>General</c:formatCode>
                <c:ptCount val="16"/>
              </c:numCache>
            </c:numRef>
          </c:val>
        </c:ser>
        <c:ser>
          <c:idx val="0"/>
          <c:order val="2"/>
          <c:invertIfNegative val="0"/>
          <c:errBars>
            <c:errBarType val="plus"/>
            <c:errValType val="cust"/>
            <c:noEndCap val="0"/>
            <c:plus>
              <c:numRef>
                <c:f>'Raw data_Dv_Dh'!$BN$28:$BN$46</c:f>
                <c:numCache>
                  <c:formatCode>General</c:formatCode>
                  <c:ptCount val="1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numRef>
              <c:f>'Raw data_Dv_Dh'!$BB$5:$BB$20</c:f>
              <c:numCache>
                <c:formatCode>General</c:formatCode>
                <c:ptCount val="16"/>
              </c:numCache>
            </c:numRef>
          </c:cat>
          <c:val>
            <c:numRef>
              <c:f>'Raw data_Dv_Dh'!$BE$28:$BE$43</c:f>
              <c:numCache>
                <c:formatCode>General</c:formatCode>
                <c:ptCount val="16"/>
              </c:numCache>
            </c:numRef>
          </c:val>
        </c:ser>
        <c:ser>
          <c:idx val="3"/>
          <c:order val="3"/>
          <c:invertIfNegative val="0"/>
          <c:errBars>
            <c:errBarType val="plus"/>
            <c:errValType val="cust"/>
            <c:noEndCap val="0"/>
            <c:plus>
              <c:numRef>
                <c:f>'Raw data_Dv_Dh'!$BO$28:$BO$46</c:f>
                <c:numCache>
                  <c:formatCode>General</c:formatCode>
                  <c:ptCount val="1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numRef>
              <c:f>'Raw data_Dv_Dh'!$BB$5:$BB$20</c:f>
              <c:numCache>
                <c:formatCode>General</c:formatCode>
                <c:ptCount val="16"/>
              </c:numCache>
            </c:numRef>
          </c:cat>
          <c:val>
            <c:numRef>
              <c:f>'Raw data_Dv_Dh'!$BF$28:$BF$43</c:f>
              <c:numCache>
                <c:formatCode>General</c:formatCode>
                <c:ptCount val="1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60999440"/>
        <c:axId val="1465461184"/>
      </c:barChart>
      <c:catAx>
        <c:axId val="1660999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65461184"/>
        <c:crosses val="autoZero"/>
        <c:auto val="1"/>
        <c:lblAlgn val="ctr"/>
        <c:lblOffset val="100"/>
        <c:noMultiLvlLbl val="0"/>
      </c:catAx>
      <c:valAx>
        <c:axId val="1465461184"/>
        <c:scaling>
          <c:orientation val="minMax"/>
          <c:max val="90"/>
        </c:scaling>
        <c:delete val="0"/>
        <c:axPos val="l"/>
        <c:numFmt formatCode="General" sourceLinked="1"/>
        <c:majorTickMark val="out"/>
        <c:minorTickMark val="none"/>
        <c:tickLblPos val="nextTo"/>
        <c:crossAx val="16609994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"/>
          <c:order val="0"/>
          <c:invertIfNegative val="0"/>
          <c:errBars>
            <c:errBarType val="plus"/>
            <c:errValType val="cust"/>
            <c:noEndCap val="0"/>
            <c:plus>
              <c:numRef>
                <c:f>'Raw data_Dv_Dh'!$BP$28:$BP$46</c:f>
                <c:numCache>
                  <c:formatCode>General</c:formatCode>
                  <c:ptCount val="1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numRef>
              <c:f>'Raw data_Dv_Dh'!$BB$5:$BB$20</c:f>
              <c:numCache>
                <c:formatCode>General</c:formatCode>
                <c:ptCount val="16"/>
              </c:numCache>
            </c:numRef>
          </c:cat>
          <c:val>
            <c:numRef>
              <c:f>'Raw data_Dv_Dh'!$BG$28:$BG$43</c:f>
              <c:numCache>
                <c:formatCode>General</c:formatCode>
                <c:ptCount val="16"/>
              </c:numCache>
            </c:numRef>
          </c:val>
        </c:ser>
        <c:ser>
          <c:idx val="2"/>
          <c:order val="1"/>
          <c:invertIfNegative val="0"/>
          <c:errBars>
            <c:errBarType val="plus"/>
            <c:errValType val="cust"/>
            <c:noEndCap val="0"/>
            <c:plus>
              <c:numRef>
                <c:f>'Raw data_Dv_Dh'!$BQ$28:$BQ$46</c:f>
                <c:numCache>
                  <c:formatCode>General</c:formatCode>
                  <c:ptCount val="1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numRef>
              <c:f>'Raw data_Dv_Dh'!$BB$5:$BB$20</c:f>
              <c:numCache>
                <c:formatCode>General</c:formatCode>
                <c:ptCount val="16"/>
              </c:numCache>
            </c:numRef>
          </c:cat>
          <c:val>
            <c:numRef>
              <c:f>'Raw data_Dv_Dh'!$BH$28:$BH$43</c:f>
              <c:numCache>
                <c:formatCode>General</c:formatCode>
                <c:ptCount val="16"/>
              </c:numCache>
            </c:numRef>
          </c:val>
        </c:ser>
        <c:ser>
          <c:idx val="0"/>
          <c:order val="2"/>
          <c:invertIfNegative val="0"/>
          <c:errBars>
            <c:errBarType val="plus"/>
            <c:errValType val="cust"/>
            <c:noEndCap val="0"/>
            <c:plus>
              <c:numRef>
                <c:f>'Raw data_Dv_Dh'!$BR$28:$BR$46</c:f>
                <c:numCache>
                  <c:formatCode>General</c:formatCode>
                  <c:ptCount val="1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numRef>
              <c:f>'Raw data_Dv_Dh'!$BB$5:$BB$20</c:f>
              <c:numCache>
                <c:formatCode>General</c:formatCode>
                <c:ptCount val="16"/>
              </c:numCache>
            </c:numRef>
          </c:cat>
          <c:val>
            <c:numRef>
              <c:f>'Raw data_Dv_Dh'!$BI$28:$BI$43</c:f>
              <c:numCache>
                <c:formatCode>General</c:formatCode>
                <c:ptCount val="16"/>
              </c:numCache>
            </c:numRef>
          </c:val>
        </c:ser>
        <c:ser>
          <c:idx val="3"/>
          <c:order val="3"/>
          <c:invertIfNegative val="0"/>
          <c:errBars>
            <c:errBarType val="plus"/>
            <c:errValType val="cust"/>
            <c:noEndCap val="0"/>
            <c:plus>
              <c:numRef>
                <c:f>'Raw data_Dv_Dh'!$BS$28:$BS$46</c:f>
                <c:numCache>
                  <c:formatCode>General</c:formatCode>
                  <c:ptCount val="1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numRef>
              <c:f>'Raw data_Dv_Dh'!$BB$5:$BB$20</c:f>
              <c:numCache>
                <c:formatCode>General</c:formatCode>
                <c:ptCount val="16"/>
              </c:numCache>
            </c:numRef>
          </c:cat>
          <c:val>
            <c:numRef>
              <c:f>'Raw data_Dv_Dh'!$BJ$28:$BJ$43</c:f>
              <c:numCache>
                <c:formatCode>General</c:formatCode>
                <c:ptCount val="1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58075872"/>
        <c:axId val="1758067712"/>
      </c:barChart>
      <c:catAx>
        <c:axId val="1758075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58067712"/>
        <c:crosses val="autoZero"/>
        <c:auto val="1"/>
        <c:lblAlgn val="ctr"/>
        <c:lblOffset val="100"/>
        <c:noMultiLvlLbl val="0"/>
      </c:catAx>
      <c:valAx>
        <c:axId val="1758067712"/>
        <c:scaling>
          <c:orientation val="minMax"/>
          <c:max val="90"/>
        </c:scaling>
        <c:delete val="0"/>
        <c:axPos val="l"/>
        <c:numFmt formatCode="General" sourceLinked="1"/>
        <c:majorTickMark val="out"/>
        <c:minorTickMark val="none"/>
        <c:tickLblPos val="nextTo"/>
        <c:crossAx val="17580758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"/>
          <c:order val="0"/>
          <c:invertIfNegative val="0"/>
          <c:errBars>
            <c:errBarType val="plus"/>
            <c:errValType val="cust"/>
            <c:noEndCap val="0"/>
            <c:plus>
              <c:numRef>
                <c:f>'Raw data_Dv_Dh'!$BN$54:$BN$66</c:f>
                <c:numCache>
                  <c:formatCode>General</c:formatCode>
                  <c:ptCount val="1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numRef>
              <c:f>'Raw data_Dv_Dh'!$BB$54:$BB$64</c:f>
              <c:numCache>
                <c:formatCode>General</c:formatCode>
                <c:ptCount val="11"/>
              </c:numCache>
            </c:numRef>
          </c:cat>
          <c:val>
            <c:numRef>
              <c:f>'Raw data_Dv_Dh'!$BE$54:$BE$64</c:f>
              <c:numCache>
                <c:formatCode>General</c:formatCode>
                <c:ptCount val="11"/>
              </c:numCache>
            </c:numRef>
          </c:val>
        </c:ser>
        <c:ser>
          <c:idx val="2"/>
          <c:order val="1"/>
          <c:invertIfNegative val="0"/>
          <c:errBars>
            <c:errBarType val="plus"/>
            <c:errValType val="cust"/>
            <c:noEndCap val="0"/>
            <c:plus>
              <c:numRef>
                <c:f>'Raw data_Dv_Dh'!$BO$54:$BO$66</c:f>
                <c:numCache>
                  <c:formatCode>General</c:formatCode>
                  <c:ptCount val="1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numRef>
              <c:f>'Raw data_Dv_Dh'!$BB$54:$BB$64</c:f>
              <c:numCache>
                <c:formatCode>General</c:formatCode>
                <c:ptCount val="11"/>
              </c:numCache>
            </c:numRef>
          </c:cat>
          <c:val>
            <c:numRef>
              <c:f>'Raw data_Dv_Dh'!$BF$54:$BF$64</c:f>
              <c:numCache>
                <c:formatCode>General</c:formatCode>
                <c:ptCount val="1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58067168"/>
        <c:axId val="1758069888"/>
      </c:barChart>
      <c:catAx>
        <c:axId val="1758067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58069888"/>
        <c:crosses val="autoZero"/>
        <c:auto val="1"/>
        <c:lblAlgn val="ctr"/>
        <c:lblOffset val="100"/>
        <c:noMultiLvlLbl val="0"/>
      </c:catAx>
      <c:valAx>
        <c:axId val="1758069888"/>
        <c:scaling>
          <c:orientation val="minMax"/>
          <c:max val="120"/>
        </c:scaling>
        <c:delete val="0"/>
        <c:axPos val="l"/>
        <c:numFmt formatCode="General" sourceLinked="1"/>
        <c:majorTickMark val="out"/>
        <c:minorTickMark val="none"/>
        <c:tickLblPos val="nextTo"/>
        <c:crossAx val="17580671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"/>
          <c:order val="0"/>
          <c:invertIfNegative val="0"/>
          <c:errBars>
            <c:errBarType val="plus"/>
            <c:errValType val="cust"/>
            <c:noEndCap val="0"/>
            <c:plus>
              <c:numRef>
                <c:f>'Raw data_Dv_Dh'!$BL$72:$BL$84</c:f>
                <c:numCache>
                  <c:formatCode>General</c:formatCode>
                  <c:ptCount val="1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numRef>
              <c:f>'Raw data_Dv_Dh'!$BB$54:$BB$64</c:f>
              <c:numCache>
                <c:formatCode>General</c:formatCode>
                <c:ptCount val="11"/>
              </c:numCache>
            </c:numRef>
          </c:cat>
          <c:val>
            <c:numRef>
              <c:f>'Raw data_Dv_Dh'!$BC$72:$BC$82</c:f>
              <c:numCache>
                <c:formatCode>General</c:formatCode>
                <c:ptCount val="11"/>
              </c:numCache>
            </c:numRef>
          </c:val>
        </c:ser>
        <c:ser>
          <c:idx val="2"/>
          <c:order val="1"/>
          <c:invertIfNegative val="0"/>
          <c:errBars>
            <c:errBarType val="plus"/>
            <c:errValType val="cust"/>
            <c:noEndCap val="0"/>
            <c:plus>
              <c:numRef>
                <c:f>'Raw data_Dv_Dh'!$BM$72:$BM$84</c:f>
                <c:numCache>
                  <c:formatCode>General</c:formatCode>
                  <c:ptCount val="1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numRef>
              <c:f>'Raw data_Dv_Dh'!$BB$54:$BB$64</c:f>
              <c:numCache>
                <c:formatCode>General</c:formatCode>
                <c:ptCount val="11"/>
              </c:numCache>
            </c:numRef>
          </c:cat>
          <c:val>
            <c:numRef>
              <c:f>'Raw data_Dv_Dh'!$BD$72:$BD$82</c:f>
              <c:numCache>
                <c:formatCode>General</c:formatCode>
                <c:ptCount val="11"/>
              </c:numCache>
            </c:numRef>
          </c:val>
        </c:ser>
        <c:ser>
          <c:idx val="0"/>
          <c:order val="2"/>
          <c:invertIfNegative val="0"/>
          <c:errBars>
            <c:errBarType val="plus"/>
            <c:errValType val="cust"/>
            <c:noEndCap val="0"/>
            <c:plus>
              <c:numRef>
                <c:f>'Raw data_Dv_Dh'!$BN$72:$BN$84</c:f>
                <c:numCache>
                  <c:formatCode>General</c:formatCode>
                  <c:ptCount val="1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numRef>
              <c:f>'Raw data_Dv_Dh'!$BB$54:$BB$64</c:f>
              <c:numCache>
                <c:formatCode>General</c:formatCode>
                <c:ptCount val="11"/>
              </c:numCache>
            </c:numRef>
          </c:cat>
          <c:val>
            <c:numRef>
              <c:f>'Raw data_Dv_Dh'!$BE$72:$BE$82</c:f>
              <c:numCache>
                <c:formatCode>General</c:formatCode>
                <c:ptCount val="11"/>
              </c:numCache>
            </c:numRef>
          </c:val>
        </c:ser>
        <c:ser>
          <c:idx val="3"/>
          <c:order val="3"/>
          <c:invertIfNegative val="0"/>
          <c:errBars>
            <c:errBarType val="plus"/>
            <c:errValType val="cust"/>
            <c:noEndCap val="0"/>
            <c:plus>
              <c:numRef>
                <c:f>'Raw data_Dv_Dh'!$BO$72:$BO$84</c:f>
                <c:numCache>
                  <c:formatCode>General</c:formatCode>
                  <c:ptCount val="1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numRef>
              <c:f>'Raw data_Dv_Dh'!$BB$54:$BB$64</c:f>
              <c:numCache>
                <c:formatCode>General</c:formatCode>
                <c:ptCount val="11"/>
              </c:numCache>
            </c:numRef>
          </c:cat>
          <c:val>
            <c:numRef>
              <c:f>'Raw data_Dv_Dh'!$BF$72:$BF$82</c:f>
              <c:numCache>
                <c:formatCode>General</c:formatCode>
                <c:ptCount val="1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58075328"/>
        <c:axId val="1758081312"/>
      </c:barChart>
      <c:catAx>
        <c:axId val="1758075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58081312"/>
        <c:crosses val="autoZero"/>
        <c:auto val="1"/>
        <c:lblAlgn val="ctr"/>
        <c:lblOffset val="100"/>
        <c:noMultiLvlLbl val="0"/>
      </c:catAx>
      <c:valAx>
        <c:axId val="1758081312"/>
        <c:scaling>
          <c:orientation val="minMax"/>
          <c:max val="120"/>
        </c:scaling>
        <c:delete val="0"/>
        <c:axPos val="l"/>
        <c:numFmt formatCode="General" sourceLinked="1"/>
        <c:majorTickMark val="out"/>
        <c:minorTickMark val="none"/>
        <c:tickLblPos val="nextTo"/>
        <c:crossAx val="17580753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"/>
          <c:order val="0"/>
          <c:invertIfNegative val="0"/>
          <c:errBars>
            <c:errBarType val="plus"/>
            <c:errValType val="cust"/>
            <c:noEndCap val="0"/>
            <c:plus>
              <c:numRef>
                <c:f>'Raw data_Dv_Dh'!$BP$72:$BP$84</c:f>
                <c:numCache>
                  <c:formatCode>General</c:formatCode>
                  <c:ptCount val="1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numRef>
              <c:f>'Raw data_Dv_Dh'!$BB$54:$BB$66</c:f>
              <c:numCache>
                <c:formatCode>General</c:formatCode>
                <c:ptCount val="13"/>
              </c:numCache>
            </c:numRef>
          </c:cat>
          <c:val>
            <c:numRef>
              <c:f>'Raw data_Dv_Dh'!$BG$72:$BG$82</c:f>
              <c:numCache>
                <c:formatCode>General</c:formatCode>
                <c:ptCount val="11"/>
              </c:numCache>
            </c:numRef>
          </c:val>
        </c:ser>
        <c:ser>
          <c:idx val="2"/>
          <c:order val="1"/>
          <c:invertIfNegative val="0"/>
          <c:errBars>
            <c:errBarType val="plus"/>
            <c:errValType val="cust"/>
            <c:noEndCap val="0"/>
            <c:plus>
              <c:numRef>
                <c:f>'Raw data_Dv_Dh'!$BQ$72:$BQ$84</c:f>
                <c:numCache>
                  <c:formatCode>General</c:formatCode>
                  <c:ptCount val="1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numRef>
              <c:f>'Raw data_Dv_Dh'!$BB$54:$BB$66</c:f>
              <c:numCache>
                <c:formatCode>General</c:formatCode>
                <c:ptCount val="13"/>
              </c:numCache>
            </c:numRef>
          </c:cat>
          <c:val>
            <c:numRef>
              <c:f>'Raw data_Dv_Dh'!$BH$72:$BH$82</c:f>
              <c:numCache>
                <c:formatCode>General</c:formatCode>
                <c:ptCount val="11"/>
              </c:numCache>
            </c:numRef>
          </c:val>
        </c:ser>
        <c:ser>
          <c:idx val="0"/>
          <c:order val="2"/>
          <c:invertIfNegative val="0"/>
          <c:errBars>
            <c:errBarType val="plus"/>
            <c:errValType val="cust"/>
            <c:noEndCap val="0"/>
            <c:plus>
              <c:numRef>
                <c:f>'Raw data_Dv_Dh'!$BR$72:$BR$84</c:f>
                <c:numCache>
                  <c:formatCode>General</c:formatCode>
                  <c:ptCount val="1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numRef>
              <c:f>'Raw data_Dv_Dh'!$BB$54:$BB$66</c:f>
              <c:numCache>
                <c:formatCode>General</c:formatCode>
                <c:ptCount val="13"/>
              </c:numCache>
            </c:numRef>
          </c:cat>
          <c:val>
            <c:numRef>
              <c:f>'Raw data_Dv_Dh'!$BI$72:$BI$82</c:f>
              <c:numCache>
                <c:formatCode>General</c:formatCode>
                <c:ptCount val="11"/>
              </c:numCache>
            </c:numRef>
          </c:val>
        </c:ser>
        <c:ser>
          <c:idx val="3"/>
          <c:order val="3"/>
          <c:invertIfNegative val="0"/>
          <c:errBars>
            <c:errBarType val="plus"/>
            <c:errValType val="cust"/>
            <c:noEndCap val="0"/>
            <c:plus>
              <c:numRef>
                <c:f>'Raw data_Dv_Dh'!$BS$72:$BS$84</c:f>
                <c:numCache>
                  <c:formatCode>General</c:formatCode>
                  <c:ptCount val="1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numRef>
              <c:f>'Raw data_Dv_Dh'!$BB$54:$BB$66</c:f>
              <c:numCache>
                <c:formatCode>General</c:formatCode>
                <c:ptCount val="13"/>
              </c:numCache>
            </c:numRef>
          </c:cat>
          <c:val>
            <c:numRef>
              <c:f>'Raw data_Dv_Dh'!$BJ$72:$BJ$82</c:f>
              <c:numCache>
                <c:formatCode>General</c:formatCode>
                <c:ptCount val="1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58080768"/>
        <c:axId val="1758076416"/>
      </c:barChart>
      <c:catAx>
        <c:axId val="1758080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58076416"/>
        <c:crosses val="autoZero"/>
        <c:auto val="1"/>
        <c:lblAlgn val="ctr"/>
        <c:lblOffset val="100"/>
        <c:noMultiLvlLbl val="0"/>
      </c:catAx>
      <c:valAx>
        <c:axId val="1758076416"/>
        <c:scaling>
          <c:orientation val="minMax"/>
          <c:max val="120"/>
        </c:scaling>
        <c:delete val="0"/>
        <c:axPos val="l"/>
        <c:numFmt formatCode="General" sourceLinked="1"/>
        <c:majorTickMark val="out"/>
        <c:minorTickMark val="none"/>
        <c:tickLblPos val="nextTo"/>
        <c:crossAx val="17580807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"/>
          <c:order val="0"/>
          <c:invertIfNegative val="0"/>
          <c:errBars>
            <c:errBarType val="plus"/>
            <c:errValType val="cust"/>
            <c:noEndCap val="0"/>
            <c:plus>
              <c:numRef>
                <c:f>'Raw data_Dv_Dh'!$BL$54:$BL$66</c:f>
                <c:numCache>
                  <c:formatCode>General</c:formatCode>
                  <c:ptCount val="1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numRef>
              <c:f>'Raw data_Dv_Dh'!$BB$54:$BB$64</c:f>
              <c:numCache>
                <c:formatCode>General</c:formatCode>
                <c:ptCount val="11"/>
              </c:numCache>
            </c:numRef>
          </c:cat>
          <c:val>
            <c:numRef>
              <c:f>'Raw data_Dv_Dh'!$BC$54:$BC$64</c:f>
              <c:numCache>
                <c:formatCode>General</c:formatCode>
                <c:ptCount val="1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58070432"/>
        <c:axId val="1758076960"/>
      </c:barChart>
      <c:catAx>
        <c:axId val="1758070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58076960"/>
        <c:crosses val="autoZero"/>
        <c:auto val="1"/>
        <c:lblAlgn val="ctr"/>
        <c:lblOffset val="100"/>
        <c:noMultiLvlLbl val="0"/>
      </c:catAx>
      <c:valAx>
        <c:axId val="1758076960"/>
        <c:scaling>
          <c:orientation val="minMax"/>
          <c:max val="45"/>
        </c:scaling>
        <c:delete val="0"/>
        <c:axPos val="l"/>
        <c:numFmt formatCode="General" sourceLinked="1"/>
        <c:majorTickMark val="out"/>
        <c:minorTickMark val="none"/>
        <c:tickLblPos val="nextTo"/>
        <c:crossAx val="1758070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106680</xdr:colOff>
      <xdr:row>5</xdr:row>
      <xdr:rowOff>158115</xdr:rowOff>
    </xdr:from>
    <xdr:to>
      <xdr:col>45</xdr:col>
      <xdr:colOff>670560</xdr:colOff>
      <xdr:row>19</xdr:row>
      <xdr:rowOff>127635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39</xdr:col>
      <xdr:colOff>97155</xdr:colOff>
      <xdr:row>48</xdr:row>
      <xdr:rowOff>81915</xdr:rowOff>
    </xdr:from>
    <xdr:to>
      <xdr:col>45</xdr:col>
      <xdr:colOff>661035</xdr:colOff>
      <xdr:row>62</xdr:row>
      <xdr:rowOff>51435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39</xdr:col>
      <xdr:colOff>97155</xdr:colOff>
      <xdr:row>19</xdr:row>
      <xdr:rowOff>186690</xdr:rowOff>
    </xdr:from>
    <xdr:to>
      <xdr:col>45</xdr:col>
      <xdr:colOff>661035</xdr:colOff>
      <xdr:row>33</xdr:row>
      <xdr:rowOff>156210</xdr:rowOff>
    </xdr:to>
    <xdr:graphicFrame macro="">
      <xdr:nvGraphicFramePr>
        <xdr:cNvPr id="4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46</xdr:col>
      <xdr:colOff>59055</xdr:colOff>
      <xdr:row>5</xdr:row>
      <xdr:rowOff>158115</xdr:rowOff>
    </xdr:from>
    <xdr:to>
      <xdr:col>52</xdr:col>
      <xdr:colOff>622935</xdr:colOff>
      <xdr:row>19</xdr:row>
      <xdr:rowOff>127635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46</xdr:col>
      <xdr:colOff>78105</xdr:colOff>
      <xdr:row>20</xdr:row>
      <xdr:rowOff>15240</xdr:rowOff>
    </xdr:from>
    <xdr:to>
      <xdr:col>52</xdr:col>
      <xdr:colOff>641985</xdr:colOff>
      <xdr:row>33</xdr:row>
      <xdr:rowOff>184785</xdr:rowOff>
    </xdr:to>
    <xdr:graphicFrame macro="">
      <xdr:nvGraphicFramePr>
        <xdr:cNvPr id="6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39</xdr:col>
      <xdr:colOff>78105</xdr:colOff>
      <xdr:row>62</xdr:row>
      <xdr:rowOff>100965</xdr:rowOff>
    </xdr:from>
    <xdr:to>
      <xdr:col>45</xdr:col>
      <xdr:colOff>641985</xdr:colOff>
      <xdr:row>76</xdr:row>
      <xdr:rowOff>70485</xdr:rowOff>
    </xdr:to>
    <xdr:graphicFrame macro="">
      <xdr:nvGraphicFramePr>
        <xdr:cNvPr id="7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46</xdr:col>
      <xdr:colOff>68580</xdr:colOff>
      <xdr:row>48</xdr:row>
      <xdr:rowOff>129540</xdr:rowOff>
    </xdr:from>
    <xdr:to>
      <xdr:col>52</xdr:col>
      <xdr:colOff>632460</xdr:colOff>
      <xdr:row>62</xdr:row>
      <xdr:rowOff>99060</xdr:rowOff>
    </xdr:to>
    <xdr:graphicFrame macro="">
      <xdr:nvGraphicFramePr>
        <xdr:cNvPr id="8" name="Wykres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46</xdr:col>
      <xdr:colOff>78105</xdr:colOff>
      <xdr:row>62</xdr:row>
      <xdr:rowOff>148590</xdr:rowOff>
    </xdr:from>
    <xdr:to>
      <xdr:col>52</xdr:col>
      <xdr:colOff>641985</xdr:colOff>
      <xdr:row>76</xdr:row>
      <xdr:rowOff>118110</xdr:rowOff>
    </xdr:to>
    <xdr:graphicFrame macro="">
      <xdr:nvGraphicFramePr>
        <xdr:cNvPr id="9" name="Wykre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39</xdr:col>
      <xdr:colOff>125730</xdr:colOff>
      <xdr:row>87</xdr:row>
      <xdr:rowOff>5715</xdr:rowOff>
    </xdr:from>
    <xdr:to>
      <xdr:col>46</xdr:col>
      <xdr:colOff>3810</xdr:colOff>
      <xdr:row>100</xdr:row>
      <xdr:rowOff>175260</xdr:rowOff>
    </xdr:to>
    <xdr:graphicFrame macro="">
      <xdr:nvGraphicFramePr>
        <xdr:cNvPr id="10" name="Wykres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39</xdr:col>
      <xdr:colOff>106680</xdr:colOff>
      <xdr:row>101</xdr:row>
      <xdr:rowOff>24765</xdr:rowOff>
    </xdr:from>
    <xdr:to>
      <xdr:col>45</xdr:col>
      <xdr:colOff>670560</xdr:colOff>
      <xdr:row>114</xdr:row>
      <xdr:rowOff>194310</xdr:rowOff>
    </xdr:to>
    <xdr:graphicFrame macro="">
      <xdr:nvGraphicFramePr>
        <xdr:cNvPr id="11" name="Wykres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46</xdr:col>
      <xdr:colOff>125730</xdr:colOff>
      <xdr:row>86</xdr:row>
      <xdr:rowOff>186690</xdr:rowOff>
    </xdr:from>
    <xdr:to>
      <xdr:col>53</xdr:col>
      <xdr:colOff>3810</xdr:colOff>
      <xdr:row>100</xdr:row>
      <xdr:rowOff>156210</xdr:rowOff>
    </xdr:to>
    <xdr:graphicFrame macro="">
      <xdr:nvGraphicFramePr>
        <xdr:cNvPr id="12" name="Wykres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46</xdr:col>
      <xdr:colOff>106680</xdr:colOff>
      <xdr:row>101</xdr:row>
      <xdr:rowOff>5715</xdr:rowOff>
    </xdr:from>
    <xdr:to>
      <xdr:col>52</xdr:col>
      <xdr:colOff>670560</xdr:colOff>
      <xdr:row>114</xdr:row>
      <xdr:rowOff>175260</xdr:rowOff>
    </xdr:to>
    <xdr:graphicFrame macro="">
      <xdr:nvGraphicFramePr>
        <xdr:cNvPr id="13" name="Wykres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39</xdr:col>
      <xdr:colOff>163830</xdr:colOff>
      <xdr:row>118</xdr:row>
      <xdr:rowOff>186690</xdr:rowOff>
    </xdr:from>
    <xdr:to>
      <xdr:col>46</xdr:col>
      <xdr:colOff>41910</xdr:colOff>
      <xdr:row>132</xdr:row>
      <xdr:rowOff>156210</xdr:rowOff>
    </xdr:to>
    <xdr:graphicFrame macro="">
      <xdr:nvGraphicFramePr>
        <xdr:cNvPr id="14" name="Wykres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39</xdr:col>
      <xdr:colOff>173355</xdr:colOff>
      <xdr:row>133</xdr:row>
      <xdr:rowOff>5715</xdr:rowOff>
    </xdr:from>
    <xdr:to>
      <xdr:col>46</xdr:col>
      <xdr:colOff>51435</xdr:colOff>
      <xdr:row>146</xdr:row>
      <xdr:rowOff>175260</xdr:rowOff>
    </xdr:to>
    <xdr:graphicFrame macro="">
      <xdr:nvGraphicFramePr>
        <xdr:cNvPr id="15" name="Wykres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46</xdr:col>
      <xdr:colOff>144780</xdr:colOff>
      <xdr:row>119</xdr:row>
      <xdr:rowOff>15240</xdr:rowOff>
    </xdr:from>
    <xdr:to>
      <xdr:col>53</xdr:col>
      <xdr:colOff>22860</xdr:colOff>
      <xdr:row>132</xdr:row>
      <xdr:rowOff>184785</xdr:rowOff>
    </xdr:to>
    <xdr:graphicFrame macro="">
      <xdr:nvGraphicFramePr>
        <xdr:cNvPr id="20" name="Wykres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46</xdr:col>
      <xdr:colOff>154305</xdr:colOff>
      <xdr:row>133</xdr:row>
      <xdr:rowOff>34290</xdr:rowOff>
    </xdr:from>
    <xdr:to>
      <xdr:col>53</xdr:col>
      <xdr:colOff>32385</xdr:colOff>
      <xdr:row>147</xdr:row>
      <xdr:rowOff>3810</xdr:rowOff>
    </xdr:to>
    <xdr:graphicFrame macro="">
      <xdr:nvGraphicFramePr>
        <xdr:cNvPr id="21" name="Wykres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53</xdr:col>
      <xdr:colOff>125730</xdr:colOff>
      <xdr:row>119</xdr:row>
      <xdr:rowOff>43815</xdr:rowOff>
    </xdr:from>
    <xdr:to>
      <xdr:col>60</xdr:col>
      <xdr:colOff>3810</xdr:colOff>
      <xdr:row>133</xdr:row>
      <xdr:rowOff>13335</xdr:rowOff>
    </xdr:to>
    <xdr:graphicFrame macro="">
      <xdr:nvGraphicFramePr>
        <xdr:cNvPr id="22" name="Wykres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53</xdr:col>
      <xdr:colOff>135255</xdr:colOff>
      <xdr:row>133</xdr:row>
      <xdr:rowOff>62865</xdr:rowOff>
    </xdr:from>
    <xdr:to>
      <xdr:col>60</xdr:col>
      <xdr:colOff>13335</xdr:colOff>
      <xdr:row>147</xdr:row>
      <xdr:rowOff>32385</xdr:rowOff>
    </xdr:to>
    <xdr:graphicFrame macro="">
      <xdr:nvGraphicFramePr>
        <xdr:cNvPr id="23" name="Wykres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60</xdr:col>
      <xdr:colOff>106680</xdr:colOff>
      <xdr:row>119</xdr:row>
      <xdr:rowOff>72390</xdr:rowOff>
    </xdr:from>
    <xdr:to>
      <xdr:col>66</xdr:col>
      <xdr:colOff>670560</xdr:colOff>
      <xdr:row>133</xdr:row>
      <xdr:rowOff>41910</xdr:rowOff>
    </xdr:to>
    <xdr:graphicFrame macro="">
      <xdr:nvGraphicFramePr>
        <xdr:cNvPr id="24" name="Wykres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60</xdr:col>
      <xdr:colOff>116205</xdr:colOff>
      <xdr:row>133</xdr:row>
      <xdr:rowOff>91440</xdr:rowOff>
    </xdr:from>
    <xdr:to>
      <xdr:col>66</xdr:col>
      <xdr:colOff>680085</xdr:colOff>
      <xdr:row>147</xdr:row>
      <xdr:rowOff>60960</xdr:rowOff>
    </xdr:to>
    <xdr:graphicFrame macro="">
      <xdr:nvGraphicFramePr>
        <xdr:cNvPr id="25" name="Wykres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56</xdr:col>
      <xdr:colOff>412751</xdr:colOff>
      <xdr:row>342</xdr:row>
      <xdr:rowOff>158750</xdr:rowOff>
    </xdr:from>
    <xdr:to>
      <xdr:col>63</xdr:col>
      <xdr:colOff>290831</xdr:colOff>
      <xdr:row>356</xdr:row>
      <xdr:rowOff>128269</xdr:rowOff>
    </xdr:to>
    <xdr:graphicFrame macro="">
      <xdr:nvGraphicFramePr>
        <xdr:cNvPr id="26" name="Wykres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1186"/>
  <sheetViews>
    <sheetView tabSelected="1" zoomScale="90" zoomScaleNormal="90" workbookViewId="0">
      <selection activeCell="H17" sqref="H17"/>
    </sheetView>
  </sheetViews>
  <sheetFormatPr defaultColWidth="8.875" defaultRowHeight="15.75" x14ac:dyDescent="0.25"/>
  <cols>
    <col min="2" max="2" width="7" customWidth="1"/>
    <col min="3" max="3" width="12" bestFit="1" customWidth="1"/>
    <col min="4" max="4" width="11.125" style="3" customWidth="1"/>
    <col min="5" max="5" width="9.125" customWidth="1"/>
    <col min="6" max="6" width="12" customWidth="1"/>
    <col min="7" max="8" width="9.125" customWidth="1"/>
    <col min="9" max="9" width="8.875" style="8"/>
  </cols>
  <sheetData>
    <row r="1" spans="1:67" x14ac:dyDescent="0.25">
      <c r="A1" t="s">
        <v>542</v>
      </c>
      <c r="B1" t="s">
        <v>6</v>
      </c>
      <c r="C1" t="s">
        <v>186</v>
      </c>
      <c r="D1" s="3" t="s">
        <v>7</v>
      </c>
      <c r="E1" s="47" t="s">
        <v>543</v>
      </c>
      <c r="F1" s="47" t="s">
        <v>544</v>
      </c>
      <c r="H1" t="s">
        <v>545</v>
      </c>
      <c r="BB1" t="s">
        <v>523</v>
      </c>
      <c r="BL1" t="s">
        <v>524</v>
      </c>
    </row>
    <row r="2" spans="1:67" x14ac:dyDescent="0.25">
      <c r="A2" t="s">
        <v>519</v>
      </c>
      <c r="B2" t="s">
        <v>8</v>
      </c>
      <c r="C2">
        <v>31.8</v>
      </c>
      <c r="D2" s="3" t="s">
        <v>517</v>
      </c>
      <c r="E2">
        <v>1</v>
      </c>
      <c r="F2">
        <v>1</v>
      </c>
      <c r="H2" t="s">
        <v>550</v>
      </c>
    </row>
    <row r="3" spans="1:67" x14ac:dyDescent="0.25">
      <c r="A3" t="s">
        <v>519</v>
      </c>
      <c r="B3" t="s">
        <v>8</v>
      </c>
      <c r="C3">
        <v>31.8</v>
      </c>
      <c r="D3" s="3" t="s">
        <v>517</v>
      </c>
      <c r="E3">
        <v>1</v>
      </c>
      <c r="F3">
        <v>2</v>
      </c>
      <c r="H3" t="s">
        <v>551</v>
      </c>
      <c r="BL3" t="s">
        <v>519</v>
      </c>
      <c r="BM3" t="s">
        <v>519</v>
      </c>
      <c r="BN3" t="s">
        <v>519</v>
      </c>
      <c r="BO3" t="s">
        <v>519</v>
      </c>
    </row>
    <row r="4" spans="1:67" x14ac:dyDescent="0.25">
      <c r="A4" t="s">
        <v>519</v>
      </c>
      <c r="B4" t="s">
        <v>8</v>
      </c>
      <c r="C4">
        <v>15.2</v>
      </c>
      <c r="D4" s="3" t="s">
        <v>517</v>
      </c>
      <c r="E4">
        <v>1</v>
      </c>
      <c r="F4">
        <v>3</v>
      </c>
      <c r="BL4" t="s">
        <v>8</v>
      </c>
      <c r="BM4" t="s">
        <v>8</v>
      </c>
      <c r="BN4" t="s">
        <v>9</v>
      </c>
      <c r="BO4" t="s">
        <v>9</v>
      </c>
    </row>
    <row r="5" spans="1:67" x14ac:dyDescent="0.25">
      <c r="A5" t="s">
        <v>519</v>
      </c>
      <c r="B5" t="s">
        <v>8</v>
      </c>
      <c r="C5">
        <v>36.200000000000003</v>
      </c>
      <c r="D5" s="3" t="s">
        <v>517</v>
      </c>
      <c r="E5">
        <v>1</v>
      </c>
      <c r="F5">
        <v>4</v>
      </c>
      <c r="H5" t="s">
        <v>546</v>
      </c>
      <c r="BL5" t="e">
        <f t="shared" ref="BL5:BL20" si="0">STDEV(AG5:AZ5)/COUNT(AG5:AZ5)^(1/2)</f>
        <v>#DIV/0!</v>
      </c>
      <c r="BM5" t="e">
        <f t="shared" ref="BM5:BM20" si="1">STDEV(AG22:AZ22)/COUNT(AG22:AZ22)^(1/2)</f>
        <v>#DIV/0!</v>
      </c>
      <c r="BN5" t="e">
        <f t="shared" ref="BN5:BN20" si="2">STDEV(AG39:AZ39)/COUNT(AG39:AZ39)^(1/2)</f>
        <v>#DIV/0!</v>
      </c>
      <c r="BO5" t="e">
        <f t="shared" ref="BO5:BO20" si="3">STDEV(AG56:AZ56)/COUNT(AG56:AZ56)^(1/2)</f>
        <v>#DIV/0!</v>
      </c>
    </row>
    <row r="6" spans="1:67" x14ac:dyDescent="0.25">
      <c r="A6" t="s">
        <v>519</v>
      </c>
      <c r="B6" t="s">
        <v>8</v>
      </c>
      <c r="C6">
        <v>10.8</v>
      </c>
      <c r="D6" s="3" t="s">
        <v>517</v>
      </c>
      <c r="E6">
        <v>1</v>
      </c>
      <c r="F6">
        <v>5</v>
      </c>
      <c r="H6" t="s">
        <v>552</v>
      </c>
      <c r="BL6" t="e">
        <f t="shared" si="0"/>
        <v>#DIV/0!</v>
      </c>
      <c r="BM6" t="e">
        <f t="shared" si="1"/>
        <v>#DIV/0!</v>
      </c>
      <c r="BN6" t="e">
        <f t="shared" si="2"/>
        <v>#DIV/0!</v>
      </c>
      <c r="BO6" t="e">
        <f t="shared" si="3"/>
        <v>#DIV/0!</v>
      </c>
    </row>
    <row r="7" spans="1:67" x14ac:dyDescent="0.25">
      <c r="A7" t="s">
        <v>519</v>
      </c>
      <c r="B7" t="s">
        <v>8</v>
      </c>
      <c r="C7">
        <v>29.5</v>
      </c>
      <c r="D7" s="3" t="s">
        <v>517</v>
      </c>
      <c r="E7">
        <v>1</v>
      </c>
      <c r="F7">
        <v>6</v>
      </c>
      <c r="H7" t="s">
        <v>553</v>
      </c>
      <c r="BL7" t="e">
        <f t="shared" si="0"/>
        <v>#DIV/0!</v>
      </c>
      <c r="BM7" t="e">
        <f t="shared" si="1"/>
        <v>#DIV/0!</v>
      </c>
      <c r="BN7" t="e">
        <f t="shared" si="2"/>
        <v>#DIV/0!</v>
      </c>
      <c r="BO7" t="e">
        <f t="shared" si="3"/>
        <v>#DIV/0!</v>
      </c>
    </row>
    <row r="8" spans="1:67" x14ac:dyDescent="0.25">
      <c r="A8" t="s">
        <v>519</v>
      </c>
      <c r="B8" t="s">
        <v>8</v>
      </c>
      <c r="C8">
        <v>21.6</v>
      </c>
      <c r="D8" s="3" t="s">
        <v>517</v>
      </c>
      <c r="E8">
        <v>1</v>
      </c>
      <c r="F8">
        <v>7</v>
      </c>
      <c r="BL8" t="e">
        <f t="shared" si="0"/>
        <v>#DIV/0!</v>
      </c>
      <c r="BM8" t="e">
        <f t="shared" si="1"/>
        <v>#DIV/0!</v>
      </c>
      <c r="BN8" t="e">
        <f t="shared" si="2"/>
        <v>#DIV/0!</v>
      </c>
      <c r="BO8" t="e">
        <f t="shared" si="3"/>
        <v>#DIV/0!</v>
      </c>
    </row>
    <row r="9" spans="1:67" x14ac:dyDescent="0.25">
      <c r="A9" t="s">
        <v>519</v>
      </c>
      <c r="B9" t="s">
        <v>8</v>
      </c>
      <c r="C9">
        <v>20.2</v>
      </c>
      <c r="D9" s="3" t="s">
        <v>517</v>
      </c>
      <c r="E9">
        <v>1</v>
      </c>
      <c r="F9">
        <v>8</v>
      </c>
      <c r="H9" t="s">
        <v>547</v>
      </c>
      <c r="BL9" t="e">
        <f t="shared" si="0"/>
        <v>#DIV/0!</v>
      </c>
      <c r="BM9" t="e">
        <f t="shared" si="1"/>
        <v>#DIV/0!</v>
      </c>
      <c r="BN9" t="e">
        <f t="shared" si="2"/>
        <v>#DIV/0!</v>
      </c>
      <c r="BO9" t="e">
        <f t="shared" si="3"/>
        <v>#DIV/0!</v>
      </c>
    </row>
    <row r="10" spans="1:67" x14ac:dyDescent="0.25">
      <c r="A10" t="s">
        <v>519</v>
      </c>
      <c r="B10" t="s">
        <v>8</v>
      </c>
      <c r="C10">
        <v>11.1</v>
      </c>
      <c r="D10" s="3" t="s">
        <v>517</v>
      </c>
      <c r="E10">
        <v>2</v>
      </c>
      <c r="F10">
        <v>9</v>
      </c>
      <c r="H10" t="s">
        <v>559</v>
      </c>
      <c r="BL10" t="e">
        <f t="shared" si="0"/>
        <v>#DIV/0!</v>
      </c>
      <c r="BM10" t="e">
        <f t="shared" si="1"/>
        <v>#DIV/0!</v>
      </c>
      <c r="BN10" t="e">
        <f t="shared" si="2"/>
        <v>#DIV/0!</v>
      </c>
      <c r="BO10" t="e">
        <f t="shared" si="3"/>
        <v>#DIV/0!</v>
      </c>
    </row>
    <row r="11" spans="1:67" x14ac:dyDescent="0.25">
      <c r="A11" t="s">
        <v>519</v>
      </c>
      <c r="B11" t="s">
        <v>8</v>
      </c>
      <c r="C11">
        <v>32.200000000000003</v>
      </c>
      <c r="D11" s="3" t="s">
        <v>517</v>
      </c>
      <c r="E11">
        <v>2</v>
      </c>
      <c r="F11">
        <v>10</v>
      </c>
      <c r="H11" t="s">
        <v>554</v>
      </c>
      <c r="BL11" t="e">
        <f t="shared" si="0"/>
        <v>#DIV/0!</v>
      </c>
      <c r="BM11" t="e">
        <f t="shared" si="1"/>
        <v>#DIV/0!</v>
      </c>
      <c r="BN11" t="e">
        <f t="shared" si="2"/>
        <v>#DIV/0!</v>
      </c>
      <c r="BO11" t="e">
        <f t="shared" si="3"/>
        <v>#DIV/0!</v>
      </c>
    </row>
    <row r="12" spans="1:67" x14ac:dyDescent="0.25">
      <c r="A12" t="s">
        <v>519</v>
      </c>
      <c r="B12" t="s">
        <v>8</v>
      </c>
      <c r="C12">
        <v>32.200000000000003</v>
      </c>
      <c r="D12" s="3" t="s">
        <v>517</v>
      </c>
      <c r="E12">
        <v>2</v>
      </c>
      <c r="F12">
        <v>11</v>
      </c>
      <c r="H12" t="s">
        <v>555</v>
      </c>
      <c r="BL12" t="e">
        <f t="shared" si="0"/>
        <v>#DIV/0!</v>
      </c>
      <c r="BM12" t="e">
        <f t="shared" si="1"/>
        <v>#DIV/0!</v>
      </c>
      <c r="BN12" t="e">
        <f t="shared" si="2"/>
        <v>#DIV/0!</v>
      </c>
      <c r="BO12" t="e">
        <f t="shared" si="3"/>
        <v>#DIV/0!</v>
      </c>
    </row>
    <row r="13" spans="1:67" x14ac:dyDescent="0.25">
      <c r="A13" t="s">
        <v>519</v>
      </c>
      <c r="B13" t="s">
        <v>8</v>
      </c>
      <c r="C13">
        <v>32.200000000000003</v>
      </c>
      <c r="D13" s="3" t="s">
        <v>517</v>
      </c>
      <c r="E13">
        <v>2</v>
      </c>
      <c r="F13">
        <v>12</v>
      </c>
      <c r="H13" t="s">
        <v>556</v>
      </c>
      <c r="BL13" t="e">
        <f t="shared" si="0"/>
        <v>#DIV/0!</v>
      </c>
      <c r="BM13" t="e">
        <f t="shared" si="1"/>
        <v>#DIV/0!</v>
      </c>
      <c r="BN13" t="e">
        <f t="shared" si="2"/>
        <v>#DIV/0!</v>
      </c>
      <c r="BO13" t="e">
        <f t="shared" si="3"/>
        <v>#DIV/0!</v>
      </c>
    </row>
    <row r="14" spans="1:67" x14ac:dyDescent="0.25">
      <c r="A14" t="s">
        <v>519</v>
      </c>
      <c r="B14" t="s">
        <v>8</v>
      </c>
      <c r="C14">
        <v>32.200000000000003</v>
      </c>
      <c r="D14" s="3" t="s">
        <v>517</v>
      </c>
      <c r="E14">
        <v>2</v>
      </c>
      <c r="F14">
        <v>13</v>
      </c>
      <c r="BL14" t="e">
        <f t="shared" si="0"/>
        <v>#DIV/0!</v>
      </c>
      <c r="BM14" t="e">
        <f t="shared" si="1"/>
        <v>#DIV/0!</v>
      </c>
      <c r="BN14" t="e">
        <f t="shared" si="2"/>
        <v>#DIV/0!</v>
      </c>
      <c r="BO14" t="e">
        <f t="shared" si="3"/>
        <v>#DIV/0!</v>
      </c>
    </row>
    <row r="15" spans="1:67" x14ac:dyDescent="0.25">
      <c r="A15" t="s">
        <v>519</v>
      </c>
      <c r="B15" t="s">
        <v>8</v>
      </c>
      <c r="C15">
        <v>11.1</v>
      </c>
      <c r="D15" s="3" t="s">
        <v>517</v>
      </c>
      <c r="E15">
        <v>2</v>
      </c>
      <c r="F15">
        <v>14</v>
      </c>
      <c r="H15" t="s">
        <v>548</v>
      </c>
      <c r="BL15" t="e">
        <f t="shared" si="0"/>
        <v>#DIV/0!</v>
      </c>
      <c r="BM15" t="e">
        <f t="shared" si="1"/>
        <v>#DIV/0!</v>
      </c>
      <c r="BN15" t="e">
        <f t="shared" si="2"/>
        <v>#DIV/0!</v>
      </c>
      <c r="BO15" t="e">
        <f t="shared" si="3"/>
        <v>#DIV/0!</v>
      </c>
    </row>
    <row r="16" spans="1:67" x14ac:dyDescent="0.25">
      <c r="A16" t="s">
        <v>519</v>
      </c>
      <c r="B16" t="s">
        <v>8</v>
      </c>
      <c r="C16">
        <v>34.6</v>
      </c>
      <c r="D16" s="3" t="s">
        <v>517</v>
      </c>
      <c r="E16">
        <v>3</v>
      </c>
      <c r="F16">
        <v>15</v>
      </c>
      <c r="H16" t="s">
        <v>557</v>
      </c>
      <c r="BL16" t="e">
        <f t="shared" si="0"/>
        <v>#DIV/0!</v>
      </c>
      <c r="BM16" t="e">
        <f t="shared" si="1"/>
        <v>#DIV/0!</v>
      </c>
      <c r="BN16" t="e">
        <f t="shared" si="2"/>
        <v>#DIV/0!</v>
      </c>
      <c r="BO16" t="e">
        <f t="shared" si="3"/>
        <v>#DIV/0!</v>
      </c>
    </row>
    <row r="17" spans="1:71" x14ac:dyDescent="0.25">
      <c r="A17" t="s">
        <v>519</v>
      </c>
      <c r="B17" t="s">
        <v>8</v>
      </c>
      <c r="C17">
        <v>34.6</v>
      </c>
      <c r="D17" s="3" t="s">
        <v>517</v>
      </c>
      <c r="E17">
        <v>3</v>
      </c>
      <c r="F17">
        <v>16</v>
      </c>
      <c r="H17" t="s">
        <v>560</v>
      </c>
      <c r="BL17" t="e">
        <f t="shared" si="0"/>
        <v>#DIV/0!</v>
      </c>
      <c r="BM17" t="e">
        <f t="shared" si="1"/>
        <v>#DIV/0!</v>
      </c>
      <c r="BN17" t="e">
        <f t="shared" si="2"/>
        <v>#DIV/0!</v>
      </c>
      <c r="BO17" t="e">
        <f t="shared" si="3"/>
        <v>#DIV/0!</v>
      </c>
    </row>
    <row r="18" spans="1:71" x14ac:dyDescent="0.25">
      <c r="A18" t="s">
        <v>519</v>
      </c>
      <c r="B18" t="s">
        <v>8</v>
      </c>
      <c r="C18">
        <v>29</v>
      </c>
      <c r="D18" s="3" t="s">
        <v>517</v>
      </c>
      <c r="E18">
        <v>3</v>
      </c>
      <c r="F18">
        <v>17</v>
      </c>
      <c r="BL18" t="e">
        <f t="shared" si="0"/>
        <v>#DIV/0!</v>
      </c>
      <c r="BM18" t="e">
        <f t="shared" si="1"/>
        <v>#DIV/0!</v>
      </c>
      <c r="BN18" t="e">
        <f t="shared" si="2"/>
        <v>#DIV/0!</v>
      </c>
      <c r="BO18" t="e">
        <f t="shared" si="3"/>
        <v>#DIV/0!</v>
      </c>
    </row>
    <row r="19" spans="1:71" x14ac:dyDescent="0.25">
      <c r="A19" t="s">
        <v>519</v>
      </c>
      <c r="B19" t="s">
        <v>8</v>
      </c>
      <c r="C19">
        <v>35.9</v>
      </c>
      <c r="D19" s="3" t="s">
        <v>517</v>
      </c>
      <c r="E19">
        <v>5</v>
      </c>
      <c r="F19">
        <v>18</v>
      </c>
      <c r="H19" t="s">
        <v>549</v>
      </c>
      <c r="BL19" t="e">
        <f t="shared" si="0"/>
        <v>#DIV/0!</v>
      </c>
      <c r="BM19" t="e">
        <f t="shared" si="1"/>
        <v>#DIV/0!</v>
      </c>
      <c r="BN19" t="e">
        <f t="shared" si="2"/>
        <v>#DIV/0!</v>
      </c>
      <c r="BO19" t="e">
        <f t="shared" si="3"/>
        <v>#DIV/0!</v>
      </c>
    </row>
    <row r="20" spans="1:71" x14ac:dyDescent="0.25">
      <c r="A20" t="s">
        <v>519</v>
      </c>
      <c r="B20" t="s">
        <v>8</v>
      </c>
      <c r="C20">
        <v>35.9</v>
      </c>
      <c r="D20" s="3" t="s">
        <v>517</v>
      </c>
      <c r="E20">
        <v>5</v>
      </c>
      <c r="F20">
        <v>19</v>
      </c>
      <c r="H20" t="s">
        <v>558</v>
      </c>
      <c r="BL20" t="e">
        <f t="shared" si="0"/>
        <v>#DIV/0!</v>
      </c>
      <c r="BM20" t="e">
        <f t="shared" si="1"/>
        <v>#DIV/0!</v>
      </c>
      <c r="BN20" t="e">
        <f t="shared" si="2"/>
        <v>#DIV/0!</v>
      </c>
      <c r="BO20" t="e">
        <f t="shared" si="3"/>
        <v>#DIV/0!</v>
      </c>
    </row>
    <row r="21" spans="1:71" x14ac:dyDescent="0.25">
      <c r="A21" t="s">
        <v>519</v>
      </c>
      <c r="B21" t="s">
        <v>8</v>
      </c>
      <c r="C21">
        <v>35.9</v>
      </c>
      <c r="D21" s="3" t="s">
        <v>517</v>
      </c>
      <c r="E21">
        <v>5</v>
      </c>
      <c r="F21">
        <v>20</v>
      </c>
    </row>
    <row r="22" spans="1:71" x14ac:dyDescent="0.25">
      <c r="A22" t="s">
        <v>519</v>
      </c>
      <c r="B22" t="s">
        <v>8</v>
      </c>
      <c r="C22">
        <v>35.9</v>
      </c>
      <c r="D22" s="3" t="s">
        <v>517</v>
      </c>
      <c r="E22">
        <v>5</v>
      </c>
      <c r="F22">
        <v>21</v>
      </c>
    </row>
    <row r="23" spans="1:71" x14ac:dyDescent="0.25">
      <c r="A23" t="s">
        <v>519</v>
      </c>
      <c r="B23" t="s">
        <v>8</v>
      </c>
      <c r="C23">
        <v>35.9</v>
      </c>
      <c r="D23" s="3" t="s">
        <v>517</v>
      </c>
      <c r="E23">
        <v>5</v>
      </c>
      <c r="F23">
        <v>22</v>
      </c>
    </row>
    <row r="24" spans="1:71" x14ac:dyDescent="0.25">
      <c r="A24" t="s">
        <v>519</v>
      </c>
      <c r="B24" t="s">
        <v>8</v>
      </c>
      <c r="C24">
        <v>30.9</v>
      </c>
      <c r="D24" s="3" t="s">
        <v>517</v>
      </c>
      <c r="E24">
        <v>5</v>
      </c>
      <c r="F24">
        <v>23</v>
      </c>
    </row>
    <row r="25" spans="1:71" x14ac:dyDescent="0.25">
      <c r="A25" t="s">
        <v>519</v>
      </c>
      <c r="B25" t="s">
        <v>8</v>
      </c>
      <c r="C25">
        <v>34.200000000000003</v>
      </c>
      <c r="D25" s="3" t="s">
        <v>517</v>
      </c>
      <c r="E25">
        <v>6</v>
      </c>
      <c r="F25">
        <v>24</v>
      </c>
    </row>
    <row r="26" spans="1:71" x14ac:dyDescent="0.25">
      <c r="A26" t="s">
        <v>519</v>
      </c>
      <c r="B26" t="s">
        <v>8</v>
      </c>
      <c r="C26">
        <v>9.6</v>
      </c>
      <c r="D26" s="3" t="s">
        <v>517</v>
      </c>
      <c r="E26">
        <v>6</v>
      </c>
      <c r="F26">
        <v>25</v>
      </c>
      <c r="BL26" t="s">
        <v>8</v>
      </c>
      <c r="BM26" t="s">
        <v>8</v>
      </c>
      <c r="BN26" t="s">
        <v>8</v>
      </c>
      <c r="BO26" t="s">
        <v>8</v>
      </c>
      <c r="BP26" t="s">
        <v>9</v>
      </c>
      <c r="BQ26" t="s">
        <v>9</v>
      </c>
      <c r="BR26" t="s">
        <v>9</v>
      </c>
      <c r="BS26" t="s">
        <v>9</v>
      </c>
    </row>
    <row r="27" spans="1:71" x14ac:dyDescent="0.25">
      <c r="A27" t="s">
        <v>519</v>
      </c>
      <c r="B27" t="s">
        <v>8</v>
      </c>
      <c r="C27">
        <v>30.9</v>
      </c>
      <c r="D27" s="3" t="s">
        <v>517</v>
      </c>
      <c r="E27">
        <v>6</v>
      </c>
      <c r="F27">
        <v>26</v>
      </c>
      <c r="BL27" t="s">
        <v>516</v>
      </c>
      <c r="BM27" t="s">
        <v>518</v>
      </c>
      <c r="BN27" t="s">
        <v>522</v>
      </c>
      <c r="BO27" t="s">
        <v>521</v>
      </c>
      <c r="BP27" t="s">
        <v>516</v>
      </c>
      <c r="BQ27" t="s">
        <v>518</v>
      </c>
      <c r="BR27" t="s">
        <v>522</v>
      </c>
      <c r="BS27" t="s">
        <v>521</v>
      </c>
    </row>
    <row r="28" spans="1:71" x14ac:dyDescent="0.25">
      <c r="A28" t="s">
        <v>519</v>
      </c>
      <c r="B28" t="s">
        <v>8</v>
      </c>
      <c r="C28">
        <v>9.6</v>
      </c>
      <c r="D28" s="3" t="s">
        <v>517</v>
      </c>
      <c r="E28">
        <v>6</v>
      </c>
      <c r="F28">
        <v>27</v>
      </c>
      <c r="BL28" t="e">
        <f t="shared" ref="BL28" si="4">STDEV(AG73:AZ73)/COUNT(AG73:AZ73)^(1/2)</f>
        <v>#DIV/0!</v>
      </c>
      <c r="BM28" t="e">
        <f t="shared" ref="BM28" si="5">STDEV(AG90:AZ90)/COUNT(AG90:AZ90)^(1/2)</f>
        <v>#DIV/0!</v>
      </c>
      <c r="BN28" t="e">
        <f>STDEV(AG107:AZ107)/COUNT(AG107:AZ107)^(1/2)</f>
        <v>#DIV/0!</v>
      </c>
      <c r="BO28" t="e">
        <f>STDEV(AG124:AZ124)/COUNT(AG124:AZ124)^(1/2)</f>
        <v>#DIV/0!</v>
      </c>
      <c r="BP28" t="e">
        <f>STDEV(AG141:AZ141)/COUNT(AG141:AZ141)^(1/2)</f>
        <v>#DIV/0!</v>
      </c>
      <c r="BQ28" t="e">
        <f>STDEV(AG158:AZ158)/COUNT(AG158:AZ158)^(1/2)</f>
        <v>#DIV/0!</v>
      </c>
      <c r="BR28" t="e">
        <f>STDEV(AG175:AZ175)/COUNT(AG175:AZ175)^(1/2)</f>
        <v>#DIV/0!</v>
      </c>
      <c r="BS28" t="e">
        <f>STDEV(AG192:AZ192)/COUNT(AG192:AZ192)^(1/2)</f>
        <v>#DIV/0!</v>
      </c>
    </row>
    <row r="29" spans="1:71" x14ac:dyDescent="0.25">
      <c r="A29" t="s">
        <v>519</v>
      </c>
      <c r="B29" t="s">
        <v>8</v>
      </c>
      <c r="C29">
        <v>30.9</v>
      </c>
      <c r="D29" s="3" t="s">
        <v>517</v>
      </c>
      <c r="E29">
        <v>6</v>
      </c>
      <c r="F29">
        <v>28</v>
      </c>
      <c r="BL29" t="e">
        <f t="shared" ref="BL29:BL43" si="6">STDEV(AG74:AZ74)/COUNT(AG74:AZ74)^(1/2)</f>
        <v>#DIV/0!</v>
      </c>
      <c r="BM29" t="e">
        <f t="shared" ref="BM29:BM43" si="7">STDEV(AG91:AZ91)/COUNT(AG91:AZ91)^(1/2)</f>
        <v>#DIV/0!</v>
      </c>
      <c r="BN29" t="e">
        <f t="shared" ref="BN29:BN43" si="8">STDEV(AG108:AZ108)/COUNT(AG108:AZ108)^(1/2)</f>
        <v>#DIV/0!</v>
      </c>
      <c r="BO29" t="e">
        <f t="shared" ref="BO29:BO43" si="9">STDEV(AG125:AZ125)/COUNT(AG125:AZ125)^(1/2)</f>
        <v>#DIV/0!</v>
      </c>
      <c r="BP29" t="e">
        <f t="shared" ref="BP29:BP43" si="10">STDEV(AG142:AZ142)/COUNT(AG142:AZ142)^(1/2)</f>
        <v>#DIV/0!</v>
      </c>
      <c r="BQ29" t="e">
        <f t="shared" ref="BQ29:BQ43" si="11">STDEV(AG159:AZ159)/COUNT(AG159:AZ159)^(1/2)</f>
        <v>#DIV/0!</v>
      </c>
      <c r="BR29" t="e">
        <f t="shared" ref="BR29:BR43" si="12">STDEV(AG176:AZ176)/COUNT(AG176:AZ176)^(1/2)</f>
        <v>#DIV/0!</v>
      </c>
      <c r="BS29" t="e">
        <f t="shared" ref="BS29:BS43" si="13">STDEV(AG193:AZ193)/COUNT(AG193:AZ193)^(1/2)</f>
        <v>#DIV/0!</v>
      </c>
    </row>
    <row r="30" spans="1:71" x14ac:dyDescent="0.25">
      <c r="A30" t="s">
        <v>519</v>
      </c>
      <c r="B30" t="s">
        <v>8</v>
      </c>
      <c r="C30">
        <v>35.6</v>
      </c>
      <c r="D30" s="3" t="s">
        <v>517</v>
      </c>
      <c r="E30">
        <v>7</v>
      </c>
      <c r="F30">
        <v>29</v>
      </c>
      <c r="BL30" t="e">
        <f t="shared" si="6"/>
        <v>#DIV/0!</v>
      </c>
      <c r="BM30" t="e">
        <f t="shared" si="7"/>
        <v>#DIV/0!</v>
      </c>
      <c r="BN30" t="e">
        <f t="shared" si="8"/>
        <v>#DIV/0!</v>
      </c>
      <c r="BO30" t="e">
        <f t="shared" si="9"/>
        <v>#DIV/0!</v>
      </c>
      <c r="BP30" t="e">
        <f t="shared" si="10"/>
        <v>#DIV/0!</v>
      </c>
      <c r="BQ30" t="e">
        <f t="shared" si="11"/>
        <v>#DIV/0!</v>
      </c>
      <c r="BR30" t="e">
        <f t="shared" si="12"/>
        <v>#DIV/0!</v>
      </c>
      <c r="BS30" t="e">
        <f t="shared" si="13"/>
        <v>#DIV/0!</v>
      </c>
    </row>
    <row r="31" spans="1:71" x14ac:dyDescent="0.25">
      <c r="A31" t="s">
        <v>519</v>
      </c>
      <c r="B31" t="s">
        <v>8</v>
      </c>
      <c r="C31">
        <v>33.9</v>
      </c>
      <c r="D31" s="3" t="s">
        <v>517</v>
      </c>
      <c r="E31">
        <v>7</v>
      </c>
      <c r="F31">
        <v>30</v>
      </c>
      <c r="BL31" t="e">
        <f t="shared" si="6"/>
        <v>#DIV/0!</v>
      </c>
      <c r="BM31" t="e">
        <f t="shared" si="7"/>
        <v>#DIV/0!</v>
      </c>
      <c r="BN31" t="e">
        <f t="shared" si="8"/>
        <v>#DIV/0!</v>
      </c>
      <c r="BO31" t="e">
        <f t="shared" si="9"/>
        <v>#DIV/0!</v>
      </c>
      <c r="BP31" t="e">
        <f t="shared" si="10"/>
        <v>#DIV/0!</v>
      </c>
      <c r="BQ31" t="e">
        <f t="shared" si="11"/>
        <v>#DIV/0!</v>
      </c>
      <c r="BR31" t="e">
        <f t="shared" si="12"/>
        <v>#DIV/0!</v>
      </c>
      <c r="BS31" t="e">
        <f t="shared" si="13"/>
        <v>#DIV/0!</v>
      </c>
    </row>
    <row r="32" spans="1:71" x14ac:dyDescent="0.25">
      <c r="A32" t="s">
        <v>519</v>
      </c>
      <c r="B32" t="s">
        <v>8</v>
      </c>
      <c r="C32">
        <v>33.9</v>
      </c>
      <c r="D32" s="3" t="s">
        <v>517</v>
      </c>
      <c r="E32">
        <v>7</v>
      </c>
      <c r="F32">
        <v>31</v>
      </c>
      <c r="BL32" t="e">
        <f t="shared" si="6"/>
        <v>#DIV/0!</v>
      </c>
      <c r="BM32" t="e">
        <f t="shared" si="7"/>
        <v>#DIV/0!</v>
      </c>
      <c r="BN32" t="e">
        <f t="shared" si="8"/>
        <v>#DIV/0!</v>
      </c>
      <c r="BO32" t="e">
        <f t="shared" si="9"/>
        <v>#DIV/0!</v>
      </c>
      <c r="BP32" t="e">
        <f t="shared" si="10"/>
        <v>#DIV/0!</v>
      </c>
      <c r="BQ32" t="e">
        <f t="shared" si="11"/>
        <v>#DIV/0!</v>
      </c>
      <c r="BR32" t="e">
        <f t="shared" si="12"/>
        <v>#DIV/0!</v>
      </c>
      <c r="BS32" t="e">
        <f t="shared" si="13"/>
        <v>#DIV/0!</v>
      </c>
    </row>
    <row r="33" spans="1:71" x14ac:dyDescent="0.25">
      <c r="A33" t="s">
        <v>519</v>
      </c>
      <c r="B33" t="s">
        <v>8</v>
      </c>
      <c r="C33">
        <v>33.9</v>
      </c>
      <c r="D33" s="3" t="s">
        <v>517</v>
      </c>
      <c r="E33">
        <v>7</v>
      </c>
      <c r="F33">
        <v>32</v>
      </c>
      <c r="BL33" t="e">
        <f t="shared" si="6"/>
        <v>#DIV/0!</v>
      </c>
      <c r="BM33" t="e">
        <f t="shared" si="7"/>
        <v>#DIV/0!</v>
      </c>
      <c r="BN33" t="e">
        <f t="shared" si="8"/>
        <v>#DIV/0!</v>
      </c>
      <c r="BO33" t="e">
        <f t="shared" si="9"/>
        <v>#DIV/0!</v>
      </c>
      <c r="BP33" t="e">
        <f t="shared" si="10"/>
        <v>#DIV/0!</v>
      </c>
      <c r="BQ33" t="e">
        <f t="shared" si="11"/>
        <v>#DIV/0!</v>
      </c>
      <c r="BR33" t="e">
        <f t="shared" si="12"/>
        <v>#DIV/0!</v>
      </c>
      <c r="BS33" t="e">
        <f t="shared" si="13"/>
        <v>#DIV/0!</v>
      </c>
    </row>
    <row r="34" spans="1:71" x14ac:dyDescent="0.25">
      <c r="A34" t="s">
        <v>519</v>
      </c>
      <c r="B34" t="s">
        <v>8</v>
      </c>
      <c r="C34">
        <v>15.3</v>
      </c>
      <c r="D34" s="3" t="s">
        <v>517</v>
      </c>
      <c r="E34">
        <v>7</v>
      </c>
      <c r="F34">
        <v>33</v>
      </c>
      <c r="BL34" t="e">
        <f t="shared" si="6"/>
        <v>#DIV/0!</v>
      </c>
      <c r="BM34" t="e">
        <f t="shared" si="7"/>
        <v>#DIV/0!</v>
      </c>
      <c r="BN34" t="e">
        <f t="shared" si="8"/>
        <v>#DIV/0!</v>
      </c>
      <c r="BO34" t="e">
        <f t="shared" si="9"/>
        <v>#DIV/0!</v>
      </c>
      <c r="BP34" t="e">
        <f t="shared" si="10"/>
        <v>#DIV/0!</v>
      </c>
      <c r="BQ34" t="e">
        <f t="shared" si="11"/>
        <v>#DIV/0!</v>
      </c>
      <c r="BR34" t="e">
        <f t="shared" si="12"/>
        <v>#DIV/0!</v>
      </c>
      <c r="BS34" t="e">
        <f t="shared" si="13"/>
        <v>#DIV/0!</v>
      </c>
    </row>
    <row r="35" spans="1:71" x14ac:dyDescent="0.25">
      <c r="A35" t="s">
        <v>519</v>
      </c>
      <c r="B35" t="s">
        <v>8</v>
      </c>
      <c r="C35">
        <v>11.2</v>
      </c>
      <c r="D35" s="3" t="s">
        <v>517</v>
      </c>
      <c r="E35">
        <v>8</v>
      </c>
      <c r="F35">
        <v>34</v>
      </c>
      <c r="BL35" t="e">
        <f t="shared" si="6"/>
        <v>#DIV/0!</v>
      </c>
      <c r="BM35" t="e">
        <f t="shared" si="7"/>
        <v>#DIV/0!</v>
      </c>
      <c r="BN35" t="e">
        <f t="shared" si="8"/>
        <v>#DIV/0!</v>
      </c>
      <c r="BO35" t="e">
        <f t="shared" si="9"/>
        <v>#DIV/0!</v>
      </c>
      <c r="BP35" t="e">
        <f t="shared" si="10"/>
        <v>#DIV/0!</v>
      </c>
      <c r="BQ35" t="e">
        <f t="shared" si="11"/>
        <v>#DIV/0!</v>
      </c>
      <c r="BR35" t="e">
        <f t="shared" si="12"/>
        <v>#DIV/0!</v>
      </c>
      <c r="BS35" t="e">
        <f t="shared" si="13"/>
        <v>#DIV/0!</v>
      </c>
    </row>
    <row r="36" spans="1:71" x14ac:dyDescent="0.25">
      <c r="A36" t="s">
        <v>519</v>
      </c>
      <c r="B36" t="s">
        <v>8</v>
      </c>
      <c r="C36">
        <v>34</v>
      </c>
      <c r="D36" s="3" t="s">
        <v>517</v>
      </c>
      <c r="E36">
        <v>8</v>
      </c>
      <c r="F36">
        <v>35</v>
      </c>
      <c r="BL36" t="e">
        <f t="shared" si="6"/>
        <v>#DIV/0!</v>
      </c>
      <c r="BM36" t="e">
        <f t="shared" si="7"/>
        <v>#DIV/0!</v>
      </c>
      <c r="BN36" t="e">
        <f t="shared" si="8"/>
        <v>#DIV/0!</v>
      </c>
      <c r="BO36" t="e">
        <f t="shared" si="9"/>
        <v>#DIV/0!</v>
      </c>
      <c r="BP36" t="e">
        <f t="shared" si="10"/>
        <v>#DIV/0!</v>
      </c>
      <c r="BQ36" t="e">
        <f t="shared" si="11"/>
        <v>#DIV/0!</v>
      </c>
      <c r="BR36" t="e">
        <f t="shared" si="12"/>
        <v>#DIV/0!</v>
      </c>
      <c r="BS36" t="e">
        <f t="shared" si="13"/>
        <v>#DIV/0!</v>
      </c>
    </row>
    <row r="37" spans="1:71" x14ac:dyDescent="0.25">
      <c r="A37" t="s">
        <v>519</v>
      </c>
      <c r="B37" t="s">
        <v>8</v>
      </c>
      <c r="C37">
        <v>34</v>
      </c>
      <c r="D37" s="3" t="s">
        <v>517</v>
      </c>
      <c r="E37">
        <v>8</v>
      </c>
      <c r="F37">
        <v>36</v>
      </c>
      <c r="BL37" t="e">
        <f t="shared" si="6"/>
        <v>#DIV/0!</v>
      </c>
      <c r="BM37" t="e">
        <f t="shared" si="7"/>
        <v>#DIV/0!</v>
      </c>
      <c r="BN37" t="e">
        <f t="shared" si="8"/>
        <v>#DIV/0!</v>
      </c>
      <c r="BO37" t="e">
        <f t="shared" si="9"/>
        <v>#DIV/0!</v>
      </c>
      <c r="BP37" t="e">
        <f t="shared" si="10"/>
        <v>#DIV/0!</v>
      </c>
      <c r="BQ37" t="e">
        <f t="shared" si="11"/>
        <v>#DIV/0!</v>
      </c>
      <c r="BR37" t="e">
        <f t="shared" si="12"/>
        <v>#DIV/0!</v>
      </c>
      <c r="BS37" t="e">
        <f t="shared" si="13"/>
        <v>#DIV/0!</v>
      </c>
    </row>
    <row r="38" spans="1:71" x14ac:dyDescent="0.25">
      <c r="A38" t="s">
        <v>519</v>
      </c>
      <c r="B38" t="s">
        <v>8</v>
      </c>
      <c r="C38">
        <v>11.2</v>
      </c>
      <c r="D38" s="3" t="s">
        <v>517</v>
      </c>
      <c r="E38">
        <v>8</v>
      </c>
      <c r="F38">
        <v>37</v>
      </c>
      <c r="BL38" t="e">
        <f t="shared" si="6"/>
        <v>#DIV/0!</v>
      </c>
      <c r="BM38" t="e">
        <f t="shared" si="7"/>
        <v>#DIV/0!</v>
      </c>
      <c r="BN38" t="e">
        <f t="shared" si="8"/>
        <v>#DIV/0!</v>
      </c>
      <c r="BO38" t="e">
        <f t="shared" si="9"/>
        <v>#DIV/0!</v>
      </c>
      <c r="BP38" t="e">
        <f t="shared" si="10"/>
        <v>#DIV/0!</v>
      </c>
      <c r="BQ38" t="e">
        <f t="shared" si="11"/>
        <v>#DIV/0!</v>
      </c>
      <c r="BR38" t="e">
        <f t="shared" si="12"/>
        <v>#DIV/0!</v>
      </c>
      <c r="BS38" t="e">
        <f t="shared" si="13"/>
        <v>#DIV/0!</v>
      </c>
    </row>
    <row r="39" spans="1:71" x14ac:dyDescent="0.25">
      <c r="A39" t="s">
        <v>519</v>
      </c>
      <c r="B39" t="s">
        <v>8</v>
      </c>
      <c r="C39">
        <v>11.2</v>
      </c>
      <c r="D39" s="3" t="s">
        <v>517</v>
      </c>
      <c r="E39">
        <v>8</v>
      </c>
      <c r="F39">
        <v>38</v>
      </c>
      <c r="BL39" t="e">
        <f t="shared" si="6"/>
        <v>#DIV/0!</v>
      </c>
      <c r="BM39" t="e">
        <f t="shared" si="7"/>
        <v>#DIV/0!</v>
      </c>
      <c r="BN39" t="e">
        <f t="shared" si="8"/>
        <v>#DIV/0!</v>
      </c>
      <c r="BO39" t="e">
        <f t="shared" si="9"/>
        <v>#DIV/0!</v>
      </c>
      <c r="BP39" t="e">
        <f t="shared" si="10"/>
        <v>#DIV/0!</v>
      </c>
      <c r="BQ39" t="e">
        <f t="shared" si="11"/>
        <v>#DIV/0!</v>
      </c>
      <c r="BR39" t="e">
        <f t="shared" si="12"/>
        <v>#DIV/0!</v>
      </c>
      <c r="BS39" t="e">
        <f t="shared" si="13"/>
        <v>#DIV/0!</v>
      </c>
    </row>
    <row r="40" spans="1:71" x14ac:dyDescent="0.25">
      <c r="A40" t="s">
        <v>519</v>
      </c>
      <c r="B40" t="s">
        <v>8</v>
      </c>
      <c r="C40">
        <v>11.2</v>
      </c>
      <c r="D40" s="3" t="s">
        <v>517</v>
      </c>
      <c r="E40">
        <v>8</v>
      </c>
      <c r="F40">
        <v>39</v>
      </c>
      <c r="BL40" t="e">
        <f t="shared" si="6"/>
        <v>#DIV/0!</v>
      </c>
      <c r="BM40" t="e">
        <f t="shared" si="7"/>
        <v>#DIV/0!</v>
      </c>
      <c r="BN40" t="e">
        <f t="shared" si="8"/>
        <v>#DIV/0!</v>
      </c>
      <c r="BO40" t="e">
        <f t="shared" si="9"/>
        <v>#DIV/0!</v>
      </c>
      <c r="BP40" t="e">
        <f t="shared" si="10"/>
        <v>#DIV/0!</v>
      </c>
      <c r="BQ40" t="e">
        <f t="shared" si="11"/>
        <v>#DIV/0!</v>
      </c>
      <c r="BR40" t="e">
        <f t="shared" si="12"/>
        <v>#DIV/0!</v>
      </c>
      <c r="BS40" t="e">
        <f t="shared" si="13"/>
        <v>#DIV/0!</v>
      </c>
    </row>
    <row r="41" spans="1:71" x14ac:dyDescent="0.25">
      <c r="A41" t="s">
        <v>519</v>
      </c>
      <c r="B41" t="s">
        <v>8</v>
      </c>
      <c r="C41">
        <v>31.1</v>
      </c>
      <c r="D41" s="3" t="s">
        <v>517</v>
      </c>
      <c r="E41">
        <v>8</v>
      </c>
      <c r="F41">
        <v>40</v>
      </c>
      <c r="BL41" t="e">
        <f t="shared" si="6"/>
        <v>#DIV/0!</v>
      </c>
      <c r="BM41" t="e">
        <f t="shared" si="7"/>
        <v>#DIV/0!</v>
      </c>
      <c r="BN41" t="e">
        <f t="shared" si="8"/>
        <v>#DIV/0!</v>
      </c>
      <c r="BO41" t="e">
        <f t="shared" si="9"/>
        <v>#DIV/0!</v>
      </c>
      <c r="BP41" t="e">
        <f t="shared" si="10"/>
        <v>#DIV/0!</v>
      </c>
      <c r="BQ41" t="e">
        <f t="shared" si="11"/>
        <v>#DIV/0!</v>
      </c>
      <c r="BR41" t="e">
        <f t="shared" si="12"/>
        <v>#DIV/0!</v>
      </c>
      <c r="BS41" t="e">
        <f t="shared" si="13"/>
        <v>#DIV/0!</v>
      </c>
    </row>
    <row r="42" spans="1:71" x14ac:dyDescent="0.25">
      <c r="A42" t="s">
        <v>519</v>
      </c>
      <c r="B42" t="s">
        <v>8</v>
      </c>
      <c r="C42">
        <v>31.1</v>
      </c>
      <c r="D42" s="3" t="s">
        <v>517</v>
      </c>
      <c r="E42">
        <v>8</v>
      </c>
      <c r="F42">
        <v>41</v>
      </c>
      <c r="BL42" t="e">
        <f t="shared" si="6"/>
        <v>#DIV/0!</v>
      </c>
      <c r="BM42" t="e">
        <f t="shared" si="7"/>
        <v>#DIV/0!</v>
      </c>
      <c r="BN42" t="e">
        <f t="shared" si="8"/>
        <v>#DIV/0!</v>
      </c>
      <c r="BO42" t="e">
        <f t="shared" si="9"/>
        <v>#DIV/0!</v>
      </c>
      <c r="BP42" t="e">
        <f t="shared" si="10"/>
        <v>#DIV/0!</v>
      </c>
      <c r="BQ42" t="e">
        <f t="shared" si="11"/>
        <v>#DIV/0!</v>
      </c>
      <c r="BR42" t="e">
        <f t="shared" si="12"/>
        <v>#DIV/0!</v>
      </c>
      <c r="BS42" t="e">
        <f t="shared" si="13"/>
        <v>#DIV/0!</v>
      </c>
    </row>
    <row r="43" spans="1:71" x14ac:dyDescent="0.25">
      <c r="A43" t="s">
        <v>519</v>
      </c>
      <c r="B43" t="s">
        <v>8</v>
      </c>
      <c r="C43">
        <v>26.6</v>
      </c>
      <c r="D43" s="3" t="s">
        <v>517</v>
      </c>
      <c r="E43">
        <v>8</v>
      </c>
      <c r="F43">
        <v>42</v>
      </c>
      <c r="BL43" t="e">
        <f t="shared" si="6"/>
        <v>#DIV/0!</v>
      </c>
      <c r="BM43" t="e">
        <f t="shared" si="7"/>
        <v>#DIV/0!</v>
      </c>
      <c r="BN43" t="e">
        <f t="shared" si="8"/>
        <v>#DIV/0!</v>
      </c>
      <c r="BO43" t="e">
        <f t="shared" si="9"/>
        <v>#DIV/0!</v>
      </c>
      <c r="BP43" t="e">
        <f t="shared" si="10"/>
        <v>#DIV/0!</v>
      </c>
      <c r="BQ43" t="e">
        <f t="shared" si="11"/>
        <v>#DIV/0!</v>
      </c>
      <c r="BR43" t="e">
        <f t="shared" si="12"/>
        <v>#DIV/0!</v>
      </c>
      <c r="BS43" t="e">
        <f t="shared" si="13"/>
        <v>#DIV/0!</v>
      </c>
    </row>
    <row r="44" spans="1:71" x14ac:dyDescent="0.25">
      <c r="A44" t="s">
        <v>519</v>
      </c>
      <c r="B44" t="s">
        <v>8</v>
      </c>
      <c r="C44">
        <v>23.2</v>
      </c>
      <c r="D44" s="3" t="s">
        <v>517</v>
      </c>
      <c r="E44">
        <v>8</v>
      </c>
      <c r="F44">
        <v>43</v>
      </c>
    </row>
    <row r="45" spans="1:71" x14ac:dyDescent="0.25">
      <c r="A45" t="s">
        <v>519</v>
      </c>
      <c r="B45" t="s">
        <v>8</v>
      </c>
      <c r="C45">
        <v>33.799999999999997</v>
      </c>
      <c r="D45" s="3" t="s">
        <v>517</v>
      </c>
      <c r="E45">
        <v>9</v>
      </c>
      <c r="F45">
        <v>44</v>
      </c>
    </row>
    <row r="46" spans="1:71" x14ac:dyDescent="0.25">
      <c r="A46" t="s">
        <v>519</v>
      </c>
      <c r="B46" t="s">
        <v>8</v>
      </c>
      <c r="C46">
        <v>32.700000000000003</v>
      </c>
      <c r="D46" s="3" t="s">
        <v>517</v>
      </c>
      <c r="E46">
        <v>9</v>
      </c>
      <c r="F46">
        <v>45</v>
      </c>
    </row>
    <row r="47" spans="1:71" x14ac:dyDescent="0.25">
      <c r="A47" t="s">
        <v>519</v>
      </c>
      <c r="B47" t="s">
        <v>8</v>
      </c>
      <c r="C47">
        <v>29.1</v>
      </c>
      <c r="D47" s="3" t="s">
        <v>517</v>
      </c>
      <c r="E47">
        <v>9</v>
      </c>
      <c r="F47">
        <v>46</v>
      </c>
    </row>
    <row r="48" spans="1:71" x14ac:dyDescent="0.25">
      <c r="A48" t="s">
        <v>519</v>
      </c>
      <c r="B48" t="s">
        <v>8</v>
      </c>
      <c r="C48">
        <v>29.1</v>
      </c>
      <c r="D48" s="3" t="s">
        <v>517</v>
      </c>
      <c r="E48">
        <v>9</v>
      </c>
      <c r="F48">
        <v>47</v>
      </c>
    </row>
    <row r="49" spans="1:72" x14ac:dyDescent="0.25">
      <c r="A49" t="s">
        <v>519</v>
      </c>
      <c r="B49" t="s">
        <v>8</v>
      </c>
      <c r="C49">
        <v>34.299999999999997</v>
      </c>
      <c r="D49" s="3" t="s">
        <v>517</v>
      </c>
      <c r="E49">
        <v>10</v>
      </c>
      <c r="F49">
        <v>48</v>
      </c>
    </row>
    <row r="50" spans="1:72" ht="16.5" thickBot="1" x14ac:dyDescent="0.3">
      <c r="A50" t="s">
        <v>519</v>
      </c>
      <c r="B50" t="s">
        <v>8</v>
      </c>
      <c r="C50">
        <v>34.299999999999997</v>
      </c>
      <c r="D50" s="3" t="s">
        <v>517</v>
      </c>
      <c r="E50">
        <v>10</v>
      </c>
      <c r="F50">
        <v>49</v>
      </c>
    </row>
    <row r="51" spans="1:72" x14ac:dyDescent="0.25">
      <c r="A51" t="s">
        <v>519</v>
      </c>
      <c r="B51" t="s">
        <v>8</v>
      </c>
      <c r="C51">
        <v>34.299999999999997</v>
      </c>
      <c r="D51" s="3" t="s">
        <v>517</v>
      </c>
      <c r="E51">
        <v>10</v>
      </c>
      <c r="F51">
        <v>50</v>
      </c>
      <c r="BG51" s="9"/>
      <c r="BH51" s="10"/>
      <c r="BI51" s="10"/>
      <c r="BJ51" s="10"/>
      <c r="BK51" s="11" t="s">
        <v>519</v>
      </c>
      <c r="BL51" t="s">
        <v>519</v>
      </c>
      <c r="BM51" t="s">
        <v>519</v>
      </c>
      <c r="BN51" t="s">
        <v>519</v>
      </c>
      <c r="BO51" t="s">
        <v>519</v>
      </c>
      <c r="BP51" s="9" t="s">
        <v>525</v>
      </c>
      <c r="BQ51" s="10" t="s">
        <v>519</v>
      </c>
      <c r="BR51" s="10" t="s">
        <v>519</v>
      </c>
      <c r="BS51" s="10" t="s">
        <v>519</v>
      </c>
      <c r="BT51" s="11" t="s">
        <v>519</v>
      </c>
    </row>
    <row r="52" spans="1:72" x14ac:dyDescent="0.25">
      <c r="A52" t="s">
        <v>519</v>
      </c>
      <c r="B52" t="s">
        <v>8</v>
      </c>
      <c r="C52">
        <v>34.299999999999997</v>
      </c>
      <c r="D52" s="3" t="s">
        <v>517</v>
      </c>
      <c r="E52">
        <v>10</v>
      </c>
      <c r="F52">
        <v>51</v>
      </c>
      <c r="BG52" s="12"/>
      <c r="BH52" s="7"/>
      <c r="BI52" s="7"/>
      <c r="BJ52" s="7"/>
      <c r="BK52" s="13" t="s">
        <v>9</v>
      </c>
      <c r="BL52" t="s">
        <v>8</v>
      </c>
      <c r="BM52" t="s">
        <v>8</v>
      </c>
      <c r="BN52" t="s">
        <v>9</v>
      </c>
      <c r="BO52" t="s">
        <v>9</v>
      </c>
      <c r="BP52" s="12"/>
      <c r="BQ52" s="7" t="s">
        <v>8</v>
      </c>
      <c r="BR52" s="7" t="s">
        <v>8</v>
      </c>
      <c r="BS52" s="7" t="s">
        <v>9</v>
      </c>
      <c r="BT52" s="13" t="s">
        <v>9</v>
      </c>
    </row>
    <row r="53" spans="1:72" x14ac:dyDescent="0.25">
      <c r="A53" t="s">
        <v>519</v>
      </c>
      <c r="B53" t="s">
        <v>8</v>
      </c>
      <c r="C53">
        <v>34.299999999999997</v>
      </c>
      <c r="D53" s="3" t="s">
        <v>517</v>
      </c>
      <c r="E53">
        <v>10</v>
      </c>
      <c r="F53">
        <v>52</v>
      </c>
      <c r="BG53" s="12"/>
      <c r="BH53" s="7"/>
      <c r="BI53" s="7"/>
      <c r="BJ53" s="7"/>
      <c r="BK53" s="13" t="s">
        <v>518</v>
      </c>
      <c r="BL53" t="s">
        <v>516</v>
      </c>
      <c r="BM53" t="s">
        <v>518</v>
      </c>
      <c r="BN53" t="s">
        <v>516</v>
      </c>
      <c r="BO53" t="s">
        <v>518</v>
      </c>
      <c r="BP53" s="12"/>
      <c r="BQ53" s="7" t="s">
        <v>516</v>
      </c>
      <c r="BR53" s="7" t="s">
        <v>518</v>
      </c>
      <c r="BS53" s="7" t="s">
        <v>516</v>
      </c>
      <c r="BT53" s="13" t="s">
        <v>518</v>
      </c>
    </row>
    <row r="54" spans="1:72" x14ac:dyDescent="0.25">
      <c r="A54" t="s">
        <v>519</v>
      </c>
      <c r="B54" t="s">
        <v>8</v>
      </c>
      <c r="C54">
        <v>33.5</v>
      </c>
      <c r="D54" s="3" t="s">
        <v>517</v>
      </c>
      <c r="E54">
        <v>11</v>
      </c>
      <c r="F54">
        <v>53</v>
      </c>
      <c r="BG54" s="12"/>
      <c r="BH54" s="7"/>
      <c r="BI54" s="7"/>
      <c r="BJ54" s="7"/>
      <c r="BK54" s="13" t="e">
        <f t="shared" ref="BK54:BK64" si="14">BF54*$BH$50/$BG$50</f>
        <v>#DIV/0!</v>
      </c>
      <c r="BL54" t="e">
        <f>STDEV(AG211:AZ211)/COUNT(AG211:AZ211)^(1/2)</f>
        <v>#DIV/0!</v>
      </c>
      <c r="BM54" t="e">
        <f>STDEV(AG223:AZ223)/COUNT(AG223:AZ223)^(1/2)</f>
        <v>#DIV/0!</v>
      </c>
      <c r="BN54" t="e">
        <f>STDEV(AG235:AZ235)/COUNT(AG235:AZ235)^(1/2)</f>
        <v>#DIV/0!</v>
      </c>
      <c r="BO54" t="e">
        <f>STDEV(AG247:AZ247)/COUNT(AG247:AZ247)^(1/2)</f>
        <v>#DIV/0!</v>
      </c>
      <c r="BP54" s="12"/>
      <c r="BQ54" s="7" t="e">
        <f>BL54*$BH$50/$BG$50</f>
        <v>#DIV/0!</v>
      </c>
      <c r="BR54" s="7" t="e">
        <f t="shared" ref="BR54:BT64" si="15">BM54*$BH$50/$BG$50</f>
        <v>#DIV/0!</v>
      </c>
      <c r="BS54" s="7" t="e">
        <f t="shared" si="15"/>
        <v>#DIV/0!</v>
      </c>
      <c r="BT54" s="13" t="e">
        <f t="shared" si="15"/>
        <v>#DIV/0!</v>
      </c>
    </row>
    <row r="55" spans="1:72" x14ac:dyDescent="0.25">
      <c r="A55" t="s">
        <v>519</v>
      </c>
      <c r="B55" t="s">
        <v>8</v>
      </c>
      <c r="C55">
        <v>21.3</v>
      </c>
      <c r="D55" s="3" t="s">
        <v>517</v>
      </c>
      <c r="E55">
        <v>11</v>
      </c>
      <c r="F55">
        <v>54</v>
      </c>
      <c r="BG55" s="12"/>
      <c r="BH55" s="7"/>
      <c r="BI55" s="7"/>
      <c r="BJ55" s="7"/>
      <c r="BK55" s="13" t="e">
        <f t="shared" si="14"/>
        <v>#DIV/0!</v>
      </c>
      <c r="BL55" t="e">
        <f t="shared" ref="BL55:BL64" si="16">STDEV(AG212:AZ212)/COUNT(AG212:AZ212)^(1/2)</f>
        <v>#DIV/0!</v>
      </c>
      <c r="BM55" t="e">
        <f t="shared" ref="BM55:BM64" si="17">STDEV(AG224:AZ224)/COUNT(AG224:AZ224)^(1/2)</f>
        <v>#DIV/0!</v>
      </c>
      <c r="BN55" t="e">
        <f t="shared" ref="BN55:BN64" si="18">STDEV(AG236:AZ236)/COUNT(AG236:AZ236)^(1/2)</f>
        <v>#DIV/0!</v>
      </c>
      <c r="BO55" t="e">
        <f t="shared" ref="BO55:BO64" si="19">STDEV(AG248:AZ248)/COUNT(AG248:AZ248)^(1/2)</f>
        <v>#DIV/0!</v>
      </c>
      <c r="BP55" s="12"/>
      <c r="BQ55" s="7" t="e">
        <f t="shared" ref="BQ55:BQ64" si="20">BL55*$BH$50/$BG$50</f>
        <v>#DIV/0!</v>
      </c>
      <c r="BR55" s="7" t="e">
        <f t="shared" si="15"/>
        <v>#DIV/0!</v>
      </c>
      <c r="BS55" s="7" t="e">
        <f t="shared" si="15"/>
        <v>#DIV/0!</v>
      </c>
      <c r="BT55" s="13" t="e">
        <f t="shared" si="15"/>
        <v>#DIV/0!</v>
      </c>
    </row>
    <row r="56" spans="1:72" x14ac:dyDescent="0.25">
      <c r="A56" t="s">
        <v>519</v>
      </c>
      <c r="B56" t="s">
        <v>8</v>
      </c>
      <c r="C56">
        <v>27.1</v>
      </c>
      <c r="D56" s="3" t="s">
        <v>517</v>
      </c>
      <c r="E56">
        <v>12</v>
      </c>
      <c r="F56">
        <v>55</v>
      </c>
      <c r="BG56" s="12"/>
      <c r="BH56" s="7"/>
      <c r="BI56" s="7"/>
      <c r="BJ56" s="7"/>
      <c r="BK56" s="13" t="e">
        <f t="shared" si="14"/>
        <v>#DIV/0!</v>
      </c>
      <c r="BL56" t="e">
        <f t="shared" si="16"/>
        <v>#DIV/0!</v>
      </c>
      <c r="BM56" t="e">
        <f t="shared" si="17"/>
        <v>#DIV/0!</v>
      </c>
      <c r="BN56" t="e">
        <f t="shared" si="18"/>
        <v>#DIV/0!</v>
      </c>
      <c r="BO56" t="e">
        <f t="shared" si="19"/>
        <v>#DIV/0!</v>
      </c>
      <c r="BP56" s="12"/>
      <c r="BQ56" s="7" t="e">
        <f t="shared" si="20"/>
        <v>#DIV/0!</v>
      </c>
      <c r="BR56" s="7" t="e">
        <f t="shared" si="15"/>
        <v>#DIV/0!</v>
      </c>
      <c r="BS56" s="7" t="e">
        <f t="shared" si="15"/>
        <v>#DIV/0!</v>
      </c>
      <c r="BT56" s="13" t="e">
        <f t="shared" si="15"/>
        <v>#DIV/0!</v>
      </c>
    </row>
    <row r="57" spans="1:72" x14ac:dyDescent="0.25">
      <c r="A57" t="s">
        <v>519</v>
      </c>
      <c r="B57" t="s">
        <v>8</v>
      </c>
      <c r="C57">
        <v>33</v>
      </c>
      <c r="D57" s="3" t="s">
        <v>517</v>
      </c>
      <c r="E57">
        <v>13</v>
      </c>
      <c r="F57">
        <v>56</v>
      </c>
      <c r="BG57" s="12"/>
      <c r="BH57" s="7"/>
      <c r="BI57" s="7"/>
      <c r="BJ57" s="7"/>
      <c r="BK57" s="13" t="e">
        <f t="shared" si="14"/>
        <v>#DIV/0!</v>
      </c>
      <c r="BL57" t="e">
        <f t="shared" si="16"/>
        <v>#DIV/0!</v>
      </c>
      <c r="BM57" t="e">
        <f t="shared" si="17"/>
        <v>#DIV/0!</v>
      </c>
      <c r="BN57" t="e">
        <f t="shared" si="18"/>
        <v>#DIV/0!</v>
      </c>
      <c r="BO57" t="e">
        <f t="shared" si="19"/>
        <v>#DIV/0!</v>
      </c>
      <c r="BP57" s="12"/>
      <c r="BQ57" s="7" t="e">
        <f t="shared" si="20"/>
        <v>#DIV/0!</v>
      </c>
      <c r="BR57" s="7" t="e">
        <f t="shared" si="15"/>
        <v>#DIV/0!</v>
      </c>
      <c r="BS57" s="7" t="e">
        <f t="shared" si="15"/>
        <v>#DIV/0!</v>
      </c>
      <c r="BT57" s="13" t="e">
        <f t="shared" si="15"/>
        <v>#DIV/0!</v>
      </c>
    </row>
    <row r="58" spans="1:72" x14ac:dyDescent="0.25">
      <c r="A58" t="s">
        <v>519</v>
      </c>
      <c r="B58" t="s">
        <v>8</v>
      </c>
      <c r="C58">
        <v>33</v>
      </c>
      <c r="D58" s="3" t="s">
        <v>517</v>
      </c>
      <c r="E58">
        <v>13</v>
      </c>
      <c r="F58">
        <v>57</v>
      </c>
      <c r="BG58" s="12"/>
      <c r="BH58" s="7"/>
      <c r="BI58" s="7"/>
      <c r="BJ58" s="7"/>
      <c r="BK58" s="13" t="e">
        <f t="shared" si="14"/>
        <v>#DIV/0!</v>
      </c>
      <c r="BL58" t="e">
        <f t="shared" si="16"/>
        <v>#DIV/0!</v>
      </c>
      <c r="BM58" t="e">
        <f t="shared" si="17"/>
        <v>#DIV/0!</v>
      </c>
      <c r="BN58" t="e">
        <f t="shared" si="18"/>
        <v>#DIV/0!</v>
      </c>
      <c r="BO58" t="e">
        <f t="shared" si="19"/>
        <v>#DIV/0!</v>
      </c>
      <c r="BP58" s="12"/>
      <c r="BQ58" s="7" t="e">
        <f t="shared" si="20"/>
        <v>#DIV/0!</v>
      </c>
      <c r="BR58" s="7" t="e">
        <f t="shared" si="15"/>
        <v>#DIV/0!</v>
      </c>
      <c r="BS58" s="7" t="e">
        <f t="shared" si="15"/>
        <v>#DIV/0!</v>
      </c>
      <c r="BT58" s="13" t="e">
        <f t="shared" si="15"/>
        <v>#DIV/0!</v>
      </c>
    </row>
    <row r="59" spans="1:72" x14ac:dyDescent="0.25">
      <c r="A59" t="s">
        <v>519</v>
      </c>
      <c r="B59" t="s">
        <v>8</v>
      </c>
      <c r="C59">
        <v>33</v>
      </c>
      <c r="D59" s="3" t="s">
        <v>517</v>
      </c>
      <c r="E59">
        <v>13</v>
      </c>
      <c r="F59">
        <v>58</v>
      </c>
      <c r="BG59" s="12"/>
      <c r="BH59" s="7"/>
      <c r="BI59" s="7"/>
      <c r="BJ59" s="7"/>
      <c r="BK59" s="13" t="e">
        <f t="shared" si="14"/>
        <v>#DIV/0!</v>
      </c>
      <c r="BL59" t="e">
        <f t="shared" si="16"/>
        <v>#DIV/0!</v>
      </c>
      <c r="BM59" t="e">
        <f t="shared" si="17"/>
        <v>#DIV/0!</v>
      </c>
      <c r="BN59" t="e">
        <f t="shared" si="18"/>
        <v>#DIV/0!</v>
      </c>
      <c r="BO59" t="e">
        <f t="shared" si="19"/>
        <v>#DIV/0!</v>
      </c>
      <c r="BP59" s="12"/>
      <c r="BQ59" s="7" t="e">
        <f t="shared" si="20"/>
        <v>#DIV/0!</v>
      </c>
      <c r="BR59" s="7" t="e">
        <f>BM59*$BH$50/$BG$50</f>
        <v>#DIV/0!</v>
      </c>
      <c r="BS59" s="7" t="e">
        <f t="shared" si="15"/>
        <v>#DIV/0!</v>
      </c>
      <c r="BT59" s="13" t="e">
        <f t="shared" si="15"/>
        <v>#DIV/0!</v>
      </c>
    </row>
    <row r="60" spans="1:72" x14ac:dyDescent="0.25">
      <c r="A60" t="s">
        <v>519</v>
      </c>
      <c r="B60" t="s">
        <v>8</v>
      </c>
      <c r="C60">
        <v>28.7</v>
      </c>
      <c r="D60" s="3" t="s">
        <v>517</v>
      </c>
      <c r="E60">
        <v>13</v>
      </c>
      <c r="F60">
        <v>59</v>
      </c>
      <c r="BG60" s="12"/>
      <c r="BH60" s="7"/>
      <c r="BI60" s="7"/>
      <c r="BJ60" s="7"/>
      <c r="BK60" s="13" t="e">
        <f t="shared" si="14"/>
        <v>#DIV/0!</v>
      </c>
      <c r="BL60" t="e">
        <f t="shared" si="16"/>
        <v>#DIV/0!</v>
      </c>
      <c r="BM60" t="e">
        <f t="shared" si="17"/>
        <v>#DIV/0!</v>
      </c>
      <c r="BN60" t="e">
        <f t="shared" si="18"/>
        <v>#DIV/0!</v>
      </c>
      <c r="BO60" t="e">
        <f t="shared" si="19"/>
        <v>#DIV/0!</v>
      </c>
      <c r="BP60" s="12"/>
      <c r="BQ60" s="7" t="e">
        <f t="shared" si="20"/>
        <v>#DIV/0!</v>
      </c>
      <c r="BR60" s="7" t="e">
        <f t="shared" si="15"/>
        <v>#DIV/0!</v>
      </c>
      <c r="BS60" s="7" t="e">
        <f t="shared" si="15"/>
        <v>#DIV/0!</v>
      </c>
      <c r="BT60" s="13" t="e">
        <f t="shared" si="15"/>
        <v>#DIV/0!</v>
      </c>
    </row>
    <row r="61" spans="1:72" x14ac:dyDescent="0.25">
      <c r="A61" t="s">
        <v>519</v>
      </c>
      <c r="B61" t="s">
        <v>8</v>
      </c>
      <c r="C61">
        <v>28.7</v>
      </c>
      <c r="D61" s="3" t="s">
        <v>517</v>
      </c>
      <c r="E61">
        <v>13</v>
      </c>
      <c r="F61">
        <v>60</v>
      </c>
      <c r="BG61" s="12"/>
      <c r="BH61" s="7"/>
      <c r="BI61" s="7"/>
      <c r="BJ61" s="7"/>
      <c r="BK61" s="13" t="e">
        <f t="shared" si="14"/>
        <v>#DIV/0!</v>
      </c>
      <c r="BL61" t="e">
        <f t="shared" si="16"/>
        <v>#DIV/0!</v>
      </c>
      <c r="BM61" t="e">
        <f t="shared" si="17"/>
        <v>#DIV/0!</v>
      </c>
      <c r="BN61" t="e">
        <f t="shared" si="18"/>
        <v>#DIV/0!</v>
      </c>
      <c r="BO61" t="e">
        <f t="shared" si="19"/>
        <v>#DIV/0!</v>
      </c>
      <c r="BP61" s="12"/>
      <c r="BQ61" s="7" t="e">
        <f t="shared" si="20"/>
        <v>#DIV/0!</v>
      </c>
      <c r="BR61" s="7" t="e">
        <f t="shared" si="15"/>
        <v>#DIV/0!</v>
      </c>
      <c r="BS61" s="7" t="e">
        <f t="shared" si="15"/>
        <v>#DIV/0!</v>
      </c>
      <c r="BT61" s="13" t="e">
        <f t="shared" si="15"/>
        <v>#DIV/0!</v>
      </c>
    </row>
    <row r="62" spans="1:72" x14ac:dyDescent="0.25">
      <c r="A62" t="s">
        <v>519</v>
      </c>
      <c r="B62" t="s">
        <v>8</v>
      </c>
      <c r="C62">
        <v>23.4</v>
      </c>
      <c r="D62" s="3" t="s">
        <v>517</v>
      </c>
      <c r="E62">
        <v>13</v>
      </c>
      <c r="F62">
        <v>61</v>
      </c>
      <c r="BG62" s="12"/>
      <c r="BH62" s="7"/>
      <c r="BI62" s="7"/>
      <c r="BJ62" s="7"/>
      <c r="BK62" s="13" t="e">
        <f t="shared" si="14"/>
        <v>#DIV/0!</v>
      </c>
      <c r="BL62" t="e">
        <f t="shared" si="16"/>
        <v>#DIV/0!</v>
      </c>
      <c r="BM62" t="e">
        <f t="shared" si="17"/>
        <v>#DIV/0!</v>
      </c>
      <c r="BN62" t="e">
        <f t="shared" si="18"/>
        <v>#DIV/0!</v>
      </c>
      <c r="BO62" t="e">
        <f t="shared" si="19"/>
        <v>#DIV/0!</v>
      </c>
      <c r="BP62" s="12"/>
      <c r="BQ62" s="7" t="e">
        <f t="shared" si="20"/>
        <v>#DIV/0!</v>
      </c>
      <c r="BR62" s="7" t="e">
        <f t="shared" si="15"/>
        <v>#DIV/0!</v>
      </c>
      <c r="BS62" s="7" t="e">
        <f t="shared" si="15"/>
        <v>#DIV/0!</v>
      </c>
      <c r="BT62" s="13" t="e">
        <f t="shared" si="15"/>
        <v>#DIV/0!</v>
      </c>
    </row>
    <row r="63" spans="1:72" x14ac:dyDescent="0.25">
      <c r="A63" t="s">
        <v>519</v>
      </c>
      <c r="B63" t="s">
        <v>8</v>
      </c>
      <c r="C63">
        <v>13.4</v>
      </c>
      <c r="D63" s="3" t="s">
        <v>517</v>
      </c>
      <c r="E63">
        <v>13</v>
      </c>
      <c r="F63">
        <v>62</v>
      </c>
      <c r="BG63" s="12"/>
      <c r="BH63" s="7"/>
      <c r="BI63" s="7"/>
      <c r="BJ63" s="7"/>
      <c r="BK63" s="13" t="e">
        <f t="shared" si="14"/>
        <v>#DIV/0!</v>
      </c>
      <c r="BL63" t="e">
        <f t="shared" si="16"/>
        <v>#DIV/0!</v>
      </c>
      <c r="BM63" t="e">
        <f t="shared" si="17"/>
        <v>#DIV/0!</v>
      </c>
      <c r="BN63" t="e">
        <f t="shared" si="18"/>
        <v>#DIV/0!</v>
      </c>
      <c r="BO63" t="e">
        <f t="shared" si="19"/>
        <v>#DIV/0!</v>
      </c>
      <c r="BP63" s="12"/>
      <c r="BQ63" s="7" t="e">
        <f t="shared" si="20"/>
        <v>#DIV/0!</v>
      </c>
      <c r="BR63" s="7" t="e">
        <f t="shared" si="15"/>
        <v>#DIV/0!</v>
      </c>
      <c r="BS63" s="7" t="e">
        <f t="shared" si="15"/>
        <v>#DIV/0!</v>
      </c>
      <c r="BT63" s="13" t="e">
        <f t="shared" si="15"/>
        <v>#DIV/0!</v>
      </c>
    </row>
    <row r="64" spans="1:72" ht="16.5" thickBot="1" x14ac:dyDescent="0.3">
      <c r="A64" t="s">
        <v>519</v>
      </c>
      <c r="B64" t="s">
        <v>8</v>
      </c>
      <c r="C64">
        <v>35.5</v>
      </c>
      <c r="D64" s="3" t="s">
        <v>517</v>
      </c>
      <c r="E64">
        <v>14</v>
      </c>
      <c r="F64">
        <v>63</v>
      </c>
      <c r="BG64" s="14"/>
      <c r="BH64" s="15"/>
      <c r="BI64" s="15"/>
      <c r="BJ64" s="15"/>
      <c r="BK64" s="16" t="e">
        <f t="shared" si="14"/>
        <v>#DIV/0!</v>
      </c>
      <c r="BL64" t="e">
        <f t="shared" si="16"/>
        <v>#DIV/0!</v>
      </c>
      <c r="BM64" t="e">
        <f t="shared" si="17"/>
        <v>#DIV/0!</v>
      </c>
      <c r="BN64" t="e">
        <f t="shared" si="18"/>
        <v>#DIV/0!</v>
      </c>
      <c r="BO64" t="e">
        <f t="shared" si="19"/>
        <v>#DIV/0!</v>
      </c>
      <c r="BP64" s="14"/>
      <c r="BQ64" s="15" t="e">
        <f t="shared" si="20"/>
        <v>#DIV/0!</v>
      </c>
      <c r="BR64" s="15" t="e">
        <f t="shared" si="15"/>
        <v>#DIV/0!</v>
      </c>
      <c r="BS64" s="15" t="e">
        <f t="shared" si="15"/>
        <v>#DIV/0!</v>
      </c>
      <c r="BT64" s="16" t="e">
        <f t="shared" si="15"/>
        <v>#DIV/0!</v>
      </c>
    </row>
    <row r="65" spans="1:75" x14ac:dyDescent="0.25">
      <c r="A65" t="s">
        <v>519</v>
      </c>
      <c r="B65" t="s">
        <v>8</v>
      </c>
      <c r="C65">
        <v>35.5</v>
      </c>
      <c r="D65" s="3" t="s">
        <v>517</v>
      </c>
      <c r="E65">
        <v>14</v>
      </c>
      <c r="F65">
        <v>64</v>
      </c>
    </row>
    <row r="66" spans="1:75" x14ac:dyDescent="0.25">
      <c r="A66" t="s">
        <v>519</v>
      </c>
      <c r="B66" t="s">
        <v>8</v>
      </c>
      <c r="C66">
        <v>35.5</v>
      </c>
      <c r="D66" s="3" t="s">
        <v>517</v>
      </c>
      <c r="E66">
        <v>14</v>
      </c>
      <c r="F66">
        <v>65</v>
      </c>
    </row>
    <row r="67" spans="1:75" x14ac:dyDescent="0.25">
      <c r="A67" t="s">
        <v>519</v>
      </c>
      <c r="B67" t="s">
        <v>8</v>
      </c>
      <c r="C67">
        <v>35.5</v>
      </c>
      <c r="D67" s="3" t="s">
        <v>517</v>
      </c>
      <c r="E67">
        <v>14</v>
      </c>
      <c r="F67">
        <v>66</v>
      </c>
    </row>
    <row r="68" spans="1:75" x14ac:dyDescent="0.25">
      <c r="A68" t="s">
        <v>519</v>
      </c>
      <c r="B68" t="s">
        <v>8</v>
      </c>
      <c r="C68">
        <v>35.5</v>
      </c>
      <c r="D68" s="3" t="s">
        <v>517</v>
      </c>
      <c r="E68">
        <v>14</v>
      </c>
      <c r="F68">
        <v>67</v>
      </c>
    </row>
    <row r="69" spans="1:75" x14ac:dyDescent="0.25">
      <c r="A69" t="s">
        <v>519</v>
      </c>
      <c r="B69" t="s">
        <v>8</v>
      </c>
      <c r="C69">
        <v>9.1999999999999993</v>
      </c>
      <c r="D69" s="3" t="s">
        <v>517</v>
      </c>
      <c r="E69">
        <v>14</v>
      </c>
      <c r="F69">
        <v>68</v>
      </c>
      <c r="BL69" t="s">
        <v>520</v>
      </c>
      <c r="BM69" t="s">
        <v>520</v>
      </c>
      <c r="BN69" t="s">
        <v>520</v>
      </c>
      <c r="BO69" t="s">
        <v>520</v>
      </c>
      <c r="BP69" t="s">
        <v>520</v>
      </c>
      <c r="BQ69" t="s">
        <v>520</v>
      </c>
      <c r="BR69" t="s">
        <v>520</v>
      </c>
      <c r="BS69" t="s">
        <v>520</v>
      </c>
    </row>
    <row r="70" spans="1:75" x14ac:dyDescent="0.25">
      <c r="A70" t="s">
        <v>519</v>
      </c>
      <c r="B70" t="s">
        <v>8</v>
      </c>
      <c r="C70">
        <v>26.8</v>
      </c>
      <c r="D70" s="3" t="s">
        <v>517</v>
      </c>
      <c r="E70">
        <v>14</v>
      </c>
      <c r="F70">
        <v>69</v>
      </c>
      <c r="BL70" t="s">
        <v>8</v>
      </c>
      <c r="BM70" t="s">
        <v>8</v>
      </c>
      <c r="BN70" t="s">
        <v>8</v>
      </c>
      <c r="BO70" t="s">
        <v>8</v>
      </c>
      <c r="BP70" t="s">
        <v>9</v>
      </c>
      <c r="BQ70" t="s">
        <v>9</v>
      </c>
      <c r="BR70" t="s">
        <v>9</v>
      </c>
      <c r="BS70" t="s">
        <v>9</v>
      </c>
    </row>
    <row r="71" spans="1:75" x14ac:dyDescent="0.25">
      <c r="A71" t="s">
        <v>519</v>
      </c>
      <c r="B71" t="s">
        <v>8</v>
      </c>
      <c r="C71" s="1">
        <v>32.9</v>
      </c>
      <c r="D71" s="3" t="s">
        <v>517</v>
      </c>
      <c r="E71">
        <v>15</v>
      </c>
      <c r="F71">
        <v>70</v>
      </c>
      <c r="BL71" t="s">
        <v>516</v>
      </c>
      <c r="BM71" t="s">
        <v>518</v>
      </c>
      <c r="BN71" t="s">
        <v>522</v>
      </c>
      <c r="BO71" t="s">
        <v>521</v>
      </c>
      <c r="BP71" t="s">
        <v>516</v>
      </c>
      <c r="BQ71" t="s">
        <v>518</v>
      </c>
      <c r="BR71" t="s">
        <v>522</v>
      </c>
      <c r="BS71" t="s">
        <v>521</v>
      </c>
    </row>
    <row r="72" spans="1:75" x14ac:dyDescent="0.25">
      <c r="A72" t="s">
        <v>519</v>
      </c>
      <c r="B72" t="s">
        <v>8</v>
      </c>
      <c r="C72" s="1">
        <v>32.9</v>
      </c>
      <c r="D72" s="3" t="s">
        <v>517</v>
      </c>
      <c r="E72">
        <v>15</v>
      </c>
      <c r="F72">
        <v>71</v>
      </c>
      <c r="BL72" t="e">
        <f>STDEV(AG259:AZ259)/COUNT(AG259:AZ259)^(1/2)</f>
        <v>#DIV/0!</v>
      </c>
      <c r="BM72" t="e">
        <f>STDEV(AG271:AZ271)/COUNT(AG271:AZ271)^(1/2)</f>
        <v>#DIV/0!</v>
      </c>
      <c r="BN72" t="e">
        <f>STDEV(AG283:AZ283)/COUNT(AG283:AZ283)^(1/2)</f>
        <v>#DIV/0!</v>
      </c>
      <c r="BO72" t="e">
        <f>STDEV(AG295:AZ295)/COUNT(AG295:AZ295)^(1/2)</f>
        <v>#DIV/0!</v>
      </c>
      <c r="BP72" t="e">
        <f>STDEV(AG307:AZ307)/COUNT(AG307:AZ307)^(1/2)</f>
        <v>#DIV/0!</v>
      </c>
      <c r="BQ72" t="e">
        <f>STDEV(AG319:AZ319)/COUNT(AG319:AZ319)^(1/2)</f>
        <v>#DIV/0!</v>
      </c>
      <c r="BR72" t="e">
        <f>STDEV(AG331:AZ331)/COUNT(AG331:AZ331)^(1/2)</f>
        <v>#DIV/0!</v>
      </c>
      <c r="BS72" t="e">
        <f>STDEV(AG343:AZ343)/COUNT(AG343:AZ343)^(1/2)</f>
        <v>#DIV/0!</v>
      </c>
    </row>
    <row r="73" spans="1:75" x14ac:dyDescent="0.25">
      <c r="A73" t="s">
        <v>519</v>
      </c>
      <c r="B73" t="s">
        <v>8</v>
      </c>
      <c r="C73" s="1">
        <v>32.9</v>
      </c>
      <c r="D73" s="3" t="s">
        <v>517</v>
      </c>
      <c r="E73">
        <v>15</v>
      </c>
      <c r="F73">
        <v>72</v>
      </c>
      <c r="BL73" t="e">
        <f t="shared" ref="BL73:BL82" si="21">STDEV(AG260:AZ260)/COUNT(AG260:AZ260)^(1/2)</f>
        <v>#DIV/0!</v>
      </c>
      <c r="BM73" t="e">
        <f t="shared" ref="BM73:BM82" si="22">STDEV(AG272:AZ272)/COUNT(AG272:AZ272)^(1/2)</f>
        <v>#DIV/0!</v>
      </c>
      <c r="BN73" t="e">
        <f t="shared" ref="BN73:BN82" si="23">STDEV(AG284:AZ284)/COUNT(AG284:AZ284)^(1/2)</f>
        <v>#DIV/0!</v>
      </c>
      <c r="BO73" t="e">
        <f t="shared" ref="BO73:BO82" si="24">STDEV(AG296:AZ296)/COUNT(AG296:AZ296)^(1/2)</f>
        <v>#DIV/0!</v>
      </c>
      <c r="BP73" t="e">
        <f t="shared" ref="BP73:BP82" si="25">STDEV(AG308:AZ308)/COUNT(AG308:AZ308)^(1/2)</f>
        <v>#DIV/0!</v>
      </c>
      <c r="BQ73" t="e">
        <f t="shared" ref="BQ73:BQ82" si="26">STDEV(AG320:AZ320)/COUNT(AG320:AZ320)^(1/2)</f>
        <v>#DIV/0!</v>
      </c>
      <c r="BR73" t="e">
        <f t="shared" ref="BR73:BR82" si="27">STDEV(AG332:AZ332)/COUNT(AG332:AZ332)^(1/2)</f>
        <v>#DIV/0!</v>
      </c>
      <c r="BS73" t="e">
        <f t="shared" ref="BS73:BS82" si="28">STDEV(AG344:AZ344)/COUNT(AG344:AZ344)^(1/2)</f>
        <v>#DIV/0!</v>
      </c>
    </row>
    <row r="74" spans="1:75" x14ac:dyDescent="0.25">
      <c r="A74" t="s">
        <v>519</v>
      </c>
      <c r="B74" t="s">
        <v>8</v>
      </c>
      <c r="C74" s="1">
        <v>32.9</v>
      </c>
      <c r="D74" s="3" t="s">
        <v>517</v>
      </c>
      <c r="E74">
        <v>15</v>
      </c>
      <c r="F74">
        <v>73</v>
      </c>
      <c r="BL74" t="e">
        <f t="shared" si="21"/>
        <v>#DIV/0!</v>
      </c>
      <c r="BM74" t="e">
        <f t="shared" si="22"/>
        <v>#DIV/0!</v>
      </c>
      <c r="BN74" t="e">
        <f t="shared" si="23"/>
        <v>#DIV/0!</v>
      </c>
      <c r="BO74" t="e">
        <f t="shared" si="24"/>
        <v>#DIV/0!</v>
      </c>
      <c r="BP74" t="e">
        <f t="shared" si="25"/>
        <v>#DIV/0!</v>
      </c>
      <c r="BQ74" t="e">
        <f t="shared" si="26"/>
        <v>#DIV/0!</v>
      </c>
      <c r="BR74" t="e">
        <f t="shared" si="27"/>
        <v>#DIV/0!</v>
      </c>
      <c r="BS74" t="e">
        <f t="shared" si="28"/>
        <v>#DIV/0!</v>
      </c>
    </row>
    <row r="75" spans="1:75" x14ac:dyDescent="0.25">
      <c r="A75" t="s">
        <v>519</v>
      </c>
      <c r="B75" t="s">
        <v>8</v>
      </c>
      <c r="C75" s="1">
        <v>32.9</v>
      </c>
      <c r="D75" s="3" t="s">
        <v>517</v>
      </c>
      <c r="E75">
        <v>15</v>
      </c>
      <c r="F75">
        <v>74</v>
      </c>
      <c r="BL75" t="e">
        <f t="shared" si="21"/>
        <v>#DIV/0!</v>
      </c>
      <c r="BM75" t="e">
        <f t="shared" si="22"/>
        <v>#DIV/0!</v>
      </c>
      <c r="BN75" t="e">
        <f t="shared" si="23"/>
        <v>#DIV/0!</v>
      </c>
      <c r="BO75" t="e">
        <f t="shared" si="24"/>
        <v>#DIV/0!</v>
      </c>
      <c r="BP75" t="e">
        <f t="shared" si="25"/>
        <v>#DIV/0!</v>
      </c>
      <c r="BQ75" t="e">
        <f t="shared" si="26"/>
        <v>#DIV/0!</v>
      </c>
      <c r="BR75" t="e">
        <f t="shared" si="27"/>
        <v>#DIV/0!</v>
      </c>
      <c r="BS75" t="e">
        <f t="shared" si="28"/>
        <v>#DIV/0!</v>
      </c>
    </row>
    <row r="76" spans="1:75" x14ac:dyDescent="0.25">
      <c r="A76" t="s">
        <v>519</v>
      </c>
      <c r="B76" t="s">
        <v>8</v>
      </c>
      <c r="C76" s="1">
        <v>32.9</v>
      </c>
      <c r="D76" s="3" t="s">
        <v>517</v>
      </c>
      <c r="E76">
        <v>15</v>
      </c>
      <c r="F76">
        <v>75</v>
      </c>
      <c r="BL76" t="e">
        <f t="shared" si="21"/>
        <v>#DIV/0!</v>
      </c>
      <c r="BM76" t="e">
        <f t="shared" si="22"/>
        <v>#DIV/0!</v>
      </c>
      <c r="BN76" t="e">
        <f t="shared" si="23"/>
        <v>#DIV/0!</v>
      </c>
      <c r="BO76" t="e">
        <f t="shared" si="24"/>
        <v>#DIV/0!</v>
      </c>
      <c r="BP76" t="e">
        <f t="shared" si="25"/>
        <v>#DIV/0!</v>
      </c>
      <c r="BQ76" t="e">
        <f t="shared" si="26"/>
        <v>#DIV/0!</v>
      </c>
      <c r="BR76" t="e">
        <f t="shared" si="27"/>
        <v>#DIV/0!</v>
      </c>
      <c r="BS76" t="e">
        <f t="shared" si="28"/>
        <v>#DIV/0!</v>
      </c>
    </row>
    <row r="77" spans="1:75" x14ac:dyDescent="0.25">
      <c r="A77" t="s">
        <v>519</v>
      </c>
      <c r="B77" t="s">
        <v>8</v>
      </c>
      <c r="C77">
        <v>20.7</v>
      </c>
      <c r="D77" s="3" t="s">
        <v>517</v>
      </c>
      <c r="E77">
        <v>15</v>
      </c>
      <c r="F77">
        <v>76</v>
      </c>
      <c r="BL77" t="e">
        <f t="shared" si="21"/>
        <v>#DIV/0!</v>
      </c>
      <c r="BM77" t="e">
        <f t="shared" si="22"/>
        <v>#DIV/0!</v>
      </c>
      <c r="BN77" t="e">
        <f t="shared" si="23"/>
        <v>#DIV/0!</v>
      </c>
      <c r="BO77" t="e">
        <f t="shared" si="24"/>
        <v>#DIV/0!</v>
      </c>
      <c r="BP77" t="e">
        <f t="shared" si="25"/>
        <v>#DIV/0!</v>
      </c>
      <c r="BQ77" t="e">
        <f t="shared" si="26"/>
        <v>#DIV/0!</v>
      </c>
      <c r="BR77" t="e">
        <f t="shared" si="27"/>
        <v>#DIV/0!</v>
      </c>
      <c r="BS77" t="e">
        <f t="shared" si="28"/>
        <v>#DIV/0!</v>
      </c>
    </row>
    <row r="78" spans="1:75" x14ac:dyDescent="0.25">
      <c r="A78" t="s">
        <v>519</v>
      </c>
      <c r="B78" t="s">
        <v>8</v>
      </c>
      <c r="C78">
        <v>18.600000000000001</v>
      </c>
      <c r="D78" s="3" t="s">
        <v>517</v>
      </c>
      <c r="E78">
        <v>15</v>
      </c>
      <c r="F78">
        <v>77</v>
      </c>
      <c r="BL78" t="e">
        <f t="shared" si="21"/>
        <v>#DIV/0!</v>
      </c>
      <c r="BM78" t="e">
        <f t="shared" si="22"/>
        <v>#DIV/0!</v>
      </c>
      <c r="BN78" t="e">
        <f t="shared" si="23"/>
        <v>#DIV/0!</v>
      </c>
      <c r="BO78" t="e">
        <f t="shared" si="24"/>
        <v>#DIV/0!</v>
      </c>
      <c r="BP78" t="e">
        <f t="shared" si="25"/>
        <v>#DIV/0!</v>
      </c>
      <c r="BQ78" t="e">
        <f t="shared" si="26"/>
        <v>#DIV/0!</v>
      </c>
      <c r="BR78" t="e">
        <f t="shared" si="27"/>
        <v>#DIV/0!</v>
      </c>
      <c r="BS78" t="e">
        <f t="shared" si="28"/>
        <v>#DIV/0!</v>
      </c>
    </row>
    <row r="79" spans="1:75" x14ac:dyDescent="0.25">
      <c r="A79" t="s">
        <v>519</v>
      </c>
      <c r="B79" t="s">
        <v>8</v>
      </c>
      <c r="C79">
        <v>35.200000000000003</v>
      </c>
      <c r="D79" s="3" t="s">
        <v>517</v>
      </c>
      <c r="E79">
        <v>16</v>
      </c>
      <c r="F79">
        <v>78</v>
      </c>
      <c r="BL79" t="e">
        <f t="shared" si="21"/>
        <v>#DIV/0!</v>
      </c>
      <c r="BM79" t="e">
        <f t="shared" si="22"/>
        <v>#DIV/0!</v>
      </c>
      <c r="BN79" t="e">
        <f t="shared" si="23"/>
        <v>#DIV/0!</v>
      </c>
      <c r="BO79" t="e">
        <f t="shared" si="24"/>
        <v>#DIV/0!</v>
      </c>
      <c r="BP79" t="e">
        <f t="shared" si="25"/>
        <v>#DIV/0!</v>
      </c>
      <c r="BQ79" t="e">
        <f t="shared" si="26"/>
        <v>#DIV/0!</v>
      </c>
      <c r="BR79" t="e">
        <f t="shared" si="27"/>
        <v>#DIV/0!</v>
      </c>
      <c r="BS79" t="e">
        <f t="shared" si="28"/>
        <v>#DIV/0!</v>
      </c>
    </row>
    <row r="80" spans="1:75" x14ac:dyDescent="0.25">
      <c r="A80" t="s">
        <v>519</v>
      </c>
      <c r="B80" t="s">
        <v>8</v>
      </c>
      <c r="C80">
        <v>35.200000000000003</v>
      </c>
      <c r="D80" s="3" t="s">
        <v>517</v>
      </c>
      <c r="E80">
        <v>16</v>
      </c>
      <c r="F80">
        <v>79</v>
      </c>
      <c r="BL80" t="e">
        <f t="shared" si="21"/>
        <v>#DIV/0!</v>
      </c>
      <c r="BM80" t="e">
        <f t="shared" si="22"/>
        <v>#DIV/0!</v>
      </c>
      <c r="BN80" t="e">
        <f t="shared" si="23"/>
        <v>#DIV/0!</v>
      </c>
      <c r="BO80" t="e">
        <f t="shared" si="24"/>
        <v>#DIV/0!</v>
      </c>
      <c r="BP80" t="e">
        <f t="shared" si="25"/>
        <v>#DIV/0!</v>
      </c>
      <c r="BQ80" t="e">
        <f t="shared" si="26"/>
        <v>#DIV/0!</v>
      </c>
      <c r="BR80" t="e">
        <f t="shared" si="27"/>
        <v>#DIV/0!</v>
      </c>
      <c r="BS80" t="e">
        <f t="shared" si="28"/>
        <v>#DIV/0!</v>
      </c>
      <c r="BV80">
        <f>MAX(BC72:BJ82)</f>
        <v>0</v>
      </c>
      <c r="BW80">
        <f>MAX(BC72:BF82)</f>
        <v>0</v>
      </c>
    </row>
    <row r="81" spans="1:75" x14ac:dyDescent="0.25">
      <c r="A81" t="s">
        <v>519</v>
      </c>
      <c r="B81" t="s">
        <v>8</v>
      </c>
      <c r="C81">
        <v>35.200000000000003</v>
      </c>
      <c r="D81" s="3" t="s">
        <v>517</v>
      </c>
      <c r="E81">
        <v>16</v>
      </c>
      <c r="F81">
        <v>80</v>
      </c>
      <c r="BL81" t="e">
        <f t="shared" si="21"/>
        <v>#DIV/0!</v>
      </c>
      <c r="BM81" t="e">
        <f t="shared" si="22"/>
        <v>#DIV/0!</v>
      </c>
      <c r="BN81" t="e">
        <f t="shared" si="23"/>
        <v>#DIV/0!</v>
      </c>
      <c r="BO81" t="e">
        <f t="shared" si="24"/>
        <v>#DIV/0!</v>
      </c>
      <c r="BP81" t="e">
        <f t="shared" si="25"/>
        <v>#DIV/0!</v>
      </c>
      <c r="BQ81" t="e">
        <f t="shared" si="26"/>
        <v>#DIV/0!</v>
      </c>
      <c r="BR81" t="e">
        <f t="shared" si="27"/>
        <v>#DIV/0!</v>
      </c>
      <c r="BS81" t="e">
        <f t="shared" si="28"/>
        <v>#DIV/0!</v>
      </c>
      <c r="BV81">
        <f>MIN(BC72:BJ82)</f>
        <v>0</v>
      </c>
      <c r="BW81">
        <f>MAX(BG72:BJ82)</f>
        <v>0</v>
      </c>
    </row>
    <row r="82" spans="1:75" x14ac:dyDescent="0.25">
      <c r="A82" t="s">
        <v>519</v>
      </c>
      <c r="B82" t="s">
        <v>8</v>
      </c>
      <c r="C82">
        <v>35.200000000000003</v>
      </c>
      <c r="D82" s="3" t="s">
        <v>517</v>
      </c>
      <c r="E82">
        <v>16</v>
      </c>
      <c r="F82">
        <v>81</v>
      </c>
      <c r="BL82" t="e">
        <f t="shared" si="21"/>
        <v>#DIV/0!</v>
      </c>
      <c r="BM82" t="e">
        <f t="shared" si="22"/>
        <v>#DIV/0!</v>
      </c>
      <c r="BN82" t="e">
        <f t="shared" si="23"/>
        <v>#DIV/0!</v>
      </c>
      <c r="BO82" t="e">
        <f t="shared" si="24"/>
        <v>#DIV/0!</v>
      </c>
      <c r="BP82" t="e">
        <f t="shared" si="25"/>
        <v>#DIV/0!</v>
      </c>
      <c r="BQ82" t="e">
        <f t="shared" si="26"/>
        <v>#DIV/0!</v>
      </c>
      <c r="BR82" t="e">
        <f t="shared" si="27"/>
        <v>#DIV/0!</v>
      </c>
      <c r="BS82" t="e">
        <f t="shared" si="28"/>
        <v>#DIV/0!</v>
      </c>
    </row>
    <row r="83" spans="1:75" x14ac:dyDescent="0.25">
      <c r="A83" t="s">
        <v>519</v>
      </c>
      <c r="B83" t="s">
        <v>8</v>
      </c>
      <c r="C83">
        <v>35.200000000000003</v>
      </c>
      <c r="D83" s="3" t="s">
        <v>517</v>
      </c>
      <c r="E83">
        <v>16</v>
      </c>
      <c r="F83">
        <v>82</v>
      </c>
    </row>
    <row r="84" spans="1:75" x14ac:dyDescent="0.25">
      <c r="A84" t="s">
        <v>519</v>
      </c>
      <c r="B84" t="s">
        <v>8</v>
      </c>
      <c r="C84">
        <v>35.200000000000003</v>
      </c>
      <c r="D84" s="3" t="s">
        <v>517</v>
      </c>
      <c r="E84">
        <v>16</v>
      </c>
      <c r="F84">
        <v>83</v>
      </c>
    </row>
    <row r="85" spans="1:75" ht="16.5" thickBot="1" x14ac:dyDescent="0.3">
      <c r="A85" t="s">
        <v>519</v>
      </c>
      <c r="B85" t="s">
        <v>8</v>
      </c>
      <c r="C85">
        <v>35.200000000000003</v>
      </c>
      <c r="D85" s="3" t="s">
        <v>517</v>
      </c>
      <c r="E85">
        <v>16</v>
      </c>
      <c r="F85">
        <v>84</v>
      </c>
      <c r="BB85" s="4"/>
      <c r="BK85" s="4" t="s">
        <v>525</v>
      </c>
    </row>
    <row r="86" spans="1:75" ht="16.5" thickTop="1" x14ac:dyDescent="0.25">
      <c r="A86" t="s">
        <v>519</v>
      </c>
      <c r="B86" t="s">
        <v>8</v>
      </c>
      <c r="C86">
        <v>35.200000000000003</v>
      </c>
      <c r="D86" s="3" t="s">
        <v>517</v>
      </c>
      <c r="E86">
        <v>16</v>
      </c>
      <c r="F86">
        <v>85</v>
      </c>
      <c r="BC86" s="17"/>
      <c r="BD86" s="18"/>
      <c r="BE86" s="18"/>
      <c r="BF86" s="18"/>
      <c r="BG86" s="26"/>
      <c r="BH86" s="27"/>
      <c r="BI86" s="27"/>
      <c r="BJ86" s="28"/>
      <c r="BL86" s="36" t="s">
        <v>520</v>
      </c>
      <c r="BM86" s="37" t="s">
        <v>520</v>
      </c>
      <c r="BN86" s="37" t="s">
        <v>520</v>
      </c>
      <c r="BO86" s="37" t="s">
        <v>520</v>
      </c>
      <c r="BP86" s="26" t="s">
        <v>520</v>
      </c>
      <c r="BQ86" s="27" t="s">
        <v>520</v>
      </c>
      <c r="BR86" s="27" t="s">
        <v>520</v>
      </c>
      <c r="BS86" s="28" t="s">
        <v>520</v>
      </c>
    </row>
    <row r="87" spans="1:75" x14ac:dyDescent="0.25">
      <c r="A87" t="s">
        <v>519</v>
      </c>
      <c r="B87" t="s">
        <v>8</v>
      </c>
      <c r="C87">
        <v>13.1</v>
      </c>
      <c r="D87" s="3" t="s">
        <v>517</v>
      </c>
      <c r="E87">
        <v>16</v>
      </c>
      <c r="F87">
        <v>86</v>
      </c>
      <c r="BC87" s="19"/>
      <c r="BD87" s="7"/>
      <c r="BE87" s="7"/>
      <c r="BF87" s="7"/>
      <c r="BG87" s="29"/>
      <c r="BH87" s="7"/>
      <c r="BI87" s="7"/>
      <c r="BJ87" s="30"/>
      <c r="BL87" s="38" t="s">
        <v>8</v>
      </c>
      <c r="BM87" s="7" t="s">
        <v>8</v>
      </c>
      <c r="BN87" s="7" t="s">
        <v>8</v>
      </c>
      <c r="BO87" s="7" t="s">
        <v>8</v>
      </c>
      <c r="BP87" s="29" t="s">
        <v>9</v>
      </c>
      <c r="BQ87" s="7" t="s">
        <v>9</v>
      </c>
      <c r="BR87" s="7" t="s">
        <v>9</v>
      </c>
      <c r="BS87" s="30" t="s">
        <v>9</v>
      </c>
    </row>
    <row r="88" spans="1:75" x14ac:dyDescent="0.25">
      <c r="A88" t="s">
        <v>519</v>
      </c>
      <c r="B88" t="s">
        <v>8</v>
      </c>
      <c r="C88">
        <v>13.1</v>
      </c>
      <c r="D88" s="3" t="s">
        <v>517</v>
      </c>
      <c r="E88">
        <v>16</v>
      </c>
      <c r="F88">
        <v>87</v>
      </c>
      <c r="BC88" s="19"/>
      <c r="BD88" s="7"/>
      <c r="BE88" s="7"/>
      <c r="BF88" s="7"/>
      <c r="BG88" s="29"/>
      <c r="BH88" s="7"/>
      <c r="BI88" s="7"/>
      <c r="BJ88" s="30"/>
      <c r="BL88" s="38" t="s">
        <v>516</v>
      </c>
      <c r="BM88" s="7" t="s">
        <v>518</v>
      </c>
      <c r="BN88" s="7" t="s">
        <v>522</v>
      </c>
      <c r="BO88" s="7" t="s">
        <v>521</v>
      </c>
      <c r="BP88" s="29" t="s">
        <v>516</v>
      </c>
      <c r="BQ88" s="7" t="s">
        <v>518</v>
      </c>
      <c r="BR88" s="7" t="s">
        <v>522</v>
      </c>
      <c r="BS88" s="30" t="s">
        <v>521</v>
      </c>
    </row>
    <row r="89" spans="1:75" x14ac:dyDescent="0.25">
      <c r="A89" t="s">
        <v>519</v>
      </c>
      <c r="B89" t="s">
        <v>8</v>
      </c>
      <c r="C89">
        <v>32.799999999999997</v>
      </c>
      <c r="D89" s="3" t="s">
        <v>517</v>
      </c>
      <c r="E89">
        <v>17</v>
      </c>
      <c r="F89">
        <v>88</v>
      </c>
      <c r="BC89" s="19"/>
      <c r="BD89" s="7"/>
      <c r="BE89" s="20"/>
      <c r="BF89" s="24"/>
      <c r="BG89" s="31"/>
      <c r="BH89" s="24"/>
      <c r="BI89" s="24"/>
      <c r="BJ89" s="32"/>
      <c r="BK89" s="5"/>
      <c r="BL89" s="45" t="e">
        <f>BL72*$BD$85/$BC$85</f>
        <v>#DIV/0!</v>
      </c>
      <c r="BM89" s="20" t="e">
        <f>BM72*$BD$85/$BC$85</f>
        <v>#DIV/0!</v>
      </c>
      <c r="BN89" s="20" t="e">
        <f>BN72*$BD$85/$BC$85</f>
        <v>#DIV/0!</v>
      </c>
      <c r="BO89" s="20" t="e">
        <f>BO72*$BD$85/$BC$85</f>
        <v>#DIV/0!</v>
      </c>
      <c r="BP89" s="40" t="e">
        <f t="shared" ref="BP89:BR89" si="29">BP72*$BD$85/$BC$85</f>
        <v>#DIV/0!</v>
      </c>
      <c r="BQ89" s="20" t="e">
        <f t="shared" si="29"/>
        <v>#DIV/0!</v>
      </c>
      <c r="BR89" s="20" t="e">
        <f t="shared" si="29"/>
        <v>#DIV/0!</v>
      </c>
      <c r="BS89" s="41" t="e">
        <f>BS72*$BD$85/$BC$85</f>
        <v>#DIV/0!</v>
      </c>
    </row>
    <row r="90" spans="1:75" x14ac:dyDescent="0.25">
      <c r="A90" t="s">
        <v>519</v>
      </c>
      <c r="B90" t="s">
        <v>8</v>
      </c>
      <c r="C90">
        <v>25.8</v>
      </c>
      <c r="D90" s="3" t="s">
        <v>517</v>
      </c>
      <c r="E90">
        <v>17</v>
      </c>
      <c r="F90">
        <v>89</v>
      </c>
      <c r="BC90" s="19"/>
      <c r="BD90" s="7"/>
      <c r="BE90" s="20"/>
      <c r="BF90" s="24"/>
      <c r="BG90" s="31"/>
      <c r="BH90" s="24"/>
      <c r="BI90" s="24"/>
      <c r="BJ90" s="32"/>
      <c r="BK90" s="5"/>
      <c r="BL90" s="45" t="e">
        <f t="shared" ref="BL90:BS90" si="30">BL73*$BD$85/$BC$85</f>
        <v>#DIV/0!</v>
      </c>
      <c r="BM90" s="20" t="e">
        <f t="shared" si="30"/>
        <v>#DIV/0!</v>
      </c>
      <c r="BN90" s="20" t="e">
        <f t="shared" si="30"/>
        <v>#DIV/0!</v>
      </c>
      <c r="BO90" s="20" t="e">
        <f t="shared" si="30"/>
        <v>#DIV/0!</v>
      </c>
      <c r="BP90" s="40" t="e">
        <f t="shared" si="30"/>
        <v>#DIV/0!</v>
      </c>
      <c r="BQ90" s="20" t="e">
        <f t="shared" si="30"/>
        <v>#DIV/0!</v>
      </c>
      <c r="BR90" s="20" t="e">
        <f t="shared" si="30"/>
        <v>#DIV/0!</v>
      </c>
      <c r="BS90" s="41" t="e">
        <f t="shared" si="30"/>
        <v>#DIV/0!</v>
      </c>
    </row>
    <row r="91" spans="1:75" x14ac:dyDescent="0.25">
      <c r="A91" t="s">
        <v>519</v>
      </c>
      <c r="B91" t="s">
        <v>8</v>
      </c>
      <c r="C91">
        <v>23.3</v>
      </c>
      <c r="D91" s="3" t="s">
        <v>517</v>
      </c>
      <c r="E91">
        <v>17</v>
      </c>
      <c r="F91">
        <v>90</v>
      </c>
      <c r="BC91" s="19"/>
      <c r="BD91" s="7"/>
      <c r="BE91" s="20"/>
      <c r="BF91" s="24"/>
      <c r="BG91" s="31"/>
      <c r="BH91" s="24"/>
      <c r="BI91" s="24"/>
      <c r="BJ91" s="32"/>
      <c r="BK91" s="5"/>
      <c r="BL91" s="45" t="e">
        <f t="shared" ref="BL91:BS91" si="31">BL74*$BD$85/$BC$85</f>
        <v>#DIV/0!</v>
      </c>
      <c r="BM91" s="20" t="e">
        <f t="shared" si="31"/>
        <v>#DIV/0!</v>
      </c>
      <c r="BN91" s="20" t="e">
        <f t="shared" si="31"/>
        <v>#DIV/0!</v>
      </c>
      <c r="BO91" s="20" t="e">
        <f t="shared" si="31"/>
        <v>#DIV/0!</v>
      </c>
      <c r="BP91" s="40" t="e">
        <f t="shared" si="31"/>
        <v>#DIV/0!</v>
      </c>
      <c r="BQ91" s="20" t="e">
        <f t="shared" si="31"/>
        <v>#DIV/0!</v>
      </c>
      <c r="BR91" s="20" t="e">
        <f t="shared" si="31"/>
        <v>#DIV/0!</v>
      </c>
      <c r="BS91" s="41" t="e">
        <f t="shared" si="31"/>
        <v>#DIV/0!</v>
      </c>
    </row>
    <row r="92" spans="1:75" x14ac:dyDescent="0.25">
      <c r="A92" t="s">
        <v>519</v>
      </c>
      <c r="B92" t="s">
        <v>8</v>
      </c>
      <c r="C92">
        <v>23.3</v>
      </c>
      <c r="D92" s="3" t="s">
        <v>517</v>
      </c>
      <c r="E92">
        <v>17</v>
      </c>
      <c r="F92">
        <v>91</v>
      </c>
      <c r="BC92" s="19"/>
      <c r="BD92" s="7"/>
      <c r="BE92" s="20"/>
      <c r="BF92" s="24"/>
      <c r="BG92" s="31"/>
      <c r="BH92" s="24"/>
      <c r="BI92" s="24"/>
      <c r="BJ92" s="32"/>
      <c r="BK92" s="5"/>
      <c r="BL92" s="45" t="e">
        <f t="shared" ref="BL92:BS92" si="32">BL75*$BD$85/$BC$85</f>
        <v>#DIV/0!</v>
      </c>
      <c r="BM92" s="20" t="e">
        <f t="shared" si="32"/>
        <v>#DIV/0!</v>
      </c>
      <c r="BN92" s="20" t="e">
        <f t="shared" si="32"/>
        <v>#DIV/0!</v>
      </c>
      <c r="BO92" s="20" t="e">
        <f t="shared" si="32"/>
        <v>#DIV/0!</v>
      </c>
      <c r="BP92" s="40" t="e">
        <f t="shared" si="32"/>
        <v>#DIV/0!</v>
      </c>
      <c r="BQ92" s="20" t="e">
        <f t="shared" si="32"/>
        <v>#DIV/0!</v>
      </c>
      <c r="BR92" s="20" t="e">
        <f t="shared" si="32"/>
        <v>#DIV/0!</v>
      </c>
      <c r="BS92" s="41" t="e">
        <f t="shared" si="32"/>
        <v>#DIV/0!</v>
      </c>
    </row>
    <row r="93" spans="1:75" x14ac:dyDescent="0.25">
      <c r="A93" t="s">
        <v>519</v>
      </c>
      <c r="B93" t="s">
        <v>8</v>
      </c>
      <c r="C93">
        <v>35.299999999999997</v>
      </c>
      <c r="D93" s="3" t="s">
        <v>517</v>
      </c>
      <c r="E93">
        <v>18</v>
      </c>
      <c r="F93">
        <v>92</v>
      </c>
      <c r="BC93" s="19"/>
      <c r="BD93" s="7"/>
      <c r="BE93" s="20"/>
      <c r="BF93" s="24"/>
      <c r="BG93" s="31"/>
      <c r="BH93" s="24"/>
      <c r="BI93" s="24"/>
      <c r="BJ93" s="32"/>
      <c r="BK93" s="5"/>
      <c r="BL93" s="45" t="e">
        <f t="shared" ref="BL93:BS93" si="33">BL76*$BD$85/$BC$85</f>
        <v>#DIV/0!</v>
      </c>
      <c r="BM93" s="20" t="e">
        <f t="shared" si="33"/>
        <v>#DIV/0!</v>
      </c>
      <c r="BN93" s="20" t="e">
        <f t="shared" si="33"/>
        <v>#DIV/0!</v>
      </c>
      <c r="BO93" s="20" t="e">
        <f t="shared" si="33"/>
        <v>#DIV/0!</v>
      </c>
      <c r="BP93" s="40" t="e">
        <f t="shared" si="33"/>
        <v>#DIV/0!</v>
      </c>
      <c r="BQ93" s="20" t="e">
        <f t="shared" si="33"/>
        <v>#DIV/0!</v>
      </c>
      <c r="BR93" s="20" t="e">
        <f t="shared" si="33"/>
        <v>#DIV/0!</v>
      </c>
      <c r="BS93" s="41" t="e">
        <f t="shared" si="33"/>
        <v>#DIV/0!</v>
      </c>
    </row>
    <row r="94" spans="1:75" x14ac:dyDescent="0.25">
      <c r="A94" t="s">
        <v>519</v>
      </c>
      <c r="B94" t="s">
        <v>8</v>
      </c>
      <c r="C94">
        <v>26.3</v>
      </c>
      <c r="D94" s="3" t="s">
        <v>517</v>
      </c>
      <c r="E94">
        <v>18</v>
      </c>
      <c r="F94">
        <v>93</v>
      </c>
      <c r="BC94" s="19"/>
      <c r="BD94" s="7"/>
      <c r="BE94" s="20"/>
      <c r="BF94" s="24"/>
      <c r="BG94" s="31"/>
      <c r="BH94" s="24"/>
      <c r="BI94" s="24"/>
      <c r="BJ94" s="32"/>
      <c r="BK94" s="5"/>
      <c r="BL94" s="45" t="e">
        <f t="shared" ref="BL94:BS94" si="34">BL77*$BD$85/$BC$85</f>
        <v>#DIV/0!</v>
      </c>
      <c r="BM94" s="20" t="e">
        <f t="shared" si="34"/>
        <v>#DIV/0!</v>
      </c>
      <c r="BN94" s="20" t="e">
        <f t="shared" si="34"/>
        <v>#DIV/0!</v>
      </c>
      <c r="BO94" s="20" t="e">
        <f t="shared" si="34"/>
        <v>#DIV/0!</v>
      </c>
      <c r="BP94" s="40" t="e">
        <f t="shared" si="34"/>
        <v>#DIV/0!</v>
      </c>
      <c r="BQ94" s="20" t="e">
        <f t="shared" si="34"/>
        <v>#DIV/0!</v>
      </c>
      <c r="BR94" s="20" t="e">
        <f t="shared" si="34"/>
        <v>#DIV/0!</v>
      </c>
      <c r="BS94" s="41" t="e">
        <f t="shared" si="34"/>
        <v>#DIV/0!</v>
      </c>
    </row>
    <row r="95" spans="1:75" x14ac:dyDescent="0.25">
      <c r="A95" t="s">
        <v>519</v>
      </c>
      <c r="B95" t="s">
        <v>8</v>
      </c>
      <c r="C95">
        <v>26.3</v>
      </c>
      <c r="D95" s="3" t="s">
        <v>517</v>
      </c>
      <c r="E95">
        <v>18</v>
      </c>
      <c r="F95">
        <v>94</v>
      </c>
      <c r="BC95" s="19"/>
      <c r="BD95" s="7"/>
      <c r="BE95" s="20"/>
      <c r="BF95" s="24"/>
      <c r="BG95" s="31"/>
      <c r="BH95" s="24"/>
      <c r="BI95" s="24"/>
      <c r="BJ95" s="32"/>
      <c r="BK95" s="5"/>
      <c r="BL95" s="45" t="e">
        <f t="shared" ref="BL95:BS95" si="35">BL78*$BD$85/$BC$85</f>
        <v>#DIV/0!</v>
      </c>
      <c r="BM95" s="20" t="e">
        <f t="shared" si="35"/>
        <v>#DIV/0!</v>
      </c>
      <c r="BN95" s="20" t="e">
        <f t="shared" si="35"/>
        <v>#DIV/0!</v>
      </c>
      <c r="BO95" s="20" t="e">
        <f t="shared" si="35"/>
        <v>#DIV/0!</v>
      </c>
      <c r="BP95" s="40" t="e">
        <f t="shared" si="35"/>
        <v>#DIV/0!</v>
      </c>
      <c r="BQ95" s="20" t="e">
        <f t="shared" si="35"/>
        <v>#DIV/0!</v>
      </c>
      <c r="BR95" s="20" t="e">
        <f t="shared" si="35"/>
        <v>#DIV/0!</v>
      </c>
      <c r="BS95" s="41" t="e">
        <f t="shared" si="35"/>
        <v>#DIV/0!</v>
      </c>
    </row>
    <row r="96" spans="1:75" x14ac:dyDescent="0.25">
      <c r="A96" t="s">
        <v>519</v>
      </c>
      <c r="B96" t="s">
        <v>8</v>
      </c>
      <c r="C96">
        <v>32.299999999999997</v>
      </c>
      <c r="D96" s="3" t="s">
        <v>517</v>
      </c>
      <c r="E96">
        <v>19</v>
      </c>
      <c r="F96">
        <v>95</v>
      </c>
      <c r="BC96" s="19"/>
      <c r="BD96" s="7"/>
      <c r="BE96" s="20"/>
      <c r="BF96" s="24"/>
      <c r="BG96" s="31"/>
      <c r="BH96" s="24"/>
      <c r="BI96" s="24"/>
      <c r="BJ96" s="32"/>
      <c r="BK96" s="5"/>
      <c r="BL96" s="45" t="e">
        <f t="shared" ref="BL96:BS96" si="36">BL79*$BD$85/$BC$85</f>
        <v>#DIV/0!</v>
      </c>
      <c r="BM96" s="20" t="e">
        <f t="shared" si="36"/>
        <v>#DIV/0!</v>
      </c>
      <c r="BN96" s="20" t="e">
        <f t="shared" si="36"/>
        <v>#DIV/0!</v>
      </c>
      <c r="BO96" s="20" t="e">
        <f t="shared" si="36"/>
        <v>#DIV/0!</v>
      </c>
      <c r="BP96" s="40" t="e">
        <f t="shared" si="36"/>
        <v>#DIV/0!</v>
      </c>
      <c r="BQ96" s="20" t="e">
        <f t="shared" si="36"/>
        <v>#DIV/0!</v>
      </c>
      <c r="BR96" s="20" t="e">
        <f t="shared" si="36"/>
        <v>#DIV/0!</v>
      </c>
      <c r="BS96" s="41" t="e">
        <f t="shared" si="36"/>
        <v>#DIV/0!</v>
      </c>
    </row>
    <row r="97" spans="1:71" x14ac:dyDescent="0.25">
      <c r="A97" t="s">
        <v>519</v>
      </c>
      <c r="B97" t="s">
        <v>8</v>
      </c>
      <c r="C97">
        <v>32.299999999999997</v>
      </c>
      <c r="D97" s="3" t="s">
        <v>517</v>
      </c>
      <c r="E97">
        <v>19</v>
      </c>
      <c r="F97">
        <v>96</v>
      </c>
      <c r="BC97" s="19"/>
      <c r="BD97" s="7"/>
      <c r="BE97" s="20"/>
      <c r="BF97" s="24"/>
      <c r="BG97" s="31"/>
      <c r="BH97" s="24"/>
      <c r="BI97" s="24"/>
      <c r="BJ97" s="32"/>
      <c r="BK97" s="5"/>
      <c r="BL97" s="45" t="e">
        <f t="shared" ref="BL97:BS97" si="37">BL80*$BD$85/$BC$85</f>
        <v>#DIV/0!</v>
      </c>
      <c r="BM97" s="20" t="e">
        <f t="shared" si="37"/>
        <v>#DIV/0!</v>
      </c>
      <c r="BN97" s="20" t="e">
        <f t="shared" si="37"/>
        <v>#DIV/0!</v>
      </c>
      <c r="BO97" s="20" t="e">
        <f t="shared" si="37"/>
        <v>#DIV/0!</v>
      </c>
      <c r="BP97" s="40" t="e">
        <f t="shared" si="37"/>
        <v>#DIV/0!</v>
      </c>
      <c r="BQ97" s="20" t="e">
        <f t="shared" si="37"/>
        <v>#DIV/0!</v>
      </c>
      <c r="BR97" s="20" t="e">
        <f t="shared" si="37"/>
        <v>#DIV/0!</v>
      </c>
      <c r="BS97" s="41" t="e">
        <f t="shared" si="37"/>
        <v>#DIV/0!</v>
      </c>
    </row>
    <row r="98" spans="1:71" x14ac:dyDescent="0.25">
      <c r="A98" t="s">
        <v>519</v>
      </c>
      <c r="B98" t="s">
        <v>8</v>
      </c>
      <c r="C98">
        <v>32.299999999999997</v>
      </c>
      <c r="D98" s="3" t="s">
        <v>517</v>
      </c>
      <c r="E98">
        <v>19</v>
      </c>
      <c r="F98">
        <v>97</v>
      </c>
      <c r="BC98" s="19"/>
      <c r="BD98" s="7"/>
      <c r="BE98" s="20"/>
      <c r="BF98" s="24"/>
      <c r="BG98" s="31"/>
      <c r="BH98" s="24"/>
      <c r="BI98" s="24"/>
      <c r="BJ98" s="32"/>
      <c r="BK98" s="5"/>
      <c r="BL98" s="45" t="e">
        <f t="shared" ref="BL98:BS98" si="38">BL81*$BD$85/$BC$85</f>
        <v>#DIV/0!</v>
      </c>
      <c r="BM98" s="20" t="e">
        <f t="shared" si="38"/>
        <v>#DIV/0!</v>
      </c>
      <c r="BN98" s="20" t="e">
        <f t="shared" si="38"/>
        <v>#DIV/0!</v>
      </c>
      <c r="BO98" s="20" t="e">
        <f t="shared" si="38"/>
        <v>#DIV/0!</v>
      </c>
      <c r="BP98" s="40" t="e">
        <f t="shared" si="38"/>
        <v>#DIV/0!</v>
      </c>
      <c r="BQ98" s="20" t="e">
        <f t="shared" si="38"/>
        <v>#DIV/0!</v>
      </c>
      <c r="BR98" s="20" t="e">
        <f t="shared" si="38"/>
        <v>#DIV/0!</v>
      </c>
      <c r="BS98" s="41" t="e">
        <f t="shared" si="38"/>
        <v>#DIV/0!</v>
      </c>
    </row>
    <row r="99" spans="1:71" ht="16.5" thickBot="1" x14ac:dyDescent="0.3">
      <c r="A99" t="s">
        <v>519</v>
      </c>
      <c r="B99" t="s">
        <v>8</v>
      </c>
      <c r="C99">
        <v>32.299999999999997</v>
      </c>
      <c r="D99" s="3" t="s">
        <v>517</v>
      </c>
      <c r="E99">
        <v>19</v>
      </c>
      <c r="F99">
        <v>98</v>
      </c>
      <c r="BC99" s="21"/>
      <c r="BD99" s="22"/>
      <c r="BE99" s="23"/>
      <c r="BF99" s="25"/>
      <c r="BG99" s="33"/>
      <c r="BH99" s="34"/>
      <c r="BI99" s="34"/>
      <c r="BJ99" s="35"/>
      <c r="BK99" s="5"/>
      <c r="BL99" s="46" t="e">
        <f t="shared" ref="BL99:BS99" si="39">BL82*$BD$85/$BC$85</f>
        <v>#DIV/0!</v>
      </c>
      <c r="BM99" s="39" t="e">
        <f t="shared" si="39"/>
        <v>#DIV/0!</v>
      </c>
      <c r="BN99" s="39" t="e">
        <f t="shared" si="39"/>
        <v>#DIV/0!</v>
      </c>
      <c r="BO99" s="39" t="e">
        <f t="shared" si="39"/>
        <v>#DIV/0!</v>
      </c>
      <c r="BP99" s="42" t="e">
        <f t="shared" si="39"/>
        <v>#DIV/0!</v>
      </c>
      <c r="BQ99" s="43" t="e">
        <f t="shared" si="39"/>
        <v>#DIV/0!</v>
      </c>
      <c r="BR99" s="43" t="e">
        <f t="shared" si="39"/>
        <v>#DIV/0!</v>
      </c>
      <c r="BS99" s="44" t="e">
        <f t="shared" si="39"/>
        <v>#DIV/0!</v>
      </c>
    </row>
    <row r="100" spans="1:71" ht="16.5" thickTop="1" x14ac:dyDescent="0.25">
      <c r="A100" t="s">
        <v>519</v>
      </c>
      <c r="B100" t="s">
        <v>8</v>
      </c>
      <c r="C100">
        <v>32.299999999999997</v>
      </c>
      <c r="D100" s="3" t="s">
        <v>517</v>
      </c>
      <c r="E100">
        <v>19</v>
      </c>
      <c r="F100">
        <v>99</v>
      </c>
    </row>
    <row r="101" spans="1:71" x14ac:dyDescent="0.25">
      <c r="A101" t="s">
        <v>519</v>
      </c>
      <c r="B101" t="s">
        <v>8</v>
      </c>
      <c r="C101">
        <v>28.4</v>
      </c>
      <c r="D101" s="3" t="s">
        <v>517</v>
      </c>
      <c r="E101">
        <v>19</v>
      </c>
      <c r="F101">
        <v>100</v>
      </c>
    </row>
    <row r="102" spans="1:71" x14ac:dyDescent="0.25">
      <c r="A102" t="s">
        <v>519</v>
      </c>
      <c r="B102" t="s">
        <v>8</v>
      </c>
      <c r="C102">
        <v>28.4</v>
      </c>
      <c r="D102" s="3" t="s">
        <v>517</v>
      </c>
      <c r="E102">
        <v>19</v>
      </c>
      <c r="F102">
        <v>101</v>
      </c>
    </row>
    <row r="103" spans="1:71" x14ac:dyDescent="0.25">
      <c r="A103" t="s">
        <v>519</v>
      </c>
      <c r="B103" t="s">
        <v>8</v>
      </c>
      <c r="C103">
        <v>28.4</v>
      </c>
      <c r="D103" s="3" t="s">
        <v>517</v>
      </c>
      <c r="E103">
        <v>19</v>
      </c>
      <c r="F103">
        <v>102</v>
      </c>
    </row>
    <row r="104" spans="1:71" x14ac:dyDescent="0.25">
      <c r="A104" t="s">
        <v>519</v>
      </c>
      <c r="B104" t="s">
        <v>8</v>
      </c>
      <c r="C104">
        <v>25.5</v>
      </c>
      <c r="D104" s="3" t="s">
        <v>517</v>
      </c>
      <c r="E104">
        <v>19</v>
      </c>
      <c r="F104">
        <v>103</v>
      </c>
    </row>
    <row r="105" spans="1:71" x14ac:dyDescent="0.25">
      <c r="A105" t="s">
        <v>519</v>
      </c>
      <c r="B105" t="s">
        <v>8</v>
      </c>
      <c r="C105">
        <v>25.5</v>
      </c>
      <c r="D105" s="3" t="s">
        <v>517</v>
      </c>
      <c r="E105">
        <v>19</v>
      </c>
      <c r="F105">
        <v>104</v>
      </c>
    </row>
    <row r="106" spans="1:71" x14ac:dyDescent="0.25">
      <c r="A106" t="s">
        <v>519</v>
      </c>
      <c r="B106" t="s">
        <v>8</v>
      </c>
      <c r="C106">
        <v>35.1</v>
      </c>
      <c r="D106" s="3" t="s">
        <v>517</v>
      </c>
      <c r="E106">
        <v>20</v>
      </c>
      <c r="F106">
        <v>105</v>
      </c>
    </row>
    <row r="107" spans="1:71" x14ac:dyDescent="0.25">
      <c r="A107" t="s">
        <v>519</v>
      </c>
      <c r="B107" t="s">
        <v>8</v>
      </c>
      <c r="C107">
        <v>16.100000000000001</v>
      </c>
      <c r="D107" s="3" t="s">
        <v>517</v>
      </c>
      <c r="E107">
        <v>20</v>
      </c>
      <c r="F107">
        <v>106</v>
      </c>
    </row>
    <row r="108" spans="1:71" x14ac:dyDescent="0.25">
      <c r="A108" t="s">
        <v>519</v>
      </c>
      <c r="B108" t="s">
        <v>8</v>
      </c>
      <c r="C108">
        <v>12.8</v>
      </c>
      <c r="D108" s="3" t="s">
        <v>517</v>
      </c>
      <c r="E108">
        <v>20</v>
      </c>
      <c r="F108">
        <v>107</v>
      </c>
    </row>
    <row r="109" spans="1:71" x14ac:dyDescent="0.25">
      <c r="A109" t="s">
        <v>519</v>
      </c>
      <c r="B109" t="s">
        <v>8</v>
      </c>
      <c r="C109">
        <v>36.200000000000003</v>
      </c>
      <c r="D109" s="3" t="s">
        <v>518</v>
      </c>
      <c r="E109">
        <v>1</v>
      </c>
      <c r="F109">
        <v>108</v>
      </c>
    </row>
    <row r="110" spans="1:71" x14ac:dyDescent="0.25">
      <c r="A110" t="s">
        <v>519</v>
      </c>
      <c r="B110" t="s">
        <v>8</v>
      </c>
      <c r="C110">
        <v>36.200000000000003</v>
      </c>
      <c r="D110" s="3" t="s">
        <v>518</v>
      </c>
      <c r="E110">
        <v>1</v>
      </c>
      <c r="F110">
        <v>109</v>
      </c>
    </row>
    <row r="111" spans="1:71" x14ac:dyDescent="0.25">
      <c r="A111" t="s">
        <v>519</v>
      </c>
      <c r="B111" t="s">
        <v>8</v>
      </c>
      <c r="C111">
        <v>29.5</v>
      </c>
      <c r="D111" s="3" t="s">
        <v>518</v>
      </c>
      <c r="E111">
        <v>1</v>
      </c>
      <c r="F111">
        <v>110</v>
      </c>
    </row>
    <row r="112" spans="1:71" x14ac:dyDescent="0.25">
      <c r="A112" t="s">
        <v>519</v>
      </c>
      <c r="B112" t="s">
        <v>8</v>
      </c>
      <c r="C112">
        <v>36.5</v>
      </c>
      <c r="D112" s="3" t="s">
        <v>518</v>
      </c>
      <c r="E112">
        <v>2</v>
      </c>
      <c r="F112">
        <v>111</v>
      </c>
    </row>
    <row r="113" spans="1:6" x14ac:dyDescent="0.25">
      <c r="A113" t="s">
        <v>519</v>
      </c>
      <c r="B113" t="s">
        <v>8</v>
      </c>
      <c r="C113">
        <v>11.1</v>
      </c>
      <c r="D113" s="3" t="s">
        <v>518</v>
      </c>
      <c r="E113">
        <v>2</v>
      </c>
      <c r="F113">
        <v>112</v>
      </c>
    </row>
    <row r="114" spans="1:6" x14ac:dyDescent="0.25">
      <c r="A114" t="s">
        <v>519</v>
      </c>
      <c r="B114" t="s">
        <v>8</v>
      </c>
      <c r="C114">
        <v>32.200000000000003</v>
      </c>
      <c r="D114" s="3" t="s">
        <v>518</v>
      </c>
      <c r="E114">
        <v>2</v>
      </c>
      <c r="F114">
        <v>113</v>
      </c>
    </row>
    <row r="115" spans="1:6" x14ac:dyDescent="0.25">
      <c r="A115" t="s">
        <v>519</v>
      </c>
      <c r="B115" t="s">
        <v>8</v>
      </c>
      <c r="C115">
        <v>25.6</v>
      </c>
      <c r="D115" s="3" t="s">
        <v>518</v>
      </c>
      <c r="E115">
        <v>2</v>
      </c>
      <c r="F115">
        <v>114</v>
      </c>
    </row>
    <row r="116" spans="1:6" x14ac:dyDescent="0.25">
      <c r="A116" t="s">
        <v>519</v>
      </c>
      <c r="B116" t="s">
        <v>8</v>
      </c>
      <c r="C116">
        <v>24.1</v>
      </c>
      <c r="D116" s="3" t="s">
        <v>518</v>
      </c>
      <c r="E116">
        <v>2</v>
      </c>
      <c r="F116">
        <v>115</v>
      </c>
    </row>
    <row r="117" spans="1:6" x14ac:dyDescent="0.25">
      <c r="A117" t="s">
        <v>519</v>
      </c>
      <c r="B117" t="s">
        <v>8</v>
      </c>
      <c r="C117">
        <v>34.6</v>
      </c>
      <c r="D117" s="3" t="s">
        <v>518</v>
      </c>
      <c r="E117">
        <v>3</v>
      </c>
      <c r="F117">
        <v>116</v>
      </c>
    </row>
    <row r="118" spans="1:6" x14ac:dyDescent="0.25">
      <c r="A118" t="s">
        <v>519</v>
      </c>
      <c r="B118" t="s">
        <v>8</v>
      </c>
      <c r="C118">
        <v>38.299999999999997</v>
      </c>
      <c r="D118" s="3" t="s">
        <v>518</v>
      </c>
      <c r="E118">
        <v>3</v>
      </c>
      <c r="F118">
        <v>117</v>
      </c>
    </row>
    <row r="119" spans="1:6" x14ac:dyDescent="0.25">
      <c r="A119" t="s">
        <v>519</v>
      </c>
      <c r="B119" t="s">
        <v>8</v>
      </c>
      <c r="C119">
        <v>11.5</v>
      </c>
      <c r="D119" s="3" t="s">
        <v>518</v>
      </c>
      <c r="E119">
        <v>3</v>
      </c>
      <c r="F119">
        <v>118</v>
      </c>
    </row>
    <row r="120" spans="1:6" x14ac:dyDescent="0.25">
      <c r="A120" t="s">
        <v>519</v>
      </c>
      <c r="B120" t="s">
        <v>8</v>
      </c>
      <c r="C120">
        <v>25.9</v>
      </c>
      <c r="D120" s="3" t="s">
        <v>518</v>
      </c>
      <c r="E120">
        <v>3</v>
      </c>
      <c r="F120">
        <v>119</v>
      </c>
    </row>
    <row r="121" spans="1:6" x14ac:dyDescent="0.25">
      <c r="A121" t="s">
        <v>519</v>
      </c>
      <c r="B121" t="s">
        <v>8</v>
      </c>
      <c r="C121">
        <v>25.9</v>
      </c>
      <c r="D121" s="3" t="s">
        <v>518</v>
      </c>
      <c r="E121">
        <v>3</v>
      </c>
      <c r="F121">
        <v>120</v>
      </c>
    </row>
    <row r="122" spans="1:6" x14ac:dyDescent="0.25">
      <c r="A122" t="s">
        <v>519</v>
      </c>
      <c r="B122" t="s">
        <v>8</v>
      </c>
      <c r="C122">
        <v>23.8</v>
      </c>
      <c r="D122" s="3" t="s">
        <v>518</v>
      </c>
      <c r="E122">
        <v>3</v>
      </c>
      <c r="F122">
        <v>121</v>
      </c>
    </row>
    <row r="123" spans="1:6" x14ac:dyDescent="0.25">
      <c r="A123" t="s">
        <v>519</v>
      </c>
      <c r="B123" t="s">
        <v>8</v>
      </c>
      <c r="C123">
        <v>36.5</v>
      </c>
      <c r="D123" s="3" t="s">
        <v>518</v>
      </c>
      <c r="E123">
        <v>4</v>
      </c>
      <c r="F123">
        <v>122</v>
      </c>
    </row>
    <row r="124" spans="1:6" x14ac:dyDescent="0.25">
      <c r="A124" t="s">
        <v>519</v>
      </c>
      <c r="B124" t="s">
        <v>8</v>
      </c>
      <c r="C124">
        <v>36.5</v>
      </c>
      <c r="D124" s="3" t="s">
        <v>518</v>
      </c>
      <c r="E124">
        <v>4</v>
      </c>
      <c r="F124">
        <v>123</v>
      </c>
    </row>
    <row r="125" spans="1:6" x14ac:dyDescent="0.25">
      <c r="A125" t="s">
        <v>519</v>
      </c>
      <c r="B125" t="s">
        <v>8</v>
      </c>
      <c r="C125">
        <v>10</v>
      </c>
      <c r="D125" s="3" t="s">
        <v>518</v>
      </c>
      <c r="E125">
        <v>4</v>
      </c>
      <c r="F125">
        <v>124</v>
      </c>
    </row>
    <row r="126" spans="1:6" x14ac:dyDescent="0.25">
      <c r="A126" t="s">
        <v>519</v>
      </c>
      <c r="B126" t="s">
        <v>8</v>
      </c>
      <c r="C126">
        <v>10</v>
      </c>
      <c r="D126" s="3" t="s">
        <v>518</v>
      </c>
      <c r="E126">
        <v>4</v>
      </c>
      <c r="F126">
        <v>125</v>
      </c>
    </row>
    <row r="127" spans="1:6" x14ac:dyDescent="0.25">
      <c r="A127" t="s">
        <v>519</v>
      </c>
      <c r="B127" t="s">
        <v>8</v>
      </c>
      <c r="C127">
        <v>24.2</v>
      </c>
      <c r="D127" s="3" t="s">
        <v>518</v>
      </c>
      <c r="E127">
        <v>4</v>
      </c>
      <c r="F127">
        <v>126</v>
      </c>
    </row>
    <row r="128" spans="1:6" x14ac:dyDescent="0.25">
      <c r="A128" t="s">
        <v>519</v>
      </c>
      <c r="B128" t="s">
        <v>8</v>
      </c>
      <c r="C128">
        <v>23.5</v>
      </c>
      <c r="D128" s="3" t="s">
        <v>518</v>
      </c>
      <c r="E128">
        <v>4</v>
      </c>
      <c r="F128">
        <v>127</v>
      </c>
    </row>
    <row r="129" spans="1:6" x14ac:dyDescent="0.25">
      <c r="A129" t="s">
        <v>519</v>
      </c>
      <c r="B129" t="s">
        <v>8</v>
      </c>
      <c r="C129">
        <v>36.5</v>
      </c>
      <c r="D129" s="3" t="s">
        <v>518</v>
      </c>
      <c r="E129">
        <v>4</v>
      </c>
      <c r="F129">
        <v>128</v>
      </c>
    </row>
    <row r="130" spans="1:6" x14ac:dyDescent="0.25">
      <c r="A130" t="s">
        <v>519</v>
      </c>
      <c r="B130" t="s">
        <v>8</v>
      </c>
      <c r="C130">
        <v>10</v>
      </c>
      <c r="D130" s="3" t="s">
        <v>518</v>
      </c>
      <c r="E130">
        <v>4</v>
      </c>
      <c r="F130">
        <v>129</v>
      </c>
    </row>
    <row r="131" spans="1:6" x14ac:dyDescent="0.25">
      <c r="A131" t="s">
        <v>519</v>
      </c>
      <c r="B131" t="s">
        <v>8</v>
      </c>
      <c r="C131">
        <v>10</v>
      </c>
      <c r="D131" s="3" t="s">
        <v>518</v>
      </c>
      <c r="E131">
        <v>4</v>
      </c>
      <c r="F131">
        <v>130</v>
      </c>
    </row>
    <row r="132" spans="1:6" x14ac:dyDescent="0.25">
      <c r="A132" t="s">
        <v>519</v>
      </c>
      <c r="B132" t="s">
        <v>8</v>
      </c>
      <c r="C132">
        <v>10</v>
      </c>
      <c r="D132" s="3" t="s">
        <v>518</v>
      </c>
      <c r="E132">
        <v>4</v>
      </c>
      <c r="F132">
        <v>131</v>
      </c>
    </row>
    <row r="133" spans="1:6" x14ac:dyDescent="0.25">
      <c r="A133" t="s">
        <v>519</v>
      </c>
      <c r="B133" t="s">
        <v>8</v>
      </c>
      <c r="C133">
        <v>32.799999999999997</v>
      </c>
      <c r="D133" s="3" t="s">
        <v>518</v>
      </c>
      <c r="E133">
        <v>4</v>
      </c>
      <c r="F133">
        <v>132</v>
      </c>
    </row>
    <row r="134" spans="1:6" x14ac:dyDescent="0.25">
      <c r="A134" t="s">
        <v>519</v>
      </c>
      <c r="B134" t="s">
        <v>8</v>
      </c>
      <c r="C134">
        <v>32.799999999999997</v>
      </c>
      <c r="D134" s="3" t="s">
        <v>518</v>
      </c>
      <c r="E134">
        <v>4</v>
      </c>
      <c r="F134">
        <v>133</v>
      </c>
    </row>
    <row r="135" spans="1:6" x14ac:dyDescent="0.25">
      <c r="A135" t="s">
        <v>519</v>
      </c>
      <c r="B135" t="s">
        <v>8</v>
      </c>
      <c r="C135">
        <v>35.9</v>
      </c>
      <c r="D135" s="3" t="s">
        <v>518</v>
      </c>
      <c r="E135">
        <v>5</v>
      </c>
      <c r="F135">
        <v>134</v>
      </c>
    </row>
    <row r="136" spans="1:6" x14ac:dyDescent="0.25">
      <c r="A136" t="s">
        <v>519</v>
      </c>
      <c r="B136" t="s">
        <v>8</v>
      </c>
      <c r="C136">
        <v>35.9</v>
      </c>
      <c r="D136" s="3" t="s">
        <v>518</v>
      </c>
      <c r="E136">
        <v>5</v>
      </c>
      <c r="F136">
        <v>135</v>
      </c>
    </row>
    <row r="137" spans="1:6" x14ac:dyDescent="0.25">
      <c r="A137" t="s">
        <v>519</v>
      </c>
      <c r="B137" t="s">
        <v>8</v>
      </c>
      <c r="C137">
        <v>35.9</v>
      </c>
      <c r="D137" s="3" t="s">
        <v>518</v>
      </c>
      <c r="E137">
        <v>5</v>
      </c>
      <c r="F137">
        <v>136</v>
      </c>
    </row>
    <row r="138" spans="1:6" x14ac:dyDescent="0.25">
      <c r="A138" t="s">
        <v>519</v>
      </c>
      <c r="B138" t="s">
        <v>8</v>
      </c>
      <c r="C138">
        <v>35.9</v>
      </c>
      <c r="D138" s="3" t="s">
        <v>518</v>
      </c>
      <c r="E138">
        <v>5</v>
      </c>
      <c r="F138">
        <v>137</v>
      </c>
    </row>
    <row r="139" spans="1:6" x14ac:dyDescent="0.25">
      <c r="A139" t="s">
        <v>519</v>
      </c>
      <c r="B139" t="s">
        <v>8</v>
      </c>
      <c r="C139">
        <v>35.9</v>
      </c>
      <c r="D139" s="3" t="s">
        <v>518</v>
      </c>
      <c r="E139">
        <v>5</v>
      </c>
      <c r="F139">
        <v>138</v>
      </c>
    </row>
    <row r="140" spans="1:6" x14ac:dyDescent="0.25">
      <c r="A140" t="s">
        <v>519</v>
      </c>
      <c r="B140" t="s">
        <v>8</v>
      </c>
      <c r="C140" s="1">
        <v>11.3</v>
      </c>
      <c r="D140" s="3" t="s">
        <v>518</v>
      </c>
      <c r="E140">
        <v>5</v>
      </c>
      <c r="F140">
        <v>139</v>
      </c>
    </row>
    <row r="141" spans="1:6" x14ac:dyDescent="0.25">
      <c r="A141" t="s">
        <v>519</v>
      </c>
      <c r="B141" t="s">
        <v>8</v>
      </c>
      <c r="C141">
        <v>15.3</v>
      </c>
      <c r="D141" s="3" t="s">
        <v>518</v>
      </c>
      <c r="E141">
        <v>5</v>
      </c>
      <c r="F141">
        <v>140</v>
      </c>
    </row>
    <row r="142" spans="1:6" x14ac:dyDescent="0.25">
      <c r="A142" t="s">
        <v>519</v>
      </c>
      <c r="B142" t="s">
        <v>8</v>
      </c>
      <c r="C142">
        <v>9.6</v>
      </c>
      <c r="D142" s="3" t="s">
        <v>518</v>
      </c>
      <c r="E142">
        <v>6</v>
      </c>
      <c r="F142">
        <v>141</v>
      </c>
    </row>
    <row r="143" spans="1:6" x14ac:dyDescent="0.25">
      <c r="A143" t="s">
        <v>519</v>
      </c>
      <c r="B143" t="s">
        <v>8</v>
      </c>
      <c r="C143">
        <v>34.200000000000003</v>
      </c>
      <c r="D143" s="3" t="s">
        <v>518</v>
      </c>
      <c r="E143">
        <v>6</v>
      </c>
      <c r="F143">
        <v>142</v>
      </c>
    </row>
    <row r="144" spans="1:6" x14ac:dyDescent="0.25">
      <c r="A144" t="s">
        <v>519</v>
      </c>
      <c r="B144" t="s">
        <v>8</v>
      </c>
      <c r="C144">
        <v>30.9</v>
      </c>
      <c r="D144" s="3" t="s">
        <v>518</v>
      </c>
      <c r="E144">
        <v>6</v>
      </c>
      <c r="F144">
        <v>143</v>
      </c>
    </row>
    <row r="145" spans="1:6" x14ac:dyDescent="0.25">
      <c r="A145" t="s">
        <v>519</v>
      </c>
      <c r="B145" t="s">
        <v>8</v>
      </c>
      <c r="C145">
        <v>24.3</v>
      </c>
      <c r="D145" s="3" t="s">
        <v>518</v>
      </c>
      <c r="E145">
        <v>6</v>
      </c>
      <c r="F145">
        <v>144</v>
      </c>
    </row>
    <row r="146" spans="1:6" x14ac:dyDescent="0.25">
      <c r="A146" t="s">
        <v>519</v>
      </c>
      <c r="B146" t="s">
        <v>8</v>
      </c>
      <c r="C146">
        <v>12.7</v>
      </c>
      <c r="D146" s="3" t="s">
        <v>518</v>
      </c>
      <c r="E146">
        <v>6</v>
      </c>
      <c r="F146">
        <v>145</v>
      </c>
    </row>
    <row r="147" spans="1:6" x14ac:dyDescent="0.25">
      <c r="A147" t="s">
        <v>519</v>
      </c>
      <c r="B147" t="s">
        <v>8</v>
      </c>
      <c r="C147">
        <v>35.6</v>
      </c>
      <c r="D147" s="3" t="s">
        <v>518</v>
      </c>
      <c r="E147">
        <v>7</v>
      </c>
      <c r="F147">
        <v>146</v>
      </c>
    </row>
    <row r="148" spans="1:6" x14ac:dyDescent="0.25">
      <c r="A148" t="s">
        <v>519</v>
      </c>
      <c r="B148" t="s">
        <v>8</v>
      </c>
      <c r="C148">
        <v>35.6</v>
      </c>
      <c r="D148" s="3" t="s">
        <v>518</v>
      </c>
      <c r="E148">
        <v>7</v>
      </c>
      <c r="F148">
        <v>147</v>
      </c>
    </row>
    <row r="149" spans="1:6" x14ac:dyDescent="0.25">
      <c r="A149" t="s">
        <v>519</v>
      </c>
      <c r="B149" t="s">
        <v>8</v>
      </c>
      <c r="C149">
        <v>35.6</v>
      </c>
      <c r="D149" s="3" t="s">
        <v>518</v>
      </c>
      <c r="E149">
        <v>7</v>
      </c>
      <c r="F149">
        <v>148</v>
      </c>
    </row>
    <row r="150" spans="1:6" x14ac:dyDescent="0.25">
      <c r="A150" t="s">
        <v>519</v>
      </c>
      <c r="B150" t="s">
        <v>8</v>
      </c>
      <c r="C150">
        <v>33.9</v>
      </c>
      <c r="D150" s="3" t="s">
        <v>518</v>
      </c>
      <c r="E150">
        <v>7</v>
      </c>
      <c r="F150">
        <v>149</v>
      </c>
    </row>
    <row r="151" spans="1:6" x14ac:dyDescent="0.25">
      <c r="A151" t="s">
        <v>519</v>
      </c>
      <c r="B151" t="s">
        <v>8</v>
      </c>
      <c r="C151">
        <v>30.1</v>
      </c>
      <c r="D151" s="3" t="s">
        <v>518</v>
      </c>
      <c r="E151">
        <v>7</v>
      </c>
      <c r="F151">
        <v>150</v>
      </c>
    </row>
    <row r="152" spans="1:6" x14ac:dyDescent="0.25">
      <c r="A152" t="s">
        <v>519</v>
      </c>
      <c r="B152" t="s">
        <v>8</v>
      </c>
      <c r="C152">
        <v>22.9</v>
      </c>
      <c r="D152" s="3" t="s">
        <v>518</v>
      </c>
      <c r="E152">
        <v>7</v>
      </c>
      <c r="F152">
        <v>151</v>
      </c>
    </row>
    <row r="153" spans="1:6" x14ac:dyDescent="0.25">
      <c r="A153" t="s">
        <v>519</v>
      </c>
      <c r="B153" t="s">
        <v>8</v>
      </c>
      <c r="C153">
        <v>31.1</v>
      </c>
      <c r="D153" s="3" t="s">
        <v>518</v>
      </c>
      <c r="E153">
        <v>8</v>
      </c>
      <c r="F153">
        <v>152</v>
      </c>
    </row>
    <row r="154" spans="1:6" x14ac:dyDescent="0.25">
      <c r="A154" t="s">
        <v>519</v>
      </c>
      <c r="B154" t="s">
        <v>8</v>
      </c>
      <c r="C154">
        <v>26.6</v>
      </c>
      <c r="D154" s="3" t="s">
        <v>518</v>
      </c>
      <c r="E154">
        <v>8</v>
      </c>
      <c r="F154">
        <v>153</v>
      </c>
    </row>
    <row r="155" spans="1:6" x14ac:dyDescent="0.25">
      <c r="A155" t="s">
        <v>519</v>
      </c>
      <c r="B155" t="s">
        <v>8</v>
      </c>
      <c r="C155" s="1">
        <v>13.8</v>
      </c>
      <c r="D155" s="3" t="s">
        <v>518</v>
      </c>
      <c r="E155">
        <v>8</v>
      </c>
      <c r="F155">
        <v>154</v>
      </c>
    </row>
    <row r="156" spans="1:6" x14ac:dyDescent="0.25">
      <c r="A156" t="s">
        <v>519</v>
      </c>
      <c r="B156" t="s">
        <v>8</v>
      </c>
      <c r="C156">
        <v>33.799999999999997</v>
      </c>
      <c r="D156" s="3" t="s">
        <v>518</v>
      </c>
      <c r="E156">
        <v>9</v>
      </c>
      <c r="F156">
        <v>155</v>
      </c>
    </row>
    <row r="157" spans="1:6" x14ac:dyDescent="0.25">
      <c r="A157" t="s">
        <v>519</v>
      </c>
      <c r="B157" t="s">
        <v>8</v>
      </c>
      <c r="C157">
        <v>33.799999999999997</v>
      </c>
      <c r="D157" s="3" t="s">
        <v>518</v>
      </c>
      <c r="E157">
        <v>9</v>
      </c>
      <c r="F157">
        <v>156</v>
      </c>
    </row>
    <row r="158" spans="1:6" x14ac:dyDescent="0.25">
      <c r="A158" t="s">
        <v>519</v>
      </c>
      <c r="B158" t="s">
        <v>8</v>
      </c>
      <c r="C158">
        <v>33.799999999999997</v>
      </c>
      <c r="D158" s="3" t="s">
        <v>518</v>
      </c>
      <c r="E158">
        <v>9</v>
      </c>
      <c r="F158">
        <v>157</v>
      </c>
    </row>
    <row r="159" spans="1:6" x14ac:dyDescent="0.25">
      <c r="A159" t="s">
        <v>519</v>
      </c>
      <c r="B159" t="s">
        <v>8</v>
      </c>
      <c r="C159">
        <v>33.799999999999997</v>
      </c>
      <c r="D159" s="3" t="s">
        <v>518</v>
      </c>
      <c r="E159">
        <v>9</v>
      </c>
      <c r="F159">
        <v>158</v>
      </c>
    </row>
    <row r="160" spans="1:6" x14ac:dyDescent="0.25">
      <c r="A160" t="s">
        <v>519</v>
      </c>
      <c r="B160" t="s">
        <v>8</v>
      </c>
      <c r="C160">
        <v>23.2</v>
      </c>
      <c r="D160" s="3" t="s">
        <v>518</v>
      </c>
      <c r="E160">
        <v>9</v>
      </c>
      <c r="F160">
        <v>159</v>
      </c>
    </row>
    <row r="161" spans="1:6" x14ac:dyDescent="0.25">
      <c r="A161" t="s">
        <v>519</v>
      </c>
      <c r="B161" t="s">
        <v>8</v>
      </c>
      <c r="C161">
        <v>34.299999999999997</v>
      </c>
      <c r="D161" s="3" t="s">
        <v>518</v>
      </c>
      <c r="E161">
        <v>10</v>
      </c>
      <c r="F161">
        <v>160</v>
      </c>
    </row>
    <row r="162" spans="1:6" x14ac:dyDescent="0.25">
      <c r="A162" t="s">
        <v>519</v>
      </c>
      <c r="B162" t="s">
        <v>8</v>
      </c>
      <c r="C162">
        <v>34.299999999999997</v>
      </c>
      <c r="D162" s="3" t="s">
        <v>518</v>
      </c>
      <c r="E162">
        <v>10</v>
      </c>
      <c r="F162">
        <v>161</v>
      </c>
    </row>
    <row r="163" spans="1:6" x14ac:dyDescent="0.25">
      <c r="A163" t="s">
        <v>519</v>
      </c>
      <c r="B163" t="s">
        <v>8</v>
      </c>
      <c r="C163">
        <v>11.2</v>
      </c>
      <c r="D163" s="3" t="s">
        <v>518</v>
      </c>
      <c r="E163">
        <v>10</v>
      </c>
      <c r="F163">
        <v>162</v>
      </c>
    </row>
    <row r="164" spans="1:6" x14ac:dyDescent="0.25">
      <c r="A164" t="s">
        <v>519</v>
      </c>
      <c r="B164" t="s">
        <v>8</v>
      </c>
      <c r="C164">
        <v>34.299999999999997</v>
      </c>
      <c r="D164" s="3" t="s">
        <v>518</v>
      </c>
      <c r="E164">
        <v>10</v>
      </c>
      <c r="F164">
        <v>163</v>
      </c>
    </row>
    <row r="165" spans="1:6" x14ac:dyDescent="0.25">
      <c r="A165" t="s">
        <v>519</v>
      </c>
      <c r="B165" t="s">
        <v>8</v>
      </c>
      <c r="C165">
        <v>34.299999999999997</v>
      </c>
      <c r="D165" s="3" t="s">
        <v>518</v>
      </c>
      <c r="E165">
        <v>10</v>
      </c>
      <c r="F165">
        <v>164</v>
      </c>
    </row>
    <row r="166" spans="1:6" x14ac:dyDescent="0.25">
      <c r="A166" t="s">
        <v>519</v>
      </c>
      <c r="B166" t="s">
        <v>8</v>
      </c>
      <c r="C166">
        <v>34.299999999999997</v>
      </c>
      <c r="D166" s="3" t="s">
        <v>518</v>
      </c>
      <c r="E166">
        <v>10</v>
      </c>
      <c r="F166">
        <v>165</v>
      </c>
    </row>
    <row r="167" spans="1:6" x14ac:dyDescent="0.25">
      <c r="A167" t="s">
        <v>519</v>
      </c>
      <c r="B167" t="s">
        <v>8</v>
      </c>
      <c r="C167">
        <v>34.299999999999997</v>
      </c>
      <c r="D167" s="3" t="s">
        <v>518</v>
      </c>
      <c r="E167">
        <v>10</v>
      </c>
      <c r="F167">
        <v>166</v>
      </c>
    </row>
    <row r="168" spans="1:6" x14ac:dyDescent="0.25">
      <c r="A168" t="s">
        <v>519</v>
      </c>
      <c r="B168" t="s">
        <v>8</v>
      </c>
      <c r="C168">
        <v>34.299999999999997</v>
      </c>
      <c r="D168" s="3" t="s">
        <v>518</v>
      </c>
      <c r="E168">
        <v>10</v>
      </c>
      <c r="F168">
        <v>167</v>
      </c>
    </row>
    <row r="169" spans="1:6" x14ac:dyDescent="0.25">
      <c r="A169" t="s">
        <v>519</v>
      </c>
      <c r="B169" t="s">
        <v>8</v>
      </c>
      <c r="C169">
        <v>34.299999999999997</v>
      </c>
      <c r="D169" s="3" t="s">
        <v>518</v>
      </c>
      <c r="E169">
        <v>10</v>
      </c>
      <c r="F169">
        <v>168</v>
      </c>
    </row>
    <row r="170" spans="1:6" x14ac:dyDescent="0.25">
      <c r="A170" t="s">
        <v>519</v>
      </c>
      <c r="B170" t="s">
        <v>8</v>
      </c>
      <c r="C170">
        <v>26.5</v>
      </c>
      <c r="D170" s="3" t="s">
        <v>518</v>
      </c>
      <c r="E170">
        <v>10</v>
      </c>
      <c r="F170">
        <v>169</v>
      </c>
    </row>
    <row r="171" spans="1:6" x14ac:dyDescent="0.25">
      <c r="A171" t="s">
        <v>519</v>
      </c>
      <c r="B171" t="s">
        <v>8</v>
      </c>
      <c r="C171">
        <v>33.5</v>
      </c>
      <c r="D171" s="3" t="s">
        <v>518</v>
      </c>
      <c r="E171">
        <v>11</v>
      </c>
      <c r="F171">
        <v>170</v>
      </c>
    </row>
    <row r="172" spans="1:6" x14ac:dyDescent="0.25">
      <c r="A172" t="s">
        <v>519</v>
      </c>
      <c r="B172" t="s">
        <v>8</v>
      </c>
      <c r="C172">
        <v>29.1</v>
      </c>
      <c r="D172" s="3" t="s">
        <v>518</v>
      </c>
      <c r="E172">
        <v>11</v>
      </c>
      <c r="F172">
        <v>171</v>
      </c>
    </row>
    <row r="173" spans="1:6" x14ac:dyDescent="0.25">
      <c r="A173" t="s">
        <v>519</v>
      </c>
      <c r="B173" t="s">
        <v>8</v>
      </c>
      <c r="C173">
        <v>21.3</v>
      </c>
      <c r="D173" s="3" t="s">
        <v>518</v>
      </c>
      <c r="E173">
        <v>11</v>
      </c>
      <c r="F173">
        <v>172</v>
      </c>
    </row>
    <row r="174" spans="1:6" x14ac:dyDescent="0.25">
      <c r="A174" t="s">
        <v>519</v>
      </c>
      <c r="B174" t="s">
        <v>8</v>
      </c>
      <c r="C174">
        <v>29.1</v>
      </c>
      <c r="D174" s="3" t="s">
        <v>518</v>
      </c>
      <c r="E174">
        <v>11</v>
      </c>
      <c r="F174">
        <v>173</v>
      </c>
    </row>
    <row r="175" spans="1:6" x14ac:dyDescent="0.25">
      <c r="A175" t="s">
        <v>519</v>
      </c>
      <c r="B175" t="s">
        <v>8</v>
      </c>
      <c r="C175">
        <v>21.3</v>
      </c>
      <c r="D175" s="3" t="s">
        <v>518</v>
      </c>
      <c r="E175">
        <v>11</v>
      </c>
      <c r="F175">
        <v>174</v>
      </c>
    </row>
    <row r="176" spans="1:6" x14ac:dyDescent="0.25">
      <c r="A176" t="s">
        <v>519</v>
      </c>
      <c r="B176" t="s">
        <v>8</v>
      </c>
      <c r="C176">
        <v>14.3</v>
      </c>
      <c r="D176" s="3" t="s">
        <v>518</v>
      </c>
      <c r="E176">
        <v>11</v>
      </c>
      <c r="F176">
        <v>175</v>
      </c>
    </row>
    <row r="177" spans="1:6" x14ac:dyDescent="0.25">
      <c r="A177" t="s">
        <v>519</v>
      </c>
      <c r="B177" t="s">
        <v>8</v>
      </c>
      <c r="C177">
        <v>14.3</v>
      </c>
      <c r="D177" s="3" t="s">
        <v>518</v>
      </c>
      <c r="E177">
        <v>11</v>
      </c>
      <c r="F177">
        <v>176</v>
      </c>
    </row>
    <row r="178" spans="1:6" x14ac:dyDescent="0.25">
      <c r="A178" t="s">
        <v>519</v>
      </c>
      <c r="B178" t="s">
        <v>8</v>
      </c>
      <c r="C178">
        <v>14.3</v>
      </c>
      <c r="D178" s="3" t="s">
        <v>518</v>
      </c>
      <c r="E178">
        <v>11</v>
      </c>
      <c r="F178">
        <v>177</v>
      </c>
    </row>
    <row r="179" spans="1:6" x14ac:dyDescent="0.25">
      <c r="A179" t="s">
        <v>519</v>
      </c>
      <c r="B179" t="s">
        <v>8</v>
      </c>
      <c r="C179">
        <v>35.200000000000003</v>
      </c>
      <c r="D179" s="3" t="s">
        <v>518</v>
      </c>
      <c r="E179">
        <v>12</v>
      </c>
      <c r="F179">
        <v>178</v>
      </c>
    </row>
    <row r="180" spans="1:6" x14ac:dyDescent="0.25">
      <c r="A180" t="s">
        <v>519</v>
      </c>
      <c r="B180" t="s">
        <v>8</v>
      </c>
      <c r="C180">
        <v>35.200000000000003</v>
      </c>
      <c r="D180" s="3" t="s">
        <v>518</v>
      </c>
      <c r="E180">
        <v>12</v>
      </c>
      <c r="F180">
        <v>179</v>
      </c>
    </row>
    <row r="181" spans="1:6" x14ac:dyDescent="0.25">
      <c r="A181" t="s">
        <v>519</v>
      </c>
      <c r="B181" t="s">
        <v>8</v>
      </c>
      <c r="C181">
        <v>35.200000000000003</v>
      </c>
      <c r="D181" s="3" t="s">
        <v>518</v>
      </c>
      <c r="E181">
        <v>12</v>
      </c>
      <c r="F181">
        <v>180</v>
      </c>
    </row>
    <row r="182" spans="1:6" x14ac:dyDescent="0.25">
      <c r="A182" t="s">
        <v>519</v>
      </c>
      <c r="B182" t="s">
        <v>8</v>
      </c>
      <c r="C182">
        <v>35.200000000000003</v>
      </c>
      <c r="D182" s="3" t="s">
        <v>518</v>
      </c>
      <c r="E182">
        <v>12</v>
      </c>
      <c r="F182">
        <v>181</v>
      </c>
    </row>
    <row r="183" spans="1:6" x14ac:dyDescent="0.25">
      <c r="A183" t="s">
        <v>519</v>
      </c>
      <c r="B183" t="s">
        <v>8</v>
      </c>
      <c r="C183">
        <v>9.8000000000000007</v>
      </c>
      <c r="D183" s="3" t="s">
        <v>518</v>
      </c>
      <c r="E183">
        <v>12</v>
      </c>
      <c r="F183">
        <v>182</v>
      </c>
    </row>
    <row r="184" spans="1:6" x14ac:dyDescent="0.25">
      <c r="A184" t="s">
        <v>519</v>
      </c>
      <c r="B184" t="s">
        <v>8</v>
      </c>
      <c r="C184">
        <v>9.8000000000000007</v>
      </c>
      <c r="D184" s="3" t="s">
        <v>518</v>
      </c>
      <c r="E184">
        <v>12</v>
      </c>
      <c r="F184">
        <v>183</v>
      </c>
    </row>
    <row r="185" spans="1:6" x14ac:dyDescent="0.25">
      <c r="A185" t="s">
        <v>519</v>
      </c>
      <c r="B185" t="s">
        <v>8</v>
      </c>
      <c r="C185">
        <v>24.8</v>
      </c>
      <c r="D185" s="3" t="s">
        <v>518</v>
      </c>
      <c r="E185">
        <v>12</v>
      </c>
      <c r="F185">
        <v>184</v>
      </c>
    </row>
    <row r="186" spans="1:6" x14ac:dyDescent="0.25">
      <c r="A186" t="s">
        <v>519</v>
      </c>
      <c r="B186" t="s">
        <v>8</v>
      </c>
      <c r="C186">
        <v>19.2</v>
      </c>
      <c r="D186" s="3" t="s">
        <v>518</v>
      </c>
      <c r="E186">
        <v>12</v>
      </c>
      <c r="F186">
        <v>185</v>
      </c>
    </row>
    <row r="187" spans="1:6" x14ac:dyDescent="0.25">
      <c r="A187" t="s">
        <v>519</v>
      </c>
      <c r="B187" t="s">
        <v>8</v>
      </c>
      <c r="C187">
        <v>33</v>
      </c>
      <c r="D187" s="3" t="s">
        <v>518</v>
      </c>
      <c r="E187">
        <v>13</v>
      </c>
      <c r="F187">
        <v>186</v>
      </c>
    </row>
    <row r="188" spans="1:6" x14ac:dyDescent="0.25">
      <c r="A188" t="s">
        <v>519</v>
      </c>
      <c r="B188" t="s">
        <v>8</v>
      </c>
      <c r="C188">
        <v>33</v>
      </c>
      <c r="D188" s="3" t="s">
        <v>518</v>
      </c>
      <c r="E188">
        <v>13</v>
      </c>
      <c r="F188">
        <v>187</v>
      </c>
    </row>
    <row r="189" spans="1:6" x14ac:dyDescent="0.25">
      <c r="A189" t="s">
        <v>519</v>
      </c>
      <c r="B189" t="s">
        <v>8</v>
      </c>
      <c r="C189">
        <v>33</v>
      </c>
      <c r="D189" s="3" t="s">
        <v>518</v>
      </c>
      <c r="E189">
        <v>13</v>
      </c>
      <c r="F189">
        <v>188</v>
      </c>
    </row>
    <row r="190" spans="1:6" x14ac:dyDescent="0.25">
      <c r="A190" t="s">
        <v>519</v>
      </c>
      <c r="B190" t="s">
        <v>8</v>
      </c>
      <c r="C190">
        <v>33</v>
      </c>
      <c r="D190" s="3" t="s">
        <v>518</v>
      </c>
      <c r="E190">
        <v>13</v>
      </c>
      <c r="F190">
        <v>189</v>
      </c>
    </row>
    <row r="191" spans="1:6" x14ac:dyDescent="0.25">
      <c r="A191" t="s">
        <v>519</v>
      </c>
      <c r="B191" t="s">
        <v>8</v>
      </c>
      <c r="C191">
        <v>33</v>
      </c>
      <c r="D191" s="3" t="s">
        <v>518</v>
      </c>
      <c r="E191">
        <v>13</v>
      </c>
      <c r="F191">
        <v>190</v>
      </c>
    </row>
    <row r="192" spans="1:6" x14ac:dyDescent="0.25">
      <c r="A192" t="s">
        <v>519</v>
      </c>
      <c r="B192" t="s">
        <v>8</v>
      </c>
      <c r="C192">
        <v>28.7</v>
      </c>
      <c r="D192" s="3" t="s">
        <v>518</v>
      </c>
      <c r="E192">
        <v>13</v>
      </c>
      <c r="F192">
        <v>191</v>
      </c>
    </row>
    <row r="193" spans="1:17" x14ac:dyDescent="0.25">
      <c r="A193" t="s">
        <v>519</v>
      </c>
      <c r="B193" t="s">
        <v>8</v>
      </c>
      <c r="C193">
        <v>13.4</v>
      </c>
      <c r="D193" s="3" t="s">
        <v>518</v>
      </c>
      <c r="E193">
        <v>13</v>
      </c>
      <c r="F193">
        <v>192</v>
      </c>
    </row>
    <row r="194" spans="1:17" x14ac:dyDescent="0.25">
      <c r="A194" t="s">
        <v>519</v>
      </c>
      <c r="B194" t="s">
        <v>8</v>
      </c>
      <c r="C194">
        <v>35.5</v>
      </c>
      <c r="D194" s="3" t="s">
        <v>518</v>
      </c>
      <c r="E194">
        <v>14</v>
      </c>
      <c r="F194">
        <v>193</v>
      </c>
    </row>
    <row r="195" spans="1:17" x14ac:dyDescent="0.25">
      <c r="A195" t="s">
        <v>519</v>
      </c>
      <c r="B195" t="s">
        <v>8</v>
      </c>
      <c r="C195">
        <v>35.5</v>
      </c>
      <c r="D195" s="3" t="s">
        <v>518</v>
      </c>
      <c r="E195">
        <v>14</v>
      </c>
      <c r="F195">
        <v>194</v>
      </c>
    </row>
    <row r="196" spans="1:17" x14ac:dyDescent="0.25">
      <c r="A196" t="s">
        <v>519</v>
      </c>
      <c r="B196" t="s">
        <v>8</v>
      </c>
      <c r="C196">
        <v>35.5</v>
      </c>
      <c r="D196" s="3" t="s">
        <v>518</v>
      </c>
      <c r="E196">
        <v>14</v>
      </c>
      <c r="F196">
        <v>195</v>
      </c>
    </row>
    <row r="197" spans="1:17" x14ac:dyDescent="0.25">
      <c r="A197" t="s">
        <v>519</v>
      </c>
      <c r="B197" t="s">
        <v>8</v>
      </c>
      <c r="C197">
        <v>35.5</v>
      </c>
      <c r="D197" s="3" t="s">
        <v>518</v>
      </c>
      <c r="E197">
        <v>14</v>
      </c>
      <c r="F197">
        <v>196</v>
      </c>
    </row>
    <row r="198" spans="1:17" x14ac:dyDescent="0.25">
      <c r="A198" t="s">
        <v>519</v>
      </c>
      <c r="B198" t="s">
        <v>8</v>
      </c>
      <c r="C198">
        <v>35.5</v>
      </c>
      <c r="D198" s="3" t="s">
        <v>518</v>
      </c>
      <c r="E198">
        <v>14</v>
      </c>
      <c r="F198">
        <v>197</v>
      </c>
    </row>
    <row r="199" spans="1:17" x14ac:dyDescent="0.25">
      <c r="A199" t="s">
        <v>519</v>
      </c>
      <c r="B199" t="s">
        <v>8</v>
      </c>
      <c r="C199">
        <v>35.5</v>
      </c>
      <c r="D199" s="3" t="s">
        <v>518</v>
      </c>
      <c r="E199">
        <v>14</v>
      </c>
      <c r="F199">
        <v>198</v>
      </c>
    </row>
    <row r="200" spans="1:17" x14ac:dyDescent="0.25">
      <c r="A200" t="s">
        <v>519</v>
      </c>
      <c r="B200" t="s">
        <v>8</v>
      </c>
      <c r="C200">
        <v>35.5</v>
      </c>
      <c r="D200" s="3" t="s">
        <v>518</v>
      </c>
      <c r="E200">
        <v>14</v>
      </c>
      <c r="F200">
        <v>199</v>
      </c>
    </row>
    <row r="201" spans="1:17" x14ac:dyDescent="0.25">
      <c r="A201" t="s">
        <v>519</v>
      </c>
      <c r="B201" t="s">
        <v>8</v>
      </c>
      <c r="C201" s="1">
        <v>32.9</v>
      </c>
      <c r="D201" s="3" t="s">
        <v>518</v>
      </c>
      <c r="E201">
        <v>15</v>
      </c>
      <c r="F201">
        <v>200</v>
      </c>
    </row>
    <row r="202" spans="1:17" x14ac:dyDescent="0.25">
      <c r="A202" t="s">
        <v>519</v>
      </c>
      <c r="B202" t="s">
        <v>8</v>
      </c>
      <c r="C202">
        <v>13.3</v>
      </c>
      <c r="D202" s="3" t="s">
        <v>518</v>
      </c>
      <c r="E202">
        <v>15</v>
      </c>
      <c r="F202">
        <v>201</v>
      </c>
    </row>
    <row r="203" spans="1:17" x14ac:dyDescent="0.25">
      <c r="A203" t="s">
        <v>519</v>
      </c>
      <c r="B203" t="s">
        <v>8</v>
      </c>
      <c r="C203">
        <v>13.3</v>
      </c>
      <c r="D203" s="3" t="s">
        <v>518</v>
      </c>
      <c r="E203">
        <v>15</v>
      </c>
      <c r="F203">
        <v>202</v>
      </c>
    </row>
    <row r="204" spans="1:17" x14ac:dyDescent="0.25">
      <c r="A204" t="s">
        <v>519</v>
      </c>
      <c r="B204" t="s">
        <v>8</v>
      </c>
      <c r="C204">
        <v>13.3</v>
      </c>
      <c r="D204" s="3" t="s">
        <v>518</v>
      </c>
      <c r="E204">
        <v>15</v>
      </c>
      <c r="F204">
        <v>203</v>
      </c>
    </row>
    <row r="205" spans="1:17" x14ac:dyDescent="0.25">
      <c r="A205" t="s">
        <v>519</v>
      </c>
      <c r="B205" t="s">
        <v>8</v>
      </c>
      <c r="C205">
        <v>35.200000000000003</v>
      </c>
      <c r="D205" s="3" t="s">
        <v>518</v>
      </c>
      <c r="E205">
        <v>16</v>
      </c>
      <c r="F205">
        <v>204</v>
      </c>
    </row>
    <row r="206" spans="1:17" x14ac:dyDescent="0.25">
      <c r="A206" t="s">
        <v>519</v>
      </c>
      <c r="B206" t="s">
        <v>8</v>
      </c>
      <c r="C206">
        <v>35.200000000000003</v>
      </c>
      <c r="D206" s="3" t="s">
        <v>518</v>
      </c>
      <c r="E206">
        <v>16</v>
      </c>
      <c r="F206">
        <v>205</v>
      </c>
    </row>
    <row r="207" spans="1:17" x14ac:dyDescent="0.25">
      <c r="A207" t="s">
        <v>519</v>
      </c>
      <c r="B207" t="s">
        <v>8</v>
      </c>
      <c r="C207">
        <v>35.200000000000003</v>
      </c>
      <c r="D207" s="3" t="s">
        <v>518</v>
      </c>
      <c r="E207">
        <v>16</v>
      </c>
      <c r="F207">
        <v>206</v>
      </c>
    </row>
    <row r="208" spans="1:17" x14ac:dyDescent="0.25">
      <c r="A208" t="s">
        <v>519</v>
      </c>
      <c r="B208" t="s">
        <v>8</v>
      </c>
      <c r="C208">
        <v>35.200000000000003</v>
      </c>
      <c r="D208" s="3" t="s">
        <v>518</v>
      </c>
      <c r="E208">
        <v>16</v>
      </c>
      <c r="F208">
        <v>207</v>
      </c>
      <c r="Q208" s="3"/>
    </row>
    <row r="209" spans="1:17" x14ac:dyDescent="0.25">
      <c r="A209" t="s">
        <v>519</v>
      </c>
      <c r="B209" t="s">
        <v>8</v>
      </c>
      <c r="C209">
        <v>35.200000000000003</v>
      </c>
      <c r="D209" s="3" t="s">
        <v>518</v>
      </c>
      <c r="E209">
        <v>16</v>
      </c>
      <c r="F209">
        <v>208</v>
      </c>
      <c r="Q209" s="3"/>
    </row>
    <row r="210" spans="1:17" x14ac:dyDescent="0.25">
      <c r="A210" t="s">
        <v>519</v>
      </c>
      <c r="B210" t="s">
        <v>8</v>
      </c>
      <c r="C210">
        <v>13.1</v>
      </c>
      <c r="D210" s="3" t="s">
        <v>518</v>
      </c>
      <c r="E210">
        <v>16</v>
      </c>
      <c r="F210">
        <v>209</v>
      </c>
    </row>
    <row r="211" spans="1:17" x14ac:dyDescent="0.25">
      <c r="A211" t="s">
        <v>519</v>
      </c>
      <c r="B211" t="s">
        <v>8</v>
      </c>
      <c r="C211">
        <v>32.799999999999997</v>
      </c>
      <c r="D211" s="3" t="s">
        <v>518</v>
      </c>
      <c r="E211">
        <v>17</v>
      </c>
      <c r="F211">
        <v>210</v>
      </c>
    </row>
    <row r="212" spans="1:17" x14ac:dyDescent="0.25">
      <c r="A212" t="s">
        <v>519</v>
      </c>
      <c r="B212" t="s">
        <v>8</v>
      </c>
      <c r="C212">
        <v>13.4</v>
      </c>
      <c r="D212" s="3" t="s">
        <v>518</v>
      </c>
      <c r="E212">
        <v>17</v>
      </c>
      <c r="F212">
        <v>211</v>
      </c>
    </row>
    <row r="213" spans="1:17" x14ac:dyDescent="0.25">
      <c r="A213" t="s">
        <v>519</v>
      </c>
      <c r="B213" t="s">
        <v>8</v>
      </c>
      <c r="C213">
        <v>32.799999999999997</v>
      </c>
      <c r="D213" s="3" t="s">
        <v>518</v>
      </c>
      <c r="E213">
        <v>17</v>
      </c>
      <c r="F213">
        <v>212</v>
      </c>
    </row>
    <row r="214" spans="1:17" x14ac:dyDescent="0.25">
      <c r="A214" t="s">
        <v>519</v>
      </c>
      <c r="B214" t="s">
        <v>8</v>
      </c>
      <c r="C214">
        <v>32.799999999999997</v>
      </c>
      <c r="D214" s="3" t="s">
        <v>518</v>
      </c>
      <c r="E214">
        <v>17</v>
      </c>
      <c r="F214">
        <v>213</v>
      </c>
    </row>
    <row r="215" spans="1:17" x14ac:dyDescent="0.25">
      <c r="A215" t="s">
        <v>519</v>
      </c>
      <c r="B215" t="s">
        <v>8</v>
      </c>
      <c r="C215">
        <v>25.8</v>
      </c>
      <c r="D215" s="3" t="s">
        <v>518</v>
      </c>
      <c r="E215">
        <v>17</v>
      </c>
      <c r="F215">
        <v>214</v>
      </c>
    </row>
    <row r="216" spans="1:17" x14ac:dyDescent="0.25">
      <c r="A216" t="s">
        <v>519</v>
      </c>
      <c r="B216" t="s">
        <v>8</v>
      </c>
      <c r="C216">
        <v>25.8</v>
      </c>
      <c r="D216" s="3" t="s">
        <v>518</v>
      </c>
      <c r="E216">
        <v>17</v>
      </c>
      <c r="F216">
        <v>215</v>
      </c>
    </row>
    <row r="217" spans="1:17" x14ac:dyDescent="0.25">
      <c r="A217" t="s">
        <v>519</v>
      </c>
      <c r="B217" t="s">
        <v>8</v>
      </c>
      <c r="C217">
        <v>23.3</v>
      </c>
      <c r="D217" s="3" t="s">
        <v>518</v>
      </c>
      <c r="E217">
        <v>17</v>
      </c>
      <c r="F217">
        <v>216</v>
      </c>
    </row>
    <row r="218" spans="1:17" x14ac:dyDescent="0.25">
      <c r="A218" t="s">
        <v>519</v>
      </c>
      <c r="B218" t="s">
        <v>8</v>
      </c>
      <c r="C218">
        <v>13.4</v>
      </c>
      <c r="D218" s="3" t="s">
        <v>518</v>
      </c>
      <c r="E218">
        <v>17</v>
      </c>
      <c r="F218">
        <v>217</v>
      </c>
    </row>
    <row r="219" spans="1:17" x14ac:dyDescent="0.25">
      <c r="A219" t="s">
        <v>519</v>
      </c>
      <c r="B219" t="s">
        <v>8</v>
      </c>
      <c r="C219">
        <v>35.299999999999997</v>
      </c>
      <c r="D219" s="3" t="s">
        <v>518</v>
      </c>
      <c r="E219">
        <v>9</v>
      </c>
      <c r="F219">
        <v>218</v>
      </c>
    </row>
    <row r="220" spans="1:17" x14ac:dyDescent="0.25">
      <c r="A220" t="s">
        <v>519</v>
      </c>
      <c r="B220" t="s">
        <v>8</v>
      </c>
      <c r="C220">
        <v>35.299999999999997</v>
      </c>
      <c r="D220" s="3" t="s">
        <v>518</v>
      </c>
      <c r="E220">
        <v>9</v>
      </c>
      <c r="F220">
        <v>219</v>
      </c>
    </row>
    <row r="221" spans="1:17" x14ac:dyDescent="0.25">
      <c r="A221" t="s">
        <v>519</v>
      </c>
      <c r="B221" t="s">
        <v>8</v>
      </c>
      <c r="C221">
        <v>35.299999999999997</v>
      </c>
      <c r="D221" s="3" t="s">
        <v>518</v>
      </c>
      <c r="E221">
        <v>18</v>
      </c>
      <c r="F221">
        <v>220</v>
      </c>
    </row>
    <row r="222" spans="1:17" x14ac:dyDescent="0.25">
      <c r="A222" t="s">
        <v>519</v>
      </c>
      <c r="B222" t="s">
        <v>8</v>
      </c>
      <c r="C222">
        <v>35.299999999999997</v>
      </c>
      <c r="D222" s="3" t="s">
        <v>518</v>
      </c>
      <c r="E222">
        <v>18</v>
      </c>
      <c r="F222">
        <v>221</v>
      </c>
    </row>
    <row r="223" spans="1:17" x14ac:dyDescent="0.25">
      <c r="A223" t="s">
        <v>519</v>
      </c>
      <c r="B223" t="s">
        <v>8</v>
      </c>
      <c r="C223">
        <v>26.3</v>
      </c>
      <c r="D223" s="3" t="s">
        <v>518</v>
      </c>
      <c r="E223">
        <v>18</v>
      </c>
      <c r="F223">
        <v>222</v>
      </c>
    </row>
    <row r="224" spans="1:17" x14ac:dyDescent="0.25">
      <c r="A224" t="s">
        <v>519</v>
      </c>
      <c r="B224" t="s">
        <v>8</v>
      </c>
      <c r="C224">
        <v>35.299999999999997</v>
      </c>
      <c r="D224" s="3" t="s">
        <v>518</v>
      </c>
      <c r="E224">
        <v>1</v>
      </c>
      <c r="F224">
        <v>223</v>
      </c>
    </row>
    <row r="225" spans="1:6" x14ac:dyDescent="0.25">
      <c r="A225" t="s">
        <v>519</v>
      </c>
      <c r="B225" t="s">
        <v>8</v>
      </c>
      <c r="C225">
        <v>35.299999999999997</v>
      </c>
      <c r="D225" s="3" t="s">
        <v>518</v>
      </c>
      <c r="E225">
        <v>18</v>
      </c>
      <c r="F225">
        <v>224</v>
      </c>
    </row>
    <row r="226" spans="1:6" x14ac:dyDescent="0.25">
      <c r="A226" t="s">
        <v>519</v>
      </c>
      <c r="B226" t="s">
        <v>8</v>
      </c>
      <c r="C226">
        <v>35.299999999999997</v>
      </c>
      <c r="D226" s="3" t="s">
        <v>518</v>
      </c>
      <c r="E226">
        <v>18</v>
      </c>
      <c r="F226">
        <v>225</v>
      </c>
    </row>
    <row r="227" spans="1:6" x14ac:dyDescent="0.25">
      <c r="A227" t="s">
        <v>519</v>
      </c>
      <c r="B227" t="s">
        <v>8</v>
      </c>
      <c r="C227">
        <v>26.3</v>
      </c>
      <c r="D227" s="3" t="s">
        <v>518</v>
      </c>
      <c r="E227">
        <v>7</v>
      </c>
      <c r="F227">
        <v>226</v>
      </c>
    </row>
    <row r="228" spans="1:6" x14ac:dyDescent="0.25">
      <c r="A228" t="s">
        <v>519</v>
      </c>
      <c r="B228" t="s">
        <v>8</v>
      </c>
      <c r="C228">
        <v>24</v>
      </c>
      <c r="D228" s="3" t="s">
        <v>518</v>
      </c>
      <c r="E228">
        <v>7</v>
      </c>
      <c r="F228">
        <v>227</v>
      </c>
    </row>
    <row r="229" spans="1:6" x14ac:dyDescent="0.25">
      <c r="A229" t="s">
        <v>519</v>
      </c>
      <c r="B229" t="s">
        <v>8</v>
      </c>
      <c r="C229">
        <v>32.299999999999997</v>
      </c>
      <c r="D229" s="3" t="s">
        <v>518</v>
      </c>
      <c r="E229">
        <v>19</v>
      </c>
      <c r="F229">
        <v>228</v>
      </c>
    </row>
    <row r="230" spans="1:6" x14ac:dyDescent="0.25">
      <c r="A230" t="s">
        <v>519</v>
      </c>
      <c r="B230" t="s">
        <v>8</v>
      </c>
      <c r="C230">
        <v>28.4</v>
      </c>
      <c r="D230" s="3" t="s">
        <v>518</v>
      </c>
      <c r="E230">
        <v>19</v>
      </c>
      <c r="F230">
        <v>229</v>
      </c>
    </row>
    <row r="231" spans="1:6" x14ac:dyDescent="0.25">
      <c r="A231" t="s">
        <v>519</v>
      </c>
      <c r="B231" t="s">
        <v>8</v>
      </c>
      <c r="C231">
        <v>25.5</v>
      </c>
      <c r="D231" s="3" t="s">
        <v>518</v>
      </c>
      <c r="E231">
        <v>19</v>
      </c>
      <c r="F231">
        <v>230</v>
      </c>
    </row>
    <row r="232" spans="1:6" x14ac:dyDescent="0.25">
      <c r="A232" t="s">
        <v>519</v>
      </c>
      <c r="B232" t="s">
        <v>8</v>
      </c>
      <c r="C232">
        <v>32.299999999999997</v>
      </c>
      <c r="D232" s="3" t="s">
        <v>518</v>
      </c>
      <c r="E232">
        <v>19</v>
      </c>
      <c r="F232">
        <v>231</v>
      </c>
    </row>
    <row r="233" spans="1:6" x14ac:dyDescent="0.25">
      <c r="A233" t="s">
        <v>519</v>
      </c>
      <c r="B233" t="s">
        <v>8</v>
      </c>
      <c r="C233">
        <v>28.4</v>
      </c>
      <c r="D233" s="3" t="s">
        <v>518</v>
      </c>
      <c r="E233">
        <v>19</v>
      </c>
      <c r="F233">
        <v>232</v>
      </c>
    </row>
    <row r="234" spans="1:6" x14ac:dyDescent="0.25">
      <c r="A234" t="s">
        <v>519</v>
      </c>
      <c r="B234" t="s">
        <v>8</v>
      </c>
      <c r="C234">
        <v>25.5</v>
      </c>
      <c r="D234" s="3" t="s">
        <v>518</v>
      </c>
      <c r="E234">
        <v>19</v>
      </c>
      <c r="F234">
        <v>233</v>
      </c>
    </row>
    <row r="235" spans="1:6" x14ac:dyDescent="0.25">
      <c r="A235" t="s">
        <v>519</v>
      </c>
      <c r="B235" t="s">
        <v>8</v>
      </c>
      <c r="C235">
        <v>17.2</v>
      </c>
      <c r="D235" s="3" t="s">
        <v>518</v>
      </c>
      <c r="E235">
        <v>19</v>
      </c>
      <c r="F235">
        <v>234</v>
      </c>
    </row>
    <row r="236" spans="1:6" x14ac:dyDescent="0.25">
      <c r="A236" t="s">
        <v>519</v>
      </c>
      <c r="B236" t="s">
        <v>8</v>
      </c>
      <c r="C236">
        <v>35.1</v>
      </c>
      <c r="D236" s="3" t="s">
        <v>518</v>
      </c>
      <c r="E236">
        <v>20</v>
      </c>
      <c r="F236">
        <v>235</v>
      </c>
    </row>
    <row r="237" spans="1:6" x14ac:dyDescent="0.25">
      <c r="A237" t="s">
        <v>519</v>
      </c>
      <c r="B237" t="s">
        <v>8</v>
      </c>
      <c r="C237">
        <v>35.1</v>
      </c>
      <c r="D237" s="3" t="s">
        <v>518</v>
      </c>
      <c r="E237">
        <v>20</v>
      </c>
      <c r="F237">
        <v>236</v>
      </c>
    </row>
    <row r="238" spans="1:6" x14ac:dyDescent="0.25">
      <c r="A238" t="s">
        <v>519</v>
      </c>
      <c r="B238" t="s">
        <v>8</v>
      </c>
      <c r="C238">
        <v>9.1</v>
      </c>
      <c r="D238" s="3" t="s">
        <v>518</v>
      </c>
      <c r="E238">
        <v>20</v>
      </c>
      <c r="F238">
        <v>237</v>
      </c>
    </row>
    <row r="239" spans="1:6" x14ac:dyDescent="0.25">
      <c r="A239" t="s">
        <v>519</v>
      </c>
      <c r="B239" t="s">
        <v>8</v>
      </c>
      <c r="C239">
        <v>25</v>
      </c>
      <c r="D239" s="3" t="s">
        <v>518</v>
      </c>
      <c r="E239">
        <v>20</v>
      </c>
      <c r="F239">
        <v>238</v>
      </c>
    </row>
    <row r="240" spans="1:6" x14ac:dyDescent="0.25">
      <c r="A240" t="s">
        <v>519</v>
      </c>
      <c r="B240" t="s">
        <v>8</v>
      </c>
      <c r="C240">
        <v>25</v>
      </c>
      <c r="D240" s="3" t="s">
        <v>518</v>
      </c>
      <c r="E240">
        <v>20</v>
      </c>
      <c r="F240">
        <v>239</v>
      </c>
    </row>
    <row r="241" spans="1:6" x14ac:dyDescent="0.25">
      <c r="A241" t="s">
        <v>519</v>
      </c>
      <c r="B241" t="s">
        <v>8</v>
      </c>
      <c r="C241">
        <v>25</v>
      </c>
      <c r="D241" s="3" t="s">
        <v>518</v>
      </c>
      <c r="E241">
        <v>20</v>
      </c>
      <c r="F241">
        <v>240</v>
      </c>
    </row>
    <row r="242" spans="1:6" x14ac:dyDescent="0.25">
      <c r="A242" t="s">
        <v>519</v>
      </c>
      <c r="B242" t="s">
        <v>8</v>
      </c>
      <c r="C242">
        <v>16.100000000000001</v>
      </c>
      <c r="D242" s="3" t="s">
        <v>518</v>
      </c>
      <c r="E242">
        <v>20</v>
      </c>
      <c r="F242">
        <v>241</v>
      </c>
    </row>
    <row r="243" spans="1:6" x14ac:dyDescent="0.25">
      <c r="A243" t="s">
        <v>519</v>
      </c>
      <c r="B243" t="s">
        <v>8</v>
      </c>
      <c r="C243">
        <v>12.8</v>
      </c>
      <c r="D243" s="3" t="s">
        <v>518</v>
      </c>
      <c r="E243">
        <v>20</v>
      </c>
      <c r="F243">
        <v>242</v>
      </c>
    </row>
    <row r="244" spans="1:6" x14ac:dyDescent="0.25">
      <c r="A244" t="s">
        <v>519</v>
      </c>
      <c r="B244" t="s">
        <v>9</v>
      </c>
      <c r="C244">
        <v>29.5</v>
      </c>
      <c r="D244" s="3" t="s">
        <v>517</v>
      </c>
      <c r="E244">
        <v>1</v>
      </c>
      <c r="F244">
        <v>243</v>
      </c>
    </row>
    <row r="245" spans="1:6" x14ac:dyDescent="0.25">
      <c r="A245" t="s">
        <v>519</v>
      </c>
      <c r="B245" t="s">
        <v>9</v>
      </c>
      <c r="C245">
        <v>29.5</v>
      </c>
      <c r="D245" s="3" t="s">
        <v>517</v>
      </c>
      <c r="E245">
        <v>1</v>
      </c>
      <c r="F245">
        <v>244</v>
      </c>
    </row>
    <row r="246" spans="1:6" x14ac:dyDescent="0.25">
      <c r="A246" t="s">
        <v>519</v>
      </c>
      <c r="B246" t="s">
        <v>9</v>
      </c>
      <c r="C246">
        <v>29.5</v>
      </c>
      <c r="D246" s="3" t="s">
        <v>517</v>
      </c>
      <c r="E246">
        <v>1</v>
      </c>
      <c r="F246">
        <v>245</v>
      </c>
    </row>
    <row r="247" spans="1:6" x14ac:dyDescent="0.25">
      <c r="A247" t="s">
        <v>519</v>
      </c>
      <c r="B247" t="s">
        <v>9</v>
      </c>
      <c r="C247">
        <v>29.5</v>
      </c>
      <c r="D247" s="3" t="s">
        <v>517</v>
      </c>
      <c r="E247">
        <v>1</v>
      </c>
      <c r="F247">
        <v>246</v>
      </c>
    </row>
    <row r="248" spans="1:6" x14ac:dyDescent="0.25">
      <c r="A248" t="s">
        <v>519</v>
      </c>
      <c r="B248" t="s">
        <v>9</v>
      </c>
      <c r="C248">
        <v>24</v>
      </c>
      <c r="D248" s="3" t="s">
        <v>517</v>
      </c>
      <c r="E248">
        <v>1</v>
      </c>
      <c r="F248">
        <v>247</v>
      </c>
    </row>
    <row r="249" spans="1:6" x14ac:dyDescent="0.25">
      <c r="A249" t="s">
        <v>519</v>
      </c>
      <c r="B249" t="s">
        <v>9</v>
      </c>
      <c r="C249">
        <v>15.2</v>
      </c>
      <c r="D249" s="3" t="s">
        <v>517</v>
      </c>
      <c r="E249">
        <v>1</v>
      </c>
      <c r="F249">
        <v>248</v>
      </c>
    </row>
    <row r="250" spans="1:6" x14ac:dyDescent="0.25">
      <c r="A250" t="s">
        <v>519</v>
      </c>
      <c r="B250" t="s">
        <v>9</v>
      </c>
      <c r="C250">
        <v>15.2</v>
      </c>
      <c r="D250" s="3" t="s">
        <v>517</v>
      </c>
      <c r="E250">
        <v>1</v>
      </c>
      <c r="F250">
        <v>249</v>
      </c>
    </row>
    <row r="251" spans="1:6" x14ac:dyDescent="0.25">
      <c r="A251" t="s">
        <v>519</v>
      </c>
      <c r="B251" t="s">
        <v>9</v>
      </c>
      <c r="C251">
        <v>15.2</v>
      </c>
      <c r="D251" s="3" t="s">
        <v>517</v>
      </c>
      <c r="E251">
        <v>1</v>
      </c>
      <c r="F251">
        <v>250</v>
      </c>
    </row>
    <row r="252" spans="1:6" x14ac:dyDescent="0.25">
      <c r="A252" t="s">
        <v>519</v>
      </c>
      <c r="B252" t="s">
        <v>9</v>
      </c>
      <c r="C252">
        <v>36.5</v>
      </c>
      <c r="D252" s="3" t="s">
        <v>517</v>
      </c>
      <c r="E252">
        <v>2</v>
      </c>
      <c r="F252">
        <v>251</v>
      </c>
    </row>
    <row r="253" spans="1:6" x14ac:dyDescent="0.25">
      <c r="A253" t="s">
        <v>519</v>
      </c>
      <c r="B253" t="s">
        <v>9</v>
      </c>
      <c r="C253">
        <v>36.5</v>
      </c>
      <c r="D253" s="3" t="s">
        <v>517</v>
      </c>
      <c r="E253">
        <v>2</v>
      </c>
      <c r="F253">
        <v>252</v>
      </c>
    </row>
    <row r="254" spans="1:6" x14ac:dyDescent="0.25">
      <c r="A254" t="s">
        <v>519</v>
      </c>
      <c r="B254" t="s">
        <v>9</v>
      </c>
      <c r="C254">
        <v>11.1</v>
      </c>
      <c r="D254" s="3" t="s">
        <v>517</v>
      </c>
      <c r="E254">
        <v>2</v>
      </c>
      <c r="F254">
        <v>253</v>
      </c>
    </row>
    <row r="255" spans="1:6" x14ac:dyDescent="0.25">
      <c r="A255" t="s">
        <v>519</v>
      </c>
      <c r="B255" t="s">
        <v>9</v>
      </c>
      <c r="C255">
        <v>11.1</v>
      </c>
      <c r="D255" s="3" t="s">
        <v>517</v>
      </c>
      <c r="E255">
        <v>2</v>
      </c>
      <c r="F255">
        <v>254</v>
      </c>
    </row>
    <row r="256" spans="1:6" x14ac:dyDescent="0.25">
      <c r="A256" t="s">
        <v>519</v>
      </c>
      <c r="B256" t="s">
        <v>9</v>
      </c>
      <c r="C256">
        <v>11.1</v>
      </c>
      <c r="D256" s="3" t="s">
        <v>517</v>
      </c>
      <c r="E256">
        <v>2</v>
      </c>
      <c r="F256">
        <v>255</v>
      </c>
    </row>
    <row r="257" spans="1:6" x14ac:dyDescent="0.25">
      <c r="A257" t="s">
        <v>519</v>
      </c>
      <c r="B257" t="s">
        <v>9</v>
      </c>
      <c r="C257">
        <v>11.1</v>
      </c>
      <c r="D257" s="3" t="s">
        <v>517</v>
      </c>
      <c r="E257">
        <v>2</v>
      </c>
      <c r="F257">
        <v>256</v>
      </c>
    </row>
    <row r="258" spans="1:6" x14ac:dyDescent="0.25">
      <c r="A258" t="s">
        <v>519</v>
      </c>
      <c r="B258" t="s">
        <v>9</v>
      </c>
      <c r="C258">
        <v>11.1</v>
      </c>
      <c r="D258" s="3" t="s">
        <v>517</v>
      </c>
      <c r="E258">
        <v>2</v>
      </c>
      <c r="F258">
        <v>257</v>
      </c>
    </row>
    <row r="259" spans="1:6" x14ac:dyDescent="0.25">
      <c r="A259" t="s">
        <v>519</v>
      </c>
      <c r="B259" t="s">
        <v>9</v>
      </c>
      <c r="C259">
        <v>11.1</v>
      </c>
      <c r="D259" s="3" t="s">
        <v>517</v>
      </c>
      <c r="E259">
        <v>2</v>
      </c>
      <c r="F259">
        <v>258</v>
      </c>
    </row>
    <row r="260" spans="1:6" x14ac:dyDescent="0.25">
      <c r="A260" t="s">
        <v>519</v>
      </c>
      <c r="B260" t="s">
        <v>9</v>
      </c>
      <c r="C260">
        <v>15.6</v>
      </c>
      <c r="D260" s="3" t="s">
        <v>517</v>
      </c>
      <c r="E260">
        <v>2</v>
      </c>
      <c r="F260">
        <v>259</v>
      </c>
    </row>
    <row r="261" spans="1:6" x14ac:dyDescent="0.25">
      <c r="A261" t="s">
        <v>519</v>
      </c>
      <c r="B261" t="s">
        <v>9</v>
      </c>
      <c r="C261">
        <v>11.5</v>
      </c>
      <c r="D261" s="3" t="s">
        <v>517</v>
      </c>
      <c r="E261">
        <v>3</v>
      </c>
      <c r="F261">
        <v>260</v>
      </c>
    </row>
    <row r="262" spans="1:6" x14ac:dyDescent="0.25">
      <c r="A262" t="s">
        <v>519</v>
      </c>
      <c r="B262" t="s">
        <v>9</v>
      </c>
      <c r="C262">
        <v>11.5</v>
      </c>
      <c r="D262" s="3" t="s">
        <v>517</v>
      </c>
      <c r="E262">
        <v>3</v>
      </c>
      <c r="F262">
        <v>261</v>
      </c>
    </row>
    <row r="263" spans="1:6" x14ac:dyDescent="0.25">
      <c r="A263" t="s">
        <v>519</v>
      </c>
      <c r="B263" t="s">
        <v>9</v>
      </c>
      <c r="C263">
        <v>11.5</v>
      </c>
      <c r="D263" s="3" t="s">
        <v>517</v>
      </c>
      <c r="E263">
        <v>3</v>
      </c>
      <c r="F263">
        <v>262</v>
      </c>
    </row>
    <row r="264" spans="1:6" x14ac:dyDescent="0.25">
      <c r="A264" t="s">
        <v>519</v>
      </c>
      <c r="B264" t="s">
        <v>9</v>
      </c>
      <c r="C264">
        <v>11.5</v>
      </c>
      <c r="D264" s="3" t="s">
        <v>517</v>
      </c>
      <c r="E264">
        <v>3</v>
      </c>
      <c r="F264">
        <v>263</v>
      </c>
    </row>
    <row r="265" spans="1:6" x14ac:dyDescent="0.25">
      <c r="A265" t="s">
        <v>519</v>
      </c>
      <c r="B265" t="s">
        <v>9</v>
      </c>
      <c r="C265">
        <v>11.5</v>
      </c>
      <c r="D265" s="3" t="s">
        <v>517</v>
      </c>
      <c r="E265">
        <v>3</v>
      </c>
      <c r="F265">
        <v>264</v>
      </c>
    </row>
    <row r="266" spans="1:6" x14ac:dyDescent="0.25">
      <c r="A266" t="s">
        <v>519</v>
      </c>
      <c r="B266" t="s">
        <v>9</v>
      </c>
      <c r="C266">
        <v>11.5</v>
      </c>
      <c r="D266" s="3" t="s">
        <v>517</v>
      </c>
      <c r="E266">
        <v>3</v>
      </c>
      <c r="F266">
        <v>265</v>
      </c>
    </row>
    <row r="267" spans="1:6" x14ac:dyDescent="0.25">
      <c r="A267" t="s">
        <v>519</v>
      </c>
      <c r="B267" t="s">
        <v>9</v>
      </c>
      <c r="C267">
        <v>34.6</v>
      </c>
      <c r="D267" s="3" t="s">
        <v>517</v>
      </c>
      <c r="E267">
        <v>3</v>
      </c>
      <c r="F267">
        <v>266</v>
      </c>
    </row>
    <row r="268" spans="1:6" x14ac:dyDescent="0.25">
      <c r="A268" t="s">
        <v>519</v>
      </c>
      <c r="B268" t="s">
        <v>9</v>
      </c>
      <c r="C268">
        <v>29</v>
      </c>
      <c r="D268" s="3" t="s">
        <v>517</v>
      </c>
      <c r="E268">
        <v>3</v>
      </c>
      <c r="F268">
        <v>267</v>
      </c>
    </row>
    <row r="269" spans="1:6" x14ac:dyDescent="0.25">
      <c r="A269" t="s">
        <v>519</v>
      </c>
      <c r="B269" t="s">
        <v>9</v>
      </c>
      <c r="C269">
        <v>29</v>
      </c>
      <c r="D269" s="3" t="s">
        <v>517</v>
      </c>
      <c r="E269">
        <v>3</v>
      </c>
      <c r="F269">
        <v>268</v>
      </c>
    </row>
    <row r="270" spans="1:6" x14ac:dyDescent="0.25">
      <c r="A270" t="s">
        <v>519</v>
      </c>
      <c r="B270" t="s">
        <v>9</v>
      </c>
      <c r="C270">
        <v>29</v>
      </c>
      <c r="D270" s="3" t="s">
        <v>517</v>
      </c>
      <c r="E270">
        <v>3</v>
      </c>
      <c r="F270">
        <v>269</v>
      </c>
    </row>
    <row r="271" spans="1:6" x14ac:dyDescent="0.25">
      <c r="A271" t="s">
        <v>519</v>
      </c>
      <c r="B271" t="s">
        <v>9</v>
      </c>
      <c r="C271">
        <v>23.8</v>
      </c>
      <c r="D271" s="3" t="s">
        <v>517</v>
      </c>
      <c r="E271">
        <v>3</v>
      </c>
      <c r="F271">
        <v>270</v>
      </c>
    </row>
    <row r="272" spans="1:6" x14ac:dyDescent="0.25">
      <c r="A272" t="s">
        <v>519</v>
      </c>
      <c r="B272" t="s">
        <v>9</v>
      </c>
      <c r="C272">
        <v>15.8</v>
      </c>
      <c r="D272" s="3" t="s">
        <v>517</v>
      </c>
      <c r="E272">
        <v>3</v>
      </c>
      <c r="F272">
        <v>271</v>
      </c>
    </row>
    <row r="273" spans="1:6" x14ac:dyDescent="0.25">
      <c r="A273" t="s">
        <v>519</v>
      </c>
      <c r="B273" t="s">
        <v>9</v>
      </c>
      <c r="C273">
        <v>10</v>
      </c>
      <c r="D273" s="3" t="s">
        <v>517</v>
      </c>
      <c r="E273">
        <v>4</v>
      </c>
      <c r="F273">
        <v>272</v>
      </c>
    </row>
    <row r="274" spans="1:6" x14ac:dyDescent="0.25">
      <c r="A274" t="s">
        <v>519</v>
      </c>
      <c r="B274" t="s">
        <v>9</v>
      </c>
      <c r="C274">
        <v>10</v>
      </c>
      <c r="D274" s="3" t="s">
        <v>517</v>
      </c>
      <c r="E274">
        <v>4</v>
      </c>
      <c r="F274">
        <v>273</v>
      </c>
    </row>
    <row r="275" spans="1:6" x14ac:dyDescent="0.25">
      <c r="A275" t="s">
        <v>519</v>
      </c>
      <c r="B275" t="s">
        <v>9</v>
      </c>
      <c r="C275">
        <v>35.9</v>
      </c>
      <c r="D275" s="3" t="s">
        <v>517</v>
      </c>
      <c r="E275">
        <v>5</v>
      </c>
      <c r="F275">
        <v>274</v>
      </c>
    </row>
    <row r="276" spans="1:6" x14ac:dyDescent="0.25">
      <c r="A276" t="s">
        <v>519</v>
      </c>
      <c r="B276" t="s">
        <v>9</v>
      </c>
      <c r="C276">
        <v>35.9</v>
      </c>
      <c r="D276" s="3" t="s">
        <v>517</v>
      </c>
      <c r="E276">
        <v>5</v>
      </c>
      <c r="F276">
        <v>275</v>
      </c>
    </row>
    <row r="277" spans="1:6" x14ac:dyDescent="0.25">
      <c r="A277" t="s">
        <v>519</v>
      </c>
      <c r="B277" t="s">
        <v>9</v>
      </c>
      <c r="C277">
        <v>35.9</v>
      </c>
      <c r="D277" s="3" t="s">
        <v>517</v>
      </c>
      <c r="E277">
        <v>5</v>
      </c>
      <c r="F277">
        <v>276</v>
      </c>
    </row>
    <row r="278" spans="1:6" x14ac:dyDescent="0.25">
      <c r="A278" t="s">
        <v>519</v>
      </c>
      <c r="B278" t="s">
        <v>9</v>
      </c>
      <c r="C278">
        <v>35.9</v>
      </c>
      <c r="D278" s="3" t="s">
        <v>517</v>
      </c>
      <c r="E278">
        <v>5</v>
      </c>
      <c r="F278">
        <v>277</v>
      </c>
    </row>
    <row r="279" spans="1:6" x14ac:dyDescent="0.25">
      <c r="A279" t="s">
        <v>519</v>
      </c>
      <c r="B279" t="s">
        <v>9</v>
      </c>
      <c r="C279" s="1">
        <v>11.3</v>
      </c>
      <c r="D279" s="3" t="s">
        <v>517</v>
      </c>
      <c r="E279">
        <v>5</v>
      </c>
      <c r="F279">
        <v>278</v>
      </c>
    </row>
    <row r="280" spans="1:6" x14ac:dyDescent="0.25">
      <c r="A280" t="s">
        <v>519</v>
      </c>
      <c r="B280" t="s">
        <v>9</v>
      </c>
      <c r="C280" s="1">
        <v>11.3</v>
      </c>
      <c r="D280" s="3" t="s">
        <v>517</v>
      </c>
      <c r="E280">
        <v>5</v>
      </c>
      <c r="F280">
        <v>279</v>
      </c>
    </row>
    <row r="281" spans="1:6" x14ac:dyDescent="0.25">
      <c r="A281" t="s">
        <v>519</v>
      </c>
      <c r="B281" t="s">
        <v>9</v>
      </c>
      <c r="C281" s="1">
        <v>11.3</v>
      </c>
      <c r="D281" s="3" t="s">
        <v>517</v>
      </c>
      <c r="E281">
        <v>5</v>
      </c>
      <c r="F281">
        <v>280</v>
      </c>
    </row>
    <row r="282" spans="1:6" x14ac:dyDescent="0.25">
      <c r="A282" t="s">
        <v>519</v>
      </c>
      <c r="B282" t="s">
        <v>9</v>
      </c>
      <c r="C282">
        <v>30.9</v>
      </c>
      <c r="D282" s="3" t="s">
        <v>517</v>
      </c>
      <c r="E282">
        <v>5</v>
      </c>
      <c r="F282">
        <v>281</v>
      </c>
    </row>
    <row r="283" spans="1:6" x14ac:dyDescent="0.25">
      <c r="A283" t="s">
        <v>519</v>
      </c>
      <c r="B283" t="s">
        <v>9</v>
      </c>
      <c r="C283">
        <v>30.9</v>
      </c>
      <c r="D283" s="3" t="s">
        <v>517</v>
      </c>
      <c r="E283">
        <v>5</v>
      </c>
      <c r="F283">
        <v>282</v>
      </c>
    </row>
    <row r="284" spans="1:6" x14ac:dyDescent="0.25">
      <c r="A284" t="s">
        <v>519</v>
      </c>
      <c r="B284" t="s">
        <v>9</v>
      </c>
      <c r="C284">
        <v>15.3</v>
      </c>
      <c r="D284" s="3" t="s">
        <v>517</v>
      </c>
      <c r="E284">
        <v>5</v>
      </c>
      <c r="F284">
        <v>283</v>
      </c>
    </row>
    <row r="285" spans="1:6" x14ac:dyDescent="0.25">
      <c r="A285" t="s">
        <v>519</v>
      </c>
      <c r="B285" t="s">
        <v>9</v>
      </c>
      <c r="C285">
        <v>15.3</v>
      </c>
      <c r="D285" s="3" t="s">
        <v>517</v>
      </c>
      <c r="E285">
        <v>5</v>
      </c>
      <c r="F285">
        <v>284</v>
      </c>
    </row>
    <row r="286" spans="1:6" x14ac:dyDescent="0.25">
      <c r="A286" t="s">
        <v>519</v>
      </c>
      <c r="B286" t="s">
        <v>9</v>
      </c>
      <c r="C286">
        <v>9.6</v>
      </c>
      <c r="D286" s="3" t="s">
        <v>517</v>
      </c>
      <c r="E286">
        <v>6</v>
      </c>
      <c r="F286">
        <v>285</v>
      </c>
    </row>
    <row r="287" spans="1:6" x14ac:dyDescent="0.25">
      <c r="A287" t="s">
        <v>519</v>
      </c>
      <c r="B287" t="s">
        <v>9</v>
      </c>
      <c r="C287">
        <v>9.6</v>
      </c>
      <c r="D287" s="3" t="s">
        <v>517</v>
      </c>
      <c r="E287">
        <v>6</v>
      </c>
      <c r="F287">
        <v>286</v>
      </c>
    </row>
    <row r="288" spans="1:6" x14ac:dyDescent="0.25">
      <c r="A288" t="s">
        <v>519</v>
      </c>
      <c r="B288" t="s">
        <v>9</v>
      </c>
      <c r="C288">
        <v>9.6</v>
      </c>
      <c r="D288" s="3" t="s">
        <v>517</v>
      </c>
      <c r="E288">
        <v>6</v>
      </c>
      <c r="F288">
        <v>287</v>
      </c>
    </row>
    <row r="289" spans="1:6" x14ac:dyDescent="0.25">
      <c r="A289" t="s">
        <v>519</v>
      </c>
      <c r="B289" t="s">
        <v>9</v>
      </c>
      <c r="C289">
        <v>9.6</v>
      </c>
      <c r="D289" s="3" t="s">
        <v>517</v>
      </c>
      <c r="E289">
        <v>6</v>
      </c>
      <c r="F289">
        <v>288</v>
      </c>
    </row>
    <row r="290" spans="1:6" x14ac:dyDescent="0.25">
      <c r="A290" t="s">
        <v>519</v>
      </c>
      <c r="B290" t="s">
        <v>9</v>
      </c>
      <c r="C290">
        <v>9.6</v>
      </c>
      <c r="D290" s="3" t="s">
        <v>517</v>
      </c>
      <c r="E290">
        <v>6</v>
      </c>
      <c r="F290">
        <v>289</v>
      </c>
    </row>
    <row r="291" spans="1:6" x14ac:dyDescent="0.25">
      <c r="A291" t="s">
        <v>519</v>
      </c>
      <c r="B291" t="s">
        <v>9</v>
      </c>
      <c r="C291">
        <v>9.6</v>
      </c>
      <c r="D291" s="3" t="s">
        <v>517</v>
      </c>
      <c r="E291">
        <v>6</v>
      </c>
      <c r="F291">
        <v>290</v>
      </c>
    </row>
    <row r="292" spans="1:6" x14ac:dyDescent="0.25">
      <c r="A292" t="s">
        <v>519</v>
      </c>
      <c r="B292" t="s">
        <v>9</v>
      </c>
      <c r="C292">
        <v>9.6</v>
      </c>
      <c r="D292" s="3" t="s">
        <v>517</v>
      </c>
      <c r="E292">
        <v>6</v>
      </c>
      <c r="F292">
        <v>291</v>
      </c>
    </row>
    <row r="293" spans="1:6" x14ac:dyDescent="0.25">
      <c r="A293" t="s">
        <v>519</v>
      </c>
      <c r="B293" t="s">
        <v>9</v>
      </c>
      <c r="C293">
        <v>30.9</v>
      </c>
      <c r="D293" s="3" t="s">
        <v>517</v>
      </c>
      <c r="E293">
        <v>6</v>
      </c>
      <c r="F293">
        <v>292</v>
      </c>
    </row>
    <row r="294" spans="1:6" x14ac:dyDescent="0.25">
      <c r="A294" t="s">
        <v>519</v>
      </c>
      <c r="B294" t="s">
        <v>9</v>
      </c>
      <c r="C294">
        <v>19.7</v>
      </c>
      <c r="D294" s="3" t="s">
        <v>517</v>
      </c>
      <c r="E294">
        <v>6</v>
      </c>
      <c r="F294">
        <v>293</v>
      </c>
    </row>
    <row r="295" spans="1:6" x14ac:dyDescent="0.25">
      <c r="A295" t="s">
        <v>519</v>
      </c>
      <c r="B295" t="s">
        <v>9</v>
      </c>
      <c r="C295">
        <v>18.899999999999999</v>
      </c>
      <c r="D295" s="3" t="s">
        <v>517</v>
      </c>
      <c r="E295">
        <v>6</v>
      </c>
      <c r="F295">
        <v>294</v>
      </c>
    </row>
    <row r="296" spans="1:6" x14ac:dyDescent="0.25">
      <c r="A296" t="s">
        <v>519</v>
      </c>
      <c r="B296" t="s">
        <v>9</v>
      </c>
      <c r="C296">
        <v>18.899999999999999</v>
      </c>
      <c r="D296" s="3" t="s">
        <v>517</v>
      </c>
      <c r="E296">
        <v>6</v>
      </c>
      <c r="F296">
        <v>295</v>
      </c>
    </row>
    <row r="297" spans="1:6" x14ac:dyDescent="0.25">
      <c r="A297" t="s">
        <v>519</v>
      </c>
      <c r="B297" t="s">
        <v>9</v>
      </c>
      <c r="C297">
        <v>12.7</v>
      </c>
      <c r="D297" s="3" t="s">
        <v>517</v>
      </c>
      <c r="E297">
        <v>6</v>
      </c>
      <c r="F297">
        <v>296</v>
      </c>
    </row>
    <row r="298" spans="1:6" x14ac:dyDescent="0.25">
      <c r="A298" t="s">
        <v>519</v>
      </c>
      <c r="B298" t="s">
        <v>9</v>
      </c>
      <c r="C298">
        <v>35.6</v>
      </c>
      <c r="D298" s="3" t="s">
        <v>517</v>
      </c>
      <c r="E298">
        <v>7</v>
      </c>
      <c r="F298">
        <v>297</v>
      </c>
    </row>
    <row r="299" spans="1:6" x14ac:dyDescent="0.25">
      <c r="A299" t="s">
        <v>519</v>
      </c>
      <c r="B299" t="s">
        <v>9</v>
      </c>
      <c r="C299">
        <v>35.6</v>
      </c>
      <c r="D299" s="3" t="s">
        <v>517</v>
      </c>
      <c r="E299">
        <v>7</v>
      </c>
      <c r="F299">
        <v>298</v>
      </c>
    </row>
    <row r="300" spans="1:6" x14ac:dyDescent="0.25">
      <c r="A300" t="s">
        <v>519</v>
      </c>
      <c r="B300" t="s">
        <v>9</v>
      </c>
      <c r="C300">
        <v>33.9</v>
      </c>
      <c r="D300" s="3" t="s">
        <v>517</v>
      </c>
      <c r="E300">
        <v>7</v>
      </c>
      <c r="F300">
        <v>299</v>
      </c>
    </row>
    <row r="301" spans="1:6" x14ac:dyDescent="0.25">
      <c r="A301" t="s">
        <v>519</v>
      </c>
      <c r="B301" t="s">
        <v>9</v>
      </c>
      <c r="C301">
        <v>30.1</v>
      </c>
      <c r="D301" s="3" t="s">
        <v>517</v>
      </c>
      <c r="E301">
        <v>7</v>
      </c>
      <c r="F301">
        <v>300</v>
      </c>
    </row>
    <row r="302" spans="1:6" x14ac:dyDescent="0.25">
      <c r="A302" t="s">
        <v>519</v>
      </c>
      <c r="B302" t="s">
        <v>9</v>
      </c>
      <c r="C302">
        <v>30.1</v>
      </c>
      <c r="D302" s="3" t="s">
        <v>517</v>
      </c>
      <c r="E302">
        <v>7</v>
      </c>
      <c r="F302">
        <v>301</v>
      </c>
    </row>
    <row r="303" spans="1:6" x14ac:dyDescent="0.25">
      <c r="A303" t="s">
        <v>519</v>
      </c>
      <c r="B303" t="s">
        <v>9</v>
      </c>
      <c r="C303">
        <v>20.7</v>
      </c>
      <c r="D303" s="3" t="s">
        <v>517</v>
      </c>
      <c r="E303">
        <v>7</v>
      </c>
      <c r="F303">
        <v>302</v>
      </c>
    </row>
    <row r="304" spans="1:6" x14ac:dyDescent="0.25">
      <c r="A304" t="s">
        <v>519</v>
      </c>
      <c r="B304" t="s">
        <v>9</v>
      </c>
      <c r="C304">
        <v>20.7</v>
      </c>
      <c r="D304" s="3" t="s">
        <v>517</v>
      </c>
      <c r="E304">
        <v>7</v>
      </c>
      <c r="F304">
        <v>303</v>
      </c>
    </row>
    <row r="305" spans="1:6" x14ac:dyDescent="0.25">
      <c r="A305" t="s">
        <v>519</v>
      </c>
      <c r="B305" t="s">
        <v>9</v>
      </c>
      <c r="C305">
        <v>20.7</v>
      </c>
      <c r="D305" s="3" t="s">
        <v>517</v>
      </c>
      <c r="E305">
        <v>7</v>
      </c>
      <c r="F305">
        <v>304</v>
      </c>
    </row>
    <row r="306" spans="1:6" x14ac:dyDescent="0.25">
      <c r="A306" t="s">
        <v>519</v>
      </c>
      <c r="B306" t="s">
        <v>9</v>
      </c>
      <c r="C306">
        <v>15.3</v>
      </c>
      <c r="D306" s="3" t="s">
        <v>517</v>
      </c>
      <c r="E306">
        <v>7</v>
      </c>
      <c r="F306">
        <v>305</v>
      </c>
    </row>
    <row r="307" spans="1:6" x14ac:dyDescent="0.25">
      <c r="A307" t="s">
        <v>519</v>
      </c>
      <c r="B307" t="s">
        <v>9</v>
      </c>
      <c r="C307">
        <v>15.3</v>
      </c>
      <c r="D307" s="3" t="s">
        <v>517</v>
      </c>
      <c r="E307">
        <v>7</v>
      </c>
      <c r="F307">
        <v>306</v>
      </c>
    </row>
    <row r="308" spans="1:6" x14ac:dyDescent="0.25">
      <c r="A308" t="s">
        <v>519</v>
      </c>
      <c r="B308" t="s">
        <v>9</v>
      </c>
      <c r="C308">
        <v>34</v>
      </c>
      <c r="D308" s="3" t="s">
        <v>517</v>
      </c>
      <c r="E308">
        <v>8</v>
      </c>
      <c r="F308">
        <v>307</v>
      </c>
    </row>
    <row r="309" spans="1:6" x14ac:dyDescent="0.25">
      <c r="A309" t="s">
        <v>519</v>
      </c>
      <c r="B309" t="s">
        <v>9</v>
      </c>
      <c r="C309">
        <v>11.2</v>
      </c>
      <c r="D309" s="3" t="s">
        <v>517</v>
      </c>
      <c r="E309">
        <v>8</v>
      </c>
      <c r="F309">
        <v>308</v>
      </c>
    </row>
    <row r="310" spans="1:6" x14ac:dyDescent="0.25">
      <c r="A310" t="s">
        <v>519</v>
      </c>
      <c r="B310" t="s">
        <v>9</v>
      </c>
      <c r="C310">
        <v>11.2</v>
      </c>
      <c r="D310" s="3" t="s">
        <v>517</v>
      </c>
      <c r="E310">
        <v>8</v>
      </c>
      <c r="F310">
        <v>309</v>
      </c>
    </row>
    <row r="311" spans="1:6" x14ac:dyDescent="0.25">
      <c r="A311" t="s">
        <v>519</v>
      </c>
      <c r="B311" t="s">
        <v>9</v>
      </c>
      <c r="C311">
        <v>11.2</v>
      </c>
      <c r="D311" s="3" t="s">
        <v>517</v>
      </c>
      <c r="E311">
        <v>8</v>
      </c>
      <c r="F311">
        <v>310</v>
      </c>
    </row>
    <row r="312" spans="1:6" x14ac:dyDescent="0.25">
      <c r="A312" t="s">
        <v>519</v>
      </c>
      <c r="B312" t="s">
        <v>9</v>
      </c>
      <c r="C312">
        <v>11.2</v>
      </c>
      <c r="D312" s="3" t="s">
        <v>517</v>
      </c>
      <c r="E312">
        <v>8</v>
      </c>
      <c r="F312">
        <v>311</v>
      </c>
    </row>
    <row r="313" spans="1:6" x14ac:dyDescent="0.25">
      <c r="A313" t="s">
        <v>519</v>
      </c>
      <c r="B313" t="s">
        <v>9</v>
      </c>
      <c r="C313">
        <v>11.2</v>
      </c>
      <c r="D313" s="3" t="s">
        <v>517</v>
      </c>
      <c r="E313">
        <v>8</v>
      </c>
      <c r="F313">
        <v>312</v>
      </c>
    </row>
    <row r="314" spans="1:6" x14ac:dyDescent="0.25">
      <c r="A314" t="s">
        <v>519</v>
      </c>
      <c r="B314" t="s">
        <v>9</v>
      </c>
      <c r="C314">
        <v>11.2</v>
      </c>
      <c r="D314" s="3" t="s">
        <v>517</v>
      </c>
      <c r="E314">
        <v>8</v>
      </c>
      <c r="F314">
        <v>313</v>
      </c>
    </row>
    <row r="315" spans="1:6" x14ac:dyDescent="0.25">
      <c r="A315" t="s">
        <v>519</v>
      </c>
      <c r="B315" t="s">
        <v>9</v>
      </c>
      <c r="C315">
        <v>11.2</v>
      </c>
      <c r="D315" s="3" t="s">
        <v>517</v>
      </c>
      <c r="E315">
        <v>8</v>
      </c>
      <c r="F315">
        <v>314</v>
      </c>
    </row>
    <row r="316" spans="1:6" x14ac:dyDescent="0.25">
      <c r="A316" t="s">
        <v>519</v>
      </c>
      <c r="B316" t="s">
        <v>9</v>
      </c>
      <c r="C316">
        <v>31.1</v>
      </c>
      <c r="D316" s="3" t="s">
        <v>517</v>
      </c>
      <c r="E316">
        <v>8</v>
      </c>
      <c r="F316">
        <v>315</v>
      </c>
    </row>
    <row r="317" spans="1:6" x14ac:dyDescent="0.25">
      <c r="A317" t="s">
        <v>519</v>
      </c>
      <c r="B317" t="s">
        <v>9</v>
      </c>
      <c r="C317">
        <v>26.6</v>
      </c>
      <c r="D317" s="3" t="s">
        <v>517</v>
      </c>
      <c r="E317">
        <v>8</v>
      </c>
      <c r="F317">
        <v>316</v>
      </c>
    </row>
    <row r="318" spans="1:6" x14ac:dyDescent="0.25">
      <c r="A318" t="s">
        <v>519</v>
      </c>
      <c r="B318" t="s">
        <v>9</v>
      </c>
      <c r="C318">
        <v>18.5</v>
      </c>
      <c r="D318" s="3" t="s">
        <v>517</v>
      </c>
      <c r="E318">
        <v>8</v>
      </c>
      <c r="F318">
        <v>317</v>
      </c>
    </row>
    <row r="319" spans="1:6" x14ac:dyDescent="0.25">
      <c r="A319" t="s">
        <v>519</v>
      </c>
      <c r="B319" t="s">
        <v>9</v>
      </c>
      <c r="C319">
        <v>18.5</v>
      </c>
      <c r="D319" s="3" t="s">
        <v>517</v>
      </c>
      <c r="E319">
        <v>8</v>
      </c>
      <c r="F319">
        <v>318</v>
      </c>
    </row>
    <row r="320" spans="1:6" x14ac:dyDescent="0.25">
      <c r="A320" t="s">
        <v>519</v>
      </c>
      <c r="B320" t="s">
        <v>9</v>
      </c>
      <c r="C320" s="1">
        <v>13.8</v>
      </c>
      <c r="D320" s="3" t="s">
        <v>517</v>
      </c>
      <c r="E320">
        <v>8</v>
      </c>
      <c r="F320">
        <v>319</v>
      </c>
    </row>
    <row r="321" spans="1:6" x14ac:dyDescent="0.25">
      <c r="A321" t="s">
        <v>519</v>
      </c>
      <c r="B321" t="s">
        <v>9</v>
      </c>
      <c r="C321">
        <v>33.799999999999997</v>
      </c>
      <c r="D321" s="3" t="s">
        <v>517</v>
      </c>
      <c r="E321">
        <v>9</v>
      </c>
      <c r="F321">
        <v>320</v>
      </c>
    </row>
    <row r="322" spans="1:6" x14ac:dyDescent="0.25">
      <c r="A322" t="s">
        <v>519</v>
      </c>
      <c r="B322" t="s">
        <v>9</v>
      </c>
      <c r="C322">
        <v>33.799999999999997</v>
      </c>
      <c r="D322" s="3" t="s">
        <v>517</v>
      </c>
      <c r="E322">
        <v>9</v>
      </c>
      <c r="F322">
        <v>321</v>
      </c>
    </row>
    <row r="323" spans="1:6" x14ac:dyDescent="0.25">
      <c r="A323" t="s">
        <v>519</v>
      </c>
      <c r="B323" t="s">
        <v>9</v>
      </c>
      <c r="C323">
        <v>11</v>
      </c>
      <c r="D323" s="3" t="s">
        <v>517</v>
      </c>
      <c r="E323">
        <v>9</v>
      </c>
      <c r="F323">
        <v>322</v>
      </c>
    </row>
    <row r="324" spans="1:6" x14ac:dyDescent="0.25">
      <c r="A324" t="s">
        <v>519</v>
      </c>
      <c r="B324" t="s">
        <v>9</v>
      </c>
      <c r="C324">
        <v>11</v>
      </c>
      <c r="D324" s="3" t="s">
        <v>517</v>
      </c>
      <c r="E324">
        <v>9</v>
      </c>
      <c r="F324">
        <v>323</v>
      </c>
    </row>
    <row r="325" spans="1:6" x14ac:dyDescent="0.25">
      <c r="A325" t="s">
        <v>519</v>
      </c>
      <c r="B325" t="s">
        <v>9</v>
      </c>
      <c r="C325">
        <v>11</v>
      </c>
      <c r="D325" s="3" t="s">
        <v>517</v>
      </c>
      <c r="E325">
        <v>9</v>
      </c>
      <c r="F325">
        <v>324</v>
      </c>
    </row>
    <row r="326" spans="1:6" x14ac:dyDescent="0.25">
      <c r="A326" t="s">
        <v>519</v>
      </c>
      <c r="B326" t="s">
        <v>9</v>
      </c>
      <c r="C326">
        <v>32.700000000000003</v>
      </c>
      <c r="D326" s="3" t="s">
        <v>517</v>
      </c>
      <c r="E326">
        <v>9</v>
      </c>
      <c r="F326">
        <v>325</v>
      </c>
    </row>
    <row r="327" spans="1:6" x14ac:dyDescent="0.25">
      <c r="A327" t="s">
        <v>519</v>
      </c>
      <c r="B327" t="s">
        <v>9</v>
      </c>
      <c r="C327">
        <v>29.1</v>
      </c>
      <c r="D327" s="3" t="s">
        <v>517</v>
      </c>
      <c r="E327">
        <v>9</v>
      </c>
      <c r="F327">
        <v>326</v>
      </c>
    </row>
    <row r="328" spans="1:6" x14ac:dyDescent="0.25">
      <c r="A328" t="s">
        <v>519</v>
      </c>
      <c r="B328" t="s">
        <v>9</v>
      </c>
      <c r="C328">
        <v>29.1</v>
      </c>
      <c r="D328" s="3" t="s">
        <v>517</v>
      </c>
      <c r="E328">
        <v>9</v>
      </c>
      <c r="F328">
        <v>327</v>
      </c>
    </row>
    <row r="329" spans="1:6" x14ac:dyDescent="0.25">
      <c r="A329" t="s">
        <v>519</v>
      </c>
      <c r="B329" t="s">
        <v>9</v>
      </c>
      <c r="C329">
        <v>29.1</v>
      </c>
      <c r="D329" s="3" t="s">
        <v>517</v>
      </c>
      <c r="E329">
        <v>9</v>
      </c>
      <c r="F329">
        <v>328</v>
      </c>
    </row>
    <row r="330" spans="1:6" x14ac:dyDescent="0.25">
      <c r="A330" t="s">
        <v>519</v>
      </c>
      <c r="B330" t="s">
        <v>9</v>
      </c>
      <c r="C330">
        <v>29.1</v>
      </c>
      <c r="D330" s="3" t="s">
        <v>517</v>
      </c>
      <c r="E330">
        <v>9</v>
      </c>
      <c r="F330">
        <v>329</v>
      </c>
    </row>
    <row r="331" spans="1:6" x14ac:dyDescent="0.25">
      <c r="A331" t="s">
        <v>519</v>
      </c>
      <c r="B331" t="s">
        <v>9</v>
      </c>
      <c r="C331">
        <v>29.1</v>
      </c>
      <c r="D331" s="3" t="s">
        <v>517</v>
      </c>
      <c r="E331">
        <v>9</v>
      </c>
      <c r="F331">
        <v>330</v>
      </c>
    </row>
    <row r="332" spans="1:6" x14ac:dyDescent="0.25">
      <c r="A332" t="s">
        <v>519</v>
      </c>
      <c r="B332" t="s">
        <v>9</v>
      </c>
      <c r="C332">
        <v>21.1</v>
      </c>
      <c r="D332" s="3" t="s">
        <v>517</v>
      </c>
      <c r="E332">
        <v>9</v>
      </c>
      <c r="F332">
        <v>331</v>
      </c>
    </row>
    <row r="333" spans="1:6" x14ac:dyDescent="0.25">
      <c r="A333" t="s">
        <v>519</v>
      </c>
      <c r="B333" t="s">
        <v>9</v>
      </c>
      <c r="C333">
        <v>21.1</v>
      </c>
      <c r="D333" s="3" t="s">
        <v>517</v>
      </c>
      <c r="E333">
        <v>9</v>
      </c>
      <c r="F333">
        <v>332</v>
      </c>
    </row>
    <row r="334" spans="1:6" x14ac:dyDescent="0.25">
      <c r="A334" t="s">
        <v>519</v>
      </c>
      <c r="B334" t="s">
        <v>9</v>
      </c>
      <c r="C334">
        <v>34.299999999999997</v>
      </c>
      <c r="D334" s="3" t="s">
        <v>517</v>
      </c>
      <c r="E334">
        <v>10</v>
      </c>
      <c r="F334">
        <v>333</v>
      </c>
    </row>
    <row r="335" spans="1:6" x14ac:dyDescent="0.25">
      <c r="A335" t="s">
        <v>519</v>
      </c>
      <c r="B335" t="s">
        <v>9</v>
      </c>
      <c r="C335">
        <v>34.299999999999997</v>
      </c>
      <c r="D335" s="3" t="s">
        <v>517</v>
      </c>
      <c r="E335">
        <v>10</v>
      </c>
      <c r="F335">
        <v>334</v>
      </c>
    </row>
    <row r="336" spans="1:6" x14ac:dyDescent="0.25">
      <c r="A336" t="s">
        <v>519</v>
      </c>
      <c r="B336" t="s">
        <v>9</v>
      </c>
      <c r="C336">
        <v>11.2</v>
      </c>
      <c r="D336" s="3" t="s">
        <v>517</v>
      </c>
      <c r="E336">
        <v>10</v>
      </c>
      <c r="F336">
        <v>335</v>
      </c>
    </row>
    <row r="337" spans="1:6" x14ac:dyDescent="0.25">
      <c r="A337" t="s">
        <v>519</v>
      </c>
      <c r="B337" t="s">
        <v>9</v>
      </c>
      <c r="C337">
        <v>11.2</v>
      </c>
      <c r="D337" s="3" t="s">
        <v>517</v>
      </c>
      <c r="E337">
        <v>10</v>
      </c>
      <c r="F337">
        <v>336</v>
      </c>
    </row>
    <row r="338" spans="1:6" x14ac:dyDescent="0.25">
      <c r="A338" t="s">
        <v>519</v>
      </c>
      <c r="B338" t="s">
        <v>9</v>
      </c>
      <c r="C338">
        <v>26.5</v>
      </c>
      <c r="D338" s="3" t="s">
        <v>517</v>
      </c>
      <c r="E338">
        <v>10</v>
      </c>
      <c r="F338">
        <v>337</v>
      </c>
    </row>
    <row r="339" spans="1:6" x14ac:dyDescent="0.25">
      <c r="A339" t="s">
        <v>519</v>
      </c>
      <c r="B339" t="s">
        <v>9</v>
      </c>
      <c r="C339">
        <v>26.5</v>
      </c>
      <c r="D339" s="3" t="s">
        <v>517</v>
      </c>
      <c r="E339">
        <v>10</v>
      </c>
      <c r="F339">
        <v>338</v>
      </c>
    </row>
    <row r="340" spans="1:6" x14ac:dyDescent="0.25">
      <c r="A340" t="s">
        <v>519</v>
      </c>
      <c r="B340" t="s">
        <v>9</v>
      </c>
      <c r="C340">
        <v>23.5</v>
      </c>
      <c r="D340" s="3" t="s">
        <v>517</v>
      </c>
      <c r="E340">
        <v>10</v>
      </c>
      <c r="F340">
        <v>339</v>
      </c>
    </row>
    <row r="341" spans="1:6" x14ac:dyDescent="0.25">
      <c r="A341" t="s">
        <v>519</v>
      </c>
      <c r="B341" t="s">
        <v>9</v>
      </c>
      <c r="C341">
        <v>33.5</v>
      </c>
      <c r="D341" s="3" t="s">
        <v>517</v>
      </c>
      <c r="E341">
        <v>11</v>
      </c>
      <c r="F341">
        <v>340</v>
      </c>
    </row>
    <row r="342" spans="1:6" x14ac:dyDescent="0.25">
      <c r="A342" t="s">
        <v>519</v>
      </c>
      <c r="B342" t="s">
        <v>9</v>
      </c>
      <c r="C342">
        <v>21.3</v>
      </c>
      <c r="D342" s="3" t="s">
        <v>517</v>
      </c>
      <c r="E342">
        <v>11</v>
      </c>
      <c r="F342">
        <v>341</v>
      </c>
    </row>
    <row r="343" spans="1:6" x14ac:dyDescent="0.25">
      <c r="A343" t="s">
        <v>519</v>
      </c>
      <c r="B343" t="s">
        <v>9</v>
      </c>
      <c r="C343">
        <v>14.3</v>
      </c>
      <c r="D343" s="3" t="s">
        <v>517</v>
      </c>
      <c r="E343">
        <v>11</v>
      </c>
      <c r="F343">
        <v>342</v>
      </c>
    </row>
    <row r="344" spans="1:6" x14ac:dyDescent="0.25">
      <c r="A344" t="s">
        <v>519</v>
      </c>
      <c r="B344" t="s">
        <v>9</v>
      </c>
      <c r="C344">
        <v>14.3</v>
      </c>
      <c r="D344" s="3" t="s">
        <v>517</v>
      </c>
      <c r="E344">
        <v>11</v>
      </c>
      <c r="F344">
        <v>343</v>
      </c>
    </row>
    <row r="345" spans="1:6" x14ac:dyDescent="0.25">
      <c r="A345" t="s">
        <v>519</v>
      </c>
      <c r="B345" t="s">
        <v>9</v>
      </c>
      <c r="C345">
        <v>35.200000000000003</v>
      </c>
      <c r="D345" s="3" t="s">
        <v>517</v>
      </c>
      <c r="E345">
        <v>12</v>
      </c>
      <c r="F345">
        <v>344</v>
      </c>
    </row>
    <row r="346" spans="1:6" x14ac:dyDescent="0.25">
      <c r="A346" t="s">
        <v>519</v>
      </c>
      <c r="B346" t="s">
        <v>9</v>
      </c>
      <c r="C346">
        <v>27.1</v>
      </c>
      <c r="D346" s="3" t="s">
        <v>517</v>
      </c>
      <c r="E346">
        <v>12</v>
      </c>
      <c r="F346">
        <v>345</v>
      </c>
    </row>
    <row r="347" spans="1:6" x14ac:dyDescent="0.25">
      <c r="A347" t="s">
        <v>519</v>
      </c>
      <c r="B347" t="s">
        <v>9</v>
      </c>
      <c r="C347">
        <v>19.2</v>
      </c>
      <c r="D347" s="3" t="s">
        <v>517</v>
      </c>
      <c r="E347">
        <v>12</v>
      </c>
      <c r="F347">
        <v>346</v>
      </c>
    </row>
    <row r="348" spans="1:6" x14ac:dyDescent="0.25">
      <c r="A348" t="s">
        <v>519</v>
      </c>
      <c r="B348" t="s">
        <v>9</v>
      </c>
      <c r="C348">
        <v>33</v>
      </c>
      <c r="D348" s="3" t="s">
        <v>517</v>
      </c>
      <c r="E348">
        <v>13</v>
      </c>
      <c r="F348">
        <v>347</v>
      </c>
    </row>
    <row r="349" spans="1:6" x14ac:dyDescent="0.25">
      <c r="A349" t="s">
        <v>519</v>
      </c>
      <c r="B349" t="s">
        <v>9</v>
      </c>
      <c r="C349">
        <v>33</v>
      </c>
      <c r="D349" s="3" t="s">
        <v>517</v>
      </c>
      <c r="E349">
        <v>13</v>
      </c>
      <c r="F349">
        <v>348</v>
      </c>
    </row>
    <row r="350" spans="1:6" x14ac:dyDescent="0.25">
      <c r="A350" t="s">
        <v>519</v>
      </c>
      <c r="B350" t="s">
        <v>9</v>
      </c>
      <c r="C350">
        <v>28.7</v>
      </c>
      <c r="D350" s="3" t="s">
        <v>517</v>
      </c>
      <c r="E350">
        <v>13</v>
      </c>
      <c r="F350">
        <v>349</v>
      </c>
    </row>
    <row r="351" spans="1:6" x14ac:dyDescent="0.25">
      <c r="A351" t="s">
        <v>519</v>
      </c>
      <c r="B351" t="s">
        <v>9</v>
      </c>
      <c r="C351">
        <v>28.7</v>
      </c>
      <c r="D351" s="3" t="s">
        <v>517</v>
      </c>
      <c r="E351">
        <v>13</v>
      </c>
      <c r="F351">
        <v>350</v>
      </c>
    </row>
    <row r="352" spans="1:6" x14ac:dyDescent="0.25">
      <c r="A352" t="s">
        <v>519</v>
      </c>
      <c r="B352" t="s">
        <v>9</v>
      </c>
      <c r="C352">
        <v>28.7</v>
      </c>
      <c r="D352" s="3" t="s">
        <v>517</v>
      </c>
      <c r="E352">
        <v>13</v>
      </c>
      <c r="F352">
        <v>351</v>
      </c>
    </row>
    <row r="353" spans="1:6" x14ac:dyDescent="0.25">
      <c r="A353" t="s">
        <v>519</v>
      </c>
      <c r="B353" t="s">
        <v>9</v>
      </c>
      <c r="C353">
        <v>23.4</v>
      </c>
      <c r="D353" s="3" t="s">
        <v>517</v>
      </c>
      <c r="E353">
        <v>13</v>
      </c>
      <c r="F353">
        <v>352</v>
      </c>
    </row>
    <row r="354" spans="1:6" x14ac:dyDescent="0.25">
      <c r="A354" t="s">
        <v>519</v>
      </c>
      <c r="B354" t="s">
        <v>9</v>
      </c>
      <c r="C354">
        <v>23.4</v>
      </c>
      <c r="D354" s="3" t="s">
        <v>517</v>
      </c>
      <c r="E354">
        <v>13</v>
      </c>
      <c r="F354">
        <v>353</v>
      </c>
    </row>
    <row r="355" spans="1:6" x14ac:dyDescent="0.25">
      <c r="A355" t="s">
        <v>519</v>
      </c>
      <c r="B355" t="s">
        <v>9</v>
      </c>
      <c r="C355">
        <v>23.4</v>
      </c>
      <c r="D355" s="3" t="s">
        <v>517</v>
      </c>
      <c r="E355">
        <v>13</v>
      </c>
      <c r="F355">
        <v>354</v>
      </c>
    </row>
    <row r="356" spans="1:6" x14ac:dyDescent="0.25">
      <c r="A356" t="s">
        <v>519</v>
      </c>
      <c r="B356" t="s">
        <v>9</v>
      </c>
      <c r="C356">
        <v>13.4</v>
      </c>
      <c r="D356" s="3" t="s">
        <v>517</v>
      </c>
      <c r="E356">
        <v>13</v>
      </c>
      <c r="F356">
        <v>355</v>
      </c>
    </row>
    <row r="357" spans="1:6" x14ac:dyDescent="0.25">
      <c r="A357" t="s">
        <v>519</v>
      </c>
      <c r="B357" t="s">
        <v>9</v>
      </c>
      <c r="C357">
        <v>13.4</v>
      </c>
      <c r="D357" s="3" t="s">
        <v>517</v>
      </c>
      <c r="E357">
        <v>13</v>
      </c>
      <c r="F357">
        <v>356</v>
      </c>
    </row>
    <row r="358" spans="1:6" x14ac:dyDescent="0.25">
      <c r="A358" t="s">
        <v>519</v>
      </c>
      <c r="B358" t="s">
        <v>9</v>
      </c>
      <c r="C358">
        <v>13.4</v>
      </c>
      <c r="D358" s="3" t="s">
        <v>517</v>
      </c>
      <c r="E358">
        <v>13</v>
      </c>
      <c r="F358">
        <v>357</v>
      </c>
    </row>
    <row r="359" spans="1:6" x14ac:dyDescent="0.25">
      <c r="A359" t="s">
        <v>519</v>
      </c>
      <c r="B359" t="s">
        <v>9</v>
      </c>
      <c r="C359">
        <v>13.4</v>
      </c>
      <c r="D359" s="3" t="s">
        <v>517</v>
      </c>
      <c r="E359">
        <v>13</v>
      </c>
      <c r="F359">
        <v>358</v>
      </c>
    </row>
    <row r="360" spans="1:6" x14ac:dyDescent="0.25">
      <c r="A360" t="s">
        <v>519</v>
      </c>
      <c r="B360" t="s">
        <v>9</v>
      </c>
      <c r="C360">
        <v>13.4</v>
      </c>
      <c r="D360" s="3" t="s">
        <v>517</v>
      </c>
      <c r="E360">
        <v>13</v>
      </c>
      <c r="F360">
        <v>359</v>
      </c>
    </row>
    <row r="361" spans="1:6" x14ac:dyDescent="0.25">
      <c r="A361" t="s">
        <v>519</v>
      </c>
      <c r="B361" t="s">
        <v>9</v>
      </c>
      <c r="C361">
        <v>35.5</v>
      </c>
      <c r="D361" s="3" t="s">
        <v>517</v>
      </c>
      <c r="E361">
        <v>14</v>
      </c>
      <c r="F361">
        <v>360</v>
      </c>
    </row>
    <row r="362" spans="1:6" x14ac:dyDescent="0.25">
      <c r="A362" t="s">
        <v>519</v>
      </c>
      <c r="B362" t="s">
        <v>9</v>
      </c>
      <c r="C362">
        <v>35.5</v>
      </c>
      <c r="D362" s="3" t="s">
        <v>517</v>
      </c>
      <c r="E362">
        <v>14</v>
      </c>
      <c r="F362">
        <v>361</v>
      </c>
    </row>
    <row r="363" spans="1:6" x14ac:dyDescent="0.25">
      <c r="A363" t="s">
        <v>519</v>
      </c>
      <c r="B363" t="s">
        <v>9</v>
      </c>
      <c r="C363">
        <v>35.5</v>
      </c>
      <c r="D363" s="3" t="s">
        <v>517</v>
      </c>
      <c r="E363">
        <v>14</v>
      </c>
      <c r="F363">
        <v>362</v>
      </c>
    </row>
    <row r="364" spans="1:6" x14ac:dyDescent="0.25">
      <c r="A364" t="s">
        <v>519</v>
      </c>
      <c r="B364" t="s">
        <v>9</v>
      </c>
      <c r="C364">
        <v>9.1999999999999993</v>
      </c>
      <c r="D364" s="3" t="s">
        <v>517</v>
      </c>
      <c r="E364">
        <v>14</v>
      </c>
      <c r="F364">
        <v>363</v>
      </c>
    </row>
    <row r="365" spans="1:6" x14ac:dyDescent="0.25">
      <c r="A365" t="s">
        <v>519</v>
      </c>
      <c r="B365" t="s">
        <v>9</v>
      </c>
      <c r="C365">
        <v>26.8</v>
      </c>
      <c r="D365" s="3" t="s">
        <v>517</v>
      </c>
      <c r="E365">
        <v>14</v>
      </c>
      <c r="F365">
        <v>364</v>
      </c>
    </row>
    <row r="366" spans="1:6" x14ac:dyDescent="0.25">
      <c r="A366" t="s">
        <v>519</v>
      </c>
      <c r="B366" t="s">
        <v>9</v>
      </c>
      <c r="C366">
        <v>24.6</v>
      </c>
      <c r="D366" s="3" t="s">
        <v>517</v>
      </c>
      <c r="E366">
        <v>14</v>
      </c>
      <c r="F366">
        <v>365</v>
      </c>
    </row>
    <row r="367" spans="1:6" x14ac:dyDescent="0.25">
      <c r="A367" t="s">
        <v>519</v>
      </c>
      <c r="B367" t="s">
        <v>9</v>
      </c>
      <c r="C367">
        <v>24.6</v>
      </c>
      <c r="D367" s="3" t="s">
        <v>517</v>
      </c>
      <c r="E367">
        <v>14</v>
      </c>
      <c r="F367">
        <v>366</v>
      </c>
    </row>
    <row r="368" spans="1:6" x14ac:dyDescent="0.25">
      <c r="A368" t="s">
        <v>519</v>
      </c>
      <c r="B368" t="s">
        <v>9</v>
      </c>
      <c r="C368">
        <v>13</v>
      </c>
      <c r="D368" s="3" t="s">
        <v>517</v>
      </c>
      <c r="E368">
        <v>14</v>
      </c>
      <c r="F368">
        <v>367</v>
      </c>
    </row>
    <row r="369" spans="1:6" x14ac:dyDescent="0.25">
      <c r="A369" t="s">
        <v>519</v>
      </c>
      <c r="B369" t="s">
        <v>9</v>
      </c>
      <c r="C369">
        <v>13</v>
      </c>
      <c r="D369" s="3" t="s">
        <v>517</v>
      </c>
      <c r="E369">
        <v>14</v>
      </c>
      <c r="F369">
        <v>368</v>
      </c>
    </row>
    <row r="370" spans="1:6" x14ac:dyDescent="0.25">
      <c r="A370" t="s">
        <v>519</v>
      </c>
      <c r="B370" t="s">
        <v>9</v>
      </c>
      <c r="C370" s="1">
        <v>32.9</v>
      </c>
      <c r="D370" s="3" t="s">
        <v>517</v>
      </c>
      <c r="E370">
        <v>15</v>
      </c>
      <c r="F370">
        <v>369</v>
      </c>
    </row>
    <row r="371" spans="1:6" x14ac:dyDescent="0.25">
      <c r="A371" t="s">
        <v>519</v>
      </c>
      <c r="B371" t="s">
        <v>9</v>
      </c>
      <c r="C371" s="1">
        <v>32.9</v>
      </c>
      <c r="D371" s="3" t="s">
        <v>517</v>
      </c>
      <c r="E371">
        <v>15</v>
      </c>
      <c r="F371">
        <v>370</v>
      </c>
    </row>
    <row r="372" spans="1:6" x14ac:dyDescent="0.25">
      <c r="A372" t="s">
        <v>519</v>
      </c>
      <c r="B372" t="s">
        <v>9</v>
      </c>
      <c r="C372" s="1">
        <v>32.9</v>
      </c>
      <c r="D372" s="3" t="s">
        <v>517</v>
      </c>
      <c r="E372">
        <v>15</v>
      </c>
      <c r="F372">
        <v>371</v>
      </c>
    </row>
    <row r="373" spans="1:6" x14ac:dyDescent="0.25">
      <c r="A373" t="s">
        <v>519</v>
      </c>
      <c r="B373" t="s">
        <v>9</v>
      </c>
      <c r="C373" s="1">
        <v>32.9</v>
      </c>
      <c r="D373" s="3" t="s">
        <v>517</v>
      </c>
      <c r="E373">
        <v>15</v>
      </c>
      <c r="F373">
        <v>372</v>
      </c>
    </row>
    <row r="374" spans="1:6" x14ac:dyDescent="0.25">
      <c r="A374" t="s">
        <v>519</v>
      </c>
      <c r="B374" t="s">
        <v>9</v>
      </c>
      <c r="C374">
        <v>25.5</v>
      </c>
      <c r="D374" s="3" t="s">
        <v>517</v>
      </c>
      <c r="E374">
        <v>15</v>
      </c>
      <c r="F374">
        <v>373</v>
      </c>
    </row>
    <row r="375" spans="1:6" x14ac:dyDescent="0.25">
      <c r="A375" t="s">
        <v>519</v>
      </c>
      <c r="B375" t="s">
        <v>9</v>
      </c>
      <c r="C375">
        <v>20.7</v>
      </c>
      <c r="D375" s="3" t="s">
        <v>517</v>
      </c>
      <c r="E375">
        <v>15</v>
      </c>
      <c r="F375">
        <v>374</v>
      </c>
    </row>
    <row r="376" spans="1:6" x14ac:dyDescent="0.25">
      <c r="A376" t="s">
        <v>519</v>
      </c>
      <c r="B376" t="s">
        <v>9</v>
      </c>
      <c r="C376">
        <v>18.600000000000001</v>
      </c>
      <c r="D376" s="3" t="s">
        <v>517</v>
      </c>
      <c r="E376">
        <v>15</v>
      </c>
      <c r="F376">
        <v>375</v>
      </c>
    </row>
    <row r="377" spans="1:6" x14ac:dyDescent="0.25">
      <c r="A377" t="s">
        <v>519</v>
      </c>
      <c r="B377" t="s">
        <v>9</v>
      </c>
      <c r="C377">
        <v>18.600000000000001</v>
      </c>
      <c r="D377" s="3" t="s">
        <v>517</v>
      </c>
      <c r="E377">
        <v>15</v>
      </c>
      <c r="F377">
        <v>376</v>
      </c>
    </row>
    <row r="378" spans="1:6" x14ac:dyDescent="0.25">
      <c r="A378" t="s">
        <v>519</v>
      </c>
      <c r="B378" t="s">
        <v>9</v>
      </c>
      <c r="C378">
        <v>13.3</v>
      </c>
      <c r="D378" s="3" t="s">
        <v>517</v>
      </c>
      <c r="E378">
        <v>15</v>
      </c>
      <c r="F378">
        <v>377</v>
      </c>
    </row>
    <row r="379" spans="1:6" x14ac:dyDescent="0.25">
      <c r="A379" t="s">
        <v>519</v>
      </c>
      <c r="B379" t="s">
        <v>9</v>
      </c>
      <c r="C379">
        <v>13.3</v>
      </c>
      <c r="D379" s="3" t="s">
        <v>517</v>
      </c>
      <c r="E379">
        <v>15</v>
      </c>
      <c r="F379">
        <v>378</v>
      </c>
    </row>
    <row r="380" spans="1:6" x14ac:dyDescent="0.25">
      <c r="A380" t="s">
        <v>519</v>
      </c>
      <c r="B380" t="s">
        <v>9</v>
      </c>
      <c r="C380">
        <v>13.3</v>
      </c>
      <c r="D380" s="3" t="s">
        <v>517</v>
      </c>
      <c r="E380">
        <v>15</v>
      </c>
      <c r="F380">
        <v>379</v>
      </c>
    </row>
    <row r="381" spans="1:6" x14ac:dyDescent="0.25">
      <c r="A381" t="s">
        <v>519</v>
      </c>
      <c r="B381" t="s">
        <v>9</v>
      </c>
      <c r="C381">
        <v>13.3</v>
      </c>
      <c r="D381" s="3" t="s">
        <v>517</v>
      </c>
      <c r="E381">
        <v>15</v>
      </c>
      <c r="F381">
        <v>380</v>
      </c>
    </row>
    <row r="382" spans="1:6" x14ac:dyDescent="0.25">
      <c r="A382" t="s">
        <v>519</v>
      </c>
      <c r="B382" t="s">
        <v>9</v>
      </c>
      <c r="C382">
        <v>13.3</v>
      </c>
      <c r="D382" s="3" t="s">
        <v>517</v>
      </c>
      <c r="E382">
        <v>15</v>
      </c>
      <c r="F382">
        <v>381</v>
      </c>
    </row>
    <row r="383" spans="1:6" x14ac:dyDescent="0.25">
      <c r="A383" t="s">
        <v>519</v>
      </c>
      <c r="B383" t="s">
        <v>9</v>
      </c>
      <c r="C383">
        <v>13.3</v>
      </c>
      <c r="D383" s="3" t="s">
        <v>517</v>
      </c>
      <c r="E383">
        <v>15</v>
      </c>
      <c r="F383">
        <v>382</v>
      </c>
    </row>
    <row r="384" spans="1:6" x14ac:dyDescent="0.25">
      <c r="A384" t="s">
        <v>519</v>
      </c>
      <c r="B384" t="s">
        <v>9</v>
      </c>
      <c r="C384">
        <v>35.200000000000003</v>
      </c>
      <c r="D384" s="3" t="s">
        <v>517</v>
      </c>
      <c r="E384">
        <v>16</v>
      </c>
      <c r="F384">
        <v>383</v>
      </c>
    </row>
    <row r="385" spans="1:6" x14ac:dyDescent="0.25">
      <c r="A385" t="s">
        <v>519</v>
      </c>
      <c r="B385" t="s">
        <v>9</v>
      </c>
      <c r="C385">
        <v>35.200000000000003</v>
      </c>
      <c r="D385" s="3" t="s">
        <v>517</v>
      </c>
      <c r="E385">
        <v>16</v>
      </c>
      <c r="F385">
        <v>384</v>
      </c>
    </row>
    <row r="386" spans="1:6" x14ac:dyDescent="0.25">
      <c r="A386" t="s">
        <v>519</v>
      </c>
      <c r="B386" t="s">
        <v>9</v>
      </c>
      <c r="C386">
        <v>35.200000000000003</v>
      </c>
      <c r="D386" s="3" t="s">
        <v>517</v>
      </c>
      <c r="E386">
        <v>16</v>
      </c>
      <c r="F386">
        <v>385</v>
      </c>
    </row>
    <row r="387" spans="1:6" x14ac:dyDescent="0.25">
      <c r="A387" t="s">
        <v>519</v>
      </c>
      <c r="B387" t="s">
        <v>9</v>
      </c>
      <c r="C387">
        <v>13.1</v>
      </c>
      <c r="D387" s="3" t="s">
        <v>517</v>
      </c>
      <c r="E387">
        <v>16</v>
      </c>
      <c r="F387">
        <v>386</v>
      </c>
    </row>
    <row r="388" spans="1:6" x14ac:dyDescent="0.25">
      <c r="A388" t="s">
        <v>519</v>
      </c>
      <c r="B388" t="s">
        <v>9</v>
      </c>
      <c r="C388">
        <v>13.1</v>
      </c>
      <c r="D388" s="3" t="s">
        <v>517</v>
      </c>
      <c r="E388">
        <v>16</v>
      </c>
      <c r="F388">
        <v>387</v>
      </c>
    </row>
    <row r="389" spans="1:6" x14ac:dyDescent="0.25">
      <c r="A389" t="s">
        <v>519</v>
      </c>
      <c r="B389" t="s">
        <v>9</v>
      </c>
      <c r="C389">
        <v>13.1</v>
      </c>
      <c r="D389" s="3" t="s">
        <v>517</v>
      </c>
      <c r="E389">
        <v>16</v>
      </c>
      <c r="F389">
        <v>388</v>
      </c>
    </row>
    <row r="390" spans="1:6" x14ac:dyDescent="0.25">
      <c r="A390" t="s">
        <v>519</v>
      </c>
      <c r="B390" t="s">
        <v>9</v>
      </c>
      <c r="C390">
        <v>13.1</v>
      </c>
      <c r="D390" s="3" t="s">
        <v>517</v>
      </c>
      <c r="E390">
        <v>16</v>
      </c>
      <c r="F390">
        <v>389</v>
      </c>
    </row>
    <row r="391" spans="1:6" x14ac:dyDescent="0.25">
      <c r="A391" t="s">
        <v>519</v>
      </c>
      <c r="B391" t="s">
        <v>9</v>
      </c>
      <c r="C391">
        <v>13.1</v>
      </c>
      <c r="D391" s="3" t="s">
        <v>517</v>
      </c>
      <c r="E391">
        <v>16</v>
      </c>
      <c r="F391">
        <v>390</v>
      </c>
    </row>
    <row r="392" spans="1:6" x14ac:dyDescent="0.25">
      <c r="A392" t="s">
        <v>519</v>
      </c>
      <c r="B392" t="s">
        <v>9</v>
      </c>
      <c r="C392">
        <v>32.799999999999997</v>
      </c>
      <c r="D392" s="3" t="s">
        <v>517</v>
      </c>
      <c r="E392">
        <v>17</v>
      </c>
      <c r="F392">
        <v>391</v>
      </c>
    </row>
    <row r="393" spans="1:6" x14ac:dyDescent="0.25">
      <c r="A393" t="s">
        <v>519</v>
      </c>
      <c r="B393" t="s">
        <v>9</v>
      </c>
      <c r="C393">
        <v>32.799999999999997</v>
      </c>
      <c r="D393" s="3" t="s">
        <v>517</v>
      </c>
      <c r="E393">
        <v>17</v>
      </c>
      <c r="F393">
        <v>392</v>
      </c>
    </row>
    <row r="394" spans="1:6" x14ac:dyDescent="0.25">
      <c r="A394" t="s">
        <v>519</v>
      </c>
      <c r="B394" t="s">
        <v>9</v>
      </c>
      <c r="C394">
        <v>32.799999999999997</v>
      </c>
      <c r="D394" s="3" t="s">
        <v>517</v>
      </c>
      <c r="E394">
        <v>17</v>
      </c>
      <c r="F394">
        <v>393</v>
      </c>
    </row>
    <row r="395" spans="1:6" x14ac:dyDescent="0.25">
      <c r="A395" t="s">
        <v>519</v>
      </c>
      <c r="B395" t="s">
        <v>9</v>
      </c>
      <c r="C395">
        <v>32.799999999999997</v>
      </c>
      <c r="D395" s="3" t="s">
        <v>517</v>
      </c>
      <c r="E395">
        <v>17</v>
      </c>
      <c r="F395">
        <v>394</v>
      </c>
    </row>
    <row r="396" spans="1:6" x14ac:dyDescent="0.25">
      <c r="A396" t="s">
        <v>519</v>
      </c>
      <c r="B396" t="s">
        <v>9</v>
      </c>
      <c r="C396">
        <v>31.6</v>
      </c>
      <c r="D396" s="3" t="s">
        <v>517</v>
      </c>
      <c r="E396">
        <v>17</v>
      </c>
      <c r="F396">
        <v>395</v>
      </c>
    </row>
    <row r="397" spans="1:6" x14ac:dyDescent="0.25">
      <c r="A397" t="s">
        <v>519</v>
      </c>
      <c r="B397" t="s">
        <v>9</v>
      </c>
      <c r="C397">
        <v>31.6</v>
      </c>
      <c r="D397" s="3" t="s">
        <v>517</v>
      </c>
      <c r="E397">
        <v>17</v>
      </c>
      <c r="F397">
        <v>396</v>
      </c>
    </row>
    <row r="398" spans="1:6" x14ac:dyDescent="0.25">
      <c r="A398" t="s">
        <v>519</v>
      </c>
      <c r="B398" t="s">
        <v>9</v>
      </c>
      <c r="C398">
        <v>23.3</v>
      </c>
      <c r="D398" s="3" t="s">
        <v>517</v>
      </c>
      <c r="E398">
        <v>17</v>
      </c>
      <c r="F398">
        <v>397</v>
      </c>
    </row>
    <row r="399" spans="1:6" x14ac:dyDescent="0.25">
      <c r="A399" t="s">
        <v>519</v>
      </c>
      <c r="B399" t="s">
        <v>9</v>
      </c>
      <c r="C399">
        <v>23.3</v>
      </c>
      <c r="D399" s="3" t="s">
        <v>517</v>
      </c>
      <c r="E399">
        <v>17</v>
      </c>
      <c r="F399">
        <v>398</v>
      </c>
    </row>
    <row r="400" spans="1:6" x14ac:dyDescent="0.25">
      <c r="A400" t="s">
        <v>519</v>
      </c>
      <c r="B400" t="s">
        <v>9</v>
      </c>
      <c r="C400">
        <v>13.4</v>
      </c>
      <c r="D400" s="3" t="s">
        <v>517</v>
      </c>
      <c r="E400">
        <v>17</v>
      </c>
      <c r="F400">
        <v>399</v>
      </c>
    </row>
    <row r="401" spans="1:6" x14ac:dyDescent="0.25">
      <c r="A401" t="s">
        <v>519</v>
      </c>
      <c r="B401" t="s">
        <v>9</v>
      </c>
      <c r="C401">
        <v>35.299999999999997</v>
      </c>
      <c r="D401" s="3" t="s">
        <v>517</v>
      </c>
      <c r="E401">
        <v>18</v>
      </c>
      <c r="F401">
        <v>400</v>
      </c>
    </row>
    <row r="402" spans="1:6" x14ac:dyDescent="0.25">
      <c r="A402" t="s">
        <v>519</v>
      </c>
      <c r="B402" t="s">
        <v>9</v>
      </c>
      <c r="C402">
        <v>9.1</v>
      </c>
      <c r="D402" s="3" t="s">
        <v>517</v>
      </c>
      <c r="E402">
        <v>18</v>
      </c>
      <c r="F402">
        <v>401</v>
      </c>
    </row>
    <row r="403" spans="1:6" x14ac:dyDescent="0.25">
      <c r="A403" t="s">
        <v>519</v>
      </c>
      <c r="B403" t="s">
        <v>9</v>
      </c>
      <c r="C403">
        <v>9.1</v>
      </c>
      <c r="D403" s="3" t="s">
        <v>517</v>
      </c>
      <c r="E403">
        <v>18</v>
      </c>
      <c r="F403">
        <v>402</v>
      </c>
    </row>
    <row r="404" spans="1:6" x14ac:dyDescent="0.25">
      <c r="A404" t="s">
        <v>519</v>
      </c>
      <c r="B404" t="s">
        <v>9</v>
      </c>
      <c r="C404">
        <v>9.1</v>
      </c>
      <c r="D404" s="3" t="s">
        <v>517</v>
      </c>
      <c r="E404">
        <v>18</v>
      </c>
      <c r="F404">
        <v>403</v>
      </c>
    </row>
    <row r="405" spans="1:6" x14ac:dyDescent="0.25">
      <c r="A405" t="s">
        <v>519</v>
      </c>
      <c r="B405" t="s">
        <v>9</v>
      </c>
      <c r="C405">
        <v>9.1</v>
      </c>
      <c r="D405" s="3" t="s">
        <v>517</v>
      </c>
      <c r="E405">
        <v>18</v>
      </c>
      <c r="F405">
        <v>404</v>
      </c>
    </row>
    <row r="406" spans="1:6" x14ac:dyDescent="0.25">
      <c r="A406" t="s">
        <v>519</v>
      </c>
      <c r="B406" t="s">
        <v>9</v>
      </c>
      <c r="C406">
        <v>26.3</v>
      </c>
      <c r="D406" s="3" t="s">
        <v>517</v>
      </c>
      <c r="E406">
        <v>18</v>
      </c>
      <c r="F406">
        <v>405</v>
      </c>
    </row>
    <row r="407" spans="1:6" x14ac:dyDescent="0.25">
      <c r="A407" t="s">
        <v>519</v>
      </c>
      <c r="B407" t="s">
        <v>9</v>
      </c>
      <c r="C407">
        <v>26.3</v>
      </c>
      <c r="D407" s="3" t="s">
        <v>517</v>
      </c>
      <c r="E407">
        <v>18</v>
      </c>
      <c r="F407">
        <v>406</v>
      </c>
    </row>
    <row r="408" spans="1:6" x14ac:dyDescent="0.25">
      <c r="A408" t="s">
        <v>519</v>
      </c>
      <c r="B408" t="s">
        <v>9</v>
      </c>
      <c r="C408">
        <v>26.3</v>
      </c>
      <c r="D408" s="3" t="s">
        <v>517</v>
      </c>
      <c r="E408">
        <v>18</v>
      </c>
      <c r="F408">
        <v>407</v>
      </c>
    </row>
    <row r="409" spans="1:6" x14ac:dyDescent="0.25">
      <c r="A409" t="s">
        <v>519</v>
      </c>
      <c r="B409" t="s">
        <v>9</v>
      </c>
      <c r="C409">
        <v>26.3</v>
      </c>
      <c r="D409" s="3" t="s">
        <v>517</v>
      </c>
      <c r="E409">
        <v>18</v>
      </c>
      <c r="F409">
        <v>408</v>
      </c>
    </row>
    <row r="410" spans="1:6" x14ac:dyDescent="0.25">
      <c r="A410" t="s">
        <v>519</v>
      </c>
      <c r="B410" t="s">
        <v>9</v>
      </c>
      <c r="C410">
        <v>24</v>
      </c>
      <c r="D410" s="3" t="s">
        <v>517</v>
      </c>
      <c r="E410">
        <v>18</v>
      </c>
      <c r="F410">
        <v>409</v>
      </c>
    </row>
    <row r="411" spans="1:6" x14ac:dyDescent="0.25">
      <c r="A411" t="s">
        <v>519</v>
      </c>
      <c r="B411" t="s">
        <v>9</v>
      </c>
      <c r="C411">
        <v>18.7</v>
      </c>
      <c r="D411" s="3" t="s">
        <v>517</v>
      </c>
      <c r="E411">
        <v>18</v>
      </c>
      <c r="F411">
        <v>410</v>
      </c>
    </row>
    <row r="412" spans="1:6" x14ac:dyDescent="0.25">
      <c r="A412" t="s">
        <v>519</v>
      </c>
      <c r="B412" t="s">
        <v>9</v>
      </c>
      <c r="C412">
        <v>18.7</v>
      </c>
      <c r="D412" s="3" t="s">
        <v>517</v>
      </c>
      <c r="E412">
        <v>18</v>
      </c>
      <c r="F412">
        <v>411</v>
      </c>
    </row>
    <row r="413" spans="1:6" x14ac:dyDescent="0.25">
      <c r="A413" t="s">
        <v>519</v>
      </c>
      <c r="B413" t="s">
        <v>9</v>
      </c>
      <c r="C413">
        <v>32.299999999999997</v>
      </c>
      <c r="D413" s="3" t="s">
        <v>517</v>
      </c>
      <c r="E413">
        <v>19</v>
      </c>
      <c r="F413">
        <v>412</v>
      </c>
    </row>
    <row r="414" spans="1:6" x14ac:dyDescent="0.25">
      <c r="A414" t="s">
        <v>519</v>
      </c>
      <c r="B414" t="s">
        <v>9</v>
      </c>
      <c r="C414">
        <v>28.4</v>
      </c>
      <c r="D414" s="3" t="s">
        <v>517</v>
      </c>
      <c r="E414">
        <v>19</v>
      </c>
      <c r="F414">
        <v>413</v>
      </c>
    </row>
    <row r="415" spans="1:6" x14ac:dyDescent="0.25">
      <c r="A415" t="s">
        <v>519</v>
      </c>
      <c r="B415" t="s">
        <v>9</v>
      </c>
      <c r="C415">
        <v>28.4</v>
      </c>
      <c r="D415" s="3" t="s">
        <v>517</v>
      </c>
      <c r="E415">
        <v>19</v>
      </c>
      <c r="F415">
        <v>414</v>
      </c>
    </row>
    <row r="416" spans="1:6" x14ac:dyDescent="0.25">
      <c r="A416" t="s">
        <v>519</v>
      </c>
      <c r="B416" t="s">
        <v>9</v>
      </c>
      <c r="C416">
        <v>28.4</v>
      </c>
      <c r="D416" s="3" t="s">
        <v>517</v>
      </c>
      <c r="E416">
        <v>19</v>
      </c>
      <c r="F416">
        <v>415</v>
      </c>
    </row>
    <row r="417" spans="1:17" x14ac:dyDescent="0.25">
      <c r="A417" t="s">
        <v>519</v>
      </c>
      <c r="B417" t="s">
        <v>9</v>
      </c>
      <c r="C417">
        <v>25.5</v>
      </c>
      <c r="D417" s="3" t="s">
        <v>517</v>
      </c>
      <c r="E417">
        <v>19</v>
      </c>
      <c r="F417">
        <v>416</v>
      </c>
    </row>
    <row r="418" spans="1:17" x14ac:dyDescent="0.25">
      <c r="A418" t="s">
        <v>519</v>
      </c>
      <c r="B418" t="s">
        <v>9</v>
      </c>
      <c r="C418">
        <v>25.5</v>
      </c>
      <c r="D418" s="3" t="s">
        <v>517</v>
      </c>
      <c r="E418">
        <v>19</v>
      </c>
      <c r="F418">
        <v>417</v>
      </c>
    </row>
    <row r="419" spans="1:17" x14ac:dyDescent="0.25">
      <c r="A419" t="s">
        <v>519</v>
      </c>
      <c r="B419" t="s">
        <v>9</v>
      </c>
      <c r="C419">
        <v>17.2</v>
      </c>
      <c r="D419" s="3" t="s">
        <v>517</v>
      </c>
      <c r="E419">
        <v>19</v>
      </c>
      <c r="F419">
        <v>418</v>
      </c>
    </row>
    <row r="420" spans="1:17" x14ac:dyDescent="0.25">
      <c r="A420" t="s">
        <v>519</v>
      </c>
      <c r="B420" t="s">
        <v>9</v>
      </c>
      <c r="C420">
        <v>17.2</v>
      </c>
      <c r="D420" s="3" t="s">
        <v>517</v>
      </c>
      <c r="E420">
        <v>19</v>
      </c>
      <c r="F420">
        <v>419</v>
      </c>
    </row>
    <row r="421" spans="1:17" x14ac:dyDescent="0.25">
      <c r="A421" t="s">
        <v>519</v>
      </c>
      <c r="B421" t="s">
        <v>9</v>
      </c>
      <c r="C421">
        <v>35.1</v>
      </c>
      <c r="D421" s="3" t="s">
        <v>517</v>
      </c>
      <c r="E421">
        <v>20</v>
      </c>
      <c r="F421">
        <v>420</v>
      </c>
    </row>
    <row r="422" spans="1:17" x14ac:dyDescent="0.25">
      <c r="A422" t="s">
        <v>519</v>
      </c>
      <c r="B422" t="s">
        <v>9</v>
      </c>
      <c r="C422">
        <v>35.1</v>
      </c>
      <c r="D422" s="3" t="s">
        <v>517</v>
      </c>
      <c r="E422">
        <v>20</v>
      </c>
      <c r="F422">
        <v>421</v>
      </c>
    </row>
    <row r="423" spans="1:17" x14ac:dyDescent="0.25">
      <c r="A423" t="s">
        <v>519</v>
      </c>
      <c r="B423" t="s">
        <v>9</v>
      </c>
      <c r="C423">
        <v>35.1</v>
      </c>
      <c r="D423" s="3" t="s">
        <v>517</v>
      </c>
      <c r="E423">
        <v>20</v>
      </c>
      <c r="F423">
        <v>422</v>
      </c>
    </row>
    <row r="424" spans="1:17" x14ac:dyDescent="0.25">
      <c r="A424" t="s">
        <v>519</v>
      </c>
      <c r="B424" t="s">
        <v>9</v>
      </c>
      <c r="C424">
        <v>9.1</v>
      </c>
      <c r="D424" s="3" t="s">
        <v>517</v>
      </c>
      <c r="E424">
        <v>20</v>
      </c>
      <c r="F424">
        <v>423</v>
      </c>
    </row>
    <row r="425" spans="1:17" x14ac:dyDescent="0.25">
      <c r="A425" t="s">
        <v>519</v>
      </c>
      <c r="B425" t="s">
        <v>9</v>
      </c>
      <c r="C425">
        <v>36.200000000000003</v>
      </c>
      <c r="D425" s="3" t="s">
        <v>518</v>
      </c>
      <c r="E425">
        <v>1</v>
      </c>
      <c r="F425">
        <v>424</v>
      </c>
    </row>
    <row r="426" spans="1:17" x14ac:dyDescent="0.25">
      <c r="A426" t="s">
        <v>519</v>
      </c>
      <c r="B426" t="s">
        <v>9</v>
      </c>
      <c r="C426">
        <v>10.8</v>
      </c>
      <c r="D426" s="3" t="s">
        <v>518</v>
      </c>
      <c r="E426">
        <v>1</v>
      </c>
      <c r="F426">
        <v>425</v>
      </c>
    </row>
    <row r="427" spans="1:17" x14ac:dyDescent="0.25">
      <c r="A427" t="s">
        <v>519</v>
      </c>
      <c r="B427" t="s">
        <v>9</v>
      </c>
      <c r="C427">
        <v>10.8</v>
      </c>
      <c r="D427" s="3" t="s">
        <v>518</v>
      </c>
      <c r="E427">
        <v>1</v>
      </c>
      <c r="F427">
        <v>426</v>
      </c>
    </row>
    <row r="428" spans="1:17" x14ac:dyDescent="0.25">
      <c r="A428" t="s">
        <v>519</v>
      </c>
      <c r="B428" t="s">
        <v>9</v>
      </c>
      <c r="C428">
        <v>31.8</v>
      </c>
      <c r="D428" s="3" t="s">
        <v>518</v>
      </c>
      <c r="E428">
        <v>1</v>
      </c>
      <c r="F428">
        <v>427</v>
      </c>
      <c r="Q428" s="3"/>
    </row>
    <row r="429" spans="1:17" x14ac:dyDescent="0.25">
      <c r="A429" t="s">
        <v>519</v>
      </c>
      <c r="B429" t="s">
        <v>9</v>
      </c>
      <c r="C429">
        <v>29.5</v>
      </c>
      <c r="D429" s="3" t="s">
        <v>518</v>
      </c>
      <c r="E429">
        <v>1</v>
      </c>
      <c r="F429">
        <v>428</v>
      </c>
      <c r="Q429" s="3"/>
    </row>
    <row r="430" spans="1:17" x14ac:dyDescent="0.25">
      <c r="A430" t="s">
        <v>519</v>
      </c>
      <c r="B430" t="s">
        <v>9</v>
      </c>
      <c r="C430">
        <v>29.5</v>
      </c>
      <c r="D430" s="3" t="s">
        <v>518</v>
      </c>
      <c r="E430">
        <v>1</v>
      </c>
      <c r="F430">
        <v>429</v>
      </c>
      <c r="Q430" s="3"/>
    </row>
    <row r="431" spans="1:17" x14ac:dyDescent="0.25">
      <c r="A431" t="s">
        <v>519</v>
      </c>
      <c r="B431" t="s">
        <v>9</v>
      </c>
      <c r="C431">
        <v>21.6</v>
      </c>
      <c r="D431" s="3" t="s">
        <v>518</v>
      </c>
      <c r="E431">
        <v>1</v>
      </c>
      <c r="F431">
        <v>430</v>
      </c>
      <c r="Q431" s="3"/>
    </row>
    <row r="432" spans="1:17" x14ac:dyDescent="0.25">
      <c r="A432" t="s">
        <v>519</v>
      </c>
      <c r="B432" t="s">
        <v>9</v>
      </c>
      <c r="C432">
        <v>20.2</v>
      </c>
      <c r="D432" s="3" t="s">
        <v>518</v>
      </c>
      <c r="E432">
        <v>1</v>
      </c>
      <c r="F432">
        <v>431</v>
      </c>
      <c r="P432" s="1"/>
      <c r="Q432" s="3"/>
    </row>
    <row r="433" spans="1:17" x14ac:dyDescent="0.25">
      <c r="A433" t="s">
        <v>519</v>
      </c>
      <c r="B433" t="s">
        <v>9</v>
      </c>
      <c r="C433">
        <v>15.2</v>
      </c>
      <c r="D433" s="3" t="s">
        <v>518</v>
      </c>
      <c r="E433">
        <v>1</v>
      </c>
      <c r="F433">
        <v>432</v>
      </c>
      <c r="Q433" s="3"/>
    </row>
    <row r="434" spans="1:17" x14ac:dyDescent="0.25">
      <c r="A434" t="s">
        <v>519</v>
      </c>
      <c r="B434" t="s">
        <v>9</v>
      </c>
      <c r="C434">
        <v>15.2</v>
      </c>
      <c r="D434" s="3" t="s">
        <v>518</v>
      </c>
      <c r="E434">
        <v>1</v>
      </c>
      <c r="F434">
        <v>433</v>
      </c>
      <c r="Q434" s="3"/>
    </row>
    <row r="435" spans="1:17" x14ac:dyDescent="0.25">
      <c r="A435" t="s">
        <v>519</v>
      </c>
      <c r="B435" t="s">
        <v>9</v>
      </c>
      <c r="C435">
        <v>36.5</v>
      </c>
      <c r="D435" s="3" t="s">
        <v>518</v>
      </c>
      <c r="E435">
        <v>2</v>
      </c>
      <c r="F435">
        <v>434</v>
      </c>
      <c r="Q435" s="3"/>
    </row>
    <row r="436" spans="1:17" x14ac:dyDescent="0.25">
      <c r="A436" t="s">
        <v>519</v>
      </c>
      <c r="B436" t="s">
        <v>9</v>
      </c>
      <c r="C436">
        <v>36.5</v>
      </c>
      <c r="D436" s="3" t="s">
        <v>518</v>
      </c>
      <c r="E436">
        <v>2</v>
      </c>
      <c r="F436">
        <v>435</v>
      </c>
      <c r="Q436" s="3"/>
    </row>
    <row r="437" spans="1:17" x14ac:dyDescent="0.25">
      <c r="A437" t="s">
        <v>519</v>
      </c>
      <c r="B437" t="s">
        <v>9</v>
      </c>
      <c r="C437">
        <v>36.5</v>
      </c>
      <c r="D437" s="3" t="s">
        <v>518</v>
      </c>
      <c r="E437">
        <v>2</v>
      </c>
      <c r="F437">
        <v>436</v>
      </c>
      <c r="Q437" s="3"/>
    </row>
    <row r="438" spans="1:17" x14ac:dyDescent="0.25">
      <c r="A438" t="s">
        <v>519</v>
      </c>
      <c r="B438" t="s">
        <v>9</v>
      </c>
      <c r="C438">
        <v>11.1</v>
      </c>
      <c r="D438" s="3" t="s">
        <v>518</v>
      </c>
      <c r="E438">
        <v>2</v>
      </c>
      <c r="F438">
        <v>437</v>
      </c>
      <c r="Q438" s="3"/>
    </row>
    <row r="439" spans="1:17" x14ac:dyDescent="0.25">
      <c r="A439" t="s">
        <v>519</v>
      </c>
      <c r="B439" t="s">
        <v>9</v>
      </c>
      <c r="C439">
        <v>11.1</v>
      </c>
      <c r="D439" s="3" t="s">
        <v>518</v>
      </c>
      <c r="E439">
        <v>2</v>
      </c>
      <c r="F439">
        <v>438</v>
      </c>
      <c r="Q439" s="3"/>
    </row>
    <row r="440" spans="1:17" x14ac:dyDescent="0.25">
      <c r="A440" t="s">
        <v>519</v>
      </c>
      <c r="B440" t="s">
        <v>9</v>
      </c>
      <c r="C440">
        <v>11.1</v>
      </c>
      <c r="D440" s="3" t="s">
        <v>518</v>
      </c>
      <c r="E440">
        <v>2</v>
      </c>
      <c r="F440">
        <v>439</v>
      </c>
      <c r="Q440" s="3"/>
    </row>
    <row r="441" spans="1:17" x14ac:dyDescent="0.25">
      <c r="A441" t="s">
        <v>519</v>
      </c>
      <c r="B441" t="s">
        <v>9</v>
      </c>
      <c r="C441">
        <v>11.1</v>
      </c>
      <c r="D441" s="3" t="s">
        <v>518</v>
      </c>
      <c r="E441">
        <v>2</v>
      </c>
      <c r="F441">
        <v>440</v>
      </c>
      <c r="Q441" s="3"/>
    </row>
    <row r="442" spans="1:17" x14ac:dyDescent="0.25">
      <c r="A442" t="s">
        <v>519</v>
      </c>
      <c r="B442" t="s">
        <v>9</v>
      </c>
      <c r="C442">
        <v>32.200000000000003</v>
      </c>
      <c r="D442" s="3" t="s">
        <v>518</v>
      </c>
      <c r="E442">
        <v>2</v>
      </c>
      <c r="F442">
        <v>441</v>
      </c>
      <c r="Q442" s="3"/>
    </row>
    <row r="443" spans="1:17" x14ac:dyDescent="0.25">
      <c r="A443" t="s">
        <v>519</v>
      </c>
      <c r="B443" t="s">
        <v>9</v>
      </c>
      <c r="C443">
        <v>32.200000000000003</v>
      </c>
      <c r="D443" s="3" t="s">
        <v>518</v>
      </c>
      <c r="E443">
        <v>2</v>
      </c>
      <c r="F443">
        <v>442</v>
      </c>
      <c r="Q443" s="3"/>
    </row>
    <row r="444" spans="1:17" x14ac:dyDescent="0.25">
      <c r="A444" t="s">
        <v>519</v>
      </c>
      <c r="B444" t="s">
        <v>9</v>
      </c>
      <c r="C444">
        <v>18</v>
      </c>
      <c r="D444" s="3" t="s">
        <v>518</v>
      </c>
      <c r="E444">
        <v>2</v>
      </c>
      <c r="F444">
        <v>443</v>
      </c>
      <c r="Q444" s="3"/>
    </row>
    <row r="445" spans="1:17" x14ac:dyDescent="0.25">
      <c r="A445" t="s">
        <v>519</v>
      </c>
      <c r="B445" t="s">
        <v>9</v>
      </c>
      <c r="C445">
        <v>38.299999999999997</v>
      </c>
      <c r="D445" s="3" t="s">
        <v>518</v>
      </c>
      <c r="E445">
        <v>3</v>
      </c>
      <c r="F445">
        <v>444</v>
      </c>
      <c r="Q445" s="3"/>
    </row>
    <row r="446" spans="1:17" x14ac:dyDescent="0.25">
      <c r="A446" t="s">
        <v>519</v>
      </c>
      <c r="B446" t="s">
        <v>9</v>
      </c>
      <c r="C446">
        <v>38.299999999999997</v>
      </c>
      <c r="D446" s="3" t="s">
        <v>518</v>
      </c>
      <c r="E446">
        <v>3</v>
      </c>
      <c r="F446">
        <v>445</v>
      </c>
      <c r="Q446" s="3"/>
    </row>
    <row r="447" spans="1:17" x14ac:dyDescent="0.25">
      <c r="A447" t="s">
        <v>519</v>
      </c>
      <c r="B447" t="s">
        <v>9</v>
      </c>
      <c r="C447">
        <v>38.299999999999997</v>
      </c>
      <c r="D447" s="3" t="s">
        <v>518</v>
      </c>
      <c r="E447">
        <v>3</v>
      </c>
      <c r="F447">
        <v>446</v>
      </c>
      <c r="Q447" s="3"/>
    </row>
    <row r="448" spans="1:17" x14ac:dyDescent="0.25">
      <c r="A448" t="s">
        <v>519</v>
      </c>
      <c r="B448" t="s">
        <v>9</v>
      </c>
      <c r="C448">
        <v>11.5</v>
      </c>
      <c r="D448" s="3" t="s">
        <v>518</v>
      </c>
      <c r="E448">
        <v>3</v>
      </c>
      <c r="F448">
        <v>447</v>
      </c>
      <c r="Q448" s="3"/>
    </row>
    <row r="449" spans="1:17" x14ac:dyDescent="0.25">
      <c r="A449" t="s">
        <v>519</v>
      </c>
      <c r="B449" t="s">
        <v>9</v>
      </c>
      <c r="C449">
        <v>11.5</v>
      </c>
      <c r="D449" s="3" t="s">
        <v>518</v>
      </c>
      <c r="E449">
        <v>3</v>
      </c>
      <c r="F449">
        <v>448</v>
      </c>
      <c r="Q449" s="3"/>
    </row>
    <row r="450" spans="1:17" x14ac:dyDescent="0.25">
      <c r="A450" t="s">
        <v>519</v>
      </c>
      <c r="B450" t="s">
        <v>9</v>
      </c>
      <c r="C450">
        <v>34.6</v>
      </c>
      <c r="D450" s="3" t="s">
        <v>518</v>
      </c>
      <c r="E450">
        <v>3</v>
      </c>
      <c r="F450">
        <v>449</v>
      </c>
      <c r="Q450" s="3"/>
    </row>
    <row r="451" spans="1:17" x14ac:dyDescent="0.25">
      <c r="A451" t="s">
        <v>519</v>
      </c>
      <c r="B451" t="s">
        <v>9</v>
      </c>
      <c r="C451">
        <v>34.6</v>
      </c>
      <c r="D451" s="3" t="s">
        <v>518</v>
      </c>
      <c r="E451">
        <v>3</v>
      </c>
      <c r="F451">
        <v>450</v>
      </c>
      <c r="Q451" s="3"/>
    </row>
    <row r="452" spans="1:17" x14ac:dyDescent="0.25">
      <c r="A452" t="s">
        <v>519</v>
      </c>
      <c r="B452" t="s">
        <v>9</v>
      </c>
      <c r="C452">
        <v>29</v>
      </c>
      <c r="D452" s="3" t="s">
        <v>518</v>
      </c>
      <c r="E452">
        <v>3</v>
      </c>
      <c r="F452">
        <v>451</v>
      </c>
      <c r="Q452" s="3"/>
    </row>
    <row r="453" spans="1:17" x14ac:dyDescent="0.25">
      <c r="A453" t="s">
        <v>519</v>
      </c>
      <c r="B453" t="s">
        <v>9</v>
      </c>
      <c r="C453">
        <v>15.8</v>
      </c>
      <c r="D453" s="3" t="s">
        <v>518</v>
      </c>
      <c r="E453">
        <v>3</v>
      </c>
      <c r="F453">
        <v>452</v>
      </c>
      <c r="Q453" s="3"/>
    </row>
    <row r="454" spans="1:17" x14ac:dyDescent="0.25">
      <c r="A454" t="s">
        <v>519</v>
      </c>
      <c r="B454" t="s">
        <v>9</v>
      </c>
      <c r="C454">
        <v>36.5</v>
      </c>
      <c r="D454" s="3" t="s">
        <v>518</v>
      </c>
      <c r="E454">
        <v>4</v>
      </c>
      <c r="F454">
        <v>453</v>
      </c>
      <c r="Q454" s="3"/>
    </row>
    <row r="455" spans="1:17" x14ac:dyDescent="0.25">
      <c r="A455" t="s">
        <v>519</v>
      </c>
      <c r="B455" t="s">
        <v>9</v>
      </c>
      <c r="C455">
        <v>10</v>
      </c>
      <c r="D455" s="3" t="s">
        <v>518</v>
      </c>
      <c r="E455">
        <v>4</v>
      </c>
      <c r="F455">
        <v>454</v>
      </c>
      <c r="Q455" s="3"/>
    </row>
    <row r="456" spans="1:17" x14ac:dyDescent="0.25">
      <c r="A456" t="s">
        <v>519</v>
      </c>
      <c r="B456" t="s">
        <v>9</v>
      </c>
      <c r="C456">
        <v>10</v>
      </c>
      <c r="D456" s="3" t="s">
        <v>518</v>
      </c>
      <c r="E456">
        <v>4</v>
      </c>
      <c r="F456">
        <v>455</v>
      </c>
      <c r="Q456" s="3"/>
    </row>
    <row r="457" spans="1:17" x14ac:dyDescent="0.25">
      <c r="A457" t="s">
        <v>519</v>
      </c>
      <c r="B457" t="s">
        <v>9</v>
      </c>
      <c r="C457">
        <v>10</v>
      </c>
      <c r="D457" s="3" t="s">
        <v>518</v>
      </c>
      <c r="E457">
        <v>4</v>
      </c>
      <c r="F457">
        <v>456</v>
      </c>
      <c r="Q457" s="3"/>
    </row>
    <row r="458" spans="1:17" x14ac:dyDescent="0.25">
      <c r="A458" t="s">
        <v>519</v>
      </c>
      <c r="B458" t="s">
        <v>9</v>
      </c>
      <c r="C458">
        <v>10</v>
      </c>
      <c r="D458" s="3" t="s">
        <v>518</v>
      </c>
      <c r="E458">
        <v>4</v>
      </c>
      <c r="F458">
        <v>457</v>
      </c>
      <c r="Q458" s="3"/>
    </row>
    <row r="459" spans="1:17" x14ac:dyDescent="0.25">
      <c r="A459" t="s">
        <v>519</v>
      </c>
      <c r="B459" t="s">
        <v>9</v>
      </c>
      <c r="C459">
        <v>10</v>
      </c>
      <c r="D459" s="3" t="s">
        <v>518</v>
      </c>
      <c r="E459">
        <v>4</v>
      </c>
      <c r="F459">
        <v>458</v>
      </c>
      <c r="Q459" s="3"/>
    </row>
    <row r="460" spans="1:17" x14ac:dyDescent="0.25">
      <c r="A460" t="s">
        <v>519</v>
      </c>
      <c r="B460" t="s">
        <v>9</v>
      </c>
      <c r="C460">
        <v>10</v>
      </c>
      <c r="D460" s="3" t="s">
        <v>518</v>
      </c>
      <c r="E460">
        <v>4</v>
      </c>
      <c r="F460">
        <v>459</v>
      </c>
      <c r="Q460" s="3"/>
    </row>
    <row r="461" spans="1:17" x14ac:dyDescent="0.25">
      <c r="A461" t="s">
        <v>519</v>
      </c>
      <c r="B461" t="s">
        <v>9</v>
      </c>
      <c r="C461">
        <v>10</v>
      </c>
      <c r="D461" s="3" t="s">
        <v>518</v>
      </c>
      <c r="E461">
        <v>4</v>
      </c>
      <c r="F461">
        <v>460</v>
      </c>
      <c r="Q461" s="3"/>
    </row>
    <row r="462" spans="1:17" x14ac:dyDescent="0.25">
      <c r="A462" t="s">
        <v>519</v>
      </c>
      <c r="B462" t="s">
        <v>9</v>
      </c>
      <c r="C462">
        <v>32.799999999999997</v>
      </c>
      <c r="D462" s="3" t="s">
        <v>518</v>
      </c>
      <c r="E462">
        <v>4</v>
      </c>
      <c r="F462">
        <v>461</v>
      </c>
      <c r="Q462" s="3"/>
    </row>
    <row r="463" spans="1:17" x14ac:dyDescent="0.25">
      <c r="A463" t="s">
        <v>519</v>
      </c>
      <c r="B463" t="s">
        <v>9</v>
      </c>
      <c r="C463">
        <v>32.799999999999997</v>
      </c>
      <c r="D463" s="3" t="s">
        <v>518</v>
      </c>
      <c r="E463">
        <v>4</v>
      </c>
      <c r="F463">
        <v>462</v>
      </c>
      <c r="Q463" s="3"/>
    </row>
    <row r="464" spans="1:17" x14ac:dyDescent="0.25">
      <c r="A464" t="s">
        <v>519</v>
      </c>
      <c r="B464" t="s">
        <v>9</v>
      </c>
      <c r="C464">
        <v>32.799999999999997</v>
      </c>
      <c r="D464" s="3" t="s">
        <v>518</v>
      </c>
      <c r="E464">
        <v>4</v>
      </c>
      <c r="F464">
        <v>463</v>
      </c>
      <c r="Q464" s="3"/>
    </row>
    <row r="465" spans="1:17" x14ac:dyDescent="0.25">
      <c r="A465" t="s">
        <v>519</v>
      </c>
      <c r="B465" t="s">
        <v>9</v>
      </c>
      <c r="C465">
        <v>32.799999999999997</v>
      </c>
      <c r="D465" s="3" t="s">
        <v>518</v>
      </c>
      <c r="E465">
        <v>4</v>
      </c>
      <c r="F465">
        <v>464</v>
      </c>
      <c r="Q465" s="3"/>
    </row>
    <row r="466" spans="1:17" x14ac:dyDescent="0.25">
      <c r="A466" t="s">
        <v>519</v>
      </c>
      <c r="B466" t="s">
        <v>9</v>
      </c>
      <c r="C466">
        <v>19.399999999999999</v>
      </c>
      <c r="D466" s="3" t="s">
        <v>518</v>
      </c>
      <c r="E466">
        <v>4</v>
      </c>
      <c r="F466">
        <v>465</v>
      </c>
      <c r="Q466" s="3"/>
    </row>
    <row r="467" spans="1:17" x14ac:dyDescent="0.25">
      <c r="A467" t="s">
        <v>519</v>
      </c>
      <c r="B467" t="s">
        <v>9</v>
      </c>
      <c r="C467">
        <v>19.399999999999999</v>
      </c>
      <c r="D467" s="3" t="s">
        <v>518</v>
      </c>
      <c r="E467">
        <v>4</v>
      </c>
      <c r="F467">
        <v>466</v>
      </c>
      <c r="Q467" s="3"/>
    </row>
    <row r="468" spans="1:17" x14ac:dyDescent="0.25">
      <c r="A468" t="s">
        <v>519</v>
      </c>
      <c r="B468" t="s">
        <v>9</v>
      </c>
      <c r="C468">
        <v>19.399999999999999</v>
      </c>
      <c r="D468" s="3" t="s">
        <v>518</v>
      </c>
      <c r="E468">
        <v>4</v>
      </c>
      <c r="F468">
        <v>467</v>
      </c>
      <c r="Q468" s="3"/>
    </row>
    <row r="469" spans="1:17" x14ac:dyDescent="0.25">
      <c r="A469" t="s">
        <v>519</v>
      </c>
      <c r="B469" t="s">
        <v>9</v>
      </c>
      <c r="C469">
        <v>19.399999999999999</v>
      </c>
      <c r="D469" s="3" t="s">
        <v>518</v>
      </c>
      <c r="E469">
        <v>4</v>
      </c>
      <c r="F469">
        <v>468</v>
      </c>
      <c r="Q469" s="3"/>
    </row>
    <row r="470" spans="1:17" x14ac:dyDescent="0.25">
      <c r="A470" t="s">
        <v>519</v>
      </c>
      <c r="B470" t="s">
        <v>9</v>
      </c>
      <c r="C470">
        <v>35.9</v>
      </c>
      <c r="D470" s="3" t="s">
        <v>518</v>
      </c>
      <c r="E470">
        <v>5</v>
      </c>
      <c r="F470">
        <v>469</v>
      </c>
      <c r="Q470" s="3"/>
    </row>
    <row r="471" spans="1:17" x14ac:dyDescent="0.25">
      <c r="A471" t="s">
        <v>519</v>
      </c>
      <c r="B471" t="s">
        <v>9</v>
      </c>
      <c r="C471">
        <v>35.9</v>
      </c>
      <c r="D471" s="3" t="s">
        <v>518</v>
      </c>
      <c r="E471">
        <v>5</v>
      </c>
      <c r="F471">
        <v>470</v>
      </c>
      <c r="Q471" s="3"/>
    </row>
    <row r="472" spans="1:17" x14ac:dyDescent="0.25">
      <c r="A472" t="s">
        <v>519</v>
      </c>
      <c r="B472" t="s">
        <v>9</v>
      </c>
      <c r="C472">
        <v>35.9</v>
      </c>
      <c r="D472" s="3" t="s">
        <v>518</v>
      </c>
      <c r="E472">
        <v>5</v>
      </c>
      <c r="F472">
        <v>471</v>
      </c>
      <c r="Q472" s="3"/>
    </row>
    <row r="473" spans="1:17" x14ac:dyDescent="0.25">
      <c r="A473" t="s">
        <v>519</v>
      </c>
      <c r="B473" t="s">
        <v>9</v>
      </c>
      <c r="C473" s="1">
        <v>11.3</v>
      </c>
      <c r="D473" s="3" t="s">
        <v>518</v>
      </c>
      <c r="E473">
        <v>5</v>
      </c>
      <c r="F473">
        <v>472</v>
      </c>
      <c r="Q473" s="3"/>
    </row>
    <row r="474" spans="1:17" x14ac:dyDescent="0.25">
      <c r="A474" t="s">
        <v>519</v>
      </c>
      <c r="B474" t="s">
        <v>9</v>
      </c>
      <c r="C474">
        <v>30.9</v>
      </c>
      <c r="D474" s="3" t="s">
        <v>518</v>
      </c>
      <c r="E474">
        <v>5</v>
      </c>
      <c r="F474">
        <v>473</v>
      </c>
      <c r="Q474" s="3"/>
    </row>
    <row r="475" spans="1:17" x14ac:dyDescent="0.25">
      <c r="A475" t="s">
        <v>519</v>
      </c>
      <c r="B475" t="s">
        <v>9</v>
      </c>
      <c r="C475">
        <v>30.9</v>
      </c>
      <c r="D475" s="3" t="s">
        <v>518</v>
      </c>
      <c r="E475">
        <v>5</v>
      </c>
      <c r="F475">
        <v>474</v>
      </c>
      <c r="Q475" s="3"/>
    </row>
    <row r="476" spans="1:17" x14ac:dyDescent="0.25">
      <c r="A476" t="s">
        <v>519</v>
      </c>
      <c r="B476" t="s">
        <v>9</v>
      </c>
      <c r="C476">
        <v>9.6</v>
      </c>
      <c r="D476" s="3" t="s">
        <v>518</v>
      </c>
      <c r="E476">
        <v>6</v>
      </c>
      <c r="F476">
        <v>475</v>
      </c>
      <c r="Q476" s="3"/>
    </row>
    <row r="477" spans="1:17" x14ac:dyDescent="0.25">
      <c r="A477" t="s">
        <v>519</v>
      </c>
      <c r="B477" t="s">
        <v>9</v>
      </c>
      <c r="C477">
        <v>9.6</v>
      </c>
      <c r="D477" s="3" t="s">
        <v>518</v>
      </c>
      <c r="E477">
        <v>6</v>
      </c>
      <c r="F477">
        <v>476</v>
      </c>
      <c r="Q477" s="3"/>
    </row>
    <row r="478" spans="1:17" x14ac:dyDescent="0.25">
      <c r="A478" t="s">
        <v>519</v>
      </c>
      <c r="B478" t="s">
        <v>9</v>
      </c>
      <c r="C478">
        <v>9.6</v>
      </c>
      <c r="D478" s="3" t="s">
        <v>518</v>
      </c>
      <c r="E478">
        <v>6</v>
      </c>
      <c r="F478">
        <v>477</v>
      </c>
      <c r="Q478" s="3"/>
    </row>
    <row r="479" spans="1:17" x14ac:dyDescent="0.25">
      <c r="A479" t="s">
        <v>519</v>
      </c>
      <c r="B479" t="s">
        <v>9</v>
      </c>
      <c r="C479">
        <v>30.9</v>
      </c>
      <c r="D479" s="3" t="s">
        <v>518</v>
      </c>
      <c r="E479">
        <v>6</v>
      </c>
      <c r="F479">
        <v>478</v>
      </c>
      <c r="Q479" s="3"/>
    </row>
    <row r="480" spans="1:17" x14ac:dyDescent="0.25">
      <c r="A480" t="s">
        <v>519</v>
      </c>
      <c r="B480" t="s">
        <v>9</v>
      </c>
      <c r="C480">
        <v>30.9</v>
      </c>
      <c r="D480" s="3" t="s">
        <v>518</v>
      </c>
      <c r="E480">
        <v>6</v>
      </c>
      <c r="F480">
        <v>479</v>
      </c>
      <c r="Q480" s="3"/>
    </row>
    <row r="481" spans="1:17" x14ac:dyDescent="0.25">
      <c r="A481" t="s">
        <v>519</v>
      </c>
      <c r="B481" t="s">
        <v>9</v>
      </c>
      <c r="C481">
        <v>25.3</v>
      </c>
      <c r="D481" s="3" t="s">
        <v>518</v>
      </c>
      <c r="E481">
        <v>6</v>
      </c>
      <c r="F481">
        <v>480</v>
      </c>
      <c r="Q481" s="3"/>
    </row>
    <row r="482" spans="1:17" x14ac:dyDescent="0.25">
      <c r="A482" t="s">
        <v>519</v>
      </c>
      <c r="B482" t="s">
        <v>9</v>
      </c>
      <c r="C482">
        <v>24.3</v>
      </c>
      <c r="D482" s="3" t="s">
        <v>518</v>
      </c>
      <c r="E482">
        <v>6</v>
      </c>
      <c r="F482">
        <v>481</v>
      </c>
      <c r="Q482" s="3"/>
    </row>
    <row r="483" spans="1:17" x14ac:dyDescent="0.25">
      <c r="A483" t="s">
        <v>519</v>
      </c>
      <c r="B483" t="s">
        <v>9</v>
      </c>
      <c r="C483">
        <v>24.3</v>
      </c>
      <c r="D483" s="3" t="s">
        <v>518</v>
      </c>
      <c r="E483">
        <v>6</v>
      </c>
      <c r="F483">
        <v>482</v>
      </c>
      <c r="Q483" s="3"/>
    </row>
    <row r="484" spans="1:17" x14ac:dyDescent="0.25">
      <c r="A484" t="s">
        <v>519</v>
      </c>
      <c r="B484" t="s">
        <v>9</v>
      </c>
      <c r="C484">
        <v>33.9</v>
      </c>
      <c r="D484" s="3" t="s">
        <v>518</v>
      </c>
      <c r="E484">
        <v>7</v>
      </c>
      <c r="F484">
        <v>483</v>
      </c>
      <c r="Q484" s="3"/>
    </row>
    <row r="485" spans="1:17" x14ac:dyDescent="0.25">
      <c r="A485" t="s">
        <v>519</v>
      </c>
      <c r="B485" t="s">
        <v>9</v>
      </c>
      <c r="C485">
        <v>30.1</v>
      </c>
      <c r="D485" s="3" t="s">
        <v>518</v>
      </c>
      <c r="E485">
        <v>7</v>
      </c>
      <c r="F485">
        <v>484</v>
      </c>
      <c r="Q485" s="3"/>
    </row>
    <row r="486" spans="1:17" x14ac:dyDescent="0.25">
      <c r="A486" t="s">
        <v>519</v>
      </c>
      <c r="B486" t="s">
        <v>9</v>
      </c>
      <c r="C486">
        <v>30.1</v>
      </c>
      <c r="D486" s="3" t="s">
        <v>518</v>
      </c>
      <c r="E486">
        <v>7</v>
      </c>
      <c r="F486">
        <v>485</v>
      </c>
      <c r="Q486" s="3"/>
    </row>
    <row r="487" spans="1:17" x14ac:dyDescent="0.25">
      <c r="A487" t="s">
        <v>519</v>
      </c>
      <c r="B487" t="s">
        <v>9</v>
      </c>
      <c r="C487">
        <v>30.1</v>
      </c>
      <c r="D487" s="3" t="s">
        <v>518</v>
      </c>
      <c r="E487">
        <v>7</v>
      </c>
      <c r="F487">
        <v>486</v>
      </c>
      <c r="Q487" s="3"/>
    </row>
    <row r="488" spans="1:17" x14ac:dyDescent="0.25">
      <c r="A488" t="s">
        <v>519</v>
      </c>
      <c r="B488" t="s">
        <v>9</v>
      </c>
      <c r="C488">
        <v>25.4</v>
      </c>
      <c r="D488" s="3" t="s">
        <v>518</v>
      </c>
      <c r="E488">
        <v>7</v>
      </c>
      <c r="F488">
        <v>487</v>
      </c>
      <c r="Q488" s="3"/>
    </row>
    <row r="489" spans="1:17" x14ac:dyDescent="0.25">
      <c r="A489" t="s">
        <v>519</v>
      </c>
      <c r="B489" t="s">
        <v>9</v>
      </c>
      <c r="C489">
        <v>15.3</v>
      </c>
      <c r="D489" s="3" t="s">
        <v>518</v>
      </c>
      <c r="E489">
        <v>7</v>
      </c>
      <c r="F489">
        <v>488</v>
      </c>
      <c r="Q489" s="3"/>
    </row>
    <row r="490" spans="1:17" x14ac:dyDescent="0.25">
      <c r="A490" t="s">
        <v>519</v>
      </c>
      <c r="B490" t="s">
        <v>9</v>
      </c>
      <c r="C490">
        <v>15.3</v>
      </c>
      <c r="D490" s="3" t="s">
        <v>518</v>
      </c>
      <c r="E490">
        <v>7</v>
      </c>
      <c r="F490">
        <v>489</v>
      </c>
      <c r="Q490" s="3"/>
    </row>
    <row r="491" spans="1:17" x14ac:dyDescent="0.25">
      <c r="A491" t="s">
        <v>519</v>
      </c>
      <c r="B491" t="s">
        <v>9</v>
      </c>
      <c r="C491">
        <v>11.2</v>
      </c>
      <c r="D491" s="3" t="s">
        <v>518</v>
      </c>
      <c r="E491">
        <v>8</v>
      </c>
      <c r="F491">
        <v>490</v>
      </c>
      <c r="Q491" s="3"/>
    </row>
    <row r="492" spans="1:17" x14ac:dyDescent="0.25">
      <c r="A492" t="s">
        <v>519</v>
      </c>
      <c r="B492" t="s">
        <v>9</v>
      </c>
      <c r="C492">
        <v>31.1</v>
      </c>
      <c r="D492" s="3" t="s">
        <v>518</v>
      </c>
      <c r="E492">
        <v>8</v>
      </c>
      <c r="F492">
        <v>491</v>
      </c>
      <c r="Q492" s="3"/>
    </row>
    <row r="493" spans="1:17" x14ac:dyDescent="0.25">
      <c r="A493" t="s">
        <v>519</v>
      </c>
      <c r="B493" t="s">
        <v>9</v>
      </c>
      <c r="C493">
        <v>31.1</v>
      </c>
      <c r="D493" s="3" t="s">
        <v>518</v>
      </c>
      <c r="E493">
        <v>8</v>
      </c>
      <c r="F493">
        <v>492</v>
      </c>
      <c r="Q493" s="3"/>
    </row>
    <row r="494" spans="1:17" x14ac:dyDescent="0.25">
      <c r="A494" t="s">
        <v>519</v>
      </c>
      <c r="B494" t="s">
        <v>9</v>
      </c>
      <c r="C494">
        <v>23.2</v>
      </c>
      <c r="D494" s="3" t="s">
        <v>518</v>
      </c>
      <c r="E494">
        <v>8</v>
      </c>
      <c r="F494">
        <v>493</v>
      </c>
      <c r="Q494" s="3"/>
    </row>
    <row r="495" spans="1:17" x14ac:dyDescent="0.25">
      <c r="A495" t="s">
        <v>519</v>
      </c>
      <c r="B495" t="s">
        <v>9</v>
      </c>
      <c r="C495">
        <v>33.799999999999997</v>
      </c>
      <c r="D495" s="3" t="s">
        <v>518</v>
      </c>
      <c r="E495">
        <v>9</v>
      </c>
      <c r="F495">
        <v>494</v>
      </c>
      <c r="Q495" s="3"/>
    </row>
    <row r="496" spans="1:17" x14ac:dyDescent="0.25">
      <c r="A496" t="s">
        <v>519</v>
      </c>
      <c r="B496" t="s">
        <v>9</v>
      </c>
      <c r="C496">
        <v>33.799999999999997</v>
      </c>
      <c r="D496" s="3" t="s">
        <v>518</v>
      </c>
      <c r="E496">
        <v>9</v>
      </c>
      <c r="F496">
        <v>495</v>
      </c>
      <c r="Q496" s="3"/>
    </row>
    <row r="497" spans="1:17" x14ac:dyDescent="0.25">
      <c r="A497" t="s">
        <v>519</v>
      </c>
      <c r="B497" t="s">
        <v>9</v>
      </c>
      <c r="C497">
        <v>11</v>
      </c>
      <c r="D497" s="3" t="s">
        <v>518</v>
      </c>
      <c r="E497">
        <v>9</v>
      </c>
      <c r="F497">
        <v>496</v>
      </c>
      <c r="Q497" s="3"/>
    </row>
    <row r="498" spans="1:17" x14ac:dyDescent="0.25">
      <c r="A498" t="s">
        <v>519</v>
      </c>
      <c r="B498" t="s">
        <v>9</v>
      </c>
      <c r="C498">
        <v>11</v>
      </c>
      <c r="D498" s="3" t="s">
        <v>518</v>
      </c>
      <c r="E498">
        <v>9</v>
      </c>
      <c r="F498">
        <v>497</v>
      </c>
      <c r="Q498" s="3"/>
    </row>
    <row r="499" spans="1:17" x14ac:dyDescent="0.25">
      <c r="A499" t="s">
        <v>519</v>
      </c>
      <c r="B499" t="s">
        <v>9</v>
      </c>
      <c r="C499">
        <v>29.1</v>
      </c>
      <c r="D499" s="3" t="s">
        <v>518</v>
      </c>
      <c r="E499">
        <v>9</v>
      </c>
      <c r="F499">
        <v>498</v>
      </c>
      <c r="I499" s="6"/>
      <c r="Q499" s="3"/>
    </row>
    <row r="500" spans="1:17" x14ac:dyDescent="0.25">
      <c r="A500" t="s">
        <v>519</v>
      </c>
      <c r="B500" t="s">
        <v>9</v>
      </c>
      <c r="C500">
        <v>29.1</v>
      </c>
      <c r="D500" s="3" t="s">
        <v>518</v>
      </c>
      <c r="E500">
        <v>9</v>
      </c>
      <c r="F500">
        <v>499</v>
      </c>
      <c r="I500"/>
      <c r="Q500" s="3"/>
    </row>
    <row r="501" spans="1:17" x14ac:dyDescent="0.25">
      <c r="A501" t="s">
        <v>519</v>
      </c>
      <c r="B501" t="s">
        <v>9</v>
      </c>
      <c r="C501">
        <v>34.299999999999997</v>
      </c>
      <c r="D501" s="3" t="s">
        <v>518</v>
      </c>
      <c r="E501">
        <v>10</v>
      </c>
      <c r="F501">
        <v>500</v>
      </c>
      <c r="I501"/>
      <c r="Q501" s="3"/>
    </row>
    <row r="502" spans="1:17" x14ac:dyDescent="0.25">
      <c r="A502" t="s">
        <v>519</v>
      </c>
      <c r="B502" t="s">
        <v>9</v>
      </c>
      <c r="C502">
        <v>34.299999999999997</v>
      </c>
      <c r="D502" s="3" t="s">
        <v>518</v>
      </c>
      <c r="E502">
        <v>10</v>
      </c>
      <c r="F502">
        <v>501</v>
      </c>
      <c r="I502"/>
      <c r="Q502" s="3"/>
    </row>
    <row r="503" spans="1:17" x14ac:dyDescent="0.25">
      <c r="A503" t="s">
        <v>519</v>
      </c>
      <c r="B503" t="s">
        <v>9</v>
      </c>
      <c r="C503">
        <v>34.299999999999997</v>
      </c>
      <c r="D503" s="3" t="s">
        <v>518</v>
      </c>
      <c r="E503">
        <v>10</v>
      </c>
      <c r="F503">
        <v>502</v>
      </c>
      <c r="I503"/>
      <c r="Q503" s="3"/>
    </row>
    <row r="504" spans="1:17" x14ac:dyDescent="0.25">
      <c r="A504" t="s">
        <v>519</v>
      </c>
      <c r="B504" t="s">
        <v>9</v>
      </c>
      <c r="C504">
        <v>34.299999999999997</v>
      </c>
      <c r="D504" s="3" t="s">
        <v>518</v>
      </c>
      <c r="E504">
        <v>10</v>
      </c>
      <c r="F504">
        <v>503</v>
      </c>
      <c r="I504"/>
      <c r="Q504" s="3"/>
    </row>
    <row r="505" spans="1:17" x14ac:dyDescent="0.25">
      <c r="A505" t="s">
        <v>519</v>
      </c>
      <c r="B505" t="s">
        <v>9</v>
      </c>
      <c r="C505">
        <v>34.299999999999997</v>
      </c>
      <c r="D505" s="3" t="s">
        <v>518</v>
      </c>
      <c r="E505">
        <v>10</v>
      </c>
      <c r="F505">
        <v>504</v>
      </c>
      <c r="I505"/>
      <c r="Q505" s="3"/>
    </row>
    <row r="506" spans="1:17" x14ac:dyDescent="0.25">
      <c r="A506" t="s">
        <v>519</v>
      </c>
      <c r="B506" t="s">
        <v>9</v>
      </c>
      <c r="C506">
        <v>34.299999999999997</v>
      </c>
      <c r="D506" s="3" t="s">
        <v>518</v>
      </c>
      <c r="E506">
        <v>10</v>
      </c>
      <c r="F506">
        <v>505</v>
      </c>
      <c r="I506"/>
      <c r="Q506" s="3"/>
    </row>
    <row r="507" spans="1:17" x14ac:dyDescent="0.25">
      <c r="A507" t="s">
        <v>519</v>
      </c>
      <c r="B507" t="s">
        <v>9</v>
      </c>
      <c r="C507">
        <v>11.2</v>
      </c>
      <c r="D507" s="3" t="s">
        <v>518</v>
      </c>
      <c r="E507">
        <v>10</v>
      </c>
      <c r="F507">
        <v>506</v>
      </c>
      <c r="I507"/>
      <c r="Q507" s="3"/>
    </row>
    <row r="508" spans="1:17" x14ac:dyDescent="0.25">
      <c r="A508" t="s">
        <v>519</v>
      </c>
      <c r="B508" t="s">
        <v>9</v>
      </c>
      <c r="C508">
        <v>26.5</v>
      </c>
      <c r="D508" s="3" t="s">
        <v>518</v>
      </c>
      <c r="E508">
        <v>10</v>
      </c>
      <c r="F508">
        <v>507</v>
      </c>
      <c r="I508"/>
      <c r="Q508" s="3"/>
    </row>
    <row r="509" spans="1:17" x14ac:dyDescent="0.25">
      <c r="A509" t="s">
        <v>519</v>
      </c>
      <c r="B509" t="s">
        <v>9</v>
      </c>
      <c r="C509">
        <v>33.5</v>
      </c>
      <c r="D509" s="3" t="s">
        <v>518</v>
      </c>
      <c r="E509">
        <v>11</v>
      </c>
      <c r="F509">
        <v>508</v>
      </c>
      <c r="I509"/>
      <c r="Q509" s="3"/>
    </row>
    <row r="510" spans="1:17" x14ac:dyDescent="0.25">
      <c r="A510" t="s">
        <v>519</v>
      </c>
      <c r="B510" t="s">
        <v>9</v>
      </c>
      <c r="C510">
        <v>33.5</v>
      </c>
      <c r="D510" s="3" t="s">
        <v>518</v>
      </c>
      <c r="E510">
        <v>11</v>
      </c>
      <c r="F510">
        <v>509</v>
      </c>
      <c r="I510"/>
      <c r="Q510" s="3"/>
    </row>
    <row r="511" spans="1:17" x14ac:dyDescent="0.25">
      <c r="A511" t="s">
        <v>519</v>
      </c>
      <c r="B511" t="s">
        <v>9</v>
      </c>
      <c r="C511">
        <v>33.5</v>
      </c>
      <c r="D511" s="3" t="s">
        <v>518</v>
      </c>
      <c r="E511">
        <v>11</v>
      </c>
      <c r="F511">
        <v>510</v>
      </c>
      <c r="I511"/>
      <c r="Q511" s="3"/>
    </row>
    <row r="512" spans="1:17" x14ac:dyDescent="0.25">
      <c r="A512" t="s">
        <v>519</v>
      </c>
      <c r="B512" t="s">
        <v>9</v>
      </c>
      <c r="C512">
        <v>33.5</v>
      </c>
      <c r="D512" s="3" t="s">
        <v>518</v>
      </c>
      <c r="E512">
        <v>11</v>
      </c>
      <c r="F512">
        <v>511</v>
      </c>
      <c r="I512"/>
      <c r="Q512" s="3"/>
    </row>
    <row r="513" spans="1:17" x14ac:dyDescent="0.25">
      <c r="A513" t="s">
        <v>519</v>
      </c>
      <c r="B513" t="s">
        <v>9</v>
      </c>
      <c r="C513">
        <v>29.1</v>
      </c>
      <c r="D513" s="3" t="s">
        <v>518</v>
      </c>
      <c r="E513">
        <v>11</v>
      </c>
      <c r="F513">
        <v>512</v>
      </c>
      <c r="I513"/>
      <c r="Q513" s="3"/>
    </row>
    <row r="514" spans="1:17" x14ac:dyDescent="0.25">
      <c r="A514" t="s">
        <v>519</v>
      </c>
      <c r="B514" t="s">
        <v>9</v>
      </c>
      <c r="C514">
        <v>29.1</v>
      </c>
      <c r="D514" s="3" t="s">
        <v>518</v>
      </c>
      <c r="E514">
        <v>11</v>
      </c>
      <c r="F514">
        <v>513</v>
      </c>
      <c r="I514"/>
      <c r="Q514" s="3"/>
    </row>
    <row r="515" spans="1:17" x14ac:dyDescent="0.25">
      <c r="A515" t="s">
        <v>519</v>
      </c>
      <c r="B515" t="s">
        <v>9</v>
      </c>
      <c r="C515">
        <v>29.1</v>
      </c>
      <c r="D515" s="3" t="s">
        <v>518</v>
      </c>
      <c r="E515">
        <v>11</v>
      </c>
      <c r="F515">
        <v>514</v>
      </c>
      <c r="I515"/>
      <c r="Q515" s="3"/>
    </row>
    <row r="516" spans="1:17" x14ac:dyDescent="0.25">
      <c r="A516" t="s">
        <v>519</v>
      </c>
      <c r="B516" t="s">
        <v>9</v>
      </c>
      <c r="C516">
        <v>29.1</v>
      </c>
      <c r="D516" s="3" t="s">
        <v>518</v>
      </c>
      <c r="E516">
        <v>11</v>
      </c>
      <c r="F516">
        <v>515</v>
      </c>
      <c r="I516"/>
      <c r="Q516" s="3"/>
    </row>
    <row r="517" spans="1:17" x14ac:dyDescent="0.25">
      <c r="A517" t="s">
        <v>519</v>
      </c>
      <c r="B517" t="s">
        <v>9</v>
      </c>
      <c r="C517">
        <v>29.1</v>
      </c>
      <c r="D517" s="3" t="s">
        <v>518</v>
      </c>
      <c r="E517">
        <v>11</v>
      </c>
      <c r="F517">
        <v>516</v>
      </c>
      <c r="I517"/>
      <c r="Q517" s="3"/>
    </row>
    <row r="518" spans="1:17" x14ac:dyDescent="0.25">
      <c r="A518" t="s">
        <v>519</v>
      </c>
      <c r="B518" t="s">
        <v>9</v>
      </c>
      <c r="C518">
        <v>29.1</v>
      </c>
      <c r="D518" s="3" t="s">
        <v>518</v>
      </c>
      <c r="E518">
        <v>11</v>
      </c>
      <c r="F518">
        <v>517</v>
      </c>
      <c r="I518"/>
      <c r="Q518" s="3"/>
    </row>
    <row r="519" spans="1:17" x14ac:dyDescent="0.25">
      <c r="A519" t="s">
        <v>519</v>
      </c>
      <c r="B519" t="s">
        <v>9</v>
      </c>
      <c r="C519">
        <v>21.3</v>
      </c>
      <c r="D519" s="3" t="s">
        <v>518</v>
      </c>
      <c r="E519">
        <v>11</v>
      </c>
      <c r="F519">
        <v>518</v>
      </c>
      <c r="I519"/>
      <c r="Q519" s="3"/>
    </row>
    <row r="520" spans="1:17" x14ac:dyDescent="0.25">
      <c r="A520" t="s">
        <v>519</v>
      </c>
      <c r="B520" t="s">
        <v>9</v>
      </c>
      <c r="C520">
        <v>21.3</v>
      </c>
      <c r="D520" s="3" t="s">
        <v>518</v>
      </c>
      <c r="E520">
        <v>11</v>
      </c>
      <c r="F520">
        <v>519</v>
      </c>
      <c r="I520"/>
      <c r="Q520" s="3"/>
    </row>
    <row r="521" spans="1:17" x14ac:dyDescent="0.25">
      <c r="A521" t="s">
        <v>519</v>
      </c>
      <c r="B521" t="s">
        <v>9</v>
      </c>
      <c r="C521">
        <v>21.3</v>
      </c>
      <c r="D521" s="3" t="s">
        <v>518</v>
      </c>
      <c r="E521">
        <v>11</v>
      </c>
      <c r="F521">
        <v>520</v>
      </c>
      <c r="I521"/>
      <c r="Q521" s="3"/>
    </row>
    <row r="522" spans="1:17" x14ac:dyDescent="0.25">
      <c r="A522" t="s">
        <v>519</v>
      </c>
      <c r="B522" t="s">
        <v>9</v>
      </c>
      <c r="C522">
        <v>14.3</v>
      </c>
      <c r="D522" s="3" t="s">
        <v>518</v>
      </c>
      <c r="E522">
        <v>11</v>
      </c>
      <c r="F522">
        <v>521</v>
      </c>
      <c r="I522"/>
      <c r="Q522" s="3"/>
    </row>
    <row r="523" spans="1:17" x14ac:dyDescent="0.25">
      <c r="A523" t="s">
        <v>519</v>
      </c>
      <c r="B523" t="s">
        <v>9</v>
      </c>
      <c r="C523">
        <v>14.3</v>
      </c>
      <c r="D523" s="3" t="s">
        <v>518</v>
      </c>
      <c r="E523">
        <v>11</v>
      </c>
      <c r="F523">
        <v>522</v>
      </c>
      <c r="I523"/>
      <c r="Q523" s="3"/>
    </row>
    <row r="524" spans="1:17" x14ac:dyDescent="0.25">
      <c r="A524" t="s">
        <v>519</v>
      </c>
      <c r="B524" t="s">
        <v>9</v>
      </c>
      <c r="C524">
        <v>14.3</v>
      </c>
      <c r="D524" s="3" t="s">
        <v>518</v>
      </c>
      <c r="E524">
        <v>11</v>
      </c>
      <c r="F524">
        <v>523</v>
      </c>
      <c r="I524"/>
      <c r="Q524" s="3"/>
    </row>
    <row r="525" spans="1:17" x14ac:dyDescent="0.25">
      <c r="A525" t="s">
        <v>519</v>
      </c>
      <c r="B525" t="s">
        <v>9</v>
      </c>
      <c r="C525">
        <v>35.200000000000003</v>
      </c>
      <c r="D525" s="3" t="s">
        <v>518</v>
      </c>
      <c r="E525">
        <v>12</v>
      </c>
      <c r="F525">
        <v>524</v>
      </c>
      <c r="I525"/>
      <c r="Q525" s="3"/>
    </row>
    <row r="526" spans="1:17" x14ac:dyDescent="0.25">
      <c r="A526" t="s">
        <v>519</v>
      </c>
      <c r="B526" t="s">
        <v>9</v>
      </c>
      <c r="C526">
        <v>35.200000000000003</v>
      </c>
      <c r="D526" s="3" t="s">
        <v>518</v>
      </c>
      <c r="E526">
        <v>12</v>
      </c>
      <c r="F526">
        <v>525</v>
      </c>
      <c r="I526"/>
      <c r="Q526" s="3"/>
    </row>
    <row r="527" spans="1:17" x14ac:dyDescent="0.25">
      <c r="A527" t="s">
        <v>519</v>
      </c>
      <c r="B527" t="s">
        <v>9</v>
      </c>
      <c r="C527">
        <v>35.200000000000003</v>
      </c>
      <c r="D527" s="3" t="s">
        <v>518</v>
      </c>
      <c r="E527">
        <v>12</v>
      </c>
      <c r="F527">
        <v>526</v>
      </c>
      <c r="I527"/>
      <c r="Q527" s="3"/>
    </row>
    <row r="528" spans="1:17" x14ac:dyDescent="0.25">
      <c r="A528" t="s">
        <v>519</v>
      </c>
      <c r="B528" t="s">
        <v>9</v>
      </c>
      <c r="C528">
        <v>35.200000000000003</v>
      </c>
      <c r="D528" s="3" t="s">
        <v>518</v>
      </c>
      <c r="E528">
        <v>12</v>
      </c>
      <c r="F528">
        <v>527</v>
      </c>
      <c r="I528"/>
      <c r="Q528" s="3"/>
    </row>
    <row r="529" spans="1:17" x14ac:dyDescent="0.25">
      <c r="A529" t="s">
        <v>519</v>
      </c>
      <c r="B529" t="s">
        <v>9</v>
      </c>
      <c r="C529">
        <v>35.200000000000003</v>
      </c>
      <c r="D529" s="3" t="s">
        <v>518</v>
      </c>
      <c r="E529">
        <v>12</v>
      </c>
      <c r="F529">
        <v>528</v>
      </c>
      <c r="I529"/>
      <c r="Q529" s="3"/>
    </row>
    <row r="530" spans="1:17" x14ac:dyDescent="0.25">
      <c r="A530" t="s">
        <v>519</v>
      </c>
      <c r="B530" t="s">
        <v>9</v>
      </c>
      <c r="C530">
        <v>35.200000000000003</v>
      </c>
      <c r="D530" s="3" t="s">
        <v>518</v>
      </c>
      <c r="E530">
        <v>12</v>
      </c>
      <c r="F530">
        <v>529</v>
      </c>
      <c r="I530"/>
      <c r="Q530" s="3"/>
    </row>
    <row r="531" spans="1:17" x14ac:dyDescent="0.25">
      <c r="A531" t="s">
        <v>519</v>
      </c>
      <c r="B531" t="s">
        <v>9</v>
      </c>
      <c r="C531">
        <v>9.8000000000000007</v>
      </c>
      <c r="D531" s="3" t="s">
        <v>518</v>
      </c>
      <c r="E531">
        <v>12</v>
      </c>
      <c r="F531">
        <v>530</v>
      </c>
      <c r="I531"/>
      <c r="Q531" s="3"/>
    </row>
    <row r="532" spans="1:17" x14ac:dyDescent="0.25">
      <c r="A532" t="s">
        <v>519</v>
      </c>
      <c r="B532" t="s">
        <v>9</v>
      </c>
      <c r="C532">
        <v>9.8000000000000007</v>
      </c>
      <c r="D532" s="3" t="s">
        <v>518</v>
      </c>
      <c r="E532">
        <v>12</v>
      </c>
      <c r="F532">
        <v>531</v>
      </c>
      <c r="I532"/>
      <c r="Q532" s="3"/>
    </row>
    <row r="533" spans="1:17" x14ac:dyDescent="0.25">
      <c r="A533" t="s">
        <v>519</v>
      </c>
      <c r="B533" t="s">
        <v>9</v>
      </c>
      <c r="C533">
        <v>9.8000000000000007</v>
      </c>
      <c r="D533" s="3" t="s">
        <v>518</v>
      </c>
      <c r="E533">
        <v>12</v>
      </c>
      <c r="F533">
        <v>532</v>
      </c>
      <c r="I533"/>
      <c r="Q533" s="3"/>
    </row>
    <row r="534" spans="1:17" x14ac:dyDescent="0.25">
      <c r="A534" t="s">
        <v>519</v>
      </c>
      <c r="B534" t="s">
        <v>9</v>
      </c>
      <c r="C534">
        <v>9.8000000000000007</v>
      </c>
      <c r="D534" s="3" t="s">
        <v>518</v>
      </c>
      <c r="E534">
        <v>12</v>
      </c>
      <c r="F534">
        <v>533</v>
      </c>
      <c r="I534"/>
      <c r="Q534" s="3"/>
    </row>
    <row r="535" spans="1:17" x14ac:dyDescent="0.25">
      <c r="A535" t="s">
        <v>519</v>
      </c>
      <c r="B535" t="s">
        <v>9</v>
      </c>
      <c r="C535">
        <v>9.8000000000000007</v>
      </c>
      <c r="D535" s="3" t="s">
        <v>518</v>
      </c>
      <c r="E535">
        <v>12</v>
      </c>
      <c r="F535">
        <v>534</v>
      </c>
      <c r="I535"/>
      <c r="Q535" s="3"/>
    </row>
    <row r="536" spans="1:17" x14ac:dyDescent="0.25">
      <c r="A536" t="s">
        <v>519</v>
      </c>
      <c r="B536" t="s">
        <v>9</v>
      </c>
      <c r="C536">
        <v>9.8000000000000007</v>
      </c>
      <c r="D536" s="3" t="s">
        <v>518</v>
      </c>
      <c r="E536">
        <v>12</v>
      </c>
      <c r="F536">
        <v>535</v>
      </c>
      <c r="I536"/>
      <c r="Q536" s="3"/>
    </row>
    <row r="537" spans="1:17" x14ac:dyDescent="0.25">
      <c r="A537" t="s">
        <v>519</v>
      </c>
      <c r="B537" t="s">
        <v>9</v>
      </c>
      <c r="C537">
        <v>27.1</v>
      </c>
      <c r="D537" s="3" t="s">
        <v>518</v>
      </c>
      <c r="E537">
        <v>12</v>
      </c>
      <c r="F537">
        <v>536</v>
      </c>
      <c r="I537"/>
      <c r="Q537" s="3"/>
    </row>
    <row r="538" spans="1:17" x14ac:dyDescent="0.25">
      <c r="A538" t="s">
        <v>519</v>
      </c>
      <c r="B538" t="s">
        <v>9</v>
      </c>
      <c r="C538">
        <v>27.1</v>
      </c>
      <c r="D538" s="3" t="s">
        <v>518</v>
      </c>
      <c r="E538">
        <v>12</v>
      </c>
      <c r="F538">
        <v>537</v>
      </c>
      <c r="I538"/>
      <c r="Q538" s="3"/>
    </row>
    <row r="539" spans="1:17" x14ac:dyDescent="0.25">
      <c r="A539" t="s">
        <v>519</v>
      </c>
      <c r="B539" t="s">
        <v>9</v>
      </c>
      <c r="C539">
        <v>27.1</v>
      </c>
      <c r="D539" s="3" t="s">
        <v>518</v>
      </c>
      <c r="E539">
        <v>12</v>
      </c>
      <c r="F539">
        <v>538</v>
      </c>
      <c r="I539"/>
      <c r="Q539" s="3"/>
    </row>
    <row r="540" spans="1:17" x14ac:dyDescent="0.25">
      <c r="A540" t="s">
        <v>519</v>
      </c>
      <c r="B540" t="s">
        <v>9</v>
      </c>
      <c r="C540">
        <v>24.8</v>
      </c>
      <c r="D540" s="3" t="s">
        <v>518</v>
      </c>
      <c r="E540">
        <v>12</v>
      </c>
      <c r="F540">
        <v>539</v>
      </c>
      <c r="I540"/>
      <c r="Q540" s="3"/>
    </row>
    <row r="541" spans="1:17" x14ac:dyDescent="0.25">
      <c r="A541" t="s">
        <v>519</v>
      </c>
      <c r="B541" t="s">
        <v>9</v>
      </c>
      <c r="C541">
        <v>19.2</v>
      </c>
      <c r="D541" s="3" t="s">
        <v>518</v>
      </c>
      <c r="E541">
        <v>12</v>
      </c>
      <c r="F541">
        <v>540</v>
      </c>
      <c r="I541"/>
      <c r="Q541" s="3"/>
    </row>
    <row r="542" spans="1:17" x14ac:dyDescent="0.25">
      <c r="A542" t="s">
        <v>519</v>
      </c>
      <c r="B542" t="s">
        <v>9</v>
      </c>
      <c r="C542">
        <v>19.2</v>
      </c>
      <c r="D542" s="3" t="s">
        <v>518</v>
      </c>
      <c r="E542">
        <v>12</v>
      </c>
      <c r="F542">
        <v>541</v>
      </c>
      <c r="I542"/>
      <c r="Q542" s="3"/>
    </row>
    <row r="543" spans="1:17" x14ac:dyDescent="0.25">
      <c r="A543" t="s">
        <v>519</v>
      </c>
      <c r="B543" t="s">
        <v>9</v>
      </c>
      <c r="C543">
        <v>33</v>
      </c>
      <c r="D543" s="3" t="s">
        <v>518</v>
      </c>
      <c r="E543">
        <v>13</v>
      </c>
      <c r="F543">
        <v>542</v>
      </c>
      <c r="I543"/>
      <c r="Q543" s="3"/>
    </row>
    <row r="544" spans="1:17" x14ac:dyDescent="0.25">
      <c r="A544" t="s">
        <v>519</v>
      </c>
      <c r="B544" t="s">
        <v>9</v>
      </c>
      <c r="C544">
        <v>28.7</v>
      </c>
      <c r="D544" s="3" t="s">
        <v>518</v>
      </c>
      <c r="E544">
        <v>13</v>
      </c>
      <c r="F544">
        <v>543</v>
      </c>
      <c r="I544"/>
      <c r="Q544" s="3"/>
    </row>
    <row r="545" spans="1:17" x14ac:dyDescent="0.25">
      <c r="A545" t="s">
        <v>519</v>
      </c>
      <c r="B545" t="s">
        <v>9</v>
      </c>
      <c r="C545">
        <v>13.4</v>
      </c>
      <c r="D545" s="3" t="s">
        <v>518</v>
      </c>
      <c r="E545">
        <v>13</v>
      </c>
      <c r="F545">
        <v>544</v>
      </c>
      <c r="I545"/>
      <c r="Q545" s="3"/>
    </row>
    <row r="546" spans="1:17" x14ac:dyDescent="0.25">
      <c r="A546" t="s">
        <v>519</v>
      </c>
      <c r="B546" t="s">
        <v>9</v>
      </c>
      <c r="C546">
        <v>35.5</v>
      </c>
      <c r="D546" s="3" t="s">
        <v>518</v>
      </c>
      <c r="E546">
        <v>14</v>
      </c>
      <c r="F546">
        <v>545</v>
      </c>
      <c r="I546"/>
      <c r="Q546" s="3"/>
    </row>
    <row r="547" spans="1:17" x14ac:dyDescent="0.25">
      <c r="A547" t="s">
        <v>519</v>
      </c>
      <c r="B547" t="s">
        <v>9</v>
      </c>
      <c r="C547">
        <v>35.5</v>
      </c>
      <c r="D547" s="3" t="s">
        <v>518</v>
      </c>
      <c r="E547">
        <v>14</v>
      </c>
      <c r="F547">
        <v>546</v>
      </c>
      <c r="I547"/>
      <c r="Q547" s="3"/>
    </row>
    <row r="548" spans="1:17" x14ac:dyDescent="0.25">
      <c r="A548" t="s">
        <v>519</v>
      </c>
      <c r="B548" t="s">
        <v>9</v>
      </c>
      <c r="C548">
        <v>35.5</v>
      </c>
      <c r="D548" s="3" t="s">
        <v>518</v>
      </c>
      <c r="E548">
        <v>14</v>
      </c>
      <c r="F548">
        <v>547</v>
      </c>
      <c r="I548"/>
      <c r="Q548" s="3"/>
    </row>
    <row r="549" spans="1:17" x14ac:dyDescent="0.25">
      <c r="A549" t="s">
        <v>519</v>
      </c>
      <c r="B549" t="s">
        <v>9</v>
      </c>
      <c r="C549">
        <v>9.1999999999999993</v>
      </c>
      <c r="D549" s="3" t="s">
        <v>518</v>
      </c>
      <c r="E549">
        <v>14</v>
      </c>
      <c r="F549">
        <v>548</v>
      </c>
      <c r="I549"/>
      <c r="Q549" s="3"/>
    </row>
    <row r="550" spans="1:17" x14ac:dyDescent="0.25">
      <c r="A550" t="s">
        <v>519</v>
      </c>
      <c r="B550" t="s">
        <v>9</v>
      </c>
      <c r="C550">
        <v>26.8</v>
      </c>
      <c r="D550" s="3" t="s">
        <v>518</v>
      </c>
      <c r="E550">
        <v>14</v>
      </c>
      <c r="F550">
        <v>549</v>
      </c>
      <c r="I550"/>
      <c r="Q550" s="3"/>
    </row>
    <row r="551" spans="1:17" x14ac:dyDescent="0.25">
      <c r="A551" t="s">
        <v>519</v>
      </c>
      <c r="B551" t="s">
        <v>9</v>
      </c>
      <c r="C551">
        <v>26.8</v>
      </c>
      <c r="D551" s="3" t="s">
        <v>518</v>
      </c>
      <c r="E551">
        <v>14</v>
      </c>
      <c r="F551">
        <v>550</v>
      </c>
      <c r="I551"/>
      <c r="Q551" s="3"/>
    </row>
    <row r="552" spans="1:17" x14ac:dyDescent="0.25">
      <c r="A552" t="s">
        <v>519</v>
      </c>
      <c r="B552" t="s">
        <v>9</v>
      </c>
      <c r="C552">
        <v>13</v>
      </c>
      <c r="D552" s="3" t="s">
        <v>518</v>
      </c>
      <c r="E552">
        <v>14</v>
      </c>
      <c r="F552">
        <v>551</v>
      </c>
      <c r="I552"/>
      <c r="Q552" s="3"/>
    </row>
    <row r="553" spans="1:17" x14ac:dyDescent="0.25">
      <c r="A553" t="s">
        <v>519</v>
      </c>
      <c r="B553" t="s">
        <v>9</v>
      </c>
      <c r="C553">
        <v>25.5</v>
      </c>
      <c r="D553" s="3" t="s">
        <v>518</v>
      </c>
      <c r="E553">
        <v>15</v>
      </c>
      <c r="F553">
        <v>552</v>
      </c>
      <c r="I553"/>
      <c r="Q553" s="3"/>
    </row>
    <row r="554" spans="1:17" x14ac:dyDescent="0.25">
      <c r="A554" t="s">
        <v>519</v>
      </c>
      <c r="B554" t="s">
        <v>9</v>
      </c>
      <c r="C554">
        <v>25.5</v>
      </c>
      <c r="D554" s="3" t="s">
        <v>518</v>
      </c>
      <c r="E554">
        <v>15</v>
      </c>
      <c r="F554">
        <v>553</v>
      </c>
      <c r="I554"/>
      <c r="Q554" s="3"/>
    </row>
    <row r="555" spans="1:17" x14ac:dyDescent="0.25">
      <c r="A555" t="s">
        <v>519</v>
      </c>
      <c r="B555" t="s">
        <v>9</v>
      </c>
      <c r="C555">
        <v>13.3</v>
      </c>
      <c r="D555" s="3" t="s">
        <v>518</v>
      </c>
      <c r="E555">
        <v>15</v>
      </c>
      <c r="F555">
        <v>554</v>
      </c>
      <c r="I555"/>
      <c r="Q555" s="3"/>
    </row>
    <row r="556" spans="1:17" x14ac:dyDescent="0.25">
      <c r="A556" t="s">
        <v>519</v>
      </c>
      <c r="B556" t="s">
        <v>9</v>
      </c>
      <c r="C556">
        <v>13.3</v>
      </c>
      <c r="D556" s="3" t="s">
        <v>518</v>
      </c>
      <c r="E556">
        <v>15</v>
      </c>
      <c r="F556">
        <v>555</v>
      </c>
      <c r="I556"/>
      <c r="Q556" s="3"/>
    </row>
    <row r="557" spans="1:17" x14ac:dyDescent="0.25">
      <c r="A557" t="s">
        <v>519</v>
      </c>
      <c r="B557" t="s">
        <v>9</v>
      </c>
      <c r="C557">
        <v>35.200000000000003</v>
      </c>
      <c r="D557" s="3" t="s">
        <v>518</v>
      </c>
      <c r="E557">
        <v>16</v>
      </c>
      <c r="F557">
        <v>556</v>
      </c>
      <c r="I557"/>
      <c r="Q557" s="3"/>
    </row>
    <row r="558" spans="1:17" x14ac:dyDescent="0.25">
      <c r="A558" t="s">
        <v>519</v>
      </c>
      <c r="B558" t="s">
        <v>9</v>
      </c>
      <c r="C558">
        <v>35.200000000000003</v>
      </c>
      <c r="D558" s="3" t="s">
        <v>518</v>
      </c>
      <c r="E558">
        <v>16</v>
      </c>
      <c r="F558">
        <v>557</v>
      </c>
      <c r="I558"/>
      <c r="Q558" s="3"/>
    </row>
    <row r="559" spans="1:17" x14ac:dyDescent="0.25">
      <c r="A559" t="s">
        <v>519</v>
      </c>
      <c r="B559" t="s">
        <v>9</v>
      </c>
      <c r="C559">
        <v>35.200000000000003</v>
      </c>
      <c r="D559" s="3" t="s">
        <v>518</v>
      </c>
      <c r="E559">
        <v>16</v>
      </c>
      <c r="F559">
        <v>558</v>
      </c>
      <c r="I559"/>
      <c r="Q559" s="3"/>
    </row>
    <row r="560" spans="1:17" x14ac:dyDescent="0.25">
      <c r="A560" t="s">
        <v>519</v>
      </c>
      <c r="B560" t="s">
        <v>9</v>
      </c>
      <c r="C560">
        <v>35.200000000000003</v>
      </c>
      <c r="D560" s="3" t="s">
        <v>518</v>
      </c>
      <c r="E560">
        <v>16</v>
      </c>
      <c r="F560">
        <v>559</v>
      </c>
      <c r="I560"/>
      <c r="Q560" s="3"/>
    </row>
    <row r="561" spans="1:9" x14ac:dyDescent="0.25">
      <c r="A561" t="s">
        <v>519</v>
      </c>
      <c r="B561" t="s">
        <v>9</v>
      </c>
      <c r="C561">
        <v>24.5</v>
      </c>
      <c r="D561" s="3" t="s">
        <v>518</v>
      </c>
      <c r="E561">
        <v>16</v>
      </c>
      <c r="F561">
        <v>560</v>
      </c>
      <c r="I561"/>
    </row>
    <row r="562" spans="1:9" x14ac:dyDescent="0.25">
      <c r="A562" t="s">
        <v>519</v>
      </c>
      <c r="B562" t="s">
        <v>9</v>
      </c>
      <c r="C562">
        <v>13.1</v>
      </c>
      <c r="D562" s="3" t="s">
        <v>518</v>
      </c>
      <c r="E562">
        <v>16</v>
      </c>
      <c r="F562">
        <v>561</v>
      </c>
      <c r="I562"/>
    </row>
    <row r="563" spans="1:9" x14ac:dyDescent="0.25">
      <c r="A563" t="s">
        <v>519</v>
      </c>
      <c r="B563" t="s">
        <v>9</v>
      </c>
      <c r="C563">
        <v>32.799999999999997</v>
      </c>
      <c r="D563" s="3" t="s">
        <v>518</v>
      </c>
      <c r="E563">
        <v>17</v>
      </c>
      <c r="F563">
        <v>562</v>
      </c>
      <c r="I563"/>
    </row>
    <row r="564" spans="1:9" x14ac:dyDescent="0.25">
      <c r="A564" t="s">
        <v>519</v>
      </c>
      <c r="B564" t="s">
        <v>9</v>
      </c>
      <c r="C564">
        <v>32.799999999999997</v>
      </c>
      <c r="D564" s="3" t="s">
        <v>518</v>
      </c>
      <c r="E564">
        <v>17</v>
      </c>
      <c r="F564">
        <v>563</v>
      </c>
      <c r="I564"/>
    </row>
    <row r="565" spans="1:9" x14ac:dyDescent="0.25">
      <c r="A565" t="s">
        <v>519</v>
      </c>
      <c r="B565" t="s">
        <v>9</v>
      </c>
      <c r="C565">
        <v>32.799999999999997</v>
      </c>
      <c r="D565" s="3" t="s">
        <v>518</v>
      </c>
      <c r="E565">
        <v>17</v>
      </c>
      <c r="F565">
        <v>564</v>
      </c>
      <c r="I565"/>
    </row>
    <row r="566" spans="1:9" x14ac:dyDescent="0.25">
      <c r="A566" t="s">
        <v>519</v>
      </c>
      <c r="B566" t="s">
        <v>9</v>
      </c>
      <c r="C566">
        <v>32.799999999999997</v>
      </c>
      <c r="D566" s="3" t="s">
        <v>518</v>
      </c>
      <c r="E566">
        <v>17</v>
      </c>
      <c r="F566">
        <v>565</v>
      </c>
      <c r="I566"/>
    </row>
    <row r="567" spans="1:9" x14ac:dyDescent="0.25">
      <c r="A567" t="s">
        <v>519</v>
      </c>
      <c r="B567" t="s">
        <v>9</v>
      </c>
      <c r="C567">
        <v>31.6</v>
      </c>
      <c r="D567" s="3" t="s">
        <v>518</v>
      </c>
      <c r="E567">
        <v>17</v>
      </c>
      <c r="F567">
        <v>566</v>
      </c>
      <c r="I567"/>
    </row>
    <row r="568" spans="1:9" x14ac:dyDescent="0.25">
      <c r="A568" t="s">
        <v>519</v>
      </c>
      <c r="B568" t="s">
        <v>9</v>
      </c>
      <c r="C568">
        <v>25.8</v>
      </c>
      <c r="D568" s="3" t="s">
        <v>518</v>
      </c>
      <c r="E568">
        <v>17</v>
      </c>
      <c r="F568">
        <v>567</v>
      </c>
      <c r="I568"/>
    </row>
    <row r="569" spans="1:9" x14ac:dyDescent="0.25">
      <c r="A569" t="s">
        <v>519</v>
      </c>
      <c r="B569" t="s">
        <v>9</v>
      </c>
      <c r="C569">
        <v>23.3</v>
      </c>
      <c r="D569" s="3" t="s">
        <v>518</v>
      </c>
      <c r="E569">
        <v>17</v>
      </c>
      <c r="F569">
        <v>568</v>
      </c>
      <c r="I569"/>
    </row>
    <row r="570" spans="1:9" x14ac:dyDescent="0.25">
      <c r="A570" t="s">
        <v>519</v>
      </c>
      <c r="B570" t="s">
        <v>9</v>
      </c>
      <c r="C570">
        <v>13.4</v>
      </c>
      <c r="D570" s="3" t="s">
        <v>518</v>
      </c>
      <c r="E570">
        <v>17</v>
      </c>
      <c r="F570">
        <v>569</v>
      </c>
      <c r="I570"/>
    </row>
    <row r="571" spans="1:9" x14ac:dyDescent="0.25">
      <c r="A571" t="s">
        <v>519</v>
      </c>
      <c r="B571" t="s">
        <v>9</v>
      </c>
      <c r="C571">
        <v>13.4</v>
      </c>
      <c r="D571" s="3" t="s">
        <v>518</v>
      </c>
      <c r="E571">
        <v>17</v>
      </c>
      <c r="F571">
        <v>570</v>
      </c>
      <c r="I571"/>
    </row>
    <row r="572" spans="1:9" x14ac:dyDescent="0.25">
      <c r="A572" t="s">
        <v>519</v>
      </c>
      <c r="B572" t="s">
        <v>9</v>
      </c>
      <c r="C572">
        <v>35.299999999999997</v>
      </c>
      <c r="D572" s="3" t="s">
        <v>518</v>
      </c>
      <c r="E572">
        <v>18</v>
      </c>
      <c r="F572">
        <v>571</v>
      </c>
      <c r="I572"/>
    </row>
    <row r="573" spans="1:9" x14ac:dyDescent="0.25">
      <c r="A573" t="s">
        <v>519</v>
      </c>
      <c r="B573" t="s">
        <v>9</v>
      </c>
      <c r="C573">
        <v>35.299999999999997</v>
      </c>
      <c r="D573" s="3" t="s">
        <v>518</v>
      </c>
      <c r="E573">
        <v>18</v>
      </c>
      <c r="F573">
        <v>572</v>
      </c>
      <c r="I573"/>
    </row>
    <row r="574" spans="1:9" x14ac:dyDescent="0.25">
      <c r="A574" t="s">
        <v>519</v>
      </c>
      <c r="B574" t="s">
        <v>9</v>
      </c>
      <c r="C574">
        <v>35.299999999999997</v>
      </c>
      <c r="D574" s="3" t="s">
        <v>518</v>
      </c>
      <c r="E574">
        <v>18</v>
      </c>
      <c r="F574">
        <v>573</v>
      </c>
      <c r="I574"/>
    </row>
    <row r="575" spans="1:9" x14ac:dyDescent="0.25">
      <c r="A575" t="s">
        <v>519</v>
      </c>
      <c r="B575" t="s">
        <v>9</v>
      </c>
      <c r="C575">
        <v>35.299999999999997</v>
      </c>
      <c r="D575" s="3" t="s">
        <v>518</v>
      </c>
      <c r="E575">
        <v>18</v>
      </c>
      <c r="F575">
        <v>574</v>
      </c>
      <c r="I575"/>
    </row>
    <row r="576" spans="1:9" x14ac:dyDescent="0.25">
      <c r="A576" t="s">
        <v>519</v>
      </c>
      <c r="B576" t="s">
        <v>9</v>
      </c>
      <c r="C576">
        <v>35.299999999999997</v>
      </c>
      <c r="D576" s="3" t="s">
        <v>518</v>
      </c>
      <c r="E576">
        <v>18</v>
      </c>
      <c r="F576">
        <v>575</v>
      </c>
      <c r="I576"/>
    </row>
    <row r="577" spans="1:9" x14ac:dyDescent="0.25">
      <c r="A577" t="s">
        <v>519</v>
      </c>
      <c r="B577" t="s">
        <v>9</v>
      </c>
      <c r="C577">
        <v>35.299999999999997</v>
      </c>
      <c r="D577" s="3" t="s">
        <v>518</v>
      </c>
      <c r="E577">
        <v>18</v>
      </c>
      <c r="F577">
        <v>576</v>
      </c>
      <c r="I577"/>
    </row>
    <row r="578" spans="1:9" x14ac:dyDescent="0.25">
      <c r="A578" t="s">
        <v>519</v>
      </c>
      <c r="B578" t="s">
        <v>9</v>
      </c>
      <c r="C578">
        <v>26.3</v>
      </c>
      <c r="D578" s="3" t="s">
        <v>518</v>
      </c>
      <c r="E578">
        <v>18</v>
      </c>
      <c r="F578">
        <v>577</v>
      </c>
      <c r="I578"/>
    </row>
    <row r="579" spans="1:9" x14ac:dyDescent="0.25">
      <c r="A579" t="s">
        <v>519</v>
      </c>
      <c r="B579" t="s">
        <v>9</v>
      </c>
      <c r="C579">
        <v>26.3</v>
      </c>
      <c r="D579" s="3" t="s">
        <v>518</v>
      </c>
      <c r="E579">
        <v>18</v>
      </c>
      <c r="F579">
        <v>578</v>
      </c>
      <c r="I579"/>
    </row>
    <row r="580" spans="1:9" x14ac:dyDescent="0.25">
      <c r="A580" t="s">
        <v>519</v>
      </c>
      <c r="B580" t="s">
        <v>9</v>
      </c>
      <c r="C580">
        <v>24</v>
      </c>
      <c r="D580" s="3" t="s">
        <v>518</v>
      </c>
      <c r="E580">
        <v>18</v>
      </c>
      <c r="F580">
        <v>579</v>
      </c>
      <c r="I580"/>
    </row>
    <row r="581" spans="1:9" x14ac:dyDescent="0.25">
      <c r="A581" t="s">
        <v>519</v>
      </c>
      <c r="B581" t="s">
        <v>9</v>
      </c>
      <c r="C581">
        <v>18.7</v>
      </c>
      <c r="D581" s="3" t="s">
        <v>518</v>
      </c>
      <c r="E581">
        <v>18</v>
      </c>
      <c r="F581">
        <v>580</v>
      </c>
      <c r="I581"/>
    </row>
    <row r="582" spans="1:9" x14ac:dyDescent="0.25">
      <c r="A582" t="s">
        <v>519</v>
      </c>
      <c r="B582" t="s">
        <v>9</v>
      </c>
      <c r="C582">
        <v>32.299999999999997</v>
      </c>
      <c r="D582" s="3" t="s">
        <v>518</v>
      </c>
      <c r="E582">
        <v>19</v>
      </c>
      <c r="F582">
        <v>581</v>
      </c>
      <c r="I582"/>
    </row>
    <row r="583" spans="1:9" x14ac:dyDescent="0.25">
      <c r="A583" t="s">
        <v>519</v>
      </c>
      <c r="B583" t="s">
        <v>9</v>
      </c>
      <c r="C583">
        <v>32.299999999999997</v>
      </c>
      <c r="D583" s="3" t="s">
        <v>518</v>
      </c>
      <c r="E583">
        <v>19</v>
      </c>
      <c r="F583">
        <v>582</v>
      </c>
      <c r="I583"/>
    </row>
    <row r="584" spans="1:9" x14ac:dyDescent="0.25">
      <c r="A584" t="s">
        <v>519</v>
      </c>
      <c r="B584" t="s">
        <v>9</v>
      </c>
      <c r="C584">
        <v>32.299999999999997</v>
      </c>
      <c r="D584" s="3" t="s">
        <v>518</v>
      </c>
      <c r="E584">
        <v>19</v>
      </c>
      <c r="F584">
        <v>583</v>
      </c>
      <c r="I584"/>
    </row>
    <row r="585" spans="1:9" x14ac:dyDescent="0.25">
      <c r="A585" t="s">
        <v>519</v>
      </c>
      <c r="B585" t="s">
        <v>9</v>
      </c>
      <c r="C585">
        <v>25.5</v>
      </c>
      <c r="D585" s="3" t="s">
        <v>518</v>
      </c>
      <c r="E585">
        <v>19</v>
      </c>
      <c r="F585">
        <v>584</v>
      </c>
      <c r="I585"/>
    </row>
    <row r="586" spans="1:9" x14ac:dyDescent="0.25">
      <c r="A586" t="s">
        <v>519</v>
      </c>
      <c r="B586" t="s">
        <v>9</v>
      </c>
      <c r="C586">
        <v>17.2</v>
      </c>
      <c r="D586" s="3" t="s">
        <v>518</v>
      </c>
      <c r="E586">
        <v>19</v>
      </c>
      <c r="F586">
        <v>585</v>
      </c>
      <c r="I586"/>
    </row>
    <row r="587" spans="1:9" x14ac:dyDescent="0.25">
      <c r="A587" t="s">
        <v>519</v>
      </c>
      <c r="B587" t="s">
        <v>9</v>
      </c>
      <c r="C587">
        <v>35.1</v>
      </c>
      <c r="D587" s="3" t="s">
        <v>518</v>
      </c>
      <c r="E587">
        <v>20</v>
      </c>
      <c r="F587">
        <v>586</v>
      </c>
      <c r="I587"/>
    </row>
    <row r="588" spans="1:9" x14ac:dyDescent="0.25">
      <c r="A588" t="s">
        <v>519</v>
      </c>
      <c r="B588" t="s">
        <v>9</v>
      </c>
      <c r="C588">
        <v>35.1</v>
      </c>
      <c r="D588" s="3" t="s">
        <v>518</v>
      </c>
      <c r="E588">
        <v>20</v>
      </c>
      <c r="F588">
        <v>587</v>
      </c>
      <c r="I588"/>
    </row>
    <row r="589" spans="1:9" x14ac:dyDescent="0.25">
      <c r="A589" t="s">
        <v>519</v>
      </c>
      <c r="B589" t="s">
        <v>9</v>
      </c>
      <c r="C589">
        <v>35.1</v>
      </c>
      <c r="D589" s="3" t="s">
        <v>518</v>
      </c>
      <c r="E589">
        <v>20</v>
      </c>
      <c r="F589">
        <v>588</v>
      </c>
      <c r="I589"/>
    </row>
    <row r="590" spans="1:9" x14ac:dyDescent="0.25">
      <c r="A590" t="s">
        <v>519</v>
      </c>
      <c r="B590" t="s">
        <v>9</v>
      </c>
      <c r="C590">
        <v>35.1</v>
      </c>
      <c r="D590" s="3" t="s">
        <v>518</v>
      </c>
      <c r="E590">
        <v>20</v>
      </c>
      <c r="F590">
        <v>589</v>
      </c>
      <c r="I590"/>
    </row>
    <row r="591" spans="1:9" x14ac:dyDescent="0.25">
      <c r="A591" t="s">
        <v>519</v>
      </c>
      <c r="B591" t="s">
        <v>9</v>
      </c>
      <c r="C591">
        <v>35.1</v>
      </c>
      <c r="D591" s="3" t="s">
        <v>518</v>
      </c>
      <c r="E591">
        <v>20</v>
      </c>
      <c r="F591">
        <v>590</v>
      </c>
      <c r="I591"/>
    </row>
    <row r="592" spans="1:9" x14ac:dyDescent="0.25">
      <c r="A592" t="s">
        <v>519</v>
      </c>
      <c r="B592" t="s">
        <v>9</v>
      </c>
      <c r="C592">
        <v>35.1</v>
      </c>
      <c r="D592" s="3" t="s">
        <v>518</v>
      </c>
      <c r="E592">
        <v>20</v>
      </c>
      <c r="F592">
        <v>591</v>
      </c>
      <c r="I592"/>
    </row>
    <row r="593" spans="1:9" x14ac:dyDescent="0.25">
      <c r="A593" t="s">
        <v>519</v>
      </c>
      <c r="B593" t="s">
        <v>9</v>
      </c>
      <c r="C593">
        <v>35.1</v>
      </c>
      <c r="D593" s="3" t="s">
        <v>518</v>
      </c>
      <c r="E593">
        <v>20</v>
      </c>
      <c r="F593">
        <v>592</v>
      </c>
      <c r="I593"/>
    </row>
    <row r="594" spans="1:9" x14ac:dyDescent="0.25">
      <c r="A594" t="s">
        <v>519</v>
      </c>
      <c r="B594" t="s">
        <v>9</v>
      </c>
      <c r="C594">
        <v>35.1</v>
      </c>
      <c r="D594" s="3" t="s">
        <v>518</v>
      </c>
      <c r="E594">
        <v>20</v>
      </c>
      <c r="F594">
        <v>593</v>
      </c>
      <c r="I594"/>
    </row>
    <row r="595" spans="1:9" x14ac:dyDescent="0.25">
      <c r="A595" t="s">
        <v>519</v>
      </c>
      <c r="B595" t="s">
        <v>9</v>
      </c>
      <c r="C595">
        <v>35.1</v>
      </c>
      <c r="D595" s="3" t="s">
        <v>518</v>
      </c>
      <c r="E595">
        <v>20</v>
      </c>
      <c r="F595">
        <v>594</v>
      </c>
      <c r="I595"/>
    </row>
    <row r="596" spans="1:9" x14ac:dyDescent="0.25">
      <c r="A596" t="s">
        <v>519</v>
      </c>
      <c r="B596" t="s">
        <v>9</v>
      </c>
      <c r="C596">
        <v>35.1</v>
      </c>
      <c r="D596" s="3" t="s">
        <v>518</v>
      </c>
      <c r="E596">
        <v>20</v>
      </c>
      <c r="F596">
        <v>595</v>
      </c>
      <c r="I596"/>
    </row>
    <row r="597" spans="1:9" x14ac:dyDescent="0.25">
      <c r="A597" t="s">
        <v>519</v>
      </c>
      <c r="B597" t="s">
        <v>9</v>
      </c>
      <c r="C597">
        <v>35.1</v>
      </c>
      <c r="D597" s="3" t="s">
        <v>518</v>
      </c>
      <c r="E597">
        <v>20</v>
      </c>
      <c r="F597">
        <v>596</v>
      </c>
      <c r="I597"/>
    </row>
    <row r="598" spans="1:9" x14ac:dyDescent="0.25">
      <c r="A598" t="s">
        <v>519</v>
      </c>
      <c r="B598" t="s">
        <v>9</v>
      </c>
      <c r="C598">
        <v>35.1</v>
      </c>
      <c r="D598" s="3" t="s">
        <v>518</v>
      </c>
      <c r="E598">
        <v>20</v>
      </c>
      <c r="F598">
        <v>597</v>
      </c>
      <c r="I598"/>
    </row>
    <row r="599" spans="1:9" x14ac:dyDescent="0.25">
      <c r="A599" t="s">
        <v>519</v>
      </c>
      <c r="B599" t="s">
        <v>9</v>
      </c>
      <c r="C599">
        <v>25</v>
      </c>
      <c r="D599" s="3" t="s">
        <v>518</v>
      </c>
      <c r="E599">
        <v>20</v>
      </c>
      <c r="F599">
        <v>598</v>
      </c>
      <c r="I599"/>
    </row>
    <row r="600" spans="1:9" x14ac:dyDescent="0.25">
      <c r="A600" t="s">
        <v>519</v>
      </c>
      <c r="B600" t="s">
        <v>9</v>
      </c>
      <c r="C600">
        <v>25</v>
      </c>
      <c r="D600" s="3" t="s">
        <v>518</v>
      </c>
      <c r="E600">
        <v>20</v>
      </c>
      <c r="F600">
        <v>599</v>
      </c>
      <c r="I600"/>
    </row>
    <row r="601" spans="1:9" x14ac:dyDescent="0.25">
      <c r="A601" t="s">
        <v>519</v>
      </c>
      <c r="B601" t="s">
        <v>9</v>
      </c>
      <c r="C601">
        <v>25</v>
      </c>
      <c r="D601" s="3" t="s">
        <v>518</v>
      </c>
      <c r="E601">
        <v>20</v>
      </c>
      <c r="F601">
        <v>600</v>
      </c>
      <c r="I601"/>
    </row>
    <row r="602" spans="1:9" x14ac:dyDescent="0.25">
      <c r="I602"/>
    </row>
    <row r="603" spans="1:9" x14ac:dyDescent="0.25">
      <c r="A603" t="s">
        <v>520</v>
      </c>
      <c r="B603" t="s">
        <v>8</v>
      </c>
      <c r="C603">
        <v>32.299999999999997</v>
      </c>
      <c r="D603" s="3" t="s">
        <v>518</v>
      </c>
      <c r="E603">
        <v>1</v>
      </c>
      <c r="F603">
        <v>1</v>
      </c>
      <c r="I603"/>
    </row>
    <row r="604" spans="1:9" x14ac:dyDescent="0.25">
      <c r="A604" t="s">
        <v>520</v>
      </c>
      <c r="B604" t="s">
        <v>8</v>
      </c>
      <c r="C604">
        <v>32.299999999999997</v>
      </c>
      <c r="D604" s="3" t="s">
        <v>518</v>
      </c>
      <c r="E604">
        <v>1</v>
      </c>
      <c r="F604">
        <v>2</v>
      </c>
      <c r="I604"/>
    </row>
    <row r="605" spans="1:9" x14ac:dyDescent="0.25">
      <c r="A605" t="s">
        <v>520</v>
      </c>
      <c r="B605" t="s">
        <v>8</v>
      </c>
      <c r="C605">
        <v>20.9</v>
      </c>
      <c r="D605" s="3" t="s">
        <v>518</v>
      </c>
      <c r="E605">
        <v>1</v>
      </c>
      <c r="F605">
        <v>3</v>
      </c>
      <c r="I605"/>
    </row>
    <row r="606" spans="1:9" x14ac:dyDescent="0.25">
      <c r="A606" t="s">
        <v>520</v>
      </c>
      <c r="B606" t="s">
        <v>8</v>
      </c>
      <c r="C606">
        <v>34.6</v>
      </c>
      <c r="D606" s="3" t="s">
        <v>518</v>
      </c>
      <c r="E606">
        <v>2</v>
      </c>
      <c r="F606">
        <v>4</v>
      </c>
      <c r="I606"/>
    </row>
    <row r="607" spans="1:9" x14ac:dyDescent="0.25">
      <c r="A607" t="s">
        <v>520</v>
      </c>
      <c r="B607" t="s">
        <v>8</v>
      </c>
      <c r="C607">
        <v>33.4</v>
      </c>
      <c r="D607" s="3" t="s">
        <v>518</v>
      </c>
      <c r="E607">
        <v>3</v>
      </c>
      <c r="F607">
        <v>5</v>
      </c>
      <c r="I607"/>
    </row>
    <row r="608" spans="1:9" x14ac:dyDescent="0.25">
      <c r="A608" t="s">
        <v>520</v>
      </c>
      <c r="B608" t="s">
        <v>8</v>
      </c>
      <c r="C608">
        <v>23.9</v>
      </c>
      <c r="D608" s="3" t="s">
        <v>518</v>
      </c>
      <c r="E608">
        <v>3</v>
      </c>
      <c r="F608">
        <v>6</v>
      </c>
      <c r="I608"/>
    </row>
    <row r="609" spans="1:9" x14ac:dyDescent="0.25">
      <c r="A609" t="s">
        <v>520</v>
      </c>
      <c r="B609" t="s">
        <v>8</v>
      </c>
      <c r="C609">
        <v>21</v>
      </c>
      <c r="D609" s="3" t="s">
        <v>518</v>
      </c>
      <c r="E609">
        <v>3</v>
      </c>
      <c r="F609">
        <v>7</v>
      </c>
      <c r="I609"/>
    </row>
    <row r="610" spans="1:9" x14ac:dyDescent="0.25">
      <c r="A610" t="s">
        <v>520</v>
      </c>
      <c r="B610" t="s">
        <v>8</v>
      </c>
      <c r="C610">
        <v>20.3</v>
      </c>
      <c r="D610" s="3" t="s">
        <v>518</v>
      </c>
      <c r="E610">
        <v>4</v>
      </c>
      <c r="F610">
        <v>8</v>
      </c>
      <c r="I610"/>
    </row>
    <row r="611" spans="1:9" x14ac:dyDescent="0.25">
      <c r="A611" t="s">
        <v>520</v>
      </c>
      <c r="B611" t="s">
        <v>8</v>
      </c>
      <c r="C611">
        <v>21.2</v>
      </c>
      <c r="D611" s="3" t="s">
        <v>518</v>
      </c>
      <c r="E611">
        <v>5</v>
      </c>
      <c r="F611">
        <v>9</v>
      </c>
      <c r="I611"/>
    </row>
    <row r="612" spans="1:9" x14ac:dyDescent="0.25">
      <c r="A612" t="s">
        <v>520</v>
      </c>
      <c r="B612" t="s">
        <v>8</v>
      </c>
      <c r="C612">
        <v>21.2</v>
      </c>
      <c r="D612" s="3" t="s">
        <v>518</v>
      </c>
      <c r="E612">
        <v>5</v>
      </c>
      <c r="F612">
        <v>10</v>
      </c>
      <c r="I612"/>
    </row>
    <row r="613" spans="1:9" x14ac:dyDescent="0.25">
      <c r="A613" t="s">
        <v>520</v>
      </c>
      <c r="B613" t="s">
        <v>8</v>
      </c>
      <c r="C613">
        <v>26.9</v>
      </c>
      <c r="D613" s="3" t="s">
        <v>518</v>
      </c>
      <c r="E613">
        <v>8</v>
      </c>
      <c r="F613">
        <v>11</v>
      </c>
      <c r="I613"/>
    </row>
    <row r="614" spans="1:9" x14ac:dyDescent="0.25">
      <c r="A614" t="s">
        <v>520</v>
      </c>
      <c r="B614" t="s">
        <v>8</v>
      </c>
      <c r="C614">
        <v>17.100000000000001</v>
      </c>
      <c r="D614" s="3" t="s">
        <v>518</v>
      </c>
      <c r="E614">
        <v>8</v>
      </c>
      <c r="F614">
        <v>12</v>
      </c>
      <c r="I614"/>
    </row>
    <row r="615" spans="1:9" x14ac:dyDescent="0.25">
      <c r="A615" t="s">
        <v>520</v>
      </c>
      <c r="B615" t="s">
        <v>8</v>
      </c>
      <c r="C615">
        <v>12.2</v>
      </c>
      <c r="D615" s="3" t="s">
        <v>518</v>
      </c>
      <c r="E615">
        <v>8</v>
      </c>
      <c r="F615">
        <v>13</v>
      </c>
      <c r="I615"/>
    </row>
    <row r="616" spans="1:9" x14ac:dyDescent="0.25">
      <c r="A616" t="s">
        <v>520</v>
      </c>
      <c r="B616" t="s">
        <v>8</v>
      </c>
      <c r="C616">
        <v>5.4</v>
      </c>
      <c r="D616" s="3" t="s">
        <v>518</v>
      </c>
      <c r="E616">
        <v>8</v>
      </c>
      <c r="F616">
        <v>14</v>
      </c>
      <c r="I616"/>
    </row>
    <row r="617" spans="1:9" x14ac:dyDescent="0.25">
      <c r="A617" t="s">
        <v>520</v>
      </c>
      <c r="B617" t="s">
        <v>8</v>
      </c>
      <c r="C617">
        <v>34</v>
      </c>
      <c r="D617" s="3" t="s">
        <v>518</v>
      </c>
      <c r="E617">
        <v>9</v>
      </c>
      <c r="F617">
        <v>15</v>
      </c>
      <c r="I617"/>
    </row>
    <row r="618" spans="1:9" x14ac:dyDescent="0.25">
      <c r="A618" t="s">
        <v>520</v>
      </c>
      <c r="B618" t="s">
        <v>8</v>
      </c>
      <c r="C618">
        <v>26.7</v>
      </c>
      <c r="D618" s="3" t="s">
        <v>518</v>
      </c>
      <c r="E618">
        <v>9</v>
      </c>
      <c r="F618">
        <v>16</v>
      </c>
      <c r="I618"/>
    </row>
    <row r="619" spans="1:9" x14ac:dyDescent="0.25">
      <c r="A619" t="s">
        <v>520</v>
      </c>
      <c r="B619" t="s">
        <v>8</v>
      </c>
      <c r="C619">
        <v>17.600000000000001</v>
      </c>
      <c r="D619" s="3" t="s">
        <v>518</v>
      </c>
      <c r="E619">
        <v>9</v>
      </c>
      <c r="F619">
        <v>17</v>
      </c>
      <c r="I619"/>
    </row>
    <row r="620" spans="1:9" x14ac:dyDescent="0.25">
      <c r="A620" t="s">
        <v>520</v>
      </c>
      <c r="B620" t="s">
        <v>8</v>
      </c>
      <c r="C620">
        <v>25</v>
      </c>
      <c r="D620" s="3" t="s">
        <v>518</v>
      </c>
      <c r="E620">
        <v>10</v>
      </c>
      <c r="F620">
        <v>18</v>
      </c>
      <c r="I620"/>
    </row>
    <row r="621" spans="1:9" x14ac:dyDescent="0.25">
      <c r="A621" t="s">
        <v>520</v>
      </c>
      <c r="B621" t="s">
        <v>8</v>
      </c>
      <c r="C621">
        <v>21.3</v>
      </c>
      <c r="D621" s="3" t="s">
        <v>518</v>
      </c>
      <c r="E621">
        <v>10</v>
      </c>
      <c r="F621">
        <v>19</v>
      </c>
      <c r="I621"/>
    </row>
    <row r="622" spans="1:9" x14ac:dyDescent="0.25">
      <c r="A622" t="s">
        <v>520</v>
      </c>
      <c r="B622" t="s">
        <v>8</v>
      </c>
      <c r="C622">
        <v>32.9</v>
      </c>
      <c r="D622" s="3" t="s">
        <v>518</v>
      </c>
      <c r="E622">
        <v>11</v>
      </c>
      <c r="F622">
        <v>20</v>
      </c>
      <c r="I622"/>
    </row>
    <row r="623" spans="1:9" x14ac:dyDescent="0.25">
      <c r="A623" t="s">
        <v>520</v>
      </c>
      <c r="B623" t="s">
        <v>8</v>
      </c>
      <c r="C623">
        <v>25.1</v>
      </c>
      <c r="D623" s="3" t="s">
        <v>518</v>
      </c>
      <c r="E623">
        <v>11</v>
      </c>
      <c r="F623">
        <v>21</v>
      </c>
      <c r="I623"/>
    </row>
    <row r="624" spans="1:9" x14ac:dyDescent="0.25">
      <c r="A624" t="s">
        <v>520</v>
      </c>
      <c r="B624" t="s">
        <v>8</v>
      </c>
      <c r="C624">
        <v>11.4</v>
      </c>
      <c r="D624" s="3" t="s">
        <v>518</v>
      </c>
      <c r="E624">
        <v>11</v>
      </c>
      <c r="F624">
        <v>22</v>
      </c>
      <c r="I624"/>
    </row>
    <row r="625" spans="1:9" x14ac:dyDescent="0.25">
      <c r="A625" t="s">
        <v>520</v>
      </c>
      <c r="B625" t="s">
        <v>8</v>
      </c>
      <c r="C625">
        <v>22.3</v>
      </c>
      <c r="D625" s="3" t="s">
        <v>518</v>
      </c>
      <c r="E625">
        <v>12</v>
      </c>
      <c r="F625">
        <v>23</v>
      </c>
      <c r="I625"/>
    </row>
    <row r="626" spans="1:9" x14ac:dyDescent="0.25">
      <c r="A626" t="s">
        <v>520</v>
      </c>
      <c r="B626" t="s">
        <v>8</v>
      </c>
      <c r="C626">
        <v>24.1</v>
      </c>
      <c r="D626" s="3" t="s">
        <v>518</v>
      </c>
      <c r="E626">
        <v>12</v>
      </c>
      <c r="F626">
        <v>24</v>
      </c>
      <c r="I626"/>
    </row>
    <row r="627" spans="1:9" x14ac:dyDescent="0.25">
      <c r="A627" t="s">
        <v>520</v>
      </c>
      <c r="B627" t="s">
        <v>8</v>
      </c>
      <c r="C627">
        <v>19.5</v>
      </c>
      <c r="D627" s="3" t="s">
        <v>518</v>
      </c>
      <c r="E627">
        <v>12</v>
      </c>
      <c r="F627">
        <v>25</v>
      </c>
      <c r="I627"/>
    </row>
    <row r="628" spans="1:9" x14ac:dyDescent="0.25">
      <c r="A628" t="s">
        <v>520</v>
      </c>
      <c r="B628" t="s">
        <v>8</v>
      </c>
      <c r="C628">
        <v>19.5</v>
      </c>
      <c r="D628" s="3" t="s">
        <v>518</v>
      </c>
      <c r="E628">
        <v>12</v>
      </c>
      <c r="F628">
        <v>26</v>
      </c>
      <c r="I628"/>
    </row>
    <row r="629" spans="1:9" x14ac:dyDescent="0.25">
      <c r="A629" t="s">
        <v>520</v>
      </c>
      <c r="B629" t="s">
        <v>8</v>
      </c>
      <c r="C629">
        <v>17.8</v>
      </c>
      <c r="D629" s="3" t="s">
        <v>518</v>
      </c>
      <c r="E629">
        <v>13</v>
      </c>
      <c r="F629">
        <v>27</v>
      </c>
      <c r="I629"/>
    </row>
    <row r="630" spans="1:9" x14ac:dyDescent="0.25">
      <c r="A630" t="s">
        <v>520</v>
      </c>
      <c r="B630" t="s">
        <v>8</v>
      </c>
      <c r="C630">
        <v>19.5</v>
      </c>
      <c r="D630" s="3" t="s">
        <v>518</v>
      </c>
      <c r="E630">
        <v>13</v>
      </c>
      <c r="F630">
        <v>28</v>
      </c>
      <c r="I630"/>
    </row>
    <row r="631" spans="1:9" x14ac:dyDescent="0.25">
      <c r="A631" t="s">
        <v>520</v>
      </c>
      <c r="B631" t="s">
        <v>8</v>
      </c>
      <c r="C631">
        <v>31.3</v>
      </c>
      <c r="D631" s="3" t="s">
        <v>518</v>
      </c>
      <c r="E631">
        <v>14</v>
      </c>
      <c r="F631">
        <v>29</v>
      </c>
      <c r="I631"/>
    </row>
    <row r="632" spans="1:9" x14ac:dyDescent="0.25">
      <c r="A632" t="s">
        <v>520</v>
      </c>
      <c r="B632" t="s">
        <v>8</v>
      </c>
      <c r="C632">
        <v>24.1</v>
      </c>
      <c r="D632" s="3" t="s">
        <v>518</v>
      </c>
      <c r="E632">
        <v>14</v>
      </c>
      <c r="F632">
        <v>30</v>
      </c>
      <c r="I632"/>
    </row>
    <row r="633" spans="1:9" x14ac:dyDescent="0.25">
      <c r="A633" t="s">
        <v>520</v>
      </c>
      <c r="B633" t="s">
        <v>8</v>
      </c>
      <c r="C633">
        <v>20.5</v>
      </c>
      <c r="D633" s="3" t="s">
        <v>518</v>
      </c>
      <c r="E633">
        <v>14</v>
      </c>
      <c r="F633">
        <v>31</v>
      </c>
      <c r="I633"/>
    </row>
    <row r="634" spans="1:9" x14ac:dyDescent="0.25">
      <c r="A634" t="s">
        <v>520</v>
      </c>
      <c r="B634" t="s">
        <v>8</v>
      </c>
      <c r="C634">
        <v>32</v>
      </c>
      <c r="D634" s="3" t="s">
        <v>518</v>
      </c>
      <c r="E634">
        <v>16</v>
      </c>
      <c r="F634">
        <v>32</v>
      </c>
      <c r="I634"/>
    </row>
    <row r="635" spans="1:9" x14ac:dyDescent="0.25">
      <c r="A635" t="s">
        <v>520</v>
      </c>
      <c r="B635" t="s">
        <v>8</v>
      </c>
      <c r="C635">
        <v>14.2</v>
      </c>
      <c r="D635" s="3" t="s">
        <v>518</v>
      </c>
      <c r="E635">
        <v>16</v>
      </c>
      <c r="F635">
        <v>33</v>
      </c>
      <c r="I635"/>
    </row>
    <row r="636" spans="1:9" x14ac:dyDescent="0.25">
      <c r="A636" t="s">
        <v>520</v>
      </c>
      <c r="B636" t="s">
        <v>8</v>
      </c>
      <c r="C636">
        <v>8.1</v>
      </c>
      <c r="D636" s="3" t="s">
        <v>518</v>
      </c>
      <c r="E636">
        <v>18</v>
      </c>
      <c r="F636">
        <v>34</v>
      </c>
      <c r="I636"/>
    </row>
    <row r="637" spans="1:9" x14ac:dyDescent="0.25">
      <c r="A637" t="s">
        <v>520</v>
      </c>
      <c r="B637" t="s">
        <v>8</v>
      </c>
      <c r="C637">
        <v>29.2</v>
      </c>
      <c r="D637" s="3" t="s">
        <v>518</v>
      </c>
      <c r="E637">
        <v>20</v>
      </c>
      <c r="F637">
        <v>35</v>
      </c>
      <c r="I637"/>
    </row>
    <row r="638" spans="1:9" x14ac:dyDescent="0.25">
      <c r="A638" t="s">
        <v>520</v>
      </c>
      <c r="B638" t="s">
        <v>8</v>
      </c>
      <c r="C638">
        <v>20.9</v>
      </c>
      <c r="D638" s="3" t="s">
        <v>522</v>
      </c>
      <c r="E638">
        <v>1</v>
      </c>
      <c r="F638">
        <v>36</v>
      </c>
      <c r="I638"/>
    </row>
    <row r="639" spans="1:9" x14ac:dyDescent="0.25">
      <c r="A639" t="s">
        <v>520</v>
      </c>
      <c r="B639" t="s">
        <v>8</v>
      </c>
      <c r="C639">
        <v>34.6</v>
      </c>
      <c r="D639" s="3" t="s">
        <v>522</v>
      </c>
      <c r="E639">
        <v>2</v>
      </c>
      <c r="F639">
        <v>37</v>
      </c>
      <c r="I639"/>
    </row>
    <row r="640" spans="1:9" x14ac:dyDescent="0.25">
      <c r="A640" t="s">
        <v>520</v>
      </c>
      <c r="B640" t="s">
        <v>8</v>
      </c>
      <c r="C640">
        <v>34.6</v>
      </c>
      <c r="D640" s="3" t="s">
        <v>522</v>
      </c>
      <c r="E640">
        <v>2</v>
      </c>
      <c r="F640">
        <v>38</v>
      </c>
      <c r="I640"/>
    </row>
    <row r="641" spans="1:9" x14ac:dyDescent="0.25">
      <c r="A641" t="s">
        <v>520</v>
      </c>
      <c r="B641" t="s">
        <v>8</v>
      </c>
      <c r="C641">
        <v>4.9000000000000004</v>
      </c>
      <c r="D641" s="3" t="s">
        <v>522</v>
      </c>
      <c r="E641">
        <v>2</v>
      </c>
      <c r="F641">
        <v>39</v>
      </c>
      <c r="I641"/>
    </row>
    <row r="642" spans="1:9" x14ac:dyDescent="0.25">
      <c r="A642" t="s">
        <v>520</v>
      </c>
      <c r="B642" t="s">
        <v>8</v>
      </c>
      <c r="C642">
        <v>23.9</v>
      </c>
      <c r="D642" s="3" t="s">
        <v>522</v>
      </c>
      <c r="E642">
        <v>3</v>
      </c>
      <c r="F642">
        <v>40</v>
      </c>
      <c r="I642"/>
    </row>
    <row r="643" spans="1:9" x14ac:dyDescent="0.25">
      <c r="A643" t="s">
        <v>520</v>
      </c>
      <c r="B643" t="s">
        <v>8</v>
      </c>
      <c r="C643">
        <v>33.200000000000003</v>
      </c>
      <c r="D643" s="3" t="s">
        <v>522</v>
      </c>
      <c r="E643">
        <v>5</v>
      </c>
      <c r="F643">
        <v>41</v>
      </c>
      <c r="I643"/>
    </row>
    <row r="644" spans="1:9" x14ac:dyDescent="0.25">
      <c r="A644" t="s">
        <v>520</v>
      </c>
      <c r="B644" t="s">
        <v>8</v>
      </c>
      <c r="C644">
        <v>25.6</v>
      </c>
      <c r="D644" s="3" t="s">
        <v>522</v>
      </c>
      <c r="E644">
        <v>5</v>
      </c>
      <c r="F644">
        <v>42</v>
      </c>
      <c r="I644"/>
    </row>
    <row r="645" spans="1:9" x14ac:dyDescent="0.25">
      <c r="A645" t="s">
        <v>520</v>
      </c>
      <c r="B645" t="s">
        <v>8</v>
      </c>
      <c r="C645">
        <v>27.9</v>
      </c>
      <c r="D645" s="3" t="s">
        <v>522</v>
      </c>
      <c r="E645">
        <v>6</v>
      </c>
      <c r="F645">
        <v>43</v>
      </c>
      <c r="I645"/>
    </row>
    <row r="646" spans="1:9" x14ac:dyDescent="0.25">
      <c r="A646" t="s">
        <v>520</v>
      </c>
      <c r="B646" t="s">
        <v>8</v>
      </c>
      <c r="C646">
        <v>26.8</v>
      </c>
      <c r="D646" s="3" t="s">
        <v>522</v>
      </c>
      <c r="E646">
        <v>6</v>
      </c>
      <c r="F646">
        <v>44</v>
      </c>
      <c r="I646"/>
    </row>
    <row r="647" spans="1:9" x14ac:dyDescent="0.25">
      <c r="A647" t="s">
        <v>520</v>
      </c>
      <c r="B647" t="s">
        <v>8</v>
      </c>
      <c r="C647">
        <v>26.8</v>
      </c>
      <c r="D647" s="3" t="s">
        <v>522</v>
      </c>
      <c r="E647">
        <v>6</v>
      </c>
      <c r="F647">
        <v>45</v>
      </c>
      <c r="I647"/>
    </row>
    <row r="648" spans="1:9" x14ac:dyDescent="0.25">
      <c r="A648" t="s">
        <v>520</v>
      </c>
      <c r="B648" t="s">
        <v>8</v>
      </c>
      <c r="C648">
        <v>19.100000000000001</v>
      </c>
      <c r="D648" s="3" t="s">
        <v>522</v>
      </c>
      <c r="E648">
        <v>6</v>
      </c>
      <c r="F648">
        <v>46</v>
      </c>
      <c r="I648"/>
    </row>
    <row r="649" spans="1:9" x14ac:dyDescent="0.25">
      <c r="A649" t="s">
        <v>520</v>
      </c>
      <c r="B649" t="s">
        <v>8</v>
      </c>
      <c r="C649">
        <v>19.100000000000001</v>
      </c>
      <c r="D649" s="3" t="s">
        <v>522</v>
      </c>
      <c r="E649">
        <v>6</v>
      </c>
      <c r="F649">
        <v>47</v>
      </c>
      <c r="I649"/>
    </row>
    <row r="650" spans="1:9" x14ac:dyDescent="0.25">
      <c r="A650" t="s">
        <v>520</v>
      </c>
      <c r="B650" t="s">
        <v>8</v>
      </c>
      <c r="C650">
        <v>25.2</v>
      </c>
      <c r="D650" s="3" t="s">
        <v>522</v>
      </c>
      <c r="E650">
        <v>7</v>
      </c>
      <c r="F650">
        <v>48</v>
      </c>
      <c r="I650"/>
    </row>
    <row r="651" spans="1:9" x14ac:dyDescent="0.25">
      <c r="A651" t="s">
        <v>520</v>
      </c>
      <c r="B651" t="s">
        <v>8</v>
      </c>
      <c r="C651">
        <v>5.8</v>
      </c>
      <c r="D651" s="3" t="s">
        <v>522</v>
      </c>
      <c r="E651">
        <v>7</v>
      </c>
      <c r="F651">
        <v>49</v>
      </c>
      <c r="I651"/>
    </row>
    <row r="652" spans="1:9" x14ac:dyDescent="0.25">
      <c r="A652" t="s">
        <v>520</v>
      </c>
      <c r="B652" t="s">
        <v>8</v>
      </c>
      <c r="C652">
        <v>33.799999999999997</v>
      </c>
      <c r="D652" s="3" t="s">
        <v>522</v>
      </c>
      <c r="E652">
        <v>10</v>
      </c>
      <c r="F652">
        <v>50</v>
      </c>
      <c r="I652"/>
    </row>
    <row r="653" spans="1:9" x14ac:dyDescent="0.25">
      <c r="A653" t="s">
        <v>520</v>
      </c>
      <c r="B653" t="s">
        <v>8</v>
      </c>
      <c r="C653">
        <v>25.1</v>
      </c>
      <c r="D653" s="3" t="s">
        <v>522</v>
      </c>
      <c r="E653">
        <v>11</v>
      </c>
      <c r="F653">
        <v>51</v>
      </c>
      <c r="I653"/>
    </row>
    <row r="654" spans="1:9" x14ac:dyDescent="0.25">
      <c r="A654" t="s">
        <v>520</v>
      </c>
      <c r="B654" t="s">
        <v>8</v>
      </c>
      <c r="C654">
        <v>33</v>
      </c>
      <c r="D654" s="3" t="s">
        <v>522</v>
      </c>
      <c r="E654">
        <v>12</v>
      </c>
      <c r="F654">
        <v>52</v>
      </c>
      <c r="I654"/>
    </row>
    <row r="655" spans="1:9" x14ac:dyDescent="0.25">
      <c r="A655" t="s">
        <v>520</v>
      </c>
      <c r="B655" t="s">
        <v>8</v>
      </c>
      <c r="C655">
        <v>11.1</v>
      </c>
      <c r="D655" s="3" t="s">
        <v>522</v>
      </c>
      <c r="E655">
        <v>12</v>
      </c>
      <c r="F655">
        <v>53</v>
      </c>
      <c r="I655"/>
    </row>
    <row r="656" spans="1:9" x14ac:dyDescent="0.25">
      <c r="A656" t="s">
        <v>520</v>
      </c>
      <c r="B656" t="s">
        <v>8</v>
      </c>
      <c r="C656">
        <v>33</v>
      </c>
      <c r="D656" s="3" t="s">
        <v>522</v>
      </c>
      <c r="E656">
        <v>13</v>
      </c>
      <c r="F656">
        <v>54</v>
      </c>
      <c r="I656"/>
    </row>
    <row r="657" spans="1:9" x14ac:dyDescent="0.25">
      <c r="A657" t="s">
        <v>520</v>
      </c>
      <c r="B657" t="s">
        <v>8</v>
      </c>
      <c r="C657">
        <v>33</v>
      </c>
      <c r="D657" s="3" t="s">
        <v>522</v>
      </c>
      <c r="E657">
        <v>13</v>
      </c>
      <c r="F657">
        <v>55</v>
      </c>
      <c r="I657"/>
    </row>
    <row r="658" spans="1:9" x14ac:dyDescent="0.25">
      <c r="A658" t="s">
        <v>520</v>
      </c>
      <c r="B658" t="s">
        <v>8</v>
      </c>
      <c r="C658">
        <v>33</v>
      </c>
      <c r="D658" s="3" t="s">
        <v>522</v>
      </c>
      <c r="E658">
        <v>13</v>
      </c>
      <c r="F658">
        <v>56</v>
      </c>
      <c r="I658"/>
    </row>
    <row r="659" spans="1:9" x14ac:dyDescent="0.25">
      <c r="A659" t="s">
        <v>520</v>
      </c>
      <c r="B659" t="s">
        <v>8</v>
      </c>
      <c r="C659">
        <v>32</v>
      </c>
      <c r="D659" s="3" t="s">
        <v>522</v>
      </c>
      <c r="E659">
        <v>15</v>
      </c>
      <c r="F659">
        <v>57</v>
      </c>
      <c r="I659"/>
    </row>
    <row r="660" spans="1:9" x14ac:dyDescent="0.25">
      <c r="A660" t="s">
        <v>520</v>
      </c>
      <c r="B660" t="s">
        <v>8</v>
      </c>
      <c r="C660">
        <v>14.5</v>
      </c>
      <c r="D660" s="3" t="s">
        <v>522</v>
      </c>
      <c r="E660">
        <v>15</v>
      </c>
      <c r="F660">
        <v>58</v>
      </c>
      <c r="I660"/>
    </row>
    <row r="661" spans="1:9" x14ac:dyDescent="0.25">
      <c r="A661" t="s">
        <v>520</v>
      </c>
      <c r="B661" t="s">
        <v>8</v>
      </c>
      <c r="C661">
        <v>32</v>
      </c>
      <c r="D661" s="3" t="s">
        <v>522</v>
      </c>
      <c r="E661">
        <v>16</v>
      </c>
      <c r="F661">
        <v>59</v>
      </c>
      <c r="I661"/>
    </row>
    <row r="662" spans="1:9" x14ac:dyDescent="0.25">
      <c r="A662" t="s">
        <v>520</v>
      </c>
      <c r="B662" t="s">
        <v>8</v>
      </c>
      <c r="C662">
        <v>32.200000000000003</v>
      </c>
      <c r="D662" s="3" t="s">
        <v>522</v>
      </c>
      <c r="E662">
        <v>18</v>
      </c>
      <c r="F662">
        <v>60</v>
      </c>
      <c r="I662"/>
    </row>
    <row r="663" spans="1:9" x14ac:dyDescent="0.25">
      <c r="A663" t="s">
        <v>520</v>
      </c>
      <c r="B663" t="s">
        <v>8</v>
      </c>
      <c r="C663">
        <v>29.1</v>
      </c>
      <c r="D663" s="3" t="s">
        <v>522</v>
      </c>
      <c r="E663">
        <v>18</v>
      </c>
      <c r="F663">
        <v>61</v>
      </c>
      <c r="I663"/>
    </row>
    <row r="664" spans="1:9" x14ac:dyDescent="0.25">
      <c r="A664" t="s">
        <v>520</v>
      </c>
      <c r="B664" t="s">
        <v>8</v>
      </c>
      <c r="C664">
        <v>26.1</v>
      </c>
      <c r="D664" s="3" t="s">
        <v>522</v>
      </c>
      <c r="E664">
        <v>19</v>
      </c>
      <c r="F664">
        <v>62</v>
      </c>
      <c r="I664"/>
    </row>
    <row r="665" spans="1:9" x14ac:dyDescent="0.25">
      <c r="A665" t="s">
        <v>520</v>
      </c>
      <c r="B665" t="s">
        <v>8</v>
      </c>
      <c r="C665">
        <v>32.299999999999997</v>
      </c>
      <c r="D665" s="3" t="s">
        <v>521</v>
      </c>
      <c r="E665">
        <v>1</v>
      </c>
      <c r="F665">
        <v>63</v>
      </c>
      <c r="I665"/>
    </row>
    <row r="666" spans="1:9" x14ac:dyDescent="0.25">
      <c r="A666" t="s">
        <v>520</v>
      </c>
      <c r="B666" t="s">
        <v>8</v>
      </c>
      <c r="C666">
        <v>34.6</v>
      </c>
      <c r="D666" s="3" t="s">
        <v>521</v>
      </c>
      <c r="E666">
        <v>2</v>
      </c>
      <c r="F666">
        <v>64</v>
      </c>
      <c r="I666"/>
    </row>
    <row r="667" spans="1:9" x14ac:dyDescent="0.25">
      <c r="A667" t="s">
        <v>520</v>
      </c>
      <c r="B667" t="s">
        <v>8</v>
      </c>
      <c r="C667">
        <v>34.6</v>
      </c>
      <c r="D667" s="3" t="s">
        <v>521</v>
      </c>
      <c r="E667">
        <v>2</v>
      </c>
      <c r="F667">
        <v>65</v>
      </c>
      <c r="I667"/>
    </row>
    <row r="668" spans="1:9" x14ac:dyDescent="0.25">
      <c r="A668" t="s">
        <v>520</v>
      </c>
      <c r="B668" t="s">
        <v>8</v>
      </c>
      <c r="C668">
        <v>34.6</v>
      </c>
      <c r="D668" s="3" t="s">
        <v>521</v>
      </c>
      <c r="E668">
        <v>2</v>
      </c>
      <c r="F668">
        <v>66</v>
      </c>
      <c r="I668"/>
    </row>
    <row r="669" spans="1:9" x14ac:dyDescent="0.25">
      <c r="A669" t="s">
        <v>520</v>
      </c>
      <c r="B669" t="s">
        <v>8</v>
      </c>
      <c r="C669">
        <v>19.100000000000001</v>
      </c>
      <c r="D669" s="3" t="s">
        <v>521</v>
      </c>
      <c r="E669">
        <v>6</v>
      </c>
      <c r="F669">
        <v>67</v>
      </c>
      <c r="I669"/>
    </row>
    <row r="670" spans="1:9" x14ac:dyDescent="0.25">
      <c r="A670" t="s">
        <v>520</v>
      </c>
      <c r="B670" t="s">
        <v>8</v>
      </c>
      <c r="C670">
        <v>19.100000000000001</v>
      </c>
      <c r="D670" s="3" t="s">
        <v>521</v>
      </c>
      <c r="E670">
        <v>6</v>
      </c>
      <c r="F670">
        <v>68</v>
      </c>
      <c r="I670"/>
    </row>
    <row r="671" spans="1:9" x14ac:dyDescent="0.25">
      <c r="A671" t="s">
        <v>520</v>
      </c>
      <c r="B671" t="s">
        <v>8</v>
      </c>
      <c r="C671">
        <v>33.1</v>
      </c>
      <c r="D671" s="3" t="s">
        <v>521</v>
      </c>
      <c r="E671">
        <v>7</v>
      </c>
      <c r="F671">
        <v>69</v>
      </c>
      <c r="I671"/>
    </row>
    <row r="672" spans="1:9" x14ac:dyDescent="0.25">
      <c r="A672" t="s">
        <v>520</v>
      </c>
      <c r="B672" t="s">
        <v>8</v>
      </c>
      <c r="C672">
        <v>12.2</v>
      </c>
      <c r="D672" s="3" t="s">
        <v>521</v>
      </c>
      <c r="E672">
        <v>8</v>
      </c>
      <c r="F672">
        <v>70</v>
      </c>
      <c r="I672"/>
    </row>
    <row r="673" spans="1:9" x14ac:dyDescent="0.25">
      <c r="A673" t="s">
        <v>520</v>
      </c>
      <c r="B673" t="s">
        <v>8</v>
      </c>
      <c r="C673">
        <v>26.7</v>
      </c>
      <c r="D673" s="3" t="s">
        <v>521</v>
      </c>
      <c r="E673">
        <v>9</v>
      </c>
      <c r="F673">
        <v>71</v>
      </c>
      <c r="I673"/>
    </row>
    <row r="674" spans="1:9" x14ac:dyDescent="0.25">
      <c r="A674" t="s">
        <v>520</v>
      </c>
      <c r="B674" t="s">
        <v>8</v>
      </c>
      <c r="C674">
        <v>33.799999999999997</v>
      </c>
      <c r="D674" s="3" t="s">
        <v>521</v>
      </c>
      <c r="E674">
        <v>10</v>
      </c>
      <c r="F674">
        <v>72</v>
      </c>
      <c r="I674"/>
    </row>
    <row r="675" spans="1:9" x14ac:dyDescent="0.25">
      <c r="A675" t="s">
        <v>520</v>
      </c>
      <c r="B675" t="s">
        <v>8</v>
      </c>
      <c r="C675">
        <v>21.3</v>
      </c>
      <c r="D675" s="3" t="s">
        <v>521</v>
      </c>
      <c r="E675">
        <v>10</v>
      </c>
      <c r="F675">
        <v>73</v>
      </c>
      <c r="I675"/>
    </row>
    <row r="676" spans="1:9" x14ac:dyDescent="0.25">
      <c r="A676" t="s">
        <v>520</v>
      </c>
      <c r="B676" t="s">
        <v>8</v>
      </c>
      <c r="C676">
        <v>33</v>
      </c>
      <c r="D676" s="3" t="s">
        <v>521</v>
      </c>
      <c r="E676">
        <v>12</v>
      </c>
      <c r="F676">
        <v>74</v>
      </c>
      <c r="I676"/>
    </row>
    <row r="677" spans="1:9" x14ac:dyDescent="0.25">
      <c r="A677" t="s">
        <v>520</v>
      </c>
      <c r="B677" t="s">
        <v>8</v>
      </c>
      <c r="C677">
        <v>24.1</v>
      </c>
      <c r="D677" s="3" t="s">
        <v>521</v>
      </c>
      <c r="E677">
        <v>12</v>
      </c>
      <c r="F677">
        <v>75</v>
      </c>
      <c r="I677"/>
    </row>
    <row r="678" spans="1:9" x14ac:dyDescent="0.25">
      <c r="A678" t="s">
        <v>520</v>
      </c>
      <c r="B678" t="s">
        <v>8</v>
      </c>
      <c r="C678">
        <v>33</v>
      </c>
      <c r="D678" s="3" t="s">
        <v>521</v>
      </c>
      <c r="E678">
        <v>13</v>
      </c>
      <c r="F678">
        <v>76</v>
      </c>
      <c r="I678"/>
    </row>
    <row r="679" spans="1:9" x14ac:dyDescent="0.25">
      <c r="A679" t="s">
        <v>520</v>
      </c>
      <c r="B679" t="s">
        <v>8</v>
      </c>
      <c r="C679">
        <v>19.5</v>
      </c>
      <c r="D679" s="3" t="s">
        <v>521</v>
      </c>
      <c r="E679">
        <v>13</v>
      </c>
      <c r="F679">
        <v>77</v>
      </c>
      <c r="I679"/>
    </row>
    <row r="680" spans="1:9" x14ac:dyDescent="0.25">
      <c r="A680" t="s">
        <v>520</v>
      </c>
      <c r="B680" t="s">
        <v>8</v>
      </c>
      <c r="C680">
        <v>24</v>
      </c>
      <c r="D680" s="3" t="s">
        <v>521</v>
      </c>
      <c r="E680">
        <v>15</v>
      </c>
      <c r="F680">
        <v>78</v>
      </c>
      <c r="I680"/>
    </row>
    <row r="681" spans="1:9" x14ac:dyDescent="0.25">
      <c r="A681" t="s">
        <v>520</v>
      </c>
      <c r="B681" t="s">
        <v>8</v>
      </c>
      <c r="C681">
        <v>24</v>
      </c>
      <c r="D681" s="3" t="s">
        <v>521</v>
      </c>
      <c r="E681">
        <v>15</v>
      </c>
      <c r="F681">
        <v>79</v>
      </c>
      <c r="I681"/>
    </row>
    <row r="682" spans="1:9" x14ac:dyDescent="0.25">
      <c r="A682" t="s">
        <v>520</v>
      </c>
      <c r="B682" t="s">
        <v>8</v>
      </c>
      <c r="C682">
        <v>39.6</v>
      </c>
      <c r="D682" s="3" t="s">
        <v>521</v>
      </c>
      <c r="E682">
        <v>17</v>
      </c>
      <c r="F682">
        <v>80</v>
      </c>
      <c r="I682"/>
    </row>
    <row r="683" spans="1:9" x14ac:dyDescent="0.25">
      <c r="A683" t="s">
        <v>520</v>
      </c>
      <c r="B683" t="s">
        <v>8</v>
      </c>
      <c r="C683">
        <v>22.8</v>
      </c>
      <c r="D683" s="3" t="s">
        <v>521</v>
      </c>
      <c r="E683">
        <v>17</v>
      </c>
      <c r="F683">
        <v>81</v>
      </c>
      <c r="I683"/>
    </row>
    <row r="684" spans="1:9" x14ac:dyDescent="0.25">
      <c r="A684" t="s">
        <v>520</v>
      </c>
      <c r="B684" t="s">
        <v>8</v>
      </c>
      <c r="C684">
        <v>29.1</v>
      </c>
      <c r="D684" s="3" t="s">
        <v>521</v>
      </c>
      <c r="E684">
        <v>18</v>
      </c>
      <c r="F684">
        <v>82</v>
      </c>
      <c r="I684"/>
    </row>
    <row r="685" spans="1:9" x14ac:dyDescent="0.25">
      <c r="A685" t="s">
        <v>520</v>
      </c>
      <c r="B685" t="s">
        <v>8</v>
      </c>
      <c r="C685">
        <v>26.1</v>
      </c>
      <c r="D685" s="3" t="s">
        <v>521</v>
      </c>
      <c r="E685">
        <v>19</v>
      </c>
      <c r="F685">
        <v>83</v>
      </c>
      <c r="I685"/>
    </row>
    <row r="686" spans="1:9" x14ac:dyDescent="0.25">
      <c r="A686" t="s">
        <v>520</v>
      </c>
      <c r="B686" t="s">
        <v>8</v>
      </c>
      <c r="C686">
        <v>26.5</v>
      </c>
      <c r="D686" s="3" t="s">
        <v>521</v>
      </c>
      <c r="E686">
        <v>20</v>
      </c>
      <c r="F686">
        <v>84</v>
      </c>
      <c r="I686"/>
    </row>
    <row r="687" spans="1:9" x14ac:dyDescent="0.25">
      <c r="A687" t="s">
        <v>520</v>
      </c>
      <c r="B687" t="s">
        <v>8</v>
      </c>
      <c r="C687">
        <v>32.299999999999997</v>
      </c>
      <c r="D687" s="3" t="s">
        <v>517</v>
      </c>
      <c r="E687">
        <v>1</v>
      </c>
      <c r="F687">
        <v>85</v>
      </c>
      <c r="I687"/>
    </row>
    <row r="688" spans="1:9" x14ac:dyDescent="0.25">
      <c r="A688" t="s">
        <v>520</v>
      </c>
      <c r="B688" t="s">
        <v>8</v>
      </c>
      <c r="C688">
        <v>32.299999999999997</v>
      </c>
      <c r="D688" s="3" t="s">
        <v>517</v>
      </c>
      <c r="E688">
        <v>1</v>
      </c>
      <c r="F688">
        <v>86</v>
      </c>
      <c r="I688"/>
    </row>
    <row r="689" spans="1:9" x14ac:dyDescent="0.25">
      <c r="A689" t="s">
        <v>520</v>
      </c>
      <c r="B689" t="s">
        <v>8</v>
      </c>
      <c r="C689">
        <v>32.299999999999997</v>
      </c>
      <c r="D689" s="3" t="s">
        <v>517</v>
      </c>
      <c r="E689">
        <v>1</v>
      </c>
      <c r="F689">
        <v>87</v>
      </c>
      <c r="I689"/>
    </row>
    <row r="690" spans="1:9" x14ac:dyDescent="0.25">
      <c r="A690" t="s">
        <v>520</v>
      </c>
      <c r="B690" t="s">
        <v>8</v>
      </c>
      <c r="C690">
        <v>32.299999999999997</v>
      </c>
      <c r="D690" s="3" t="s">
        <v>517</v>
      </c>
      <c r="E690">
        <v>1</v>
      </c>
      <c r="F690">
        <v>88</v>
      </c>
      <c r="I690"/>
    </row>
    <row r="691" spans="1:9" x14ac:dyDescent="0.25">
      <c r="A691" t="s">
        <v>520</v>
      </c>
      <c r="B691" t="s">
        <v>8</v>
      </c>
      <c r="C691">
        <v>24.2</v>
      </c>
      <c r="D691" s="3" t="s">
        <v>517</v>
      </c>
      <c r="E691">
        <v>1</v>
      </c>
      <c r="F691">
        <v>89</v>
      </c>
      <c r="I691"/>
    </row>
    <row r="692" spans="1:9" x14ac:dyDescent="0.25">
      <c r="A692" t="s">
        <v>520</v>
      </c>
      <c r="B692" t="s">
        <v>8</v>
      </c>
      <c r="C692">
        <v>20.9</v>
      </c>
      <c r="D692" s="3" t="s">
        <v>517</v>
      </c>
      <c r="E692">
        <v>1</v>
      </c>
      <c r="F692">
        <v>90</v>
      </c>
      <c r="I692"/>
    </row>
    <row r="693" spans="1:9" x14ac:dyDescent="0.25">
      <c r="A693" t="s">
        <v>520</v>
      </c>
      <c r="B693" t="s">
        <v>8</v>
      </c>
      <c r="C693">
        <v>20.9</v>
      </c>
      <c r="D693" s="3" t="s">
        <v>517</v>
      </c>
      <c r="E693">
        <v>1</v>
      </c>
      <c r="F693">
        <v>91</v>
      </c>
      <c r="I693"/>
    </row>
    <row r="694" spans="1:9" x14ac:dyDescent="0.25">
      <c r="A694" t="s">
        <v>520</v>
      </c>
      <c r="B694" t="s">
        <v>8</v>
      </c>
      <c r="C694">
        <v>34.6</v>
      </c>
      <c r="D694" s="3" t="s">
        <v>517</v>
      </c>
      <c r="E694">
        <v>2</v>
      </c>
      <c r="F694">
        <v>92</v>
      </c>
      <c r="I694"/>
    </row>
    <row r="695" spans="1:9" x14ac:dyDescent="0.25">
      <c r="A695" t="s">
        <v>520</v>
      </c>
      <c r="B695" t="s">
        <v>8</v>
      </c>
      <c r="C695">
        <v>34.6</v>
      </c>
      <c r="D695" s="3" t="s">
        <v>517</v>
      </c>
      <c r="E695">
        <v>2</v>
      </c>
      <c r="F695">
        <v>93</v>
      </c>
      <c r="I695"/>
    </row>
    <row r="696" spans="1:9" x14ac:dyDescent="0.25">
      <c r="A696" t="s">
        <v>520</v>
      </c>
      <c r="B696" t="s">
        <v>8</v>
      </c>
      <c r="C696">
        <v>34.6</v>
      </c>
      <c r="D696" s="3" t="s">
        <v>517</v>
      </c>
      <c r="E696">
        <v>2</v>
      </c>
      <c r="F696">
        <v>94</v>
      </c>
      <c r="I696"/>
    </row>
    <row r="697" spans="1:9" x14ac:dyDescent="0.25">
      <c r="A697" t="s">
        <v>520</v>
      </c>
      <c r="B697" t="s">
        <v>8</v>
      </c>
      <c r="C697">
        <v>34.6</v>
      </c>
      <c r="D697" s="3" t="s">
        <v>517</v>
      </c>
      <c r="E697">
        <v>2</v>
      </c>
      <c r="F697">
        <v>95</v>
      </c>
      <c r="I697"/>
    </row>
    <row r="698" spans="1:9" x14ac:dyDescent="0.25">
      <c r="A698" t="s">
        <v>520</v>
      </c>
      <c r="B698" t="s">
        <v>8</v>
      </c>
      <c r="C698">
        <v>34.6</v>
      </c>
      <c r="D698" s="3" t="s">
        <v>517</v>
      </c>
      <c r="E698">
        <v>2</v>
      </c>
      <c r="F698">
        <v>96</v>
      </c>
      <c r="I698"/>
    </row>
    <row r="699" spans="1:9" x14ac:dyDescent="0.25">
      <c r="A699" t="s">
        <v>520</v>
      </c>
      <c r="B699" t="s">
        <v>8</v>
      </c>
      <c r="C699">
        <v>19.899999999999999</v>
      </c>
      <c r="D699" s="3" t="s">
        <v>517</v>
      </c>
      <c r="E699">
        <v>2</v>
      </c>
      <c r="F699">
        <v>97</v>
      </c>
      <c r="I699"/>
    </row>
    <row r="700" spans="1:9" x14ac:dyDescent="0.25">
      <c r="A700" t="s">
        <v>520</v>
      </c>
      <c r="B700" t="s">
        <v>8</v>
      </c>
      <c r="C700">
        <v>19.899999999999999</v>
      </c>
      <c r="D700" s="3" t="s">
        <v>517</v>
      </c>
      <c r="E700">
        <v>2</v>
      </c>
      <c r="F700">
        <v>98</v>
      </c>
      <c r="I700"/>
    </row>
    <row r="701" spans="1:9" x14ac:dyDescent="0.25">
      <c r="A701" t="s">
        <v>520</v>
      </c>
      <c r="B701" t="s">
        <v>8</v>
      </c>
      <c r="C701">
        <v>19.899999999999999</v>
      </c>
      <c r="D701" s="3" t="s">
        <v>517</v>
      </c>
      <c r="E701">
        <v>2</v>
      </c>
      <c r="F701">
        <v>99</v>
      </c>
      <c r="I701"/>
    </row>
    <row r="702" spans="1:9" x14ac:dyDescent="0.25">
      <c r="A702" t="s">
        <v>520</v>
      </c>
      <c r="B702" t="s">
        <v>8</v>
      </c>
      <c r="C702">
        <v>4.9000000000000004</v>
      </c>
      <c r="D702" s="3" t="s">
        <v>517</v>
      </c>
      <c r="E702">
        <v>2</v>
      </c>
      <c r="F702">
        <v>100</v>
      </c>
      <c r="I702"/>
    </row>
    <row r="703" spans="1:9" x14ac:dyDescent="0.25">
      <c r="A703" t="s">
        <v>520</v>
      </c>
      <c r="B703" t="s">
        <v>8</v>
      </c>
      <c r="C703">
        <v>4.9000000000000004</v>
      </c>
      <c r="D703" s="3" t="s">
        <v>517</v>
      </c>
      <c r="E703">
        <v>2</v>
      </c>
      <c r="F703">
        <v>101</v>
      </c>
      <c r="I703"/>
    </row>
    <row r="704" spans="1:9" x14ac:dyDescent="0.25">
      <c r="A704" t="s">
        <v>520</v>
      </c>
      <c r="B704" t="s">
        <v>8</v>
      </c>
      <c r="C704">
        <v>33.4</v>
      </c>
      <c r="D704" s="3" t="s">
        <v>517</v>
      </c>
      <c r="E704">
        <v>3</v>
      </c>
      <c r="F704">
        <v>102</v>
      </c>
      <c r="I704"/>
    </row>
    <row r="705" spans="1:9" x14ac:dyDescent="0.25">
      <c r="A705" t="s">
        <v>520</v>
      </c>
      <c r="B705" t="s">
        <v>8</v>
      </c>
      <c r="C705">
        <v>33.4</v>
      </c>
      <c r="D705" s="3" t="s">
        <v>517</v>
      </c>
      <c r="E705">
        <v>3</v>
      </c>
      <c r="F705">
        <v>103</v>
      </c>
      <c r="I705"/>
    </row>
    <row r="706" spans="1:9" x14ac:dyDescent="0.25">
      <c r="A706" t="s">
        <v>520</v>
      </c>
      <c r="B706" t="s">
        <v>8</v>
      </c>
      <c r="C706">
        <v>33.4</v>
      </c>
      <c r="D706" s="3" t="s">
        <v>517</v>
      </c>
      <c r="E706">
        <v>3</v>
      </c>
      <c r="F706">
        <v>104</v>
      </c>
      <c r="I706"/>
    </row>
    <row r="707" spans="1:9" x14ac:dyDescent="0.25">
      <c r="A707" t="s">
        <v>520</v>
      </c>
      <c r="B707" t="s">
        <v>8</v>
      </c>
      <c r="C707">
        <v>33.4</v>
      </c>
      <c r="D707" s="3" t="s">
        <v>517</v>
      </c>
      <c r="E707">
        <v>3</v>
      </c>
      <c r="F707">
        <v>105</v>
      </c>
      <c r="I707"/>
    </row>
    <row r="708" spans="1:9" x14ac:dyDescent="0.25">
      <c r="A708" t="s">
        <v>520</v>
      </c>
      <c r="B708" t="s">
        <v>8</v>
      </c>
      <c r="C708">
        <v>23.9</v>
      </c>
      <c r="D708" s="3" t="s">
        <v>517</v>
      </c>
      <c r="E708">
        <v>3</v>
      </c>
      <c r="F708">
        <v>106</v>
      </c>
      <c r="I708"/>
    </row>
    <row r="709" spans="1:9" x14ac:dyDescent="0.25">
      <c r="A709" t="s">
        <v>520</v>
      </c>
      <c r="B709" t="s">
        <v>8</v>
      </c>
      <c r="C709">
        <v>23.9</v>
      </c>
      <c r="D709" s="3" t="s">
        <v>517</v>
      </c>
      <c r="E709">
        <v>3</v>
      </c>
      <c r="F709">
        <v>107</v>
      </c>
      <c r="I709"/>
    </row>
    <row r="710" spans="1:9" x14ac:dyDescent="0.25">
      <c r="A710" t="s">
        <v>520</v>
      </c>
      <c r="B710" t="s">
        <v>8</v>
      </c>
      <c r="C710">
        <v>23.9</v>
      </c>
      <c r="D710" s="3" t="s">
        <v>517</v>
      </c>
      <c r="E710">
        <v>3</v>
      </c>
      <c r="F710">
        <v>108</v>
      </c>
      <c r="I710"/>
    </row>
    <row r="711" spans="1:9" x14ac:dyDescent="0.25">
      <c r="A711" t="s">
        <v>520</v>
      </c>
      <c r="B711" t="s">
        <v>8</v>
      </c>
      <c r="C711">
        <v>23.9</v>
      </c>
      <c r="D711" s="3" t="s">
        <v>517</v>
      </c>
      <c r="E711">
        <v>3</v>
      </c>
      <c r="F711">
        <v>109</v>
      </c>
      <c r="I711"/>
    </row>
    <row r="712" spans="1:9" x14ac:dyDescent="0.25">
      <c r="A712" t="s">
        <v>520</v>
      </c>
      <c r="B712" t="s">
        <v>8</v>
      </c>
      <c r="C712">
        <v>21</v>
      </c>
      <c r="D712" s="3" t="s">
        <v>517</v>
      </c>
      <c r="E712">
        <v>3</v>
      </c>
      <c r="F712">
        <v>110</v>
      </c>
      <c r="I712"/>
    </row>
    <row r="713" spans="1:9" x14ac:dyDescent="0.25">
      <c r="A713" t="s">
        <v>520</v>
      </c>
      <c r="B713" t="s">
        <v>8</v>
      </c>
      <c r="C713">
        <v>30</v>
      </c>
      <c r="D713" s="3" t="s">
        <v>517</v>
      </c>
      <c r="E713">
        <v>4</v>
      </c>
      <c r="F713">
        <v>111</v>
      </c>
      <c r="I713"/>
    </row>
    <row r="714" spans="1:9" x14ac:dyDescent="0.25">
      <c r="A714" t="s">
        <v>520</v>
      </c>
      <c r="B714" t="s">
        <v>8</v>
      </c>
      <c r="C714">
        <v>30</v>
      </c>
      <c r="D714" s="3" t="s">
        <v>517</v>
      </c>
      <c r="E714">
        <v>4</v>
      </c>
      <c r="F714">
        <v>112</v>
      </c>
      <c r="I714"/>
    </row>
    <row r="715" spans="1:9" x14ac:dyDescent="0.25">
      <c r="A715" t="s">
        <v>520</v>
      </c>
      <c r="B715" t="s">
        <v>8</v>
      </c>
      <c r="C715">
        <v>30</v>
      </c>
      <c r="D715" s="3" t="s">
        <v>517</v>
      </c>
      <c r="E715">
        <v>4</v>
      </c>
      <c r="F715">
        <v>113</v>
      </c>
      <c r="I715"/>
    </row>
    <row r="716" spans="1:9" x14ac:dyDescent="0.25">
      <c r="A716" t="s">
        <v>520</v>
      </c>
      <c r="B716" t="s">
        <v>8</v>
      </c>
      <c r="C716">
        <v>30</v>
      </c>
      <c r="D716" s="3" t="s">
        <v>517</v>
      </c>
      <c r="E716">
        <v>4</v>
      </c>
      <c r="F716">
        <v>114</v>
      </c>
      <c r="I716"/>
    </row>
    <row r="717" spans="1:9" x14ac:dyDescent="0.25">
      <c r="A717" t="s">
        <v>520</v>
      </c>
      <c r="B717" t="s">
        <v>8</v>
      </c>
      <c r="C717">
        <v>20.3</v>
      </c>
      <c r="D717" s="3" t="s">
        <v>517</v>
      </c>
      <c r="E717">
        <v>4</v>
      </c>
      <c r="F717">
        <v>115</v>
      </c>
      <c r="I717"/>
    </row>
    <row r="718" spans="1:9" x14ac:dyDescent="0.25">
      <c r="A718" t="s">
        <v>520</v>
      </c>
      <c r="B718" t="s">
        <v>8</v>
      </c>
      <c r="C718">
        <v>20.3</v>
      </c>
      <c r="D718" s="3" t="s">
        <v>517</v>
      </c>
      <c r="E718">
        <v>4</v>
      </c>
      <c r="F718">
        <v>116</v>
      </c>
      <c r="I718"/>
    </row>
    <row r="719" spans="1:9" x14ac:dyDescent="0.25">
      <c r="A719" t="s">
        <v>520</v>
      </c>
      <c r="B719" t="s">
        <v>8</v>
      </c>
      <c r="C719">
        <v>20.3</v>
      </c>
      <c r="D719" s="3" t="s">
        <v>517</v>
      </c>
      <c r="E719">
        <v>4</v>
      </c>
      <c r="F719">
        <v>117</v>
      </c>
      <c r="I719"/>
    </row>
    <row r="720" spans="1:9" x14ac:dyDescent="0.25">
      <c r="A720" t="s">
        <v>520</v>
      </c>
      <c r="B720" t="s">
        <v>8</v>
      </c>
      <c r="C720">
        <v>20.3</v>
      </c>
      <c r="D720" s="3" t="s">
        <v>517</v>
      </c>
      <c r="E720">
        <v>4</v>
      </c>
      <c r="F720">
        <v>118</v>
      </c>
      <c r="I720"/>
    </row>
    <row r="721" spans="1:9" x14ac:dyDescent="0.25">
      <c r="A721" t="s">
        <v>520</v>
      </c>
      <c r="B721" t="s">
        <v>8</v>
      </c>
      <c r="C721">
        <v>18</v>
      </c>
      <c r="D721" s="3" t="s">
        <v>517</v>
      </c>
      <c r="E721">
        <v>4</v>
      </c>
      <c r="F721">
        <v>119</v>
      </c>
      <c r="I721"/>
    </row>
    <row r="722" spans="1:9" x14ac:dyDescent="0.25">
      <c r="A722" t="s">
        <v>520</v>
      </c>
      <c r="B722" t="s">
        <v>8</v>
      </c>
      <c r="C722">
        <v>18</v>
      </c>
      <c r="D722" s="3" t="s">
        <v>517</v>
      </c>
      <c r="E722">
        <v>4</v>
      </c>
      <c r="F722">
        <v>120</v>
      </c>
      <c r="I722"/>
    </row>
    <row r="723" spans="1:9" x14ac:dyDescent="0.25">
      <c r="A723" t="s">
        <v>520</v>
      </c>
      <c r="B723" t="s">
        <v>8</v>
      </c>
      <c r="C723">
        <v>18</v>
      </c>
      <c r="D723" s="3" t="s">
        <v>517</v>
      </c>
      <c r="E723">
        <v>4</v>
      </c>
      <c r="F723">
        <v>121</v>
      </c>
      <c r="I723"/>
    </row>
    <row r="724" spans="1:9" x14ac:dyDescent="0.25">
      <c r="A724" t="s">
        <v>520</v>
      </c>
      <c r="B724" t="s">
        <v>8</v>
      </c>
      <c r="C724">
        <v>4.3</v>
      </c>
      <c r="D724" s="3" t="s">
        <v>517</v>
      </c>
      <c r="E724">
        <v>4</v>
      </c>
      <c r="F724">
        <v>122</v>
      </c>
      <c r="I724"/>
    </row>
    <row r="725" spans="1:9" x14ac:dyDescent="0.25">
      <c r="A725" t="s">
        <v>520</v>
      </c>
      <c r="B725" t="s">
        <v>8</v>
      </c>
      <c r="C725">
        <v>33.200000000000003</v>
      </c>
      <c r="D725" s="3" t="s">
        <v>517</v>
      </c>
      <c r="E725">
        <v>5</v>
      </c>
      <c r="F725">
        <v>123</v>
      </c>
      <c r="I725"/>
    </row>
    <row r="726" spans="1:9" x14ac:dyDescent="0.25">
      <c r="A726" t="s">
        <v>520</v>
      </c>
      <c r="B726" t="s">
        <v>8</v>
      </c>
      <c r="C726">
        <v>33.200000000000003</v>
      </c>
      <c r="D726" s="3" t="s">
        <v>517</v>
      </c>
      <c r="E726">
        <v>5</v>
      </c>
      <c r="F726">
        <v>124</v>
      </c>
      <c r="I726"/>
    </row>
    <row r="727" spans="1:9" x14ac:dyDescent="0.25">
      <c r="A727" t="s">
        <v>520</v>
      </c>
      <c r="B727" t="s">
        <v>8</v>
      </c>
      <c r="C727">
        <v>33.200000000000003</v>
      </c>
      <c r="D727" s="3" t="s">
        <v>517</v>
      </c>
      <c r="E727">
        <v>5</v>
      </c>
      <c r="F727">
        <v>125</v>
      </c>
      <c r="I727"/>
    </row>
    <row r="728" spans="1:9" x14ac:dyDescent="0.25">
      <c r="A728" t="s">
        <v>520</v>
      </c>
      <c r="B728" t="s">
        <v>8</v>
      </c>
      <c r="C728">
        <v>33.200000000000003</v>
      </c>
      <c r="D728" s="3" t="s">
        <v>517</v>
      </c>
      <c r="E728">
        <v>5</v>
      </c>
      <c r="F728">
        <v>126</v>
      </c>
      <c r="I728"/>
    </row>
    <row r="729" spans="1:9" x14ac:dyDescent="0.25">
      <c r="A729" t="s">
        <v>520</v>
      </c>
      <c r="B729" t="s">
        <v>8</v>
      </c>
      <c r="C729">
        <v>33.200000000000003</v>
      </c>
      <c r="D729" s="3" t="s">
        <v>517</v>
      </c>
      <c r="E729">
        <v>5</v>
      </c>
      <c r="F729">
        <v>127</v>
      </c>
      <c r="I729"/>
    </row>
    <row r="730" spans="1:9" x14ac:dyDescent="0.25">
      <c r="A730" t="s">
        <v>520</v>
      </c>
      <c r="B730" t="s">
        <v>8</v>
      </c>
      <c r="C730">
        <v>33.200000000000003</v>
      </c>
      <c r="D730" s="3" t="s">
        <v>517</v>
      </c>
      <c r="E730">
        <v>5</v>
      </c>
      <c r="F730">
        <v>128</v>
      </c>
      <c r="I730"/>
    </row>
    <row r="731" spans="1:9" x14ac:dyDescent="0.25">
      <c r="A731" t="s">
        <v>520</v>
      </c>
      <c r="B731" t="s">
        <v>8</v>
      </c>
      <c r="C731">
        <v>25.6</v>
      </c>
      <c r="D731" s="3" t="s">
        <v>517</v>
      </c>
      <c r="E731">
        <v>5</v>
      </c>
      <c r="F731">
        <v>129</v>
      </c>
      <c r="I731"/>
    </row>
    <row r="732" spans="1:9" x14ac:dyDescent="0.25">
      <c r="A732" t="s">
        <v>520</v>
      </c>
      <c r="B732" t="s">
        <v>8</v>
      </c>
      <c r="C732">
        <v>25.6</v>
      </c>
      <c r="D732" s="3" t="s">
        <v>517</v>
      </c>
      <c r="E732">
        <v>5</v>
      </c>
      <c r="F732">
        <v>130</v>
      </c>
      <c r="I732"/>
    </row>
    <row r="733" spans="1:9" x14ac:dyDescent="0.25">
      <c r="A733" t="s">
        <v>520</v>
      </c>
      <c r="B733" t="s">
        <v>8</v>
      </c>
      <c r="C733">
        <v>25.6</v>
      </c>
      <c r="D733" s="3" t="s">
        <v>517</v>
      </c>
      <c r="E733">
        <v>5</v>
      </c>
      <c r="F733">
        <v>131</v>
      </c>
      <c r="I733"/>
    </row>
    <row r="734" spans="1:9" x14ac:dyDescent="0.25">
      <c r="A734" t="s">
        <v>520</v>
      </c>
      <c r="B734" t="s">
        <v>8</v>
      </c>
      <c r="C734">
        <v>25.6</v>
      </c>
      <c r="D734" s="3" t="s">
        <v>517</v>
      </c>
      <c r="E734">
        <v>5</v>
      </c>
      <c r="F734">
        <v>132</v>
      </c>
      <c r="I734"/>
    </row>
    <row r="735" spans="1:9" x14ac:dyDescent="0.25">
      <c r="A735" t="s">
        <v>520</v>
      </c>
      <c r="B735" t="s">
        <v>8</v>
      </c>
      <c r="C735">
        <v>21.2</v>
      </c>
      <c r="D735" s="3" t="s">
        <v>517</v>
      </c>
      <c r="E735">
        <v>5</v>
      </c>
      <c r="F735">
        <v>133</v>
      </c>
      <c r="I735"/>
    </row>
    <row r="736" spans="1:9" x14ac:dyDescent="0.25">
      <c r="A736" t="s">
        <v>520</v>
      </c>
      <c r="B736" t="s">
        <v>8</v>
      </c>
      <c r="C736">
        <v>27.9</v>
      </c>
      <c r="D736" s="3" t="s">
        <v>517</v>
      </c>
      <c r="E736">
        <v>5</v>
      </c>
      <c r="F736">
        <v>134</v>
      </c>
      <c r="I736"/>
    </row>
    <row r="737" spans="1:9" x14ac:dyDescent="0.25">
      <c r="A737" t="s">
        <v>520</v>
      </c>
      <c r="B737" t="s">
        <v>8</v>
      </c>
      <c r="C737">
        <v>27.9</v>
      </c>
      <c r="D737" s="3" t="s">
        <v>517</v>
      </c>
      <c r="E737">
        <v>6</v>
      </c>
      <c r="F737">
        <v>135</v>
      </c>
      <c r="I737"/>
    </row>
    <row r="738" spans="1:9" x14ac:dyDescent="0.25">
      <c r="A738" t="s">
        <v>520</v>
      </c>
      <c r="B738" t="s">
        <v>8</v>
      </c>
      <c r="C738">
        <v>24.3</v>
      </c>
      <c r="D738" s="3" t="s">
        <v>517</v>
      </c>
      <c r="E738">
        <v>6</v>
      </c>
      <c r="F738">
        <v>136</v>
      </c>
      <c r="I738"/>
    </row>
    <row r="739" spans="1:9" x14ac:dyDescent="0.25">
      <c r="A739" t="s">
        <v>520</v>
      </c>
      <c r="B739" t="s">
        <v>8</v>
      </c>
      <c r="C739">
        <v>24.3</v>
      </c>
      <c r="D739" s="3" t="s">
        <v>517</v>
      </c>
      <c r="E739">
        <v>6</v>
      </c>
      <c r="F739">
        <v>137</v>
      </c>
      <c r="I739"/>
    </row>
    <row r="740" spans="1:9" x14ac:dyDescent="0.25">
      <c r="A740" t="s">
        <v>520</v>
      </c>
      <c r="B740" t="s">
        <v>8</v>
      </c>
      <c r="C740">
        <v>24.3</v>
      </c>
      <c r="D740" s="3" t="s">
        <v>517</v>
      </c>
      <c r="E740">
        <v>6</v>
      </c>
      <c r="F740">
        <v>138</v>
      </c>
      <c r="I740"/>
    </row>
    <row r="741" spans="1:9" x14ac:dyDescent="0.25">
      <c r="A741" t="s">
        <v>520</v>
      </c>
      <c r="B741" t="s">
        <v>8</v>
      </c>
      <c r="C741">
        <v>19.100000000000001</v>
      </c>
      <c r="D741" s="3" t="s">
        <v>517</v>
      </c>
      <c r="E741">
        <v>6</v>
      </c>
      <c r="F741">
        <v>139</v>
      </c>
      <c r="I741"/>
    </row>
    <row r="742" spans="1:9" x14ac:dyDescent="0.25">
      <c r="A742" t="s">
        <v>520</v>
      </c>
      <c r="B742" t="s">
        <v>8</v>
      </c>
      <c r="C742">
        <v>33.1</v>
      </c>
      <c r="D742" s="3" t="s">
        <v>517</v>
      </c>
      <c r="E742">
        <v>7</v>
      </c>
      <c r="F742">
        <v>140</v>
      </c>
      <c r="I742"/>
    </row>
    <row r="743" spans="1:9" x14ac:dyDescent="0.25">
      <c r="A743" t="s">
        <v>520</v>
      </c>
      <c r="B743" t="s">
        <v>8</v>
      </c>
      <c r="C743">
        <v>33.1</v>
      </c>
      <c r="D743" s="3" t="s">
        <v>517</v>
      </c>
      <c r="E743">
        <v>7</v>
      </c>
      <c r="F743">
        <v>141</v>
      </c>
      <c r="I743"/>
    </row>
    <row r="744" spans="1:9" x14ac:dyDescent="0.25">
      <c r="A744" t="s">
        <v>520</v>
      </c>
      <c r="B744" t="s">
        <v>8</v>
      </c>
      <c r="C744">
        <v>33.1</v>
      </c>
      <c r="D744" s="3" t="s">
        <v>517</v>
      </c>
      <c r="E744">
        <v>7</v>
      </c>
      <c r="F744">
        <v>142</v>
      </c>
      <c r="I744"/>
    </row>
    <row r="745" spans="1:9" x14ac:dyDescent="0.25">
      <c r="A745" t="s">
        <v>520</v>
      </c>
      <c r="B745" t="s">
        <v>8</v>
      </c>
      <c r="C745">
        <v>25.2</v>
      </c>
      <c r="D745" s="3" t="s">
        <v>517</v>
      </c>
      <c r="E745">
        <v>7</v>
      </c>
      <c r="F745">
        <v>143</v>
      </c>
      <c r="I745"/>
    </row>
    <row r="746" spans="1:9" x14ac:dyDescent="0.25">
      <c r="A746" t="s">
        <v>520</v>
      </c>
      <c r="B746" t="s">
        <v>8</v>
      </c>
      <c r="C746">
        <v>25.2</v>
      </c>
      <c r="D746" s="3" t="s">
        <v>517</v>
      </c>
      <c r="E746">
        <v>7</v>
      </c>
      <c r="F746">
        <v>144</v>
      </c>
      <c r="I746"/>
    </row>
    <row r="747" spans="1:9" x14ac:dyDescent="0.25">
      <c r="A747" t="s">
        <v>520</v>
      </c>
      <c r="B747" t="s">
        <v>8</v>
      </c>
      <c r="C747">
        <v>21.5</v>
      </c>
      <c r="D747" s="3" t="s">
        <v>517</v>
      </c>
      <c r="E747">
        <v>7</v>
      </c>
      <c r="F747">
        <v>145</v>
      </c>
      <c r="I747"/>
    </row>
    <row r="748" spans="1:9" x14ac:dyDescent="0.25">
      <c r="A748" t="s">
        <v>520</v>
      </c>
      <c r="B748" t="s">
        <v>8</v>
      </c>
      <c r="C748">
        <v>17.100000000000001</v>
      </c>
      <c r="D748" s="3" t="s">
        <v>517</v>
      </c>
      <c r="E748">
        <v>7</v>
      </c>
      <c r="F748">
        <v>146</v>
      </c>
      <c r="I748"/>
    </row>
    <row r="749" spans="1:9" x14ac:dyDescent="0.25">
      <c r="A749" t="s">
        <v>520</v>
      </c>
      <c r="B749" t="s">
        <v>8</v>
      </c>
      <c r="C749">
        <v>5.8</v>
      </c>
      <c r="D749" s="3" t="s">
        <v>517</v>
      </c>
      <c r="E749">
        <v>7</v>
      </c>
      <c r="F749">
        <v>147</v>
      </c>
      <c r="I749"/>
    </row>
    <row r="750" spans="1:9" x14ac:dyDescent="0.25">
      <c r="A750" t="s">
        <v>520</v>
      </c>
      <c r="B750" t="s">
        <v>8</v>
      </c>
      <c r="C750">
        <v>34.299999999999997</v>
      </c>
      <c r="D750" s="3" t="s">
        <v>517</v>
      </c>
      <c r="E750">
        <v>8</v>
      </c>
      <c r="F750">
        <v>148</v>
      </c>
      <c r="I750"/>
    </row>
    <row r="751" spans="1:9" x14ac:dyDescent="0.25">
      <c r="A751" t="s">
        <v>520</v>
      </c>
      <c r="B751" t="s">
        <v>8</v>
      </c>
      <c r="C751">
        <v>34.299999999999997</v>
      </c>
      <c r="D751" s="3" t="s">
        <v>517</v>
      </c>
      <c r="E751">
        <v>8</v>
      </c>
      <c r="F751">
        <v>149</v>
      </c>
      <c r="I751"/>
    </row>
    <row r="752" spans="1:9" x14ac:dyDescent="0.25">
      <c r="A752" t="s">
        <v>520</v>
      </c>
      <c r="B752" t="s">
        <v>8</v>
      </c>
      <c r="C752">
        <v>34.299999999999997</v>
      </c>
      <c r="D752" s="3" t="s">
        <v>517</v>
      </c>
      <c r="E752">
        <v>8</v>
      </c>
      <c r="F752">
        <v>150</v>
      </c>
      <c r="I752"/>
    </row>
    <row r="753" spans="1:9" x14ac:dyDescent="0.25">
      <c r="A753" t="s">
        <v>520</v>
      </c>
      <c r="B753" t="s">
        <v>8</v>
      </c>
      <c r="C753">
        <v>34.299999999999997</v>
      </c>
      <c r="D753" s="3" t="s">
        <v>517</v>
      </c>
      <c r="E753">
        <v>8</v>
      </c>
      <c r="F753">
        <v>151</v>
      </c>
      <c r="I753"/>
    </row>
    <row r="754" spans="1:9" x14ac:dyDescent="0.25">
      <c r="A754" t="s">
        <v>520</v>
      </c>
      <c r="B754" t="s">
        <v>8</v>
      </c>
      <c r="C754">
        <v>26.9</v>
      </c>
      <c r="D754" s="3" t="s">
        <v>517</v>
      </c>
      <c r="E754">
        <v>8</v>
      </c>
      <c r="F754">
        <v>152</v>
      </c>
      <c r="I754"/>
    </row>
    <row r="755" spans="1:9" x14ac:dyDescent="0.25">
      <c r="A755" t="s">
        <v>520</v>
      </c>
      <c r="B755" t="s">
        <v>8</v>
      </c>
      <c r="C755">
        <v>26.9</v>
      </c>
      <c r="D755" s="3" t="s">
        <v>517</v>
      </c>
      <c r="E755">
        <v>8</v>
      </c>
      <c r="F755">
        <v>153</v>
      </c>
      <c r="I755"/>
    </row>
    <row r="756" spans="1:9" x14ac:dyDescent="0.25">
      <c r="A756" t="s">
        <v>520</v>
      </c>
      <c r="B756" t="s">
        <v>8</v>
      </c>
      <c r="C756">
        <v>26.9</v>
      </c>
      <c r="D756" s="3" t="s">
        <v>517</v>
      </c>
      <c r="E756">
        <v>8</v>
      </c>
      <c r="F756">
        <v>154</v>
      </c>
      <c r="I756"/>
    </row>
    <row r="757" spans="1:9" x14ac:dyDescent="0.25">
      <c r="A757" t="s">
        <v>520</v>
      </c>
      <c r="B757" t="s">
        <v>8</v>
      </c>
      <c r="C757">
        <v>26.9</v>
      </c>
      <c r="D757" s="3" t="s">
        <v>517</v>
      </c>
      <c r="E757">
        <v>8</v>
      </c>
      <c r="F757">
        <v>155</v>
      </c>
      <c r="I757"/>
    </row>
    <row r="758" spans="1:9" x14ac:dyDescent="0.25">
      <c r="A758" t="s">
        <v>520</v>
      </c>
      <c r="B758" t="s">
        <v>8</v>
      </c>
      <c r="C758">
        <v>21</v>
      </c>
      <c r="D758" s="3" t="s">
        <v>517</v>
      </c>
      <c r="E758">
        <v>8</v>
      </c>
      <c r="F758">
        <v>156</v>
      </c>
      <c r="I758"/>
    </row>
    <row r="759" spans="1:9" x14ac:dyDescent="0.25">
      <c r="A759" t="s">
        <v>520</v>
      </c>
      <c r="B759" t="s">
        <v>8</v>
      </c>
      <c r="C759">
        <v>21</v>
      </c>
      <c r="D759" s="3" t="s">
        <v>517</v>
      </c>
      <c r="E759">
        <v>8</v>
      </c>
      <c r="F759">
        <v>157</v>
      </c>
      <c r="I759"/>
    </row>
    <row r="760" spans="1:9" x14ac:dyDescent="0.25">
      <c r="A760" t="s">
        <v>520</v>
      </c>
      <c r="B760" t="s">
        <v>8</v>
      </c>
      <c r="C760">
        <v>21</v>
      </c>
      <c r="D760" s="3" t="s">
        <v>517</v>
      </c>
      <c r="E760">
        <v>8</v>
      </c>
      <c r="F760">
        <v>158</v>
      </c>
      <c r="I760"/>
    </row>
    <row r="761" spans="1:9" x14ac:dyDescent="0.25">
      <c r="A761" t="s">
        <v>520</v>
      </c>
      <c r="B761" t="s">
        <v>8</v>
      </c>
      <c r="C761">
        <v>12.2</v>
      </c>
      <c r="D761" s="3" t="s">
        <v>517</v>
      </c>
      <c r="E761">
        <v>8</v>
      </c>
      <c r="F761">
        <v>159</v>
      </c>
      <c r="I761"/>
    </row>
    <row r="762" spans="1:9" x14ac:dyDescent="0.25">
      <c r="A762" t="s">
        <v>520</v>
      </c>
      <c r="B762" t="s">
        <v>8</v>
      </c>
      <c r="C762">
        <v>34</v>
      </c>
      <c r="D762" s="3" t="s">
        <v>517</v>
      </c>
      <c r="E762">
        <v>9</v>
      </c>
      <c r="F762">
        <v>160</v>
      </c>
      <c r="I762"/>
    </row>
    <row r="763" spans="1:9" x14ac:dyDescent="0.25">
      <c r="A763" t="s">
        <v>520</v>
      </c>
      <c r="B763" t="s">
        <v>8</v>
      </c>
      <c r="C763">
        <v>34</v>
      </c>
      <c r="D763" s="3" t="s">
        <v>517</v>
      </c>
      <c r="E763">
        <v>9</v>
      </c>
      <c r="F763">
        <v>161</v>
      </c>
      <c r="I763"/>
    </row>
    <row r="764" spans="1:9" x14ac:dyDescent="0.25">
      <c r="A764" t="s">
        <v>520</v>
      </c>
      <c r="B764" t="s">
        <v>8</v>
      </c>
      <c r="C764">
        <v>34</v>
      </c>
      <c r="D764" s="3" t="s">
        <v>517</v>
      </c>
      <c r="E764">
        <v>9</v>
      </c>
      <c r="F764">
        <v>162</v>
      </c>
      <c r="I764"/>
    </row>
    <row r="765" spans="1:9" x14ac:dyDescent="0.25">
      <c r="A765" t="s">
        <v>520</v>
      </c>
      <c r="B765" t="s">
        <v>8</v>
      </c>
      <c r="C765">
        <v>34</v>
      </c>
      <c r="D765" s="3" t="s">
        <v>517</v>
      </c>
      <c r="E765">
        <v>9</v>
      </c>
      <c r="F765">
        <v>163</v>
      </c>
      <c r="I765"/>
    </row>
    <row r="766" spans="1:9" x14ac:dyDescent="0.25">
      <c r="A766" t="s">
        <v>520</v>
      </c>
      <c r="B766" t="s">
        <v>8</v>
      </c>
      <c r="C766">
        <v>26.7</v>
      </c>
      <c r="D766" s="3" t="s">
        <v>517</v>
      </c>
      <c r="E766">
        <v>9</v>
      </c>
      <c r="F766">
        <v>164</v>
      </c>
      <c r="I766"/>
    </row>
    <row r="767" spans="1:9" x14ac:dyDescent="0.25">
      <c r="A767" t="s">
        <v>520</v>
      </c>
      <c r="B767" t="s">
        <v>8</v>
      </c>
      <c r="C767">
        <v>26.7</v>
      </c>
      <c r="D767" s="3" t="s">
        <v>517</v>
      </c>
      <c r="E767">
        <v>9</v>
      </c>
      <c r="F767">
        <v>165</v>
      </c>
      <c r="I767"/>
    </row>
    <row r="768" spans="1:9" x14ac:dyDescent="0.25">
      <c r="A768" t="s">
        <v>520</v>
      </c>
      <c r="B768" t="s">
        <v>8</v>
      </c>
      <c r="C768">
        <v>17.600000000000001</v>
      </c>
      <c r="D768" s="3" t="s">
        <v>517</v>
      </c>
      <c r="E768">
        <v>9</v>
      </c>
      <c r="F768">
        <v>166</v>
      </c>
      <c r="I768"/>
    </row>
    <row r="769" spans="1:9" x14ac:dyDescent="0.25">
      <c r="A769" t="s">
        <v>520</v>
      </c>
      <c r="B769" t="s">
        <v>8</v>
      </c>
      <c r="C769">
        <v>17.600000000000001</v>
      </c>
      <c r="D769" s="3" t="s">
        <v>517</v>
      </c>
      <c r="E769">
        <v>9</v>
      </c>
      <c r="F769">
        <v>167</v>
      </c>
      <c r="I769"/>
    </row>
    <row r="770" spans="1:9" x14ac:dyDescent="0.25">
      <c r="A770" t="s">
        <v>520</v>
      </c>
      <c r="B770" t="s">
        <v>8</v>
      </c>
      <c r="C770">
        <v>11.4</v>
      </c>
      <c r="D770" s="3" t="s">
        <v>517</v>
      </c>
      <c r="E770">
        <v>9</v>
      </c>
      <c r="F770">
        <v>168</v>
      </c>
      <c r="I770"/>
    </row>
    <row r="771" spans="1:9" x14ac:dyDescent="0.25">
      <c r="A771" t="s">
        <v>520</v>
      </c>
      <c r="B771" t="s">
        <v>8</v>
      </c>
      <c r="C771">
        <v>11.4</v>
      </c>
      <c r="D771" s="3" t="s">
        <v>517</v>
      </c>
      <c r="E771">
        <v>9</v>
      </c>
      <c r="F771">
        <v>169</v>
      </c>
      <c r="I771"/>
    </row>
    <row r="772" spans="1:9" x14ac:dyDescent="0.25">
      <c r="A772" t="s">
        <v>520</v>
      </c>
      <c r="B772" t="s">
        <v>8</v>
      </c>
      <c r="C772">
        <v>11.4</v>
      </c>
      <c r="D772" s="3" t="s">
        <v>517</v>
      </c>
      <c r="E772">
        <v>9</v>
      </c>
      <c r="F772">
        <v>170</v>
      </c>
      <c r="I772"/>
    </row>
    <row r="773" spans="1:9" x14ac:dyDescent="0.25">
      <c r="A773" t="s">
        <v>520</v>
      </c>
      <c r="B773" t="s">
        <v>8</v>
      </c>
      <c r="C773">
        <v>3.5</v>
      </c>
      <c r="D773" s="3" t="s">
        <v>517</v>
      </c>
      <c r="E773">
        <v>9</v>
      </c>
      <c r="F773">
        <v>171</v>
      </c>
      <c r="I773"/>
    </row>
    <row r="774" spans="1:9" x14ac:dyDescent="0.25">
      <c r="A774" t="s">
        <v>520</v>
      </c>
      <c r="B774" t="s">
        <v>8</v>
      </c>
      <c r="C774">
        <v>33.799999999999997</v>
      </c>
      <c r="D774" s="3" t="s">
        <v>517</v>
      </c>
      <c r="E774">
        <v>10</v>
      </c>
      <c r="F774">
        <v>172</v>
      </c>
      <c r="I774"/>
    </row>
    <row r="775" spans="1:9" x14ac:dyDescent="0.25">
      <c r="A775" t="s">
        <v>520</v>
      </c>
      <c r="B775" t="s">
        <v>8</v>
      </c>
      <c r="C775">
        <v>33.799999999999997</v>
      </c>
      <c r="D775" s="3" t="s">
        <v>517</v>
      </c>
      <c r="E775">
        <v>10</v>
      </c>
      <c r="F775">
        <v>173</v>
      </c>
      <c r="I775"/>
    </row>
    <row r="776" spans="1:9" x14ac:dyDescent="0.25">
      <c r="A776" t="s">
        <v>520</v>
      </c>
      <c r="B776" t="s">
        <v>8</v>
      </c>
      <c r="C776">
        <v>33.799999999999997</v>
      </c>
      <c r="D776" s="3" t="s">
        <v>517</v>
      </c>
      <c r="E776">
        <v>10</v>
      </c>
      <c r="F776">
        <v>174</v>
      </c>
      <c r="I776"/>
    </row>
    <row r="777" spans="1:9" x14ac:dyDescent="0.25">
      <c r="A777" t="s">
        <v>520</v>
      </c>
      <c r="B777" t="s">
        <v>8</v>
      </c>
      <c r="C777">
        <v>26.5</v>
      </c>
      <c r="D777" s="3" t="s">
        <v>517</v>
      </c>
      <c r="E777">
        <v>10</v>
      </c>
      <c r="F777">
        <v>175</v>
      </c>
      <c r="I777"/>
    </row>
    <row r="778" spans="1:9" x14ac:dyDescent="0.25">
      <c r="A778" t="s">
        <v>520</v>
      </c>
      <c r="B778" t="s">
        <v>8</v>
      </c>
      <c r="C778">
        <v>26.5</v>
      </c>
      <c r="D778" s="3" t="s">
        <v>517</v>
      </c>
      <c r="E778">
        <v>10</v>
      </c>
      <c r="F778">
        <v>176</v>
      </c>
      <c r="I778"/>
    </row>
    <row r="779" spans="1:9" x14ac:dyDescent="0.25">
      <c r="A779" t="s">
        <v>520</v>
      </c>
      <c r="B779" t="s">
        <v>8</v>
      </c>
      <c r="C779">
        <v>26.5</v>
      </c>
      <c r="D779" s="3" t="s">
        <v>517</v>
      </c>
      <c r="E779">
        <v>10</v>
      </c>
      <c r="F779">
        <v>177</v>
      </c>
      <c r="I779"/>
    </row>
    <row r="780" spans="1:9" x14ac:dyDescent="0.25">
      <c r="A780" t="s">
        <v>520</v>
      </c>
      <c r="B780" t="s">
        <v>8</v>
      </c>
      <c r="C780">
        <v>21.3</v>
      </c>
      <c r="D780" s="3" t="s">
        <v>517</v>
      </c>
      <c r="E780">
        <v>10</v>
      </c>
      <c r="F780">
        <v>178</v>
      </c>
      <c r="I780"/>
    </row>
    <row r="781" spans="1:9" x14ac:dyDescent="0.25">
      <c r="A781" t="s">
        <v>520</v>
      </c>
      <c r="B781" t="s">
        <v>8</v>
      </c>
      <c r="C781">
        <v>21.3</v>
      </c>
      <c r="D781" s="3" t="s">
        <v>517</v>
      </c>
      <c r="E781">
        <v>10</v>
      </c>
      <c r="F781">
        <v>179</v>
      </c>
      <c r="I781"/>
    </row>
    <row r="782" spans="1:9" x14ac:dyDescent="0.25">
      <c r="A782" t="s">
        <v>520</v>
      </c>
      <c r="B782" t="s">
        <v>8</v>
      </c>
      <c r="C782">
        <v>17.399999999999999</v>
      </c>
      <c r="D782" s="3" t="s">
        <v>517</v>
      </c>
      <c r="E782">
        <v>10</v>
      </c>
      <c r="F782">
        <v>180</v>
      </c>
      <c r="I782"/>
    </row>
    <row r="783" spans="1:9" x14ac:dyDescent="0.25">
      <c r="A783" t="s">
        <v>520</v>
      </c>
      <c r="B783" t="s">
        <v>8</v>
      </c>
      <c r="C783">
        <v>17.399999999999999</v>
      </c>
      <c r="D783" s="3" t="s">
        <v>517</v>
      </c>
      <c r="E783">
        <v>10</v>
      </c>
      <c r="F783">
        <v>181</v>
      </c>
      <c r="I783"/>
    </row>
    <row r="784" spans="1:9" x14ac:dyDescent="0.25">
      <c r="A784" t="s">
        <v>520</v>
      </c>
      <c r="B784" t="s">
        <v>8</v>
      </c>
      <c r="C784">
        <v>32.9</v>
      </c>
      <c r="D784" s="3" t="s">
        <v>517</v>
      </c>
      <c r="E784">
        <v>11</v>
      </c>
      <c r="F784">
        <v>182</v>
      </c>
      <c r="I784"/>
    </row>
    <row r="785" spans="1:9" x14ac:dyDescent="0.25">
      <c r="A785" t="s">
        <v>520</v>
      </c>
      <c r="B785" t="s">
        <v>8</v>
      </c>
      <c r="C785">
        <v>32.9</v>
      </c>
      <c r="D785" s="3" t="s">
        <v>517</v>
      </c>
      <c r="E785">
        <v>11</v>
      </c>
      <c r="F785">
        <v>183</v>
      </c>
      <c r="I785"/>
    </row>
    <row r="786" spans="1:9" x14ac:dyDescent="0.25">
      <c r="A786" t="s">
        <v>520</v>
      </c>
      <c r="B786" t="s">
        <v>8</v>
      </c>
      <c r="C786">
        <v>26.2</v>
      </c>
      <c r="D786" s="3" t="s">
        <v>517</v>
      </c>
      <c r="E786">
        <v>11</v>
      </c>
      <c r="F786">
        <v>184</v>
      </c>
      <c r="I786"/>
    </row>
    <row r="787" spans="1:9" x14ac:dyDescent="0.25">
      <c r="A787" t="s">
        <v>520</v>
      </c>
      <c r="B787" t="s">
        <v>8</v>
      </c>
      <c r="C787">
        <v>26.2</v>
      </c>
      <c r="D787" s="3" t="s">
        <v>517</v>
      </c>
      <c r="E787">
        <v>11</v>
      </c>
      <c r="F787">
        <v>185</v>
      </c>
      <c r="I787"/>
    </row>
    <row r="788" spans="1:9" x14ac:dyDescent="0.25">
      <c r="A788" t="s">
        <v>520</v>
      </c>
      <c r="B788" t="s">
        <v>8</v>
      </c>
      <c r="C788">
        <v>26.2</v>
      </c>
      <c r="D788" s="3" t="s">
        <v>517</v>
      </c>
      <c r="E788">
        <v>11</v>
      </c>
      <c r="F788">
        <v>186</v>
      </c>
      <c r="I788"/>
    </row>
    <row r="789" spans="1:9" x14ac:dyDescent="0.25">
      <c r="A789" t="s">
        <v>520</v>
      </c>
      <c r="B789" t="s">
        <v>8</v>
      </c>
      <c r="C789">
        <v>25.1</v>
      </c>
      <c r="D789" s="3" t="s">
        <v>517</v>
      </c>
      <c r="E789">
        <v>11</v>
      </c>
      <c r="F789">
        <v>187</v>
      </c>
      <c r="I789"/>
    </row>
    <row r="790" spans="1:9" x14ac:dyDescent="0.25">
      <c r="A790" t="s">
        <v>520</v>
      </c>
      <c r="B790" t="s">
        <v>8</v>
      </c>
      <c r="C790">
        <v>17.7</v>
      </c>
      <c r="D790" s="3" t="s">
        <v>517</v>
      </c>
      <c r="E790">
        <v>11</v>
      </c>
      <c r="F790">
        <v>188</v>
      </c>
      <c r="I790"/>
    </row>
    <row r="791" spans="1:9" x14ac:dyDescent="0.25">
      <c r="A791" t="s">
        <v>520</v>
      </c>
      <c r="B791" t="s">
        <v>8</v>
      </c>
      <c r="C791">
        <v>17.7</v>
      </c>
      <c r="D791" s="3" t="s">
        <v>517</v>
      </c>
      <c r="E791">
        <v>11</v>
      </c>
      <c r="F791">
        <v>189</v>
      </c>
      <c r="I791"/>
    </row>
    <row r="792" spans="1:9" x14ac:dyDescent="0.25">
      <c r="A792" t="s">
        <v>520</v>
      </c>
      <c r="B792" t="s">
        <v>8</v>
      </c>
      <c r="C792">
        <v>3.1</v>
      </c>
      <c r="D792" s="3" t="s">
        <v>517</v>
      </c>
      <c r="E792">
        <v>11</v>
      </c>
      <c r="F792">
        <v>190</v>
      </c>
      <c r="I792"/>
    </row>
    <row r="793" spans="1:9" x14ac:dyDescent="0.25">
      <c r="A793" t="s">
        <v>520</v>
      </c>
      <c r="B793" t="s">
        <v>8</v>
      </c>
      <c r="C793">
        <v>33</v>
      </c>
      <c r="D793" s="3" t="s">
        <v>517</v>
      </c>
      <c r="E793">
        <v>12</v>
      </c>
      <c r="F793">
        <v>191</v>
      </c>
      <c r="I793"/>
    </row>
    <row r="794" spans="1:9" x14ac:dyDescent="0.25">
      <c r="A794" t="s">
        <v>520</v>
      </c>
      <c r="B794" t="s">
        <v>8</v>
      </c>
      <c r="C794">
        <v>33</v>
      </c>
      <c r="D794" s="3" t="s">
        <v>517</v>
      </c>
      <c r="E794">
        <v>12</v>
      </c>
      <c r="F794">
        <v>192</v>
      </c>
      <c r="I794"/>
    </row>
    <row r="795" spans="1:9" x14ac:dyDescent="0.25">
      <c r="A795" t="s">
        <v>520</v>
      </c>
      <c r="B795" t="s">
        <v>8</v>
      </c>
      <c r="C795">
        <v>33</v>
      </c>
      <c r="D795" s="3" t="s">
        <v>517</v>
      </c>
      <c r="E795">
        <v>12</v>
      </c>
      <c r="F795">
        <v>193</v>
      </c>
      <c r="I795"/>
    </row>
    <row r="796" spans="1:9" x14ac:dyDescent="0.25">
      <c r="A796" t="s">
        <v>520</v>
      </c>
      <c r="B796" t="s">
        <v>8</v>
      </c>
      <c r="C796">
        <v>33</v>
      </c>
      <c r="D796" s="3" t="s">
        <v>517</v>
      </c>
      <c r="E796">
        <v>12</v>
      </c>
      <c r="F796">
        <v>194</v>
      </c>
      <c r="I796"/>
    </row>
    <row r="797" spans="1:9" x14ac:dyDescent="0.25">
      <c r="A797" t="s">
        <v>520</v>
      </c>
      <c r="B797" t="s">
        <v>8</v>
      </c>
      <c r="C797">
        <v>33</v>
      </c>
      <c r="D797" s="3" t="s">
        <v>517</v>
      </c>
      <c r="E797">
        <v>12</v>
      </c>
      <c r="F797">
        <v>195</v>
      </c>
      <c r="I797"/>
    </row>
    <row r="798" spans="1:9" x14ac:dyDescent="0.25">
      <c r="A798" t="s">
        <v>520</v>
      </c>
      <c r="B798" t="s">
        <v>8</v>
      </c>
      <c r="C798">
        <v>33</v>
      </c>
      <c r="D798" s="3" t="s">
        <v>517</v>
      </c>
      <c r="E798">
        <v>12</v>
      </c>
      <c r="F798">
        <v>196</v>
      </c>
      <c r="I798"/>
    </row>
    <row r="799" spans="1:9" x14ac:dyDescent="0.25">
      <c r="A799" t="s">
        <v>520</v>
      </c>
      <c r="B799" t="s">
        <v>8</v>
      </c>
      <c r="C799">
        <v>22.3</v>
      </c>
      <c r="D799" s="3" t="s">
        <v>517</v>
      </c>
      <c r="E799">
        <v>12</v>
      </c>
      <c r="F799">
        <v>197</v>
      </c>
      <c r="I799"/>
    </row>
    <row r="800" spans="1:9" x14ac:dyDescent="0.25">
      <c r="A800" t="s">
        <v>520</v>
      </c>
      <c r="B800" t="s">
        <v>8</v>
      </c>
      <c r="C800">
        <v>22.3</v>
      </c>
      <c r="D800" s="3" t="s">
        <v>517</v>
      </c>
      <c r="E800">
        <v>12</v>
      </c>
      <c r="F800">
        <v>198</v>
      </c>
      <c r="I800"/>
    </row>
    <row r="801" spans="1:9" x14ac:dyDescent="0.25">
      <c r="A801" t="s">
        <v>520</v>
      </c>
      <c r="B801" t="s">
        <v>8</v>
      </c>
      <c r="C801">
        <v>22.3</v>
      </c>
      <c r="D801" s="3" t="s">
        <v>517</v>
      </c>
      <c r="E801">
        <v>12</v>
      </c>
      <c r="F801">
        <v>199</v>
      </c>
      <c r="I801"/>
    </row>
    <row r="802" spans="1:9" x14ac:dyDescent="0.25">
      <c r="A802" t="s">
        <v>520</v>
      </c>
      <c r="B802" t="s">
        <v>8</v>
      </c>
      <c r="C802">
        <v>24.1</v>
      </c>
      <c r="D802" s="3" t="s">
        <v>517</v>
      </c>
      <c r="E802">
        <v>12</v>
      </c>
      <c r="F802">
        <v>200</v>
      </c>
      <c r="I802"/>
    </row>
    <row r="803" spans="1:9" x14ac:dyDescent="0.25">
      <c r="A803" t="s">
        <v>520</v>
      </c>
      <c r="B803" t="s">
        <v>8</v>
      </c>
      <c r="C803">
        <v>19.5</v>
      </c>
      <c r="D803" s="3" t="s">
        <v>517</v>
      </c>
      <c r="E803">
        <v>12</v>
      </c>
      <c r="F803">
        <v>201</v>
      </c>
      <c r="I803"/>
    </row>
    <row r="804" spans="1:9" x14ac:dyDescent="0.25">
      <c r="A804" t="s">
        <v>520</v>
      </c>
      <c r="B804" t="s">
        <v>8</v>
      </c>
      <c r="C804">
        <v>5.2</v>
      </c>
      <c r="D804" s="3" t="s">
        <v>517</v>
      </c>
      <c r="E804">
        <v>12</v>
      </c>
      <c r="F804">
        <v>202</v>
      </c>
      <c r="I804"/>
    </row>
    <row r="805" spans="1:9" x14ac:dyDescent="0.25">
      <c r="A805" t="s">
        <v>520</v>
      </c>
      <c r="B805" t="s">
        <v>8</v>
      </c>
      <c r="C805">
        <v>33</v>
      </c>
      <c r="D805" s="3" t="s">
        <v>517</v>
      </c>
      <c r="E805">
        <v>13</v>
      </c>
      <c r="F805">
        <v>203</v>
      </c>
      <c r="I805"/>
    </row>
    <row r="806" spans="1:9" x14ac:dyDescent="0.25">
      <c r="A806" t="s">
        <v>520</v>
      </c>
      <c r="B806" t="s">
        <v>8</v>
      </c>
      <c r="C806">
        <v>33</v>
      </c>
      <c r="D806" s="3" t="s">
        <v>517</v>
      </c>
      <c r="E806">
        <v>13</v>
      </c>
      <c r="F806">
        <v>204</v>
      </c>
      <c r="I806"/>
    </row>
    <row r="807" spans="1:9" x14ac:dyDescent="0.25">
      <c r="A807" t="s">
        <v>520</v>
      </c>
      <c r="B807" t="s">
        <v>8</v>
      </c>
      <c r="C807">
        <v>33</v>
      </c>
      <c r="D807" s="3" t="s">
        <v>517</v>
      </c>
      <c r="E807">
        <v>13</v>
      </c>
      <c r="F807">
        <v>205</v>
      </c>
      <c r="I807"/>
    </row>
    <row r="808" spans="1:9" x14ac:dyDescent="0.25">
      <c r="A808" t="s">
        <v>520</v>
      </c>
      <c r="B808" t="s">
        <v>8</v>
      </c>
      <c r="C808">
        <v>22.1</v>
      </c>
      <c r="D808" s="3" t="s">
        <v>517</v>
      </c>
      <c r="E808">
        <v>13</v>
      </c>
      <c r="F808">
        <v>206</v>
      </c>
      <c r="I808"/>
    </row>
    <row r="809" spans="1:9" x14ac:dyDescent="0.25">
      <c r="A809" t="s">
        <v>520</v>
      </c>
      <c r="B809" t="s">
        <v>8</v>
      </c>
      <c r="C809">
        <v>22.1</v>
      </c>
      <c r="D809" s="3" t="s">
        <v>517</v>
      </c>
      <c r="E809">
        <v>13</v>
      </c>
      <c r="F809">
        <v>207</v>
      </c>
      <c r="I809"/>
    </row>
    <row r="810" spans="1:9" x14ac:dyDescent="0.25">
      <c r="A810" t="s">
        <v>520</v>
      </c>
      <c r="B810" t="s">
        <v>8</v>
      </c>
      <c r="C810">
        <v>19.5</v>
      </c>
      <c r="D810" s="3" t="s">
        <v>517</v>
      </c>
      <c r="E810">
        <v>13</v>
      </c>
      <c r="F810">
        <v>208</v>
      </c>
      <c r="I810"/>
    </row>
    <row r="811" spans="1:9" x14ac:dyDescent="0.25">
      <c r="A811" t="s">
        <v>520</v>
      </c>
      <c r="B811" t="s">
        <v>8</v>
      </c>
      <c r="C811">
        <v>19.5</v>
      </c>
      <c r="D811" s="3" t="s">
        <v>517</v>
      </c>
      <c r="E811">
        <v>13</v>
      </c>
      <c r="F811">
        <v>209</v>
      </c>
      <c r="I811"/>
    </row>
    <row r="812" spans="1:9" x14ac:dyDescent="0.25">
      <c r="A812" t="s">
        <v>520</v>
      </c>
      <c r="B812" t="s">
        <v>8</v>
      </c>
      <c r="C812">
        <v>11.6</v>
      </c>
      <c r="D812" s="3" t="s">
        <v>517</v>
      </c>
      <c r="E812">
        <v>13</v>
      </c>
      <c r="F812">
        <v>210</v>
      </c>
      <c r="I812"/>
    </row>
    <row r="813" spans="1:9" x14ac:dyDescent="0.25">
      <c r="A813" t="s">
        <v>520</v>
      </c>
      <c r="B813" t="s">
        <v>8</v>
      </c>
      <c r="C813">
        <v>31.3</v>
      </c>
      <c r="D813" s="3" t="s">
        <v>517</v>
      </c>
      <c r="E813">
        <v>14</v>
      </c>
      <c r="F813">
        <v>211</v>
      </c>
      <c r="I813"/>
    </row>
    <row r="814" spans="1:9" x14ac:dyDescent="0.25">
      <c r="A814" t="s">
        <v>520</v>
      </c>
      <c r="B814" t="s">
        <v>8</v>
      </c>
      <c r="C814">
        <v>31.3</v>
      </c>
      <c r="D814" s="3" t="s">
        <v>517</v>
      </c>
      <c r="E814">
        <v>14</v>
      </c>
      <c r="F814">
        <v>212</v>
      </c>
      <c r="I814"/>
    </row>
    <row r="815" spans="1:9" x14ac:dyDescent="0.25">
      <c r="A815" t="s">
        <v>520</v>
      </c>
      <c r="B815" t="s">
        <v>8</v>
      </c>
      <c r="C815">
        <v>31.3</v>
      </c>
      <c r="D815" s="3" t="s">
        <v>517</v>
      </c>
      <c r="E815">
        <v>14</v>
      </c>
      <c r="F815">
        <v>213</v>
      </c>
      <c r="I815"/>
    </row>
    <row r="816" spans="1:9" x14ac:dyDescent="0.25">
      <c r="A816" t="s">
        <v>520</v>
      </c>
      <c r="B816" t="s">
        <v>8</v>
      </c>
      <c r="C816">
        <v>31.3</v>
      </c>
      <c r="D816" s="3" t="s">
        <v>517</v>
      </c>
      <c r="E816">
        <v>14</v>
      </c>
      <c r="F816">
        <v>214</v>
      </c>
      <c r="I816"/>
    </row>
    <row r="817" spans="1:9" x14ac:dyDescent="0.25">
      <c r="A817" t="s">
        <v>520</v>
      </c>
      <c r="B817" t="s">
        <v>8</v>
      </c>
      <c r="C817">
        <v>31.3</v>
      </c>
      <c r="D817" s="3" t="s">
        <v>517</v>
      </c>
      <c r="E817">
        <v>14</v>
      </c>
      <c r="F817">
        <v>215</v>
      </c>
      <c r="I817"/>
    </row>
    <row r="818" spans="1:9" x14ac:dyDescent="0.25">
      <c r="A818" t="s">
        <v>520</v>
      </c>
      <c r="B818" t="s">
        <v>8</v>
      </c>
      <c r="C818">
        <v>31.3</v>
      </c>
      <c r="D818" s="3" t="s">
        <v>517</v>
      </c>
      <c r="E818">
        <v>14</v>
      </c>
      <c r="F818">
        <v>216</v>
      </c>
      <c r="I818"/>
    </row>
    <row r="819" spans="1:9" x14ac:dyDescent="0.25">
      <c r="A819" t="s">
        <v>520</v>
      </c>
      <c r="B819" t="s">
        <v>8</v>
      </c>
      <c r="C819">
        <v>31.3</v>
      </c>
      <c r="D819" s="3" t="s">
        <v>517</v>
      </c>
      <c r="E819">
        <v>14</v>
      </c>
      <c r="F819">
        <v>217</v>
      </c>
      <c r="I819"/>
    </row>
    <row r="820" spans="1:9" x14ac:dyDescent="0.25">
      <c r="A820" t="s">
        <v>520</v>
      </c>
      <c r="B820" t="s">
        <v>8</v>
      </c>
      <c r="C820">
        <v>31.3</v>
      </c>
      <c r="D820" s="3" t="s">
        <v>517</v>
      </c>
      <c r="E820">
        <v>14</v>
      </c>
      <c r="F820">
        <v>218</v>
      </c>
      <c r="I820"/>
    </row>
    <row r="821" spans="1:9" x14ac:dyDescent="0.25">
      <c r="A821" t="s">
        <v>520</v>
      </c>
      <c r="B821" t="s">
        <v>8</v>
      </c>
      <c r="C821">
        <v>31.3</v>
      </c>
      <c r="D821" s="3" t="s">
        <v>517</v>
      </c>
      <c r="E821">
        <v>14</v>
      </c>
      <c r="F821">
        <v>219</v>
      </c>
      <c r="I821"/>
    </row>
    <row r="822" spans="1:9" x14ac:dyDescent="0.25">
      <c r="A822" t="s">
        <v>520</v>
      </c>
      <c r="B822" t="s">
        <v>8</v>
      </c>
      <c r="C822">
        <v>24.1</v>
      </c>
      <c r="D822" s="3" t="s">
        <v>517</v>
      </c>
      <c r="E822">
        <v>14</v>
      </c>
      <c r="F822">
        <v>220</v>
      </c>
      <c r="I822"/>
    </row>
    <row r="823" spans="1:9" x14ac:dyDescent="0.25">
      <c r="A823" t="s">
        <v>520</v>
      </c>
      <c r="B823" t="s">
        <v>8</v>
      </c>
      <c r="C823">
        <v>24.1</v>
      </c>
      <c r="D823" s="3" t="s">
        <v>517</v>
      </c>
      <c r="E823">
        <v>14</v>
      </c>
      <c r="F823">
        <v>221</v>
      </c>
      <c r="I823"/>
    </row>
    <row r="824" spans="1:9" x14ac:dyDescent="0.25">
      <c r="A824" t="s">
        <v>520</v>
      </c>
      <c r="B824" t="s">
        <v>8</v>
      </c>
      <c r="C824">
        <v>32</v>
      </c>
      <c r="D824" s="3" t="s">
        <v>517</v>
      </c>
      <c r="E824">
        <v>15</v>
      </c>
      <c r="F824">
        <v>222</v>
      </c>
      <c r="I824"/>
    </row>
    <row r="825" spans="1:9" x14ac:dyDescent="0.25">
      <c r="A825" t="s">
        <v>520</v>
      </c>
      <c r="B825" t="s">
        <v>8</v>
      </c>
      <c r="C825">
        <v>32</v>
      </c>
      <c r="D825" s="3" t="s">
        <v>517</v>
      </c>
      <c r="E825">
        <v>15</v>
      </c>
      <c r="F825">
        <v>223</v>
      </c>
      <c r="I825"/>
    </row>
    <row r="826" spans="1:9" x14ac:dyDescent="0.25">
      <c r="A826" t="s">
        <v>520</v>
      </c>
      <c r="B826" t="s">
        <v>8</v>
      </c>
      <c r="C826">
        <v>32</v>
      </c>
      <c r="D826" s="3" t="s">
        <v>517</v>
      </c>
      <c r="E826">
        <v>15</v>
      </c>
      <c r="F826">
        <v>224</v>
      </c>
      <c r="I826"/>
    </row>
    <row r="827" spans="1:9" x14ac:dyDescent="0.25">
      <c r="A827" t="s">
        <v>520</v>
      </c>
      <c r="B827" t="s">
        <v>8</v>
      </c>
      <c r="C827">
        <v>32</v>
      </c>
      <c r="D827" s="3" t="s">
        <v>517</v>
      </c>
      <c r="E827">
        <v>15</v>
      </c>
      <c r="F827">
        <v>225</v>
      </c>
      <c r="I827"/>
    </row>
    <row r="828" spans="1:9" x14ac:dyDescent="0.25">
      <c r="A828" t="s">
        <v>520</v>
      </c>
      <c r="B828" t="s">
        <v>8</v>
      </c>
      <c r="C828">
        <v>24</v>
      </c>
      <c r="D828" s="3" t="s">
        <v>517</v>
      </c>
      <c r="E828">
        <v>15</v>
      </c>
      <c r="F828">
        <v>226</v>
      </c>
      <c r="I828"/>
    </row>
    <row r="829" spans="1:9" x14ac:dyDescent="0.25">
      <c r="A829" t="s">
        <v>520</v>
      </c>
      <c r="B829" t="s">
        <v>8</v>
      </c>
      <c r="C829">
        <v>24</v>
      </c>
      <c r="D829" s="3" t="s">
        <v>517</v>
      </c>
      <c r="E829">
        <v>15</v>
      </c>
      <c r="F829">
        <v>227</v>
      </c>
      <c r="I829"/>
    </row>
    <row r="830" spans="1:9" x14ac:dyDescent="0.25">
      <c r="A830" t="s">
        <v>520</v>
      </c>
      <c r="B830" t="s">
        <v>8</v>
      </c>
      <c r="C830">
        <v>24</v>
      </c>
      <c r="D830" s="3" t="s">
        <v>517</v>
      </c>
      <c r="E830">
        <v>15</v>
      </c>
      <c r="F830">
        <v>228</v>
      </c>
      <c r="I830"/>
    </row>
    <row r="831" spans="1:9" x14ac:dyDescent="0.25">
      <c r="A831" t="s">
        <v>520</v>
      </c>
      <c r="B831" t="s">
        <v>8</v>
      </c>
      <c r="C831">
        <v>24</v>
      </c>
      <c r="D831" s="3" t="s">
        <v>517</v>
      </c>
      <c r="E831">
        <v>15</v>
      </c>
      <c r="F831">
        <v>229</v>
      </c>
      <c r="I831"/>
    </row>
    <row r="832" spans="1:9" x14ac:dyDescent="0.25">
      <c r="A832" t="s">
        <v>520</v>
      </c>
      <c r="B832" t="s">
        <v>8</v>
      </c>
      <c r="C832">
        <v>21.1</v>
      </c>
      <c r="D832" s="3" t="s">
        <v>517</v>
      </c>
      <c r="E832">
        <v>15</v>
      </c>
      <c r="F832">
        <v>230</v>
      </c>
      <c r="I832"/>
    </row>
    <row r="833" spans="1:9" x14ac:dyDescent="0.25">
      <c r="A833" t="s">
        <v>520</v>
      </c>
      <c r="B833" t="s">
        <v>8</v>
      </c>
      <c r="C833">
        <v>14.5</v>
      </c>
      <c r="D833" s="3" t="s">
        <v>517</v>
      </c>
      <c r="E833">
        <v>15</v>
      </c>
      <c r="F833">
        <v>231</v>
      </c>
      <c r="I833"/>
    </row>
    <row r="834" spans="1:9" x14ac:dyDescent="0.25">
      <c r="A834" t="s">
        <v>520</v>
      </c>
      <c r="B834" t="s">
        <v>8</v>
      </c>
      <c r="C834">
        <v>32</v>
      </c>
      <c r="D834" s="3" t="s">
        <v>517</v>
      </c>
      <c r="E834">
        <v>16</v>
      </c>
      <c r="F834">
        <v>232</v>
      </c>
      <c r="I834"/>
    </row>
    <row r="835" spans="1:9" x14ac:dyDescent="0.25">
      <c r="A835" t="s">
        <v>520</v>
      </c>
      <c r="B835" t="s">
        <v>8</v>
      </c>
      <c r="C835">
        <v>32</v>
      </c>
      <c r="D835" s="3" t="s">
        <v>517</v>
      </c>
      <c r="E835">
        <v>16</v>
      </c>
      <c r="F835">
        <v>233</v>
      </c>
      <c r="I835"/>
    </row>
    <row r="836" spans="1:9" x14ac:dyDescent="0.25">
      <c r="A836" t="s">
        <v>520</v>
      </c>
      <c r="B836" t="s">
        <v>8</v>
      </c>
      <c r="C836">
        <v>32</v>
      </c>
      <c r="D836" s="3" t="s">
        <v>517</v>
      </c>
      <c r="E836">
        <v>16</v>
      </c>
      <c r="F836">
        <v>234</v>
      </c>
      <c r="I836"/>
    </row>
    <row r="837" spans="1:9" x14ac:dyDescent="0.25">
      <c r="A837" t="s">
        <v>520</v>
      </c>
      <c r="B837" t="s">
        <v>8</v>
      </c>
      <c r="C837">
        <v>32</v>
      </c>
      <c r="D837" s="3" t="s">
        <v>517</v>
      </c>
      <c r="E837">
        <v>16</v>
      </c>
      <c r="F837">
        <v>235</v>
      </c>
      <c r="I837"/>
    </row>
    <row r="838" spans="1:9" x14ac:dyDescent="0.25">
      <c r="A838" t="s">
        <v>520</v>
      </c>
      <c r="B838" t="s">
        <v>8</v>
      </c>
      <c r="C838">
        <v>32</v>
      </c>
      <c r="D838" s="3" t="s">
        <v>517</v>
      </c>
      <c r="E838">
        <v>16</v>
      </c>
      <c r="F838">
        <v>236</v>
      </c>
      <c r="I838"/>
    </row>
    <row r="839" spans="1:9" x14ac:dyDescent="0.25">
      <c r="A839" t="s">
        <v>520</v>
      </c>
      <c r="B839" t="s">
        <v>8</v>
      </c>
      <c r="C839">
        <v>32</v>
      </c>
      <c r="D839" s="3" t="s">
        <v>517</v>
      </c>
      <c r="E839">
        <v>16</v>
      </c>
      <c r="F839">
        <v>237</v>
      </c>
      <c r="I839"/>
    </row>
    <row r="840" spans="1:9" x14ac:dyDescent="0.25">
      <c r="A840" t="s">
        <v>520</v>
      </c>
      <c r="B840" t="s">
        <v>8</v>
      </c>
      <c r="C840">
        <v>32</v>
      </c>
      <c r="D840" s="3" t="s">
        <v>517</v>
      </c>
      <c r="E840">
        <v>16</v>
      </c>
      <c r="F840">
        <v>238</v>
      </c>
      <c r="I840"/>
    </row>
    <row r="841" spans="1:9" x14ac:dyDescent="0.25">
      <c r="A841" t="s">
        <v>520</v>
      </c>
      <c r="B841" t="s">
        <v>8</v>
      </c>
      <c r="C841">
        <v>32</v>
      </c>
      <c r="D841" s="3" t="s">
        <v>517</v>
      </c>
      <c r="E841">
        <v>16</v>
      </c>
      <c r="F841">
        <v>239</v>
      </c>
      <c r="I841"/>
    </row>
    <row r="842" spans="1:9" x14ac:dyDescent="0.25">
      <c r="A842" t="s">
        <v>520</v>
      </c>
      <c r="B842" t="s">
        <v>8</v>
      </c>
      <c r="C842">
        <v>28</v>
      </c>
      <c r="D842" s="3" t="s">
        <v>517</v>
      </c>
      <c r="E842">
        <v>16</v>
      </c>
      <c r="F842">
        <v>240</v>
      </c>
      <c r="I842"/>
    </row>
    <row r="843" spans="1:9" x14ac:dyDescent="0.25">
      <c r="A843" t="s">
        <v>520</v>
      </c>
      <c r="B843" t="s">
        <v>8</v>
      </c>
      <c r="C843">
        <v>19.100000000000001</v>
      </c>
      <c r="D843" s="3" t="s">
        <v>517</v>
      </c>
      <c r="E843">
        <v>16</v>
      </c>
      <c r="F843">
        <v>241</v>
      </c>
      <c r="I843"/>
    </row>
    <row r="844" spans="1:9" x14ac:dyDescent="0.25">
      <c r="A844" t="s">
        <v>520</v>
      </c>
      <c r="B844" t="s">
        <v>8</v>
      </c>
      <c r="C844">
        <v>19.100000000000001</v>
      </c>
      <c r="D844" s="3" t="s">
        <v>517</v>
      </c>
      <c r="E844">
        <v>16</v>
      </c>
      <c r="F844">
        <v>242</v>
      </c>
      <c r="I844"/>
    </row>
    <row r="845" spans="1:9" x14ac:dyDescent="0.25">
      <c r="A845" t="s">
        <v>520</v>
      </c>
      <c r="B845" t="s">
        <v>8</v>
      </c>
      <c r="C845">
        <v>20.3</v>
      </c>
      <c r="D845" s="3" t="s">
        <v>517</v>
      </c>
      <c r="E845">
        <v>16</v>
      </c>
      <c r="F845">
        <v>243</v>
      </c>
      <c r="I845"/>
    </row>
    <row r="846" spans="1:9" x14ac:dyDescent="0.25">
      <c r="A846" t="s">
        <v>520</v>
      </c>
      <c r="B846" t="s">
        <v>8</v>
      </c>
      <c r="C846">
        <v>14.2</v>
      </c>
      <c r="D846" s="3" t="s">
        <v>517</v>
      </c>
      <c r="E846">
        <v>16</v>
      </c>
      <c r="F846">
        <v>244</v>
      </c>
      <c r="I846"/>
    </row>
    <row r="847" spans="1:9" x14ac:dyDescent="0.25">
      <c r="A847" t="s">
        <v>520</v>
      </c>
      <c r="B847" t="s">
        <v>8</v>
      </c>
      <c r="C847">
        <v>39.6</v>
      </c>
      <c r="D847" s="3" t="s">
        <v>517</v>
      </c>
      <c r="E847">
        <v>17</v>
      </c>
      <c r="F847">
        <v>245</v>
      </c>
      <c r="I847"/>
    </row>
    <row r="848" spans="1:9" x14ac:dyDescent="0.25">
      <c r="A848" t="s">
        <v>520</v>
      </c>
      <c r="B848" t="s">
        <v>8</v>
      </c>
      <c r="C848">
        <v>39.6</v>
      </c>
      <c r="D848" s="3" t="s">
        <v>517</v>
      </c>
      <c r="E848">
        <v>17</v>
      </c>
      <c r="F848">
        <v>246</v>
      </c>
      <c r="I848"/>
    </row>
    <row r="849" spans="1:9" x14ac:dyDescent="0.25">
      <c r="A849" t="s">
        <v>520</v>
      </c>
      <c r="B849" t="s">
        <v>8</v>
      </c>
      <c r="C849">
        <v>39.6</v>
      </c>
      <c r="D849" s="3" t="s">
        <v>517</v>
      </c>
      <c r="E849">
        <v>17</v>
      </c>
      <c r="F849">
        <v>247</v>
      </c>
      <c r="I849"/>
    </row>
    <row r="850" spans="1:9" x14ac:dyDescent="0.25">
      <c r="A850" t="s">
        <v>520</v>
      </c>
      <c r="B850" t="s">
        <v>8</v>
      </c>
      <c r="C850">
        <v>39.6</v>
      </c>
      <c r="D850" s="3" t="s">
        <v>517</v>
      </c>
      <c r="E850">
        <v>17</v>
      </c>
      <c r="F850">
        <v>248</v>
      </c>
      <c r="I850"/>
    </row>
    <row r="851" spans="1:9" x14ac:dyDescent="0.25">
      <c r="A851" t="s">
        <v>520</v>
      </c>
      <c r="B851" t="s">
        <v>8</v>
      </c>
      <c r="C851">
        <v>39.6</v>
      </c>
      <c r="D851" s="3" t="s">
        <v>517</v>
      </c>
      <c r="E851">
        <v>17</v>
      </c>
      <c r="F851">
        <v>249</v>
      </c>
      <c r="I851"/>
    </row>
    <row r="852" spans="1:9" x14ac:dyDescent="0.25">
      <c r="A852" t="s">
        <v>520</v>
      </c>
      <c r="B852" t="s">
        <v>8</v>
      </c>
      <c r="C852">
        <v>22.8</v>
      </c>
      <c r="D852" s="3" t="s">
        <v>517</v>
      </c>
      <c r="E852">
        <v>17</v>
      </c>
      <c r="F852">
        <v>250</v>
      </c>
      <c r="I852"/>
    </row>
    <row r="853" spans="1:9" x14ac:dyDescent="0.25">
      <c r="A853" t="s">
        <v>520</v>
      </c>
      <c r="B853" t="s">
        <v>8</v>
      </c>
      <c r="C853">
        <v>20.9</v>
      </c>
      <c r="D853" s="3" t="s">
        <v>517</v>
      </c>
      <c r="E853">
        <v>17</v>
      </c>
      <c r="F853">
        <v>251</v>
      </c>
      <c r="I853"/>
    </row>
    <row r="854" spans="1:9" x14ac:dyDescent="0.25">
      <c r="A854" t="s">
        <v>520</v>
      </c>
      <c r="B854" t="s">
        <v>8</v>
      </c>
      <c r="C854">
        <v>20.9</v>
      </c>
      <c r="D854" s="3" t="s">
        <v>517</v>
      </c>
      <c r="E854">
        <v>17</v>
      </c>
      <c r="F854">
        <v>252</v>
      </c>
      <c r="I854"/>
    </row>
    <row r="855" spans="1:9" x14ac:dyDescent="0.25">
      <c r="A855" t="s">
        <v>520</v>
      </c>
      <c r="B855" t="s">
        <v>8</v>
      </c>
      <c r="C855">
        <v>20.9</v>
      </c>
      <c r="D855" s="3" t="s">
        <v>517</v>
      </c>
      <c r="E855">
        <v>17</v>
      </c>
      <c r="F855">
        <v>253</v>
      </c>
      <c r="I855"/>
    </row>
    <row r="856" spans="1:9" x14ac:dyDescent="0.25">
      <c r="A856" t="s">
        <v>520</v>
      </c>
      <c r="B856" t="s">
        <v>8</v>
      </c>
      <c r="C856">
        <v>20.9</v>
      </c>
      <c r="D856" s="3" t="s">
        <v>517</v>
      </c>
      <c r="E856">
        <v>17</v>
      </c>
      <c r="F856">
        <v>254</v>
      </c>
      <c r="I856"/>
    </row>
    <row r="857" spans="1:9" x14ac:dyDescent="0.25">
      <c r="A857" t="s">
        <v>520</v>
      </c>
      <c r="B857" t="s">
        <v>8</v>
      </c>
      <c r="C857">
        <v>16.2</v>
      </c>
      <c r="D857" s="3" t="s">
        <v>517</v>
      </c>
      <c r="E857">
        <v>17</v>
      </c>
      <c r="F857">
        <v>255</v>
      </c>
      <c r="I857"/>
    </row>
    <row r="858" spans="1:9" x14ac:dyDescent="0.25">
      <c r="A858" t="s">
        <v>520</v>
      </c>
      <c r="B858" t="s">
        <v>8</v>
      </c>
      <c r="C858">
        <v>16.2</v>
      </c>
      <c r="D858" s="3" t="s">
        <v>517</v>
      </c>
      <c r="E858">
        <v>17</v>
      </c>
      <c r="F858">
        <v>256</v>
      </c>
      <c r="I858"/>
    </row>
    <row r="859" spans="1:9" x14ac:dyDescent="0.25">
      <c r="A859" t="s">
        <v>520</v>
      </c>
      <c r="B859" t="s">
        <v>8</v>
      </c>
      <c r="C859">
        <v>16.2</v>
      </c>
      <c r="D859" s="3" t="s">
        <v>517</v>
      </c>
      <c r="E859">
        <v>17</v>
      </c>
      <c r="F859">
        <v>257</v>
      </c>
      <c r="I859"/>
    </row>
    <row r="860" spans="1:9" x14ac:dyDescent="0.25">
      <c r="A860" t="s">
        <v>520</v>
      </c>
      <c r="B860" t="s">
        <v>8</v>
      </c>
      <c r="C860">
        <v>16.2</v>
      </c>
      <c r="D860" s="3" t="s">
        <v>517</v>
      </c>
      <c r="E860">
        <v>17</v>
      </c>
      <c r="F860">
        <v>258</v>
      </c>
      <c r="I860"/>
    </row>
    <row r="861" spans="1:9" x14ac:dyDescent="0.25">
      <c r="A861" t="s">
        <v>520</v>
      </c>
      <c r="B861" t="s">
        <v>8</v>
      </c>
      <c r="C861">
        <v>16.2</v>
      </c>
      <c r="D861" s="3" t="s">
        <v>517</v>
      </c>
      <c r="E861">
        <v>17</v>
      </c>
      <c r="F861">
        <v>259</v>
      </c>
      <c r="I861"/>
    </row>
    <row r="862" spans="1:9" x14ac:dyDescent="0.25">
      <c r="A862" t="s">
        <v>520</v>
      </c>
      <c r="B862" t="s">
        <v>8</v>
      </c>
      <c r="C862">
        <v>16.2</v>
      </c>
      <c r="D862" s="3" t="s">
        <v>517</v>
      </c>
      <c r="E862">
        <v>17</v>
      </c>
      <c r="F862">
        <v>260</v>
      </c>
      <c r="I862"/>
    </row>
    <row r="863" spans="1:9" x14ac:dyDescent="0.25">
      <c r="A863" t="s">
        <v>520</v>
      </c>
      <c r="B863" t="s">
        <v>8</v>
      </c>
      <c r="C863">
        <v>16.2</v>
      </c>
      <c r="D863" s="3" t="s">
        <v>517</v>
      </c>
      <c r="E863">
        <v>17</v>
      </c>
      <c r="F863">
        <v>261</v>
      </c>
      <c r="I863"/>
    </row>
    <row r="864" spans="1:9" x14ac:dyDescent="0.25">
      <c r="A864" t="s">
        <v>520</v>
      </c>
      <c r="B864" t="s">
        <v>8</v>
      </c>
      <c r="C864">
        <v>32.200000000000003</v>
      </c>
      <c r="D864" s="3" t="s">
        <v>517</v>
      </c>
      <c r="E864">
        <v>18</v>
      </c>
      <c r="F864">
        <v>262</v>
      </c>
      <c r="I864"/>
    </row>
    <row r="865" spans="1:9" x14ac:dyDescent="0.25">
      <c r="A865" t="s">
        <v>520</v>
      </c>
      <c r="B865" t="s">
        <v>8</v>
      </c>
      <c r="C865">
        <v>30.4</v>
      </c>
      <c r="D865" s="3" t="s">
        <v>517</v>
      </c>
      <c r="E865">
        <v>18</v>
      </c>
      <c r="F865">
        <v>263</v>
      </c>
      <c r="I865"/>
    </row>
    <row r="866" spans="1:9" x14ac:dyDescent="0.25">
      <c r="A866" t="s">
        <v>520</v>
      </c>
      <c r="B866" t="s">
        <v>8</v>
      </c>
      <c r="C866">
        <v>30.4</v>
      </c>
      <c r="D866" s="3" t="s">
        <v>517</v>
      </c>
      <c r="E866">
        <v>18</v>
      </c>
      <c r="F866">
        <v>264</v>
      </c>
      <c r="I866"/>
    </row>
    <row r="867" spans="1:9" x14ac:dyDescent="0.25">
      <c r="A867" t="s">
        <v>520</v>
      </c>
      <c r="B867" t="s">
        <v>8</v>
      </c>
      <c r="C867">
        <v>26.3</v>
      </c>
      <c r="D867" s="3" t="s">
        <v>517</v>
      </c>
      <c r="E867">
        <v>18</v>
      </c>
      <c r="F867">
        <v>265</v>
      </c>
      <c r="I867"/>
    </row>
    <row r="868" spans="1:9" x14ac:dyDescent="0.25">
      <c r="A868" t="s">
        <v>520</v>
      </c>
      <c r="B868" t="s">
        <v>8</v>
      </c>
      <c r="C868">
        <v>26.3</v>
      </c>
      <c r="D868" s="3" t="s">
        <v>517</v>
      </c>
      <c r="E868">
        <v>18</v>
      </c>
      <c r="F868">
        <v>266</v>
      </c>
      <c r="I868"/>
    </row>
    <row r="869" spans="1:9" x14ac:dyDescent="0.25">
      <c r="A869" t="s">
        <v>520</v>
      </c>
      <c r="B869" t="s">
        <v>8</v>
      </c>
      <c r="C869">
        <v>26.3</v>
      </c>
      <c r="D869" s="3" t="s">
        <v>517</v>
      </c>
      <c r="E869">
        <v>18</v>
      </c>
      <c r="F869">
        <v>267</v>
      </c>
      <c r="I869"/>
    </row>
    <row r="870" spans="1:9" x14ac:dyDescent="0.25">
      <c r="A870" t="s">
        <v>520</v>
      </c>
      <c r="B870" t="s">
        <v>8</v>
      </c>
      <c r="C870">
        <v>26.3</v>
      </c>
      <c r="D870" s="3" t="s">
        <v>517</v>
      </c>
      <c r="E870">
        <v>18</v>
      </c>
      <c r="F870">
        <v>268</v>
      </c>
      <c r="I870"/>
    </row>
    <row r="871" spans="1:9" x14ac:dyDescent="0.25">
      <c r="A871" t="s">
        <v>520</v>
      </c>
      <c r="B871" t="s">
        <v>8</v>
      </c>
      <c r="C871">
        <v>26.3</v>
      </c>
      <c r="D871" s="3" t="s">
        <v>517</v>
      </c>
      <c r="E871">
        <v>18</v>
      </c>
      <c r="F871">
        <v>269</v>
      </c>
      <c r="I871"/>
    </row>
    <row r="872" spans="1:9" x14ac:dyDescent="0.25">
      <c r="A872" t="s">
        <v>520</v>
      </c>
      <c r="B872" t="s">
        <v>8</v>
      </c>
      <c r="C872">
        <v>26.3</v>
      </c>
      <c r="D872" s="3" t="s">
        <v>517</v>
      </c>
      <c r="E872">
        <v>18</v>
      </c>
      <c r="F872">
        <v>270</v>
      </c>
      <c r="I872"/>
    </row>
    <row r="873" spans="1:9" x14ac:dyDescent="0.25">
      <c r="A873" t="s">
        <v>520</v>
      </c>
      <c r="B873" t="s">
        <v>8</v>
      </c>
      <c r="C873">
        <v>26.3</v>
      </c>
      <c r="D873" s="3" t="s">
        <v>517</v>
      </c>
      <c r="E873">
        <v>18</v>
      </c>
      <c r="F873">
        <v>271</v>
      </c>
      <c r="I873"/>
    </row>
    <row r="874" spans="1:9" x14ac:dyDescent="0.25">
      <c r="A874" t="s">
        <v>520</v>
      </c>
      <c r="B874" t="s">
        <v>8</v>
      </c>
      <c r="C874">
        <v>28.1</v>
      </c>
      <c r="D874" s="3" t="s">
        <v>517</v>
      </c>
      <c r="E874">
        <v>19</v>
      </c>
      <c r="F874">
        <v>272</v>
      </c>
      <c r="I874"/>
    </row>
    <row r="875" spans="1:9" x14ac:dyDescent="0.25">
      <c r="A875" t="s">
        <v>520</v>
      </c>
      <c r="B875" t="s">
        <v>8</v>
      </c>
      <c r="C875">
        <v>26.1</v>
      </c>
      <c r="D875" s="3" t="s">
        <v>517</v>
      </c>
      <c r="E875">
        <v>19</v>
      </c>
      <c r="F875">
        <v>273</v>
      </c>
      <c r="I875"/>
    </row>
    <row r="876" spans="1:9" x14ac:dyDescent="0.25">
      <c r="A876" t="s">
        <v>520</v>
      </c>
      <c r="B876" t="s">
        <v>8</v>
      </c>
      <c r="C876">
        <v>26.1</v>
      </c>
      <c r="D876" s="3" t="s">
        <v>517</v>
      </c>
      <c r="E876">
        <v>19</v>
      </c>
      <c r="F876">
        <v>274</v>
      </c>
      <c r="I876"/>
    </row>
    <row r="877" spans="1:9" x14ac:dyDescent="0.25">
      <c r="A877" t="s">
        <v>520</v>
      </c>
      <c r="B877" t="s">
        <v>8</v>
      </c>
      <c r="C877">
        <v>26.1</v>
      </c>
      <c r="D877" s="3" t="s">
        <v>517</v>
      </c>
      <c r="E877">
        <v>19</v>
      </c>
      <c r="F877">
        <v>275</v>
      </c>
      <c r="I877"/>
    </row>
    <row r="878" spans="1:9" x14ac:dyDescent="0.25">
      <c r="A878" t="s">
        <v>520</v>
      </c>
      <c r="B878" t="s">
        <v>8</v>
      </c>
      <c r="C878">
        <v>26.1</v>
      </c>
      <c r="D878" s="3" t="s">
        <v>517</v>
      </c>
      <c r="E878">
        <v>19</v>
      </c>
      <c r="F878">
        <v>276</v>
      </c>
      <c r="I878"/>
    </row>
    <row r="879" spans="1:9" x14ac:dyDescent="0.25">
      <c r="A879" t="s">
        <v>520</v>
      </c>
      <c r="B879" t="s">
        <v>8</v>
      </c>
      <c r="C879">
        <v>26.1</v>
      </c>
      <c r="D879" s="3" t="s">
        <v>517</v>
      </c>
      <c r="E879">
        <v>19</v>
      </c>
      <c r="F879">
        <v>277</v>
      </c>
      <c r="I879"/>
    </row>
    <row r="880" spans="1:9" x14ac:dyDescent="0.25">
      <c r="A880" t="s">
        <v>520</v>
      </c>
      <c r="B880" t="s">
        <v>8</v>
      </c>
      <c r="C880">
        <v>26.1</v>
      </c>
      <c r="D880" s="3" t="s">
        <v>517</v>
      </c>
      <c r="E880">
        <v>19</v>
      </c>
      <c r="F880">
        <v>278</v>
      </c>
      <c r="I880"/>
    </row>
    <row r="881" spans="1:9" x14ac:dyDescent="0.25">
      <c r="A881" t="s">
        <v>520</v>
      </c>
      <c r="B881" t="s">
        <v>8</v>
      </c>
      <c r="C881">
        <v>26.1</v>
      </c>
      <c r="D881" s="3" t="s">
        <v>517</v>
      </c>
      <c r="E881">
        <v>19</v>
      </c>
      <c r="F881">
        <v>279</v>
      </c>
      <c r="I881"/>
    </row>
    <row r="882" spans="1:9" x14ac:dyDescent="0.25">
      <c r="A882" t="s">
        <v>520</v>
      </c>
      <c r="B882" t="s">
        <v>8</v>
      </c>
      <c r="C882">
        <v>26.1</v>
      </c>
      <c r="D882" s="3" t="s">
        <v>517</v>
      </c>
      <c r="E882">
        <v>19</v>
      </c>
      <c r="F882">
        <v>280</v>
      </c>
      <c r="I882"/>
    </row>
    <row r="883" spans="1:9" x14ac:dyDescent="0.25">
      <c r="A883" t="s">
        <v>520</v>
      </c>
      <c r="B883" t="s">
        <v>8</v>
      </c>
      <c r="C883">
        <v>26.1</v>
      </c>
      <c r="D883" s="3" t="s">
        <v>517</v>
      </c>
      <c r="E883">
        <v>19</v>
      </c>
      <c r="F883">
        <v>281</v>
      </c>
      <c r="I883"/>
    </row>
    <row r="884" spans="1:9" x14ac:dyDescent="0.25">
      <c r="A884" t="s">
        <v>520</v>
      </c>
      <c r="B884" t="s">
        <v>8</v>
      </c>
      <c r="C884">
        <v>26.1</v>
      </c>
      <c r="D884" s="3" t="s">
        <v>517</v>
      </c>
      <c r="E884">
        <v>19</v>
      </c>
      <c r="F884">
        <v>282</v>
      </c>
      <c r="I884"/>
    </row>
    <row r="885" spans="1:9" x14ac:dyDescent="0.25">
      <c r="A885" t="s">
        <v>520</v>
      </c>
      <c r="B885" t="s">
        <v>8</v>
      </c>
      <c r="C885">
        <v>26.1</v>
      </c>
      <c r="D885" s="3" t="s">
        <v>517</v>
      </c>
      <c r="E885">
        <v>19</v>
      </c>
      <c r="F885">
        <v>283</v>
      </c>
      <c r="I885"/>
    </row>
    <row r="886" spans="1:9" x14ac:dyDescent="0.25">
      <c r="A886" t="s">
        <v>520</v>
      </c>
      <c r="B886" t="s">
        <v>8</v>
      </c>
      <c r="C886">
        <v>29.2</v>
      </c>
      <c r="D886" s="3" t="s">
        <v>517</v>
      </c>
      <c r="E886">
        <v>20</v>
      </c>
      <c r="F886">
        <v>284</v>
      </c>
      <c r="I886"/>
    </row>
    <row r="887" spans="1:9" x14ac:dyDescent="0.25">
      <c r="A887" t="s">
        <v>520</v>
      </c>
      <c r="B887" t="s">
        <v>8</v>
      </c>
      <c r="C887">
        <v>29.2</v>
      </c>
      <c r="D887" s="3" t="s">
        <v>517</v>
      </c>
      <c r="E887">
        <v>20</v>
      </c>
      <c r="F887">
        <v>285</v>
      </c>
      <c r="I887"/>
    </row>
    <row r="888" spans="1:9" x14ac:dyDescent="0.25">
      <c r="A888" t="s">
        <v>520</v>
      </c>
      <c r="B888" t="s">
        <v>8</v>
      </c>
      <c r="C888">
        <v>26.5</v>
      </c>
      <c r="D888" s="3" t="s">
        <v>517</v>
      </c>
      <c r="E888">
        <v>20</v>
      </c>
      <c r="F888">
        <v>286</v>
      </c>
      <c r="I888"/>
    </row>
    <row r="889" spans="1:9" x14ac:dyDescent="0.25">
      <c r="A889" t="s">
        <v>520</v>
      </c>
      <c r="B889" t="s">
        <v>8</v>
      </c>
      <c r="C889">
        <v>26.5</v>
      </c>
      <c r="D889" s="3" t="s">
        <v>517</v>
      </c>
      <c r="E889">
        <v>20</v>
      </c>
      <c r="F889">
        <v>287</v>
      </c>
      <c r="I889"/>
    </row>
    <row r="890" spans="1:9" x14ac:dyDescent="0.25">
      <c r="A890" t="s">
        <v>520</v>
      </c>
      <c r="B890" t="s">
        <v>8</v>
      </c>
      <c r="C890">
        <v>26.5</v>
      </c>
      <c r="D890" s="3" t="s">
        <v>517</v>
      </c>
      <c r="E890">
        <v>20</v>
      </c>
      <c r="F890">
        <v>288</v>
      </c>
      <c r="I890"/>
    </row>
    <row r="891" spans="1:9" x14ac:dyDescent="0.25">
      <c r="A891" t="s">
        <v>520</v>
      </c>
      <c r="B891" t="s">
        <v>8</v>
      </c>
      <c r="C891">
        <v>23.1</v>
      </c>
      <c r="D891" s="3" t="s">
        <v>517</v>
      </c>
      <c r="E891">
        <v>20</v>
      </c>
      <c r="F891">
        <v>289</v>
      </c>
      <c r="I891"/>
    </row>
    <row r="892" spans="1:9" x14ac:dyDescent="0.25">
      <c r="A892" t="s">
        <v>520</v>
      </c>
      <c r="B892" t="s">
        <v>8</v>
      </c>
      <c r="C892">
        <v>21.3</v>
      </c>
      <c r="D892" s="3" t="s">
        <v>517</v>
      </c>
      <c r="E892">
        <v>20</v>
      </c>
      <c r="F892">
        <v>290</v>
      </c>
      <c r="I892"/>
    </row>
    <row r="893" spans="1:9" x14ac:dyDescent="0.25">
      <c r="A893" t="s">
        <v>520</v>
      </c>
      <c r="B893" t="s">
        <v>8</v>
      </c>
      <c r="C893">
        <v>21.3</v>
      </c>
      <c r="D893" s="3" t="s">
        <v>517</v>
      </c>
      <c r="E893">
        <v>20</v>
      </c>
      <c r="F893">
        <v>291</v>
      </c>
      <c r="I893"/>
    </row>
    <row r="894" spans="1:9" x14ac:dyDescent="0.25">
      <c r="A894" t="s">
        <v>520</v>
      </c>
      <c r="B894" t="s">
        <v>8</v>
      </c>
      <c r="C894">
        <v>17.8</v>
      </c>
      <c r="D894" s="3" t="s">
        <v>517</v>
      </c>
      <c r="E894">
        <v>20</v>
      </c>
      <c r="F894">
        <v>292</v>
      </c>
      <c r="I894"/>
    </row>
    <row r="895" spans="1:9" x14ac:dyDescent="0.25">
      <c r="A895" t="s">
        <v>520</v>
      </c>
      <c r="B895" t="s">
        <v>8</v>
      </c>
      <c r="C895">
        <v>17.8</v>
      </c>
      <c r="D895" s="3" t="s">
        <v>517</v>
      </c>
      <c r="E895">
        <v>20</v>
      </c>
      <c r="F895">
        <v>293</v>
      </c>
      <c r="I895"/>
    </row>
    <row r="896" spans="1:9" x14ac:dyDescent="0.25">
      <c r="A896" t="s">
        <v>520</v>
      </c>
      <c r="B896" t="s">
        <v>8</v>
      </c>
      <c r="C896">
        <v>17.8</v>
      </c>
      <c r="D896" s="3" t="s">
        <v>517</v>
      </c>
      <c r="E896">
        <v>20</v>
      </c>
      <c r="F896">
        <v>294</v>
      </c>
      <c r="I896"/>
    </row>
    <row r="897" spans="1:9" x14ac:dyDescent="0.25">
      <c r="A897" t="s">
        <v>520</v>
      </c>
      <c r="B897" t="s">
        <v>8</v>
      </c>
      <c r="C897">
        <v>17.8</v>
      </c>
      <c r="D897" s="3" t="s">
        <v>517</v>
      </c>
      <c r="E897">
        <v>20</v>
      </c>
      <c r="F897">
        <v>295</v>
      </c>
      <c r="I897"/>
    </row>
    <row r="898" spans="1:9" x14ac:dyDescent="0.25">
      <c r="A898" t="s">
        <v>520</v>
      </c>
      <c r="B898" t="s">
        <v>8</v>
      </c>
      <c r="C898">
        <v>6.8</v>
      </c>
      <c r="D898" s="3" t="s">
        <v>517</v>
      </c>
      <c r="E898">
        <v>20</v>
      </c>
      <c r="F898">
        <v>296</v>
      </c>
      <c r="I898"/>
    </row>
    <row r="899" spans="1:9" x14ac:dyDescent="0.25">
      <c r="A899" t="s">
        <v>520</v>
      </c>
      <c r="B899" t="s">
        <v>9</v>
      </c>
      <c r="C899">
        <v>20.9</v>
      </c>
      <c r="D899" s="3" t="s">
        <v>518</v>
      </c>
      <c r="E899">
        <v>1</v>
      </c>
      <c r="F899">
        <v>297</v>
      </c>
      <c r="I899"/>
    </row>
    <row r="900" spans="1:9" x14ac:dyDescent="0.25">
      <c r="A900" t="s">
        <v>520</v>
      </c>
      <c r="B900" t="s">
        <v>9</v>
      </c>
      <c r="C900">
        <v>19.899999999999999</v>
      </c>
      <c r="D900" s="3" t="s">
        <v>518</v>
      </c>
      <c r="E900">
        <v>2</v>
      </c>
      <c r="F900">
        <v>298</v>
      </c>
      <c r="I900"/>
    </row>
    <row r="901" spans="1:9" x14ac:dyDescent="0.25">
      <c r="A901" t="s">
        <v>520</v>
      </c>
      <c r="B901" t="s">
        <v>9</v>
      </c>
      <c r="C901">
        <v>23.9</v>
      </c>
      <c r="D901" s="3" t="s">
        <v>518</v>
      </c>
      <c r="E901">
        <v>3</v>
      </c>
      <c r="F901">
        <v>299</v>
      </c>
      <c r="I901"/>
    </row>
    <row r="902" spans="1:9" x14ac:dyDescent="0.25">
      <c r="A902" t="s">
        <v>520</v>
      </c>
      <c r="B902" t="s">
        <v>9</v>
      </c>
      <c r="C902">
        <v>20.3</v>
      </c>
      <c r="D902" s="3" t="s">
        <v>518</v>
      </c>
      <c r="E902">
        <v>4</v>
      </c>
      <c r="F902">
        <v>300</v>
      </c>
      <c r="I902"/>
    </row>
    <row r="903" spans="1:9" x14ac:dyDescent="0.25">
      <c r="A903" t="s">
        <v>520</v>
      </c>
      <c r="B903" t="s">
        <v>9</v>
      </c>
      <c r="C903">
        <v>17.5</v>
      </c>
      <c r="D903" s="3" t="s">
        <v>518</v>
      </c>
      <c r="E903">
        <v>4</v>
      </c>
      <c r="F903">
        <v>301</v>
      </c>
      <c r="I903"/>
    </row>
    <row r="904" spans="1:9" x14ac:dyDescent="0.25">
      <c r="A904" t="s">
        <v>520</v>
      </c>
      <c r="B904" t="s">
        <v>9</v>
      </c>
      <c r="C904">
        <v>17.5</v>
      </c>
      <c r="D904" s="3" t="s">
        <v>518</v>
      </c>
      <c r="E904">
        <v>4</v>
      </c>
      <c r="F904">
        <v>302</v>
      </c>
      <c r="I904"/>
    </row>
    <row r="905" spans="1:9" x14ac:dyDescent="0.25">
      <c r="A905" t="s">
        <v>520</v>
      </c>
      <c r="B905" t="s">
        <v>9</v>
      </c>
      <c r="C905">
        <v>4.3</v>
      </c>
      <c r="D905" s="3" t="s">
        <v>518</v>
      </c>
      <c r="E905">
        <v>4</v>
      </c>
      <c r="F905">
        <v>303</v>
      </c>
      <c r="I905"/>
    </row>
    <row r="906" spans="1:9" x14ac:dyDescent="0.25">
      <c r="A906" t="s">
        <v>520</v>
      </c>
      <c r="B906" t="s">
        <v>9</v>
      </c>
      <c r="C906">
        <v>21.2</v>
      </c>
      <c r="D906" s="3" t="s">
        <v>518</v>
      </c>
      <c r="E906">
        <v>5</v>
      </c>
      <c r="F906">
        <v>304</v>
      </c>
      <c r="I906"/>
    </row>
    <row r="907" spans="1:9" x14ac:dyDescent="0.25">
      <c r="A907" t="s">
        <v>520</v>
      </c>
      <c r="B907" t="s">
        <v>9</v>
      </c>
      <c r="C907">
        <v>27.9</v>
      </c>
      <c r="D907" s="3" t="s">
        <v>518</v>
      </c>
      <c r="E907">
        <v>6</v>
      </c>
      <c r="F907">
        <v>305</v>
      </c>
      <c r="I907"/>
    </row>
    <row r="908" spans="1:9" x14ac:dyDescent="0.25">
      <c r="A908" t="s">
        <v>520</v>
      </c>
      <c r="B908" t="s">
        <v>9</v>
      </c>
      <c r="C908">
        <v>24.3</v>
      </c>
      <c r="D908" s="3" t="s">
        <v>518</v>
      </c>
      <c r="E908">
        <v>6</v>
      </c>
      <c r="F908">
        <v>306</v>
      </c>
      <c r="I908"/>
    </row>
    <row r="909" spans="1:9" x14ac:dyDescent="0.25">
      <c r="A909" t="s">
        <v>520</v>
      </c>
      <c r="B909" t="s">
        <v>9</v>
      </c>
      <c r="C909">
        <v>19.100000000000001</v>
      </c>
      <c r="D909" s="3" t="s">
        <v>518</v>
      </c>
      <c r="E909">
        <v>6</v>
      </c>
      <c r="F909">
        <v>307</v>
      </c>
      <c r="I909"/>
    </row>
    <row r="910" spans="1:9" x14ac:dyDescent="0.25">
      <c r="A910" t="s">
        <v>520</v>
      </c>
      <c r="B910" t="s">
        <v>9</v>
      </c>
      <c r="C910">
        <v>34</v>
      </c>
      <c r="D910" s="3" t="s">
        <v>518</v>
      </c>
      <c r="E910">
        <v>9</v>
      </c>
      <c r="F910">
        <v>308</v>
      </c>
      <c r="I910"/>
    </row>
    <row r="911" spans="1:9" x14ac:dyDescent="0.25">
      <c r="A911" t="s">
        <v>520</v>
      </c>
      <c r="B911" t="s">
        <v>9</v>
      </c>
      <c r="C911">
        <v>32.9</v>
      </c>
      <c r="D911" s="3" t="s">
        <v>518</v>
      </c>
      <c r="E911">
        <v>11</v>
      </c>
      <c r="F911">
        <v>309</v>
      </c>
      <c r="I911"/>
    </row>
    <row r="912" spans="1:9" x14ac:dyDescent="0.25">
      <c r="A912" t="s">
        <v>520</v>
      </c>
      <c r="B912" t="s">
        <v>9</v>
      </c>
      <c r="C912">
        <v>32.9</v>
      </c>
      <c r="D912" s="3" t="s">
        <v>518</v>
      </c>
      <c r="E912">
        <v>11</v>
      </c>
      <c r="F912">
        <v>310</v>
      </c>
      <c r="I912"/>
    </row>
    <row r="913" spans="1:9" x14ac:dyDescent="0.25">
      <c r="A913" t="s">
        <v>520</v>
      </c>
      <c r="B913" t="s">
        <v>9</v>
      </c>
      <c r="C913">
        <v>22.3</v>
      </c>
      <c r="D913" s="3" t="s">
        <v>518</v>
      </c>
      <c r="E913">
        <v>12</v>
      </c>
      <c r="F913">
        <v>311</v>
      </c>
      <c r="I913"/>
    </row>
    <row r="914" spans="1:9" x14ac:dyDescent="0.25">
      <c r="A914" t="s">
        <v>520</v>
      </c>
      <c r="B914" t="s">
        <v>9</v>
      </c>
      <c r="C914">
        <v>24.1</v>
      </c>
      <c r="D914" s="3" t="s">
        <v>518</v>
      </c>
      <c r="E914">
        <v>12</v>
      </c>
      <c r="F914">
        <v>312</v>
      </c>
      <c r="I914"/>
    </row>
    <row r="915" spans="1:9" x14ac:dyDescent="0.25">
      <c r="A915" t="s">
        <v>520</v>
      </c>
      <c r="B915" t="s">
        <v>9</v>
      </c>
      <c r="C915">
        <v>33</v>
      </c>
      <c r="D915" s="3" t="s">
        <v>518</v>
      </c>
      <c r="E915">
        <v>13</v>
      </c>
      <c r="F915">
        <v>313</v>
      </c>
      <c r="I915"/>
    </row>
    <row r="916" spans="1:9" x14ac:dyDescent="0.25">
      <c r="A916" t="s">
        <v>520</v>
      </c>
      <c r="B916" t="s">
        <v>9</v>
      </c>
      <c r="C916">
        <v>33</v>
      </c>
      <c r="D916" s="3" t="s">
        <v>518</v>
      </c>
      <c r="E916">
        <v>13</v>
      </c>
      <c r="F916">
        <v>314</v>
      </c>
      <c r="I916"/>
    </row>
    <row r="917" spans="1:9" x14ac:dyDescent="0.25">
      <c r="A917" t="s">
        <v>520</v>
      </c>
      <c r="B917" t="s">
        <v>9</v>
      </c>
      <c r="C917">
        <v>17.8</v>
      </c>
      <c r="D917" s="3" t="s">
        <v>518</v>
      </c>
      <c r="E917">
        <v>13</v>
      </c>
      <c r="F917">
        <v>315</v>
      </c>
      <c r="I917"/>
    </row>
    <row r="918" spans="1:9" x14ac:dyDescent="0.25">
      <c r="A918" t="s">
        <v>520</v>
      </c>
      <c r="B918" t="s">
        <v>9</v>
      </c>
      <c r="C918">
        <v>24.1</v>
      </c>
      <c r="D918" s="3" t="s">
        <v>518</v>
      </c>
      <c r="E918">
        <v>14</v>
      </c>
      <c r="F918">
        <v>316</v>
      </c>
      <c r="I918"/>
    </row>
    <row r="919" spans="1:9" x14ac:dyDescent="0.25">
      <c r="A919" t="s">
        <v>520</v>
      </c>
      <c r="B919" t="s">
        <v>9</v>
      </c>
      <c r="C919">
        <v>24.1</v>
      </c>
      <c r="D919" s="3" t="s">
        <v>518</v>
      </c>
      <c r="E919">
        <v>14</v>
      </c>
      <c r="F919">
        <v>317</v>
      </c>
      <c r="I919"/>
    </row>
    <row r="920" spans="1:9" x14ac:dyDescent="0.25">
      <c r="A920" t="s">
        <v>520</v>
      </c>
      <c r="B920" t="s">
        <v>9</v>
      </c>
      <c r="C920">
        <v>24.2</v>
      </c>
      <c r="D920" s="3" t="s">
        <v>522</v>
      </c>
      <c r="E920">
        <v>1</v>
      </c>
      <c r="F920">
        <v>318</v>
      </c>
      <c r="I920"/>
    </row>
    <row r="921" spans="1:9" x14ac:dyDescent="0.25">
      <c r="A921" t="s">
        <v>520</v>
      </c>
      <c r="B921" t="s">
        <v>9</v>
      </c>
      <c r="C921">
        <v>20.3</v>
      </c>
      <c r="D921" s="3" t="s">
        <v>522</v>
      </c>
      <c r="E921">
        <v>4</v>
      </c>
      <c r="F921">
        <v>319</v>
      </c>
      <c r="I921"/>
    </row>
    <row r="922" spans="1:9" x14ac:dyDescent="0.25">
      <c r="A922" t="s">
        <v>520</v>
      </c>
      <c r="B922" t="s">
        <v>9</v>
      </c>
      <c r="C922">
        <v>18</v>
      </c>
      <c r="D922" s="3" t="s">
        <v>522</v>
      </c>
      <c r="E922">
        <v>4</v>
      </c>
      <c r="F922">
        <v>320</v>
      </c>
      <c r="I922"/>
    </row>
    <row r="923" spans="1:9" x14ac:dyDescent="0.25">
      <c r="A923" t="s">
        <v>520</v>
      </c>
      <c r="B923" t="s">
        <v>9</v>
      </c>
      <c r="C923">
        <v>4.3</v>
      </c>
      <c r="D923" s="3" t="s">
        <v>522</v>
      </c>
      <c r="E923">
        <v>4</v>
      </c>
      <c r="F923">
        <v>321</v>
      </c>
      <c r="I923"/>
    </row>
    <row r="924" spans="1:9" x14ac:dyDescent="0.25">
      <c r="A924" t="s">
        <v>520</v>
      </c>
      <c r="B924" t="s">
        <v>9</v>
      </c>
      <c r="C924">
        <v>33.200000000000003</v>
      </c>
      <c r="D924" s="3" t="s">
        <v>522</v>
      </c>
      <c r="E924">
        <v>5</v>
      </c>
      <c r="F924">
        <v>322</v>
      </c>
      <c r="I924"/>
    </row>
    <row r="925" spans="1:9" x14ac:dyDescent="0.25">
      <c r="A925" t="s">
        <v>520</v>
      </c>
      <c r="B925" t="s">
        <v>9</v>
      </c>
      <c r="C925">
        <v>18.100000000000001</v>
      </c>
      <c r="D925" s="3" t="s">
        <v>522</v>
      </c>
      <c r="E925">
        <v>5</v>
      </c>
      <c r="F925">
        <v>323</v>
      </c>
      <c r="I925"/>
    </row>
    <row r="926" spans="1:9" x14ac:dyDescent="0.25">
      <c r="A926" t="s">
        <v>520</v>
      </c>
      <c r="B926" t="s">
        <v>9</v>
      </c>
      <c r="C926">
        <v>5</v>
      </c>
      <c r="D926" s="3" t="s">
        <v>522</v>
      </c>
      <c r="E926">
        <v>6</v>
      </c>
      <c r="F926">
        <v>324</v>
      </c>
      <c r="I926"/>
    </row>
    <row r="927" spans="1:9" x14ac:dyDescent="0.25">
      <c r="A927" t="s">
        <v>520</v>
      </c>
      <c r="B927" t="s">
        <v>9</v>
      </c>
      <c r="C927">
        <v>18.7</v>
      </c>
      <c r="D927" s="3" t="s">
        <v>522</v>
      </c>
      <c r="E927">
        <v>7</v>
      </c>
      <c r="F927">
        <v>325</v>
      </c>
      <c r="I927"/>
    </row>
    <row r="928" spans="1:9" x14ac:dyDescent="0.25">
      <c r="A928" t="s">
        <v>520</v>
      </c>
      <c r="B928" t="s">
        <v>9</v>
      </c>
      <c r="C928">
        <v>34.299999999999997</v>
      </c>
      <c r="D928" s="3" t="s">
        <v>522</v>
      </c>
      <c r="E928">
        <v>8</v>
      </c>
      <c r="F928">
        <v>326</v>
      </c>
      <c r="I928"/>
    </row>
    <row r="929" spans="1:9" x14ac:dyDescent="0.25">
      <c r="A929" t="s">
        <v>520</v>
      </c>
      <c r="B929" t="s">
        <v>9</v>
      </c>
      <c r="C929">
        <v>26.7</v>
      </c>
      <c r="D929" s="3" t="s">
        <v>522</v>
      </c>
      <c r="E929">
        <v>9</v>
      </c>
      <c r="F929">
        <v>327</v>
      </c>
      <c r="I929"/>
    </row>
    <row r="930" spans="1:9" x14ac:dyDescent="0.25">
      <c r="A930" t="s">
        <v>520</v>
      </c>
      <c r="B930" t="s">
        <v>9</v>
      </c>
      <c r="C930">
        <v>17.399999999999999</v>
      </c>
      <c r="D930" s="3" t="s">
        <v>522</v>
      </c>
      <c r="E930">
        <v>10</v>
      </c>
      <c r="F930">
        <v>328</v>
      </c>
      <c r="I930"/>
    </row>
    <row r="931" spans="1:9" x14ac:dyDescent="0.25">
      <c r="A931" t="s">
        <v>520</v>
      </c>
      <c r="B931" t="s">
        <v>9</v>
      </c>
      <c r="C931">
        <v>12</v>
      </c>
      <c r="D931" s="3" t="s">
        <v>522</v>
      </c>
      <c r="E931">
        <v>15</v>
      </c>
      <c r="F931">
        <v>329</v>
      </c>
      <c r="I931"/>
    </row>
    <row r="932" spans="1:9" x14ac:dyDescent="0.25">
      <c r="A932" t="s">
        <v>520</v>
      </c>
      <c r="B932" t="s">
        <v>9</v>
      </c>
      <c r="C932">
        <v>32</v>
      </c>
      <c r="D932" s="3" t="s">
        <v>522</v>
      </c>
      <c r="E932">
        <v>16</v>
      </c>
      <c r="F932">
        <v>330</v>
      </c>
      <c r="I932"/>
    </row>
    <row r="933" spans="1:9" x14ac:dyDescent="0.25">
      <c r="A933" t="s">
        <v>520</v>
      </c>
      <c r="B933" t="s">
        <v>9</v>
      </c>
      <c r="C933">
        <v>22.8</v>
      </c>
      <c r="D933" s="3" t="s">
        <v>522</v>
      </c>
      <c r="E933">
        <v>17</v>
      </c>
      <c r="F933">
        <v>331</v>
      </c>
      <c r="I933"/>
    </row>
    <row r="934" spans="1:9" x14ac:dyDescent="0.25">
      <c r="A934" t="s">
        <v>520</v>
      </c>
      <c r="B934" t="s">
        <v>9</v>
      </c>
      <c r="C934">
        <v>29.1</v>
      </c>
      <c r="D934" s="3" t="s">
        <v>522</v>
      </c>
      <c r="E934">
        <v>18</v>
      </c>
      <c r="F934">
        <v>332</v>
      </c>
      <c r="I934"/>
    </row>
    <row r="935" spans="1:9" x14ac:dyDescent="0.25">
      <c r="A935" t="s">
        <v>520</v>
      </c>
      <c r="B935" t="s">
        <v>9</v>
      </c>
      <c r="C935">
        <v>28.1</v>
      </c>
      <c r="D935" s="3" t="s">
        <v>522</v>
      </c>
      <c r="E935">
        <v>19</v>
      </c>
      <c r="F935">
        <v>333</v>
      </c>
      <c r="I935"/>
    </row>
    <row r="936" spans="1:9" x14ac:dyDescent="0.25">
      <c r="A936" t="s">
        <v>520</v>
      </c>
      <c r="B936" t="s">
        <v>9</v>
      </c>
      <c r="C936">
        <v>32.299999999999997</v>
      </c>
      <c r="D936" s="3" t="s">
        <v>521</v>
      </c>
      <c r="E936">
        <v>1</v>
      </c>
      <c r="F936">
        <v>334</v>
      </c>
      <c r="I936"/>
    </row>
    <row r="937" spans="1:9" x14ac:dyDescent="0.25">
      <c r="A937" t="s">
        <v>520</v>
      </c>
      <c r="B937" t="s">
        <v>9</v>
      </c>
      <c r="C937">
        <v>32.299999999999997</v>
      </c>
      <c r="D937" s="3" t="s">
        <v>521</v>
      </c>
      <c r="E937">
        <v>1</v>
      </c>
      <c r="F937">
        <v>335</v>
      </c>
      <c r="I937"/>
    </row>
    <row r="938" spans="1:9" x14ac:dyDescent="0.25">
      <c r="A938" t="s">
        <v>520</v>
      </c>
      <c r="B938" t="s">
        <v>9</v>
      </c>
      <c r="C938">
        <v>19.899999999999999</v>
      </c>
      <c r="D938" s="3" t="s">
        <v>521</v>
      </c>
      <c r="E938">
        <v>2</v>
      </c>
      <c r="F938">
        <v>336</v>
      </c>
      <c r="I938"/>
    </row>
    <row r="939" spans="1:9" x14ac:dyDescent="0.25">
      <c r="A939" t="s">
        <v>520</v>
      </c>
      <c r="B939" t="s">
        <v>9</v>
      </c>
      <c r="C939">
        <v>20.3</v>
      </c>
      <c r="D939" s="3" t="s">
        <v>521</v>
      </c>
      <c r="E939">
        <v>4</v>
      </c>
      <c r="F939">
        <v>337</v>
      </c>
      <c r="I939"/>
    </row>
    <row r="940" spans="1:9" x14ac:dyDescent="0.25">
      <c r="A940" t="s">
        <v>520</v>
      </c>
      <c r="B940" t="s">
        <v>9</v>
      </c>
      <c r="C940">
        <v>25.6</v>
      </c>
      <c r="D940" s="3" t="s">
        <v>521</v>
      </c>
      <c r="E940">
        <v>5</v>
      </c>
      <c r="F940">
        <v>338</v>
      </c>
      <c r="I940"/>
    </row>
    <row r="941" spans="1:9" x14ac:dyDescent="0.25">
      <c r="A941" t="s">
        <v>520</v>
      </c>
      <c r="B941" t="s">
        <v>9</v>
      </c>
      <c r="C941">
        <v>20.2</v>
      </c>
      <c r="D941" s="3" t="s">
        <v>521</v>
      </c>
      <c r="E941">
        <v>7</v>
      </c>
      <c r="F941">
        <v>339</v>
      </c>
      <c r="I941"/>
    </row>
    <row r="942" spans="1:9" x14ac:dyDescent="0.25">
      <c r="A942" t="s">
        <v>520</v>
      </c>
      <c r="B942" t="s">
        <v>9</v>
      </c>
      <c r="C942">
        <v>21.5</v>
      </c>
      <c r="D942" s="3" t="s">
        <v>521</v>
      </c>
      <c r="E942">
        <v>7</v>
      </c>
      <c r="F942">
        <v>340</v>
      </c>
      <c r="I942"/>
    </row>
    <row r="943" spans="1:9" x14ac:dyDescent="0.25">
      <c r="A943" t="s">
        <v>520</v>
      </c>
      <c r="B943" t="s">
        <v>9</v>
      </c>
      <c r="C943">
        <v>17.100000000000001</v>
      </c>
      <c r="D943" s="3" t="s">
        <v>521</v>
      </c>
      <c r="E943">
        <v>8</v>
      </c>
      <c r="F943">
        <v>341</v>
      </c>
      <c r="I943"/>
    </row>
    <row r="944" spans="1:9" x14ac:dyDescent="0.25">
      <c r="A944" t="s">
        <v>520</v>
      </c>
      <c r="B944" t="s">
        <v>9</v>
      </c>
      <c r="C944">
        <v>17.600000000000001</v>
      </c>
      <c r="D944" s="3" t="s">
        <v>521</v>
      </c>
      <c r="E944">
        <v>9</v>
      </c>
      <c r="F944">
        <v>342</v>
      </c>
      <c r="I944"/>
    </row>
    <row r="945" spans="1:9" x14ac:dyDescent="0.25">
      <c r="A945" t="s">
        <v>520</v>
      </c>
      <c r="B945" t="s">
        <v>9</v>
      </c>
      <c r="C945">
        <v>17.600000000000001</v>
      </c>
      <c r="D945" s="3" t="s">
        <v>521</v>
      </c>
      <c r="E945">
        <v>9</v>
      </c>
      <c r="F945">
        <v>343</v>
      </c>
      <c r="I945"/>
    </row>
    <row r="946" spans="1:9" x14ac:dyDescent="0.25">
      <c r="A946" t="s">
        <v>520</v>
      </c>
      <c r="B946" t="s">
        <v>9</v>
      </c>
      <c r="C946">
        <v>33.799999999999997</v>
      </c>
      <c r="D946" s="3" t="s">
        <v>521</v>
      </c>
      <c r="E946">
        <v>10</v>
      </c>
      <c r="F946">
        <v>344</v>
      </c>
      <c r="I946"/>
    </row>
    <row r="947" spans="1:9" x14ac:dyDescent="0.25">
      <c r="A947" t="s">
        <v>520</v>
      </c>
      <c r="B947" t="s">
        <v>9</v>
      </c>
      <c r="C947">
        <v>32.9</v>
      </c>
      <c r="D947" s="3" t="s">
        <v>521</v>
      </c>
      <c r="E947">
        <v>11</v>
      </c>
      <c r="F947">
        <v>345</v>
      </c>
      <c r="I947"/>
    </row>
    <row r="948" spans="1:9" x14ac:dyDescent="0.25">
      <c r="A948" t="s">
        <v>520</v>
      </c>
      <c r="B948" t="s">
        <v>9</v>
      </c>
      <c r="C948">
        <v>26.2</v>
      </c>
      <c r="D948" s="3" t="s">
        <v>521</v>
      </c>
      <c r="E948">
        <v>11</v>
      </c>
      <c r="F948">
        <v>346</v>
      </c>
      <c r="I948"/>
    </row>
    <row r="949" spans="1:9" x14ac:dyDescent="0.25">
      <c r="A949" t="s">
        <v>520</v>
      </c>
      <c r="B949" t="s">
        <v>9</v>
      </c>
      <c r="C949">
        <v>24.1</v>
      </c>
      <c r="D949" s="3" t="s">
        <v>521</v>
      </c>
      <c r="E949">
        <v>14</v>
      </c>
      <c r="F949">
        <v>347</v>
      </c>
      <c r="I949"/>
    </row>
    <row r="950" spans="1:9" x14ac:dyDescent="0.25">
      <c r="A950" t="s">
        <v>520</v>
      </c>
      <c r="B950" t="s">
        <v>9</v>
      </c>
      <c r="C950">
        <v>32</v>
      </c>
      <c r="D950" s="3" t="s">
        <v>521</v>
      </c>
      <c r="E950">
        <v>15</v>
      </c>
      <c r="F950">
        <v>348</v>
      </c>
      <c r="I950"/>
    </row>
    <row r="951" spans="1:9" x14ac:dyDescent="0.25">
      <c r="A951" t="s">
        <v>520</v>
      </c>
      <c r="B951" t="s">
        <v>9</v>
      </c>
      <c r="C951">
        <v>24</v>
      </c>
      <c r="D951" s="3" t="s">
        <v>521</v>
      </c>
      <c r="E951">
        <v>15</v>
      </c>
      <c r="F951">
        <v>349</v>
      </c>
      <c r="I951"/>
    </row>
    <row r="952" spans="1:9" x14ac:dyDescent="0.25">
      <c r="A952" t="s">
        <v>520</v>
      </c>
      <c r="B952" t="s">
        <v>9</v>
      </c>
      <c r="C952">
        <v>21.1</v>
      </c>
      <c r="D952" s="3" t="s">
        <v>521</v>
      </c>
      <c r="E952">
        <v>15</v>
      </c>
      <c r="F952">
        <v>350</v>
      </c>
      <c r="I952"/>
    </row>
    <row r="953" spans="1:9" x14ac:dyDescent="0.25">
      <c r="A953" t="s">
        <v>520</v>
      </c>
      <c r="B953" t="s">
        <v>9</v>
      </c>
      <c r="C953">
        <v>14.5</v>
      </c>
      <c r="D953" s="3" t="s">
        <v>521</v>
      </c>
      <c r="E953">
        <v>15</v>
      </c>
      <c r="F953">
        <v>351</v>
      </c>
      <c r="I953"/>
    </row>
    <row r="954" spans="1:9" x14ac:dyDescent="0.25">
      <c r="A954" t="s">
        <v>520</v>
      </c>
      <c r="B954" t="s">
        <v>9</v>
      </c>
      <c r="C954">
        <v>32</v>
      </c>
      <c r="D954" s="3" t="s">
        <v>521</v>
      </c>
      <c r="E954">
        <v>16</v>
      </c>
      <c r="F954">
        <v>352</v>
      </c>
      <c r="I954"/>
    </row>
    <row r="955" spans="1:9" x14ac:dyDescent="0.25">
      <c r="A955" t="s">
        <v>520</v>
      </c>
      <c r="B955" t="s">
        <v>9</v>
      </c>
      <c r="C955">
        <v>17.8</v>
      </c>
      <c r="D955" s="3" t="s">
        <v>521</v>
      </c>
      <c r="E955">
        <v>20</v>
      </c>
      <c r="F955">
        <v>353</v>
      </c>
      <c r="I955"/>
    </row>
    <row r="956" spans="1:9" x14ac:dyDescent="0.25">
      <c r="A956" t="s">
        <v>520</v>
      </c>
      <c r="B956" t="s">
        <v>9</v>
      </c>
      <c r="C956">
        <v>32.299999999999997</v>
      </c>
      <c r="D956" s="3" t="s">
        <v>517</v>
      </c>
      <c r="E956">
        <v>1</v>
      </c>
      <c r="F956">
        <v>354</v>
      </c>
      <c r="I956"/>
    </row>
    <row r="957" spans="1:9" x14ac:dyDescent="0.25">
      <c r="A957" t="s">
        <v>520</v>
      </c>
      <c r="B957" t="s">
        <v>9</v>
      </c>
      <c r="C957">
        <v>32.299999999999997</v>
      </c>
      <c r="D957" s="3" t="s">
        <v>517</v>
      </c>
      <c r="E957">
        <v>1</v>
      </c>
      <c r="F957">
        <v>355</v>
      </c>
      <c r="I957"/>
    </row>
    <row r="958" spans="1:9" x14ac:dyDescent="0.25">
      <c r="A958" t="s">
        <v>520</v>
      </c>
      <c r="B958" t="s">
        <v>9</v>
      </c>
      <c r="C958">
        <v>32.299999999999997</v>
      </c>
      <c r="D958" s="3" t="s">
        <v>517</v>
      </c>
      <c r="E958">
        <v>1</v>
      </c>
      <c r="F958">
        <v>356</v>
      </c>
      <c r="I958"/>
    </row>
    <row r="959" spans="1:9" x14ac:dyDescent="0.25">
      <c r="A959" t="s">
        <v>520</v>
      </c>
      <c r="B959" t="s">
        <v>9</v>
      </c>
      <c r="C959">
        <v>32.299999999999997</v>
      </c>
      <c r="D959" s="3" t="s">
        <v>517</v>
      </c>
      <c r="E959">
        <v>1</v>
      </c>
      <c r="F959">
        <v>357</v>
      </c>
      <c r="I959"/>
    </row>
    <row r="960" spans="1:9" x14ac:dyDescent="0.25">
      <c r="A960" t="s">
        <v>520</v>
      </c>
      <c r="B960" t="s">
        <v>9</v>
      </c>
      <c r="C960">
        <v>24.2</v>
      </c>
      <c r="D960" s="3" t="s">
        <v>517</v>
      </c>
      <c r="E960">
        <v>1</v>
      </c>
      <c r="F960">
        <v>358</v>
      </c>
      <c r="I960"/>
    </row>
    <row r="961" spans="1:9" x14ac:dyDescent="0.25">
      <c r="A961" t="s">
        <v>520</v>
      </c>
      <c r="B961" t="s">
        <v>9</v>
      </c>
      <c r="C961">
        <v>24.2</v>
      </c>
      <c r="D961" s="3" t="s">
        <v>517</v>
      </c>
      <c r="E961">
        <v>1</v>
      </c>
      <c r="F961">
        <v>359</v>
      </c>
      <c r="I961"/>
    </row>
    <row r="962" spans="1:9" x14ac:dyDescent="0.25">
      <c r="A962" t="s">
        <v>520</v>
      </c>
      <c r="B962" t="s">
        <v>9</v>
      </c>
      <c r="C962">
        <v>24.2</v>
      </c>
      <c r="D962" s="3" t="s">
        <v>517</v>
      </c>
      <c r="E962">
        <v>1</v>
      </c>
      <c r="F962">
        <v>360</v>
      </c>
      <c r="I962"/>
    </row>
    <row r="963" spans="1:9" x14ac:dyDescent="0.25">
      <c r="A963" t="s">
        <v>520</v>
      </c>
      <c r="B963" t="s">
        <v>9</v>
      </c>
      <c r="C963">
        <v>24.2</v>
      </c>
      <c r="D963" s="3" t="s">
        <v>517</v>
      </c>
      <c r="E963">
        <v>1</v>
      </c>
      <c r="F963">
        <v>361</v>
      </c>
      <c r="I963"/>
    </row>
    <row r="964" spans="1:9" x14ac:dyDescent="0.25">
      <c r="A964" t="s">
        <v>520</v>
      </c>
      <c r="B964" t="s">
        <v>9</v>
      </c>
      <c r="C964">
        <v>5.5</v>
      </c>
      <c r="D964" s="3" t="s">
        <v>517</v>
      </c>
      <c r="E964">
        <v>1</v>
      </c>
      <c r="F964">
        <v>362</v>
      </c>
      <c r="I964"/>
    </row>
    <row r="965" spans="1:9" x14ac:dyDescent="0.25">
      <c r="A965" t="s">
        <v>520</v>
      </c>
      <c r="B965" t="s">
        <v>9</v>
      </c>
      <c r="C965">
        <v>34.6</v>
      </c>
      <c r="D965" s="3" t="s">
        <v>517</v>
      </c>
      <c r="E965">
        <v>2</v>
      </c>
      <c r="F965">
        <v>363</v>
      </c>
      <c r="I965"/>
    </row>
    <row r="966" spans="1:9" x14ac:dyDescent="0.25">
      <c r="A966" t="s">
        <v>520</v>
      </c>
      <c r="B966" t="s">
        <v>9</v>
      </c>
      <c r="C966">
        <v>34.6</v>
      </c>
      <c r="D966" s="3" t="s">
        <v>517</v>
      </c>
      <c r="E966">
        <v>2</v>
      </c>
      <c r="F966">
        <v>364</v>
      </c>
      <c r="I966"/>
    </row>
    <row r="967" spans="1:9" x14ac:dyDescent="0.25">
      <c r="A967" t="s">
        <v>520</v>
      </c>
      <c r="B967" t="s">
        <v>9</v>
      </c>
      <c r="C967">
        <v>34.6</v>
      </c>
      <c r="D967" s="3" t="s">
        <v>517</v>
      </c>
      <c r="E967">
        <v>2</v>
      </c>
      <c r="F967">
        <v>365</v>
      </c>
      <c r="I967"/>
    </row>
    <row r="968" spans="1:9" x14ac:dyDescent="0.25">
      <c r="A968" t="s">
        <v>520</v>
      </c>
      <c r="B968" t="s">
        <v>9</v>
      </c>
      <c r="C968">
        <v>34.6</v>
      </c>
      <c r="D968" s="3" t="s">
        <v>517</v>
      </c>
      <c r="E968">
        <v>2</v>
      </c>
      <c r="F968">
        <v>366</v>
      </c>
      <c r="I968"/>
    </row>
    <row r="969" spans="1:9" x14ac:dyDescent="0.25">
      <c r="A969" t="s">
        <v>520</v>
      </c>
      <c r="B969" t="s">
        <v>9</v>
      </c>
      <c r="C969">
        <v>34.6</v>
      </c>
      <c r="D969" s="3" t="s">
        <v>517</v>
      </c>
      <c r="E969">
        <v>2</v>
      </c>
      <c r="F969">
        <v>367</v>
      </c>
      <c r="I969"/>
    </row>
    <row r="970" spans="1:9" x14ac:dyDescent="0.25">
      <c r="A970" t="s">
        <v>520</v>
      </c>
      <c r="B970" t="s">
        <v>9</v>
      </c>
      <c r="C970">
        <v>34.6</v>
      </c>
      <c r="D970" s="3" t="s">
        <v>517</v>
      </c>
      <c r="E970">
        <v>2</v>
      </c>
      <c r="F970">
        <v>368</v>
      </c>
      <c r="I970"/>
    </row>
    <row r="971" spans="1:9" x14ac:dyDescent="0.25">
      <c r="A971" t="s">
        <v>520</v>
      </c>
      <c r="B971" t="s">
        <v>9</v>
      </c>
      <c r="C971">
        <v>34.6</v>
      </c>
      <c r="D971" s="3" t="s">
        <v>517</v>
      </c>
      <c r="E971">
        <v>2</v>
      </c>
      <c r="F971">
        <v>369</v>
      </c>
      <c r="I971"/>
    </row>
    <row r="972" spans="1:9" x14ac:dyDescent="0.25">
      <c r="A972" t="s">
        <v>520</v>
      </c>
      <c r="B972" t="s">
        <v>9</v>
      </c>
      <c r="C972">
        <v>19.899999999999999</v>
      </c>
      <c r="D972" s="3" t="s">
        <v>517</v>
      </c>
      <c r="E972">
        <v>2</v>
      </c>
      <c r="F972">
        <v>370</v>
      </c>
      <c r="I972"/>
    </row>
    <row r="973" spans="1:9" x14ac:dyDescent="0.25">
      <c r="A973" t="s">
        <v>520</v>
      </c>
      <c r="B973" t="s">
        <v>9</v>
      </c>
      <c r="C973">
        <v>19.899999999999999</v>
      </c>
      <c r="D973" s="3" t="s">
        <v>517</v>
      </c>
      <c r="E973">
        <v>2</v>
      </c>
      <c r="F973">
        <v>371</v>
      </c>
      <c r="I973"/>
    </row>
    <row r="974" spans="1:9" x14ac:dyDescent="0.25">
      <c r="A974" t="s">
        <v>520</v>
      </c>
      <c r="B974" t="s">
        <v>9</v>
      </c>
      <c r="C974">
        <v>33.4</v>
      </c>
      <c r="D974" s="3" t="s">
        <v>517</v>
      </c>
      <c r="E974">
        <v>3</v>
      </c>
      <c r="F974">
        <v>372</v>
      </c>
      <c r="I974"/>
    </row>
    <row r="975" spans="1:9" x14ac:dyDescent="0.25">
      <c r="A975" t="s">
        <v>520</v>
      </c>
      <c r="B975" t="s">
        <v>9</v>
      </c>
      <c r="C975">
        <v>33.4</v>
      </c>
      <c r="D975" s="3" t="s">
        <v>517</v>
      </c>
      <c r="E975">
        <v>3</v>
      </c>
      <c r="F975">
        <v>373</v>
      </c>
      <c r="I975"/>
    </row>
    <row r="976" spans="1:9" x14ac:dyDescent="0.25">
      <c r="A976" t="s">
        <v>520</v>
      </c>
      <c r="B976" t="s">
        <v>9</v>
      </c>
      <c r="C976">
        <v>33.4</v>
      </c>
      <c r="D976" s="3" t="s">
        <v>517</v>
      </c>
      <c r="E976">
        <v>3</v>
      </c>
      <c r="F976">
        <v>374</v>
      </c>
      <c r="I976"/>
    </row>
    <row r="977" spans="1:9" x14ac:dyDescent="0.25">
      <c r="A977" t="s">
        <v>520</v>
      </c>
      <c r="B977" t="s">
        <v>9</v>
      </c>
      <c r="C977">
        <v>33.4</v>
      </c>
      <c r="D977" s="3" t="s">
        <v>517</v>
      </c>
      <c r="E977">
        <v>3</v>
      </c>
      <c r="F977">
        <v>375</v>
      </c>
      <c r="I977"/>
    </row>
    <row r="978" spans="1:9" x14ac:dyDescent="0.25">
      <c r="A978" t="s">
        <v>520</v>
      </c>
      <c r="B978" t="s">
        <v>9</v>
      </c>
      <c r="C978">
        <v>33.4</v>
      </c>
      <c r="D978" s="3" t="s">
        <v>517</v>
      </c>
      <c r="E978">
        <v>3</v>
      </c>
      <c r="F978">
        <v>376</v>
      </c>
      <c r="I978"/>
    </row>
    <row r="979" spans="1:9" x14ac:dyDescent="0.25">
      <c r="A979" t="s">
        <v>520</v>
      </c>
      <c r="B979" t="s">
        <v>9</v>
      </c>
      <c r="C979">
        <v>23.9</v>
      </c>
      <c r="D979" s="3" t="s">
        <v>517</v>
      </c>
      <c r="E979">
        <v>3</v>
      </c>
      <c r="F979">
        <v>377</v>
      </c>
      <c r="I979"/>
    </row>
    <row r="980" spans="1:9" x14ac:dyDescent="0.25">
      <c r="A980" t="s">
        <v>520</v>
      </c>
      <c r="B980" t="s">
        <v>9</v>
      </c>
      <c r="C980">
        <v>23.9</v>
      </c>
      <c r="D980" s="3" t="s">
        <v>517</v>
      </c>
      <c r="E980">
        <v>3</v>
      </c>
      <c r="F980">
        <v>378</v>
      </c>
      <c r="I980"/>
    </row>
    <row r="981" spans="1:9" x14ac:dyDescent="0.25">
      <c r="A981" t="s">
        <v>520</v>
      </c>
      <c r="B981" t="s">
        <v>9</v>
      </c>
      <c r="C981">
        <v>23.9</v>
      </c>
      <c r="D981" s="3" t="s">
        <v>517</v>
      </c>
      <c r="E981">
        <v>3</v>
      </c>
      <c r="F981">
        <v>379</v>
      </c>
      <c r="I981"/>
    </row>
    <row r="982" spans="1:9" x14ac:dyDescent="0.25">
      <c r="A982" t="s">
        <v>520</v>
      </c>
      <c r="B982" t="s">
        <v>9</v>
      </c>
      <c r="C982">
        <v>21</v>
      </c>
      <c r="D982" s="3" t="s">
        <v>517</v>
      </c>
      <c r="E982">
        <v>3</v>
      </c>
      <c r="F982">
        <v>380</v>
      </c>
      <c r="I982"/>
    </row>
    <row r="983" spans="1:9" x14ac:dyDescent="0.25">
      <c r="A983" t="s">
        <v>520</v>
      </c>
      <c r="B983" t="s">
        <v>9</v>
      </c>
      <c r="C983">
        <v>21</v>
      </c>
      <c r="D983" s="3" t="s">
        <v>517</v>
      </c>
      <c r="E983">
        <v>3</v>
      </c>
      <c r="F983">
        <v>381</v>
      </c>
      <c r="I983"/>
    </row>
    <row r="984" spans="1:9" x14ac:dyDescent="0.25">
      <c r="A984" t="s">
        <v>520</v>
      </c>
      <c r="B984" t="s">
        <v>9</v>
      </c>
      <c r="C984">
        <v>21</v>
      </c>
      <c r="D984" s="3" t="s">
        <v>517</v>
      </c>
      <c r="E984">
        <v>3</v>
      </c>
      <c r="F984">
        <v>382</v>
      </c>
      <c r="I984"/>
    </row>
    <row r="985" spans="1:9" x14ac:dyDescent="0.25">
      <c r="A985" t="s">
        <v>520</v>
      </c>
      <c r="B985" t="s">
        <v>9</v>
      </c>
      <c r="C985">
        <v>21</v>
      </c>
      <c r="D985" s="3" t="s">
        <v>517</v>
      </c>
      <c r="E985">
        <v>3</v>
      </c>
      <c r="F985">
        <v>383</v>
      </c>
      <c r="I985"/>
    </row>
    <row r="986" spans="1:9" x14ac:dyDescent="0.25">
      <c r="A986" t="s">
        <v>520</v>
      </c>
      <c r="B986" t="s">
        <v>9</v>
      </c>
      <c r="C986">
        <v>15.9</v>
      </c>
      <c r="D986" s="3" t="s">
        <v>517</v>
      </c>
      <c r="E986">
        <v>3</v>
      </c>
      <c r="F986">
        <v>384</v>
      </c>
      <c r="I986"/>
    </row>
    <row r="987" spans="1:9" x14ac:dyDescent="0.25">
      <c r="A987" t="s">
        <v>520</v>
      </c>
      <c r="B987" t="s">
        <v>9</v>
      </c>
      <c r="C987">
        <v>15.9</v>
      </c>
      <c r="D987" s="3" t="s">
        <v>517</v>
      </c>
      <c r="E987">
        <v>3</v>
      </c>
      <c r="F987">
        <v>385</v>
      </c>
      <c r="I987"/>
    </row>
    <row r="988" spans="1:9" x14ac:dyDescent="0.25">
      <c r="A988" t="s">
        <v>520</v>
      </c>
      <c r="B988" t="s">
        <v>9</v>
      </c>
      <c r="C988">
        <v>13.9</v>
      </c>
      <c r="D988" s="3" t="s">
        <v>517</v>
      </c>
      <c r="E988">
        <v>3</v>
      </c>
      <c r="F988">
        <v>386</v>
      </c>
      <c r="I988"/>
    </row>
    <row r="989" spans="1:9" x14ac:dyDescent="0.25">
      <c r="A989" t="s">
        <v>520</v>
      </c>
      <c r="B989" t="s">
        <v>9</v>
      </c>
      <c r="C989">
        <v>13.9</v>
      </c>
      <c r="D989" s="3" t="s">
        <v>517</v>
      </c>
      <c r="E989">
        <v>3</v>
      </c>
      <c r="F989">
        <v>387</v>
      </c>
      <c r="I989"/>
    </row>
    <row r="990" spans="1:9" x14ac:dyDescent="0.25">
      <c r="A990" t="s">
        <v>520</v>
      </c>
      <c r="B990" t="s">
        <v>9</v>
      </c>
      <c r="C990">
        <v>30</v>
      </c>
      <c r="D990" s="3" t="s">
        <v>517</v>
      </c>
      <c r="E990">
        <v>4</v>
      </c>
      <c r="F990">
        <v>388</v>
      </c>
      <c r="I990"/>
    </row>
    <row r="991" spans="1:9" x14ac:dyDescent="0.25">
      <c r="A991" t="s">
        <v>520</v>
      </c>
      <c r="B991" t="s">
        <v>9</v>
      </c>
      <c r="C991">
        <v>30</v>
      </c>
      <c r="D991" s="3" t="s">
        <v>517</v>
      </c>
      <c r="E991">
        <v>4</v>
      </c>
      <c r="F991">
        <v>389</v>
      </c>
      <c r="I991"/>
    </row>
    <row r="992" spans="1:9" x14ac:dyDescent="0.25">
      <c r="A992" t="s">
        <v>520</v>
      </c>
      <c r="B992" t="s">
        <v>9</v>
      </c>
      <c r="C992">
        <v>20.3</v>
      </c>
      <c r="D992" s="3" t="s">
        <v>517</v>
      </c>
      <c r="E992">
        <v>4</v>
      </c>
      <c r="F992">
        <v>390</v>
      </c>
      <c r="I992"/>
    </row>
    <row r="993" spans="1:9" x14ac:dyDescent="0.25">
      <c r="A993" t="s">
        <v>520</v>
      </c>
      <c r="B993" t="s">
        <v>9</v>
      </c>
      <c r="C993">
        <v>20.3</v>
      </c>
      <c r="D993" s="3" t="s">
        <v>517</v>
      </c>
      <c r="E993">
        <v>4</v>
      </c>
      <c r="F993">
        <v>391</v>
      </c>
      <c r="I993"/>
    </row>
    <row r="994" spans="1:9" x14ac:dyDescent="0.25">
      <c r="A994" t="s">
        <v>520</v>
      </c>
      <c r="B994" t="s">
        <v>9</v>
      </c>
      <c r="C994">
        <v>17.5</v>
      </c>
      <c r="D994" s="3" t="s">
        <v>517</v>
      </c>
      <c r="E994">
        <v>4</v>
      </c>
      <c r="F994">
        <v>392</v>
      </c>
      <c r="I994"/>
    </row>
    <row r="995" spans="1:9" x14ac:dyDescent="0.25">
      <c r="A995" t="s">
        <v>520</v>
      </c>
      <c r="B995" t="s">
        <v>9</v>
      </c>
      <c r="C995">
        <v>17.5</v>
      </c>
      <c r="D995" s="3" t="s">
        <v>517</v>
      </c>
      <c r="E995">
        <v>4</v>
      </c>
      <c r="F995">
        <v>393</v>
      </c>
      <c r="I995"/>
    </row>
    <row r="996" spans="1:9" x14ac:dyDescent="0.25">
      <c r="A996" t="s">
        <v>520</v>
      </c>
      <c r="B996" t="s">
        <v>9</v>
      </c>
      <c r="C996">
        <v>17.5</v>
      </c>
      <c r="D996" s="3" t="s">
        <v>517</v>
      </c>
      <c r="E996">
        <v>4</v>
      </c>
      <c r="F996">
        <v>394</v>
      </c>
      <c r="I996"/>
    </row>
    <row r="997" spans="1:9" x14ac:dyDescent="0.25">
      <c r="A997" t="s">
        <v>520</v>
      </c>
      <c r="B997" t="s">
        <v>9</v>
      </c>
      <c r="C997">
        <v>18</v>
      </c>
      <c r="D997" s="3" t="s">
        <v>517</v>
      </c>
      <c r="E997">
        <v>4</v>
      </c>
      <c r="F997">
        <v>395</v>
      </c>
      <c r="I997"/>
    </row>
    <row r="998" spans="1:9" x14ac:dyDescent="0.25">
      <c r="A998" t="s">
        <v>520</v>
      </c>
      <c r="B998" t="s">
        <v>9</v>
      </c>
      <c r="C998">
        <v>33.200000000000003</v>
      </c>
      <c r="D998" s="3" t="s">
        <v>517</v>
      </c>
      <c r="E998">
        <v>5</v>
      </c>
      <c r="F998">
        <v>396</v>
      </c>
      <c r="I998"/>
    </row>
    <row r="999" spans="1:9" x14ac:dyDescent="0.25">
      <c r="A999" t="s">
        <v>520</v>
      </c>
      <c r="B999" t="s">
        <v>9</v>
      </c>
      <c r="C999">
        <v>33.200000000000003</v>
      </c>
      <c r="D999" s="3" t="s">
        <v>517</v>
      </c>
      <c r="E999">
        <v>5</v>
      </c>
      <c r="F999">
        <v>397</v>
      </c>
      <c r="I999"/>
    </row>
    <row r="1000" spans="1:9" x14ac:dyDescent="0.25">
      <c r="A1000" t="s">
        <v>520</v>
      </c>
      <c r="B1000" t="s">
        <v>9</v>
      </c>
      <c r="C1000">
        <v>25.6</v>
      </c>
      <c r="D1000" s="3" t="s">
        <v>517</v>
      </c>
      <c r="E1000">
        <v>5</v>
      </c>
      <c r="F1000">
        <v>398</v>
      </c>
      <c r="I1000"/>
    </row>
    <row r="1001" spans="1:9" x14ac:dyDescent="0.25">
      <c r="A1001" t="s">
        <v>520</v>
      </c>
      <c r="B1001" t="s">
        <v>9</v>
      </c>
      <c r="C1001">
        <v>21.2</v>
      </c>
      <c r="D1001" s="3" t="s">
        <v>517</v>
      </c>
      <c r="E1001">
        <v>5</v>
      </c>
      <c r="F1001">
        <v>399</v>
      </c>
      <c r="I1001"/>
    </row>
    <row r="1002" spans="1:9" x14ac:dyDescent="0.25">
      <c r="A1002" t="s">
        <v>520</v>
      </c>
      <c r="B1002" t="s">
        <v>9</v>
      </c>
      <c r="C1002">
        <v>21.2</v>
      </c>
      <c r="D1002" s="3" t="s">
        <v>517</v>
      </c>
      <c r="E1002">
        <v>5</v>
      </c>
      <c r="F1002">
        <v>400</v>
      </c>
      <c r="I1002"/>
    </row>
    <row r="1003" spans="1:9" x14ac:dyDescent="0.25">
      <c r="A1003" t="s">
        <v>520</v>
      </c>
      <c r="B1003" t="s">
        <v>9</v>
      </c>
      <c r="C1003">
        <v>21.2</v>
      </c>
      <c r="D1003" s="3" t="s">
        <v>517</v>
      </c>
      <c r="E1003">
        <v>5</v>
      </c>
      <c r="F1003">
        <v>401</v>
      </c>
      <c r="I1003"/>
    </row>
    <row r="1004" spans="1:9" x14ac:dyDescent="0.25">
      <c r="A1004" t="s">
        <v>520</v>
      </c>
      <c r="B1004" t="s">
        <v>9</v>
      </c>
      <c r="C1004">
        <v>21.2</v>
      </c>
      <c r="D1004" s="3" t="s">
        <v>517</v>
      </c>
      <c r="E1004">
        <v>5</v>
      </c>
      <c r="F1004">
        <v>402</v>
      </c>
      <c r="I1004"/>
    </row>
    <row r="1005" spans="1:9" x14ac:dyDescent="0.25">
      <c r="A1005" t="s">
        <v>520</v>
      </c>
      <c r="B1005" t="s">
        <v>9</v>
      </c>
      <c r="C1005">
        <v>21.2</v>
      </c>
      <c r="D1005" s="3" t="s">
        <v>517</v>
      </c>
      <c r="E1005">
        <v>5</v>
      </c>
      <c r="F1005">
        <v>403</v>
      </c>
      <c r="I1005"/>
    </row>
    <row r="1006" spans="1:9" x14ac:dyDescent="0.25">
      <c r="A1006" t="s">
        <v>520</v>
      </c>
      <c r="B1006" t="s">
        <v>9</v>
      </c>
      <c r="C1006">
        <v>21.2</v>
      </c>
      <c r="D1006" s="3" t="s">
        <v>517</v>
      </c>
      <c r="E1006">
        <v>5</v>
      </c>
      <c r="F1006">
        <v>404</v>
      </c>
      <c r="I1006"/>
    </row>
    <row r="1007" spans="1:9" x14ac:dyDescent="0.25">
      <c r="A1007" t="s">
        <v>520</v>
      </c>
      <c r="B1007" t="s">
        <v>9</v>
      </c>
      <c r="C1007">
        <v>18.100000000000001</v>
      </c>
      <c r="D1007" s="3" t="s">
        <v>517</v>
      </c>
      <c r="E1007">
        <v>5</v>
      </c>
      <c r="F1007">
        <v>405</v>
      </c>
      <c r="I1007"/>
    </row>
    <row r="1008" spans="1:9" x14ac:dyDescent="0.25">
      <c r="A1008" t="s">
        <v>520</v>
      </c>
      <c r="B1008" t="s">
        <v>9</v>
      </c>
      <c r="C1008">
        <v>24.3</v>
      </c>
      <c r="D1008" s="3" t="s">
        <v>517</v>
      </c>
      <c r="E1008">
        <v>6</v>
      </c>
      <c r="F1008">
        <v>406</v>
      </c>
      <c r="I1008"/>
    </row>
    <row r="1009" spans="1:9" x14ac:dyDescent="0.25">
      <c r="A1009" t="s">
        <v>520</v>
      </c>
      <c r="B1009" t="s">
        <v>9</v>
      </c>
      <c r="C1009">
        <v>19.100000000000001</v>
      </c>
      <c r="D1009" s="3" t="s">
        <v>517</v>
      </c>
      <c r="E1009">
        <v>6</v>
      </c>
      <c r="F1009">
        <v>407</v>
      </c>
      <c r="I1009"/>
    </row>
    <row r="1010" spans="1:9" x14ac:dyDescent="0.25">
      <c r="A1010" t="s">
        <v>520</v>
      </c>
      <c r="B1010" t="s">
        <v>9</v>
      </c>
      <c r="C1010">
        <v>19.100000000000001</v>
      </c>
      <c r="D1010" s="3" t="s">
        <v>517</v>
      </c>
      <c r="E1010">
        <v>6</v>
      </c>
      <c r="F1010">
        <v>408</v>
      </c>
      <c r="I1010"/>
    </row>
    <row r="1011" spans="1:9" x14ac:dyDescent="0.25">
      <c r="A1011" t="s">
        <v>520</v>
      </c>
      <c r="B1011" t="s">
        <v>9</v>
      </c>
      <c r="C1011">
        <v>19.100000000000001</v>
      </c>
      <c r="D1011" s="3" t="s">
        <v>517</v>
      </c>
      <c r="E1011">
        <v>6</v>
      </c>
      <c r="F1011">
        <v>409</v>
      </c>
      <c r="I1011"/>
    </row>
    <row r="1012" spans="1:9" x14ac:dyDescent="0.25">
      <c r="A1012" t="s">
        <v>520</v>
      </c>
      <c r="B1012" t="s">
        <v>9</v>
      </c>
      <c r="C1012">
        <v>19.100000000000001</v>
      </c>
      <c r="D1012" s="3" t="s">
        <v>517</v>
      </c>
      <c r="E1012">
        <v>6</v>
      </c>
      <c r="F1012">
        <v>410</v>
      </c>
      <c r="I1012"/>
    </row>
    <row r="1013" spans="1:9" x14ac:dyDescent="0.25">
      <c r="A1013" t="s">
        <v>520</v>
      </c>
      <c r="B1013" t="s">
        <v>9</v>
      </c>
      <c r="C1013">
        <v>10.8</v>
      </c>
      <c r="D1013" s="3" t="s">
        <v>517</v>
      </c>
      <c r="E1013">
        <v>6</v>
      </c>
      <c r="F1013">
        <v>411</v>
      </c>
      <c r="I1013"/>
    </row>
    <row r="1014" spans="1:9" x14ac:dyDescent="0.25">
      <c r="A1014" t="s">
        <v>520</v>
      </c>
      <c r="B1014" t="s">
        <v>9</v>
      </c>
      <c r="C1014">
        <v>10.8</v>
      </c>
      <c r="D1014" s="3" t="s">
        <v>517</v>
      </c>
      <c r="E1014">
        <v>6</v>
      </c>
      <c r="F1014">
        <v>412</v>
      </c>
      <c r="I1014"/>
    </row>
    <row r="1015" spans="1:9" x14ac:dyDescent="0.25">
      <c r="A1015" t="s">
        <v>520</v>
      </c>
      <c r="B1015" t="s">
        <v>9</v>
      </c>
      <c r="C1015">
        <v>5</v>
      </c>
      <c r="D1015" s="3" t="s">
        <v>517</v>
      </c>
      <c r="E1015">
        <v>6</v>
      </c>
      <c r="F1015">
        <v>413</v>
      </c>
      <c r="I1015"/>
    </row>
    <row r="1016" spans="1:9" x14ac:dyDescent="0.25">
      <c r="A1016" t="s">
        <v>520</v>
      </c>
      <c r="B1016" t="s">
        <v>9</v>
      </c>
      <c r="C1016">
        <v>5</v>
      </c>
      <c r="D1016" s="3" t="s">
        <v>517</v>
      </c>
      <c r="E1016">
        <v>6</v>
      </c>
      <c r="F1016">
        <v>414</v>
      </c>
      <c r="I1016"/>
    </row>
    <row r="1017" spans="1:9" x14ac:dyDescent="0.25">
      <c r="A1017" t="s">
        <v>520</v>
      </c>
      <c r="B1017" t="s">
        <v>9</v>
      </c>
      <c r="C1017">
        <v>33.1</v>
      </c>
      <c r="D1017" s="3" t="s">
        <v>517</v>
      </c>
      <c r="E1017">
        <v>7</v>
      </c>
      <c r="F1017">
        <v>415</v>
      </c>
      <c r="I1017"/>
    </row>
    <row r="1018" spans="1:9" x14ac:dyDescent="0.25">
      <c r="A1018" t="s">
        <v>520</v>
      </c>
      <c r="B1018" t="s">
        <v>9</v>
      </c>
      <c r="C1018">
        <v>33.1</v>
      </c>
      <c r="D1018" s="3" t="s">
        <v>517</v>
      </c>
      <c r="E1018">
        <v>7</v>
      </c>
      <c r="F1018">
        <v>416</v>
      </c>
      <c r="I1018"/>
    </row>
    <row r="1019" spans="1:9" x14ac:dyDescent="0.25">
      <c r="A1019" t="s">
        <v>520</v>
      </c>
      <c r="B1019" t="s">
        <v>9</v>
      </c>
      <c r="C1019">
        <v>33.1</v>
      </c>
      <c r="D1019" s="3" t="s">
        <v>517</v>
      </c>
      <c r="E1019">
        <v>7</v>
      </c>
      <c r="F1019">
        <v>417</v>
      </c>
      <c r="I1019"/>
    </row>
    <row r="1020" spans="1:9" x14ac:dyDescent="0.25">
      <c r="A1020" t="s">
        <v>520</v>
      </c>
      <c r="B1020" t="s">
        <v>9</v>
      </c>
      <c r="C1020">
        <v>25.2</v>
      </c>
      <c r="D1020" s="3" t="s">
        <v>517</v>
      </c>
      <c r="E1020">
        <v>7</v>
      </c>
      <c r="F1020">
        <v>418</v>
      </c>
      <c r="I1020"/>
    </row>
    <row r="1021" spans="1:9" x14ac:dyDescent="0.25">
      <c r="A1021" t="s">
        <v>520</v>
      </c>
      <c r="B1021" t="s">
        <v>9</v>
      </c>
      <c r="C1021">
        <v>25.2</v>
      </c>
      <c r="D1021" s="3" t="s">
        <v>517</v>
      </c>
      <c r="E1021">
        <v>7</v>
      </c>
      <c r="F1021">
        <v>419</v>
      </c>
      <c r="I1021"/>
    </row>
    <row r="1022" spans="1:9" x14ac:dyDescent="0.25">
      <c r="A1022" t="s">
        <v>520</v>
      </c>
      <c r="B1022" t="s">
        <v>9</v>
      </c>
      <c r="C1022">
        <v>20.2</v>
      </c>
      <c r="D1022" s="3" t="s">
        <v>517</v>
      </c>
      <c r="E1022">
        <v>7</v>
      </c>
      <c r="F1022">
        <v>420</v>
      </c>
      <c r="I1022"/>
    </row>
    <row r="1023" spans="1:9" x14ac:dyDescent="0.25">
      <c r="A1023" t="s">
        <v>520</v>
      </c>
      <c r="B1023" t="s">
        <v>9</v>
      </c>
      <c r="C1023">
        <v>20.2</v>
      </c>
      <c r="D1023" s="3" t="s">
        <v>517</v>
      </c>
      <c r="E1023">
        <v>7</v>
      </c>
      <c r="F1023">
        <v>421</v>
      </c>
      <c r="I1023"/>
    </row>
    <row r="1024" spans="1:9" x14ac:dyDescent="0.25">
      <c r="A1024" t="s">
        <v>520</v>
      </c>
      <c r="B1024" t="s">
        <v>9</v>
      </c>
      <c r="C1024">
        <v>20.2</v>
      </c>
      <c r="D1024" s="3" t="s">
        <v>517</v>
      </c>
      <c r="E1024">
        <v>7</v>
      </c>
      <c r="F1024">
        <v>422</v>
      </c>
      <c r="I1024"/>
    </row>
    <row r="1025" spans="1:9" x14ac:dyDescent="0.25">
      <c r="A1025" t="s">
        <v>520</v>
      </c>
      <c r="B1025" t="s">
        <v>9</v>
      </c>
      <c r="C1025">
        <v>21.5</v>
      </c>
      <c r="D1025" s="3" t="s">
        <v>517</v>
      </c>
      <c r="E1025">
        <v>7</v>
      </c>
      <c r="F1025">
        <v>423</v>
      </c>
      <c r="I1025"/>
    </row>
    <row r="1026" spans="1:9" x14ac:dyDescent="0.25">
      <c r="A1026" t="s">
        <v>520</v>
      </c>
      <c r="B1026" t="s">
        <v>9</v>
      </c>
      <c r="C1026">
        <v>21.5</v>
      </c>
      <c r="D1026" s="3" t="s">
        <v>517</v>
      </c>
      <c r="E1026">
        <v>7</v>
      </c>
      <c r="F1026">
        <v>424</v>
      </c>
      <c r="I1026"/>
    </row>
    <row r="1027" spans="1:9" x14ac:dyDescent="0.25">
      <c r="A1027" t="s">
        <v>520</v>
      </c>
      <c r="B1027" t="s">
        <v>9</v>
      </c>
      <c r="C1027">
        <v>21.5</v>
      </c>
      <c r="D1027" s="3" t="s">
        <v>517</v>
      </c>
      <c r="E1027">
        <v>7</v>
      </c>
      <c r="F1027">
        <v>425</v>
      </c>
      <c r="I1027"/>
    </row>
    <row r="1028" spans="1:9" x14ac:dyDescent="0.25">
      <c r="A1028" t="s">
        <v>520</v>
      </c>
      <c r="B1028" t="s">
        <v>9</v>
      </c>
      <c r="C1028">
        <v>17.100000000000001</v>
      </c>
      <c r="D1028" s="3" t="s">
        <v>517</v>
      </c>
      <c r="E1028">
        <v>7</v>
      </c>
      <c r="F1028">
        <v>426</v>
      </c>
      <c r="I1028"/>
    </row>
    <row r="1029" spans="1:9" x14ac:dyDescent="0.25">
      <c r="A1029" t="s">
        <v>520</v>
      </c>
      <c r="B1029" t="s">
        <v>9</v>
      </c>
      <c r="C1029">
        <v>18.7</v>
      </c>
      <c r="D1029" s="3" t="s">
        <v>517</v>
      </c>
      <c r="E1029">
        <v>7</v>
      </c>
      <c r="F1029">
        <v>427</v>
      </c>
      <c r="I1029"/>
    </row>
    <row r="1030" spans="1:9" x14ac:dyDescent="0.25">
      <c r="A1030" t="s">
        <v>520</v>
      </c>
      <c r="B1030" t="s">
        <v>9</v>
      </c>
      <c r="C1030">
        <v>5.8</v>
      </c>
      <c r="D1030" s="3" t="s">
        <v>517</v>
      </c>
      <c r="E1030">
        <v>7</v>
      </c>
      <c r="F1030">
        <v>428</v>
      </c>
      <c r="I1030"/>
    </row>
    <row r="1031" spans="1:9" x14ac:dyDescent="0.25">
      <c r="A1031" t="s">
        <v>520</v>
      </c>
      <c r="B1031" t="s">
        <v>9</v>
      </c>
      <c r="C1031">
        <v>34.299999999999997</v>
      </c>
      <c r="D1031" s="3" t="s">
        <v>517</v>
      </c>
      <c r="E1031">
        <v>8</v>
      </c>
      <c r="F1031">
        <v>429</v>
      </c>
      <c r="I1031"/>
    </row>
    <row r="1032" spans="1:9" x14ac:dyDescent="0.25">
      <c r="A1032" t="s">
        <v>520</v>
      </c>
      <c r="B1032" t="s">
        <v>9</v>
      </c>
      <c r="C1032">
        <v>26.9</v>
      </c>
      <c r="D1032" s="3" t="s">
        <v>517</v>
      </c>
      <c r="E1032">
        <v>8</v>
      </c>
      <c r="F1032">
        <v>430</v>
      </c>
      <c r="I1032"/>
    </row>
    <row r="1033" spans="1:9" x14ac:dyDescent="0.25">
      <c r="A1033" t="s">
        <v>520</v>
      </c>
      <c r="B1033" t="s">
        <v>9</v>
      </c>
      <c r="C1033">
        <v>21</v>
      </c>
      <c r="D1033" s="3" t="s">
        <v>517</v>
      </c>
      <c r="E1033">
        <v>8</v>
      </c>
      <c r="F1033">
        <v>431</v>
      </c>
      <c r="I1033"/>
    </row>
    <row r="1034" spans="1:9" x14ac:dyDescent="0.25">
      <c r="A1034" t="s">
        <v>520</v>
      </c>
      <c r="B1034" t="s">
        <v>9</v>
      </c>
      <c r="C1034">
        <v>21</v>
      </c>
      <c r="D1034" s="3" t="s">
        <v>517</v>
      </c>
      <c r="E1034">
        <v>8</v>
      </c>
      <c r="F1034">
        <v>432</v>
      </c>
      <c r="I1034"/>
    </row>
    <row r="1035" spans="1:9" x14ac:dyDescent="0.25">
      <c r="A1035" t="s">
        <v>520</v>
      </c>
      <c r="B1035" t="s">
        <v>9</v>
      </c>
      <c r="C1035">
        <v>17.8</v>
      </c>
      <c r="D1035" s="3" t="s">
        <v>517</v>
      </c>
      <c r="E1035">
        <v>8</v>
      </c>
      <c r="F1035">
        <v>433</v>
      </c>
      <c r="I1035"/>
    </row>
    <row r="1036" spans="1:9" x14ac:dyDescent="0.25">
      <c r="A1036" t="s">
        <v>520</v>
      </c>
      <c r="B1036" t="s">
        <v>9</v>
      </c>
      <c r="C1036">
        <v>17.100000000000001</v>
      </c>
      <c r="D1036" s="3" t="s">
        <v>517</v>
      </c>
      <c r="E1036">
        <v>8</v>
      </c>
      <c r="F1036">
        <v>434</v>
      </c>
      <c r="I1036"/>
    </row>
    <row r="1037" spans="1:9" x14ac:dyDescent="0.25">
      <c r="A1037" t="s">
        <v>520</v>
      </c>
      <c r="B1037" t="s">
        <v>9</v>
      </c>
      <c r="C1037">
        <v>17.100000000000001</v>
      </c>
      <c r="D1037" s="3" t="s">
        <v>517</v>
      </c>
      <c r="E1037">
        <v>8</v>
      </c>
      <c r="F1037">
        <v>435</v>
      </c>
      <c r="I1037"/>
    </row>
    <row r="1038" spans="1:9" x14ac:dyDescent="0.25">
      <c r="A1038" t="s">
        <v>520</v>
      </c>
      <c r="B1038" t="s">
        <v>9</v>
      </c>
      <c r="C1038">
        <v>5.4</v>
      </c>
      <c r="D1038" s="3" t="s">
        <v>517</v>
      </c>
      <c r="E1038">
        <v>8</v>
      </c>
      <c r="F1038">
        <v>436</v>
      </c>
      <c r="I1038"/>
    </row>
    <row r="1039" spans="1:9" x14ac:dyDescent="0.25">
      <c r="A1039" t="s">
        <v>520</v>
      </c>
      <c r="B1039" t="s">
        <v>9</v>
      </c>
      <c r="C1039">
        <v>34</v>
      </c>
      <c r="D1039" s="3" t="s">
        <v>517</v>
      </c>
      <c r="E1039">
        <v>9</v>
      </c>
      <c r="F1039">
        <v>437</v>
      </c>
      <c r="I1039"/>
    </row>
    <row r="1040" spans="1:9" x14ac:dyDescent="0.25">
      <c r="A1040" t="s">
        <v>520</v>
      </c>
      <c r="B1040" t="s">
        <v>9</v>
      </c>
      <c r="C1040">
        <v>26.7</v>
      </c>
      <c r="D1040" s="3" t="s">
        <v>517</v>
      </c>
      <c r="E1040">
        <v>9</v>
      </c>
      <c r="F1040">
        <v>438</v>
      </c>
      <c r="I1040"/>
    </row>
    <row r="1041" spans="1:9" x14ac:dyDescent="0.25">
      <c r="A1041" t="s">
        <v>520</v>
      </c>
      <c r="B1041" t="s">
        <v>9</v>
      </c>
      <c r="C1041">
        <v>26.7</v>
      </c>
      <c r="D1041" s="3" t="s">
        <v>517</v>
      </c>
      <c r="E1041">
        <v>9</v>
      </c>
      <c r="F1041">
        <v>439</v>
      </c>
      <c r="I1041"/>
    </row>
    <row r="1042" spans="1:9" x14ac:dyDescent="0.25">
      <c r="A1042" t="s">
        <v>520</v>
      </c>
      <c r="B1042" t="s">
        <v>9</v>
      </c>
      <c r="C1042">
        <v>26.7</v>
      </c>
      <c r="D1042" s="3" t="s">
        <v>517</v>
      </c>
      <c r="E1042">
        <v>9</v>
      </c>
      <c r="F1042">
        <v>440</v>
      </c>
      <c r="I1042"/>
    </row>
    <row r="1043" spans="1:9" x14ac:dyDescent="0.25">
      <c r="A1043" t="s">
        <v>520</v>
      </c>
      <c r="B1043" t="s">
        <v>9</v>
      </c>
      <c r="C1043">
        <v>17.600000000000001</v>
      </c>
      <c r="D1043" s="3" t="s">
        <v>517</v>
      </c>
      <c r="E1043">
        <v>9</v>
      </c>
      <c r="F1043">
        <v>441</v>
      </c>
      <c r="I1043"/>
    </row>
    <row r="1044" spans="1:9" x14ac:dyDescent="0.25">
      <c r="A1044" t="s">
        <v>520</v>
      </c>
      <c r="B1044" t="s">
        <v>9</v>
      </c>
      <c r="C1044">
        <v>11.4</v>
      </c>
      <c r="D1044" s="3" t="s">
        <v>517</v>
      </c>
      <c r="E1044">
        <v>9</v>
      </c>
      <c r="F1044">
        <v>442</v>
      </c>
      <c r="I1044"/>
    </row>
    <row r="1045" spans="1:9" x14ac:dyDescent="0.25">
      <c r="A1045" t="s">
        <v>520</v>
      </c>
      <c r="B1045" t="s">
        <v>9</v>
      </c>
      <c r="C1045">
        <v>11.4</v>
      </c>
      <c r="D1045" s="3" t="s">
        <v>517</v>
      </c>
      <c r="E1045">
        <v>9</v>
      </c>
      <c r="F1045">
        <v>443</v>
      </c>
      <c r="I1045"/>
    </row>
    <row r="1046" spans="1:9" x14ac:dyDescent="0.25">
      <c r="A1046" t="s">
        <v>520</v>
      </c>
      <c r="B1046" t="s">
        <v>9</v>
      </c>
      <c r="C1046">
        <v>11.4</v>
      </c>
      <c r="D1046" s="3" t="s">
        <v>517</v>
      </c>
      <c r="E1046">
        <v>9</v>
      </c>
      <c r="F1046">
        <v>444</v>
      </c>
      <c r="I1046"/>
    </row>
    <row r="1047" spans="1:9" x14ac:dyDescent="0.25">
      <c r="A1047" t="s">
        <v>520</v>
      </c>
      <c r="B1047" t="s">
        <v>9</v>
      </c>
      <c r="C1047">
        <v>3.5</v>
      </c>
      <c r="D1047" s="3" t="s">
        <v>517</v>
      </c>
      <c r="E1047">
        <v>9</v>
      </c>
      <c r="F1047">
        <v>445</v>
      </c>
      <c r="I1047"/>
    </row>
    <row r="1048" spans="1:9" x14ac:dyDescent="0.25">
      <c r="A1048" t="s">
        <v>520</v>
      </c>
      <c r="B1048" t="s">
        <v>9</v>
      </c>
      <c r="C1048">
        <v>33.799999999999997</v>
      </c>
      <c r="D1048" s="3" t="s">
        <v>517</v>
      </c>
      <c r="E1048">
        <v>10</v>
      </c>
      <c r="F1048">
        <v>446</v>
      </c>
      <c r="I1048"/>
    </row>
    <row r="1049" spans="1:9" x14ac:dyDescent="0.25">
      <c r="A1049" t="s">
        <v>520</v>
      </c>
      <c r="B1049" t="s">
        <v>9</v>
      </c>
      <c r="C1049">
        <v>33.799999999999997</v>
      </c>
      <c r="D1049" s="3" t="s">
        <v>517</v>
      </c>
      <c r="E1049">
        <v>10</v>
      </c>
      <c r="F1049">
        <v>447</v>
      </c>
      <c r="I1049"/>
    </row>
    <row r="1050" spans="1:9" x14ac:dyDescent="0.25">
      <c r="A1050" t="s">
        <v>520</v>
      </c>
      <c r="B1050" t="s">
        <v>9</v>
      </c>
      <c r="C1050">
        <v>33.799999999999997</v>
      </c>
      <c r="D1050" s="3" t="s">
        <v>517</v>
      </c>
      <c r="E1050">
        <v>10</v>
      </c>
      <c r="F1050">
        <v>448</v>
      </c>
      <c r="I1050"/>
    </row>
    <row r="1051" spans="1:9" x14ac:dyDescent="0.25">
      <c r="A1051" t="s">
        <v>520</v>
      </c>
      <c r="B1051" t="s">
        <v>9</v>
      </c>
      <c r="C1051">
        <v>33.799999999999997</v>
      </c>
      <c r="D1051" s="3" t="s">
        <v>517</v>
      </c>
      <c r="E1051">
        <v>10</v>
      </c>
      <c r="F1051">
        <v>449</v>
      </c>
      <c r="I1051"/>
    </row>
    <row r="1052" spans="1:9" x14ac:dyDescent="0.25">
      <c r="A1052" t="s">
        <v>520</v>
      </c>
      <c r="B1052" t="s">
        <v>9</v>
      </c>
      <c r="C1052">
        <v>33.799999999999997</v>
      </c>
      <c r="D1052" s="3" t="s">
        <v>517</v>
      </c>
      <c r="E1052">
        <v>10</v>
      </c>
      <c r="F1052">
        <v>450</v>
      </c>
      <c r="I1052"/>
    </row>
    <row r="1053" spans="1:9" x14ac:dyDescent="0.25">
      <c r="A1053" t="s">
        <v>520</v>
      </c>
      <c r="B1053" t="s">
        <v>9</v>
      </c>
      <c r="C1053">
        <v>33.799999999999997</v>
      </c>
      <c r="D1053" s="3" t="s">
        <v>517</v>
      </c>
      <c r="E1053">
        <v>10</v>
      </c>
      <c r="F1053">
        <v>451</v>
      </c>
      <c r="I1053"/>
    </row>
    <row r="1054" spans="1:9" x14ac:dyDescent="0.25">
      <c r="A1054" t="s">
        <v>520</v>
      </c>
      <c r="B1054" t="s">
        <v>9</v>
      </c>
      <c r="C1054">
        <v>26.5</v>
      </c>
      <c r="D1054" s="3" t="s">
        <v>517</v>
      </c>
      <c r="E1054">
        <v>10</v>
      </c>
      <c r="F1054">
        <v>452</v>
      </c>
      <c r="I1054"/>
    </row>
    <row r="1055" spans="1:9" x14ac:dyDescent="0.25">
      <c r="A1055" t="s">
        <v>520</v>
      </c>
      <c r="B1055" t="s">
        <v>9</v>
      </c>
      <c r="C1055">
        <v>26.5</v>
      </c>
      <c r="D1055" s="3" t="s">
        <v>517</v>
      </c>
      <c r="E1055">
        <v>10</v>
      </c>
      <c r="F1055">
        <v>453</v>
      </c>
      <c r="I1055"/>
    </row>
    <row r="1056" spans="1:9" x14ac:dyDescent="0.25">
      <c r="A1056" t="s">
        <v>520</v>
      </c>
      <c r="B1056" t="s">
        <v>9</v>
      </c>
      <c r="C1056">
        <v>25</v>
      </c>
      <c r="D1056" s="3" t="s">
        <v>517</v>
      </c>
      <c r="E1056">
        <v>10</v>
      </c>
      <c r="F1056">
        <v>454</v>
      </c>
      <c r="I1056"/>
    </row>
    <row r="1057" spans="1:9" x14ac:dyDescent="0.25">
      <c r="A1057" t="s">
        <v>520</v>
      </c>
      <c r="B1057" t="s">
        <v>9</v>
      </c>
      <c r="C1057">
        <v>25</v>
      </c>
      <c r="D1057" s="3" t="s">
        <v>517</v>
      </c>
      <c r="E1057">
        <v>10</v>
      </c>
      <c r="F1057">
        <v>455</v>
      </c>
      <c r="I1057"/>
    </row>
    <row r="1058" spans="1:9" x14ac:dyDescent="0.25">
      <c r="A1058" t="s">
        <v>520</v>
      </c>
      <c r="B1058" t="s">
        <v>9</v>
      </c>
      <c r="C1058">
        <v>25</v>
      </c>
      <c r="D1058" s="3" t="s">
        <v>517</v>
      </c>
      <c r="E1058">
        <v>10</v>
      </c>
      <c r="F1058">
        <v>456</v>
      </c>
      <c r="I1058"/>
    </row>
    <row r="1059" spans="1:9" x14ac:dyDescent="0.25">
      <c r="A1059" t="s">
        <v>520</v>
      </c>
      <c r="B1059" t="s">
        <v>9</v>
      </c>
      <c r="C1059">
        <v>21.3</v>
      </c>
      <c r="D1059" s="3" t="s">
        <v>517</v>
      </c>
      <c r="E1059">
        <v>10</v>
      </c>
      <c r="F1059">
        <v>457</v>
      </c>
      <c r="I1059"/>
    </row>
    <row r="1060" spans="1:9" x14ac:dyDescent="0.25">
      <c r="A1060" t="s">
        <v>520</v>
      </c>
      <c r="B1060" t="s">
        <v>9</v>
      </c>
      <c r="C1060">
        <v>17.399999999999999</v>
      </c>
      <c r="D1060" s="3" t="s">
        <v>517</v>
      </c>
      <c r="E1060">
        <v>10</v>
      </c>
      <c r="F1060">
        <v>458</v>
      </c>
      <c r="I1060"/>
    </row>
    <row r="1061" spans="1:9" x14ac:dyDescent="0.25">
      <c r="A1061" t="s">
        <v>520</v>
      </c>
      <c r="B1061" t="s">
        <v>9</v>
      </c>
      <c r="C1061">
        <v>32.9</v>
      </c>
      <c r="D1061" s="3" t="s">
        <v>517</v>
      </c>
      <c r="E1061">
        <v>11</v>
      </c>
      <c r="F1061">
        <v>459</v>
      </c>
      <c r="I1061"/>
    </row>
    <row r="1062" spans="1:9" x14ac:dyDescent="0.25">
      <c r="A1062" t="s">
        <v>520</v>
      </c>
      <c r="B1062" t="s">
        <v>9</v>
      </c>
      <c r="C1062">
        <v>32.9</v>
      </c>
      <c r="D1062" s="3" t="s">
        <v>517</v>
      </c>
      <c r="E1062">
        <v>11</v>
      </c>
      <c r="F1062">
        <v>460</v>
      </c>
      <c r="I1062"/>
    </row>
    <row r="1063" spans="1:9" x14ac:dyDescent="0.25">
      <c r="A1063" t="s">
        <v>520</v>
      </c>
      <c r="B1063" t="s">
        <v>9</v>
      </c>
      <c r="C1063">
        <v>32.9</v>
      </c>
      <c r="D1063" s="3" t="s">
        <v>517</v>
      </c>
      <c r="E1063">
        <v>11</v>
      </c>
      <c r="F1063">
        <v>461</v>
      </c>
      <c r="I1063"/>
    </row>
    <row r="1064" spans="1:9" x14ac:dyDescent="0.25">
      <c r="A1064" t="s">
        <v>520</v>
      </c>
      <c r="B1064" t="s">
        <v>9</v>
      </c>
      <c r="C1064">
        <v>26.2</v>
      </c>
      <c r="D1064" s="3" t="s">
        <v>517</v>
      </c>
      <c r="E1064">
        <v>11</v>
      </c>
      <c r="F1064">
        <v>462</v>
      </c>
      <c r="I1064"/>
    </row>
    <row r="1065" spans="1:9" x14ac:dyDescent="0.25">
      <c r="A1065" t="s">
        <v>520</v>
      </c>
      <c r="B1065" t="s">
        <v>9</v>
      </c>
      <c r="C1065">
        <v>25.1</v>
      </c>
      <c r="D1065" s="3" t="s">
        <v>517</v>
      </c>
      <c r="E1065">
        <v>11</v>
      </c>
      <c r="F1065">
        <v>463</v>
      </c>
      <c r="I1065"/>
    </row>
    <row r="1066" spans="1:9" x14ac:dyDescent="0.25">
      <c r="A1066" t="s">
        <v>520</v>
      </c>
      <c r="B1066" t="s">
        <v>9</v>
      </c>
      <c r="C1066">
        <v>25.1</v>
      </c>
      <c r="D1066" s="3" t="s">
        <v>517</v>
      </c>
      <c r="E1066">
        <v>11</v>
      </c>
      <c r="F1066">
        <v>464</v>
      </c>
      <c r="I1066"/>
    </row>
    <row r="1067" spans="1:9" x14ac:dyDescent="0.25">
      <c r="A1067" t="s">
        <v>520</v>
      </c>
      <c r="B1067" t="s">
        <v>9</v>
      </c>
      <c r="C1067">
        <v>25.1</v>
      </c>
      <c r="D1067" s="3" t="s">
        <v>517</v>
      </c>
      <c r="E1067">
        <v>11</v>
      </c>
      <c r="F1067">
        <v>465</v>
      </c>
      <c r="I1067"/>
    </row>
    <row r="1068" spans="1:9" x14ac:dyDescent="0.25">
      <c r="A1068" t="s">
        <v>520</v>
      </c>
      <c r="B1068" t="s">
        <v>9</v>
      </c>
      <c r="C1068">
        <v>17.7</v>
      </c>
      <c r="D1068" s="3" t="s">
        <v>517</v>
      </c>
      <c r="E1068">
        <v>11</v>
      </c>
      <c r="F1068">
        <v>466</v>
      </c>
    </row>
    <row r="1069" spans="1:9" x14ac:dyDescent="0.25">
      <c r="A1069" t="s">
        <v>520</v>
      </c>
      <c r="B1069" t="s">
        <v>9</v>
      </c>
      <c r="C1069">
        <v>17.7</v>
      </c>
      <c r="D1069" s="3" t="s">
        <v>517</v>
      </c>
      <c r="E1069">
        <v>11</v>
      </c>
      <c r="F1069">
        <v>467</v>
      </c>
    </row>
    <row r="1070" spans="1:9" x14ac:dyDescent="0.25">
      <c r="A1070" t="s">
        <v>520</v>
      </c>
      <c r="B1070" t="s">
        <v>9</v>
      </c>
      <c r="C1070">
        <v>17.7</v>
      </c>
      <c r="D1070" s="3" t="s">
        <v>517</v>
      </c>
      <c r="E1070">
        <v>11</v>
      </c>
      <c r="F1070">
        <v>468</v>
      </c>
    </row>
    <row r="1071" spans="1:9" x14ac:dyDescent="0.25">
      <c r="A1071" t="s">
        <v>520</v>
      </c>
      <c r="B1071" t="s">
        <v>9</v>
      </c>
      <c r="C1071">
        <v>11.4</v>
      </c>
      <c r="D1071" s="3" t="s">
        <v>517</v>
      </c>
      <c r="E1071">
        <v>11</v>
      </c>
      <c r="F1071">
        <v>469</v>
      </c>
    </row>
    <row r="1072" spans="1:9" x14ac:dyDescent="0.25">
      <c r="A1072" t="s">
        <v>520</v>
      </c>
      <c r="B1072" t="s">
        <v>9</v>
      </c>
      <c r="C1072">
        <v>11.4</v>
      </c>
      <c r="D1072" s="3" t="s">
        <v>517</v>
      </c>
      <c r="E1072">
        <v>11</v>
      </c>
      <c r="F1072">
        <v>470</v>
      </c>
    </row>
    <row r="1073" spans="1:6" x14ac:dyDescent="0.25">
      <c r="A1073" t="s">
        <v>520</v>
      </c>
      <c r="B1073" t="s">
        <v>9</v>
      </c>
      <c r="C1073">
        <v>3.1</v>
      </c>
      <c r="D1073" s="3" t="s">
        <v>517</v>
      </c>
      <c r="E1073">
        <v>11</v>
      </c>
      <c r="F1073">
        <v>471</v>
      </c>
    </row>
    <row r="1074" spans="1:6" x14ac:dyDescent="0.25">
      <c r="A1074" t="s">
        <v>520</v>
      </c>
      <c r="B1074" t="s">
        <v>9</v>
      </c>
      <c r="C1074">
        <v>22.3</v>
      </c>
      <c r="D1074" s="3" t="s">
        <v>517</v>
      </c>
      <c r="E1074">
        <v>12</v>
      </c>
      <c r="F1074">
        <v>472</v>
      </c>
    </row>
    <row r="1075" spans="1:6" x14ac:dyDescent="0.25">
      <c r="A1075" t="s">
        <v>520</v>
      </c>
      <c r="B1075" t="s">
        <v>9</v>
      </c>
      <c r="C1075">
        <v>22.3</v>
      </c>
      <c r="D1075" s="3" t="s">
        <v>517</v>
      </c>
      <c r="E1075">
        <v>12</v>
      </c>
      <c r="F1075">
        <v>473</v>
      </c>
    </row>
    <row r="1076" spans="1:6" x14ac:dyDescent="0.25">
      <c r="A1076" t="s">
        <v>520</v>
      </c>
      <c r="B1076" t="s">
        <v>9</v>
      </c>
      <c r="C1076">
        <v>24.1</v>
      </c>
      <c r="D1076" s="3" t="s">
        <v>517</v>
      </c>
      <c r="E1076">
        <v>12</v>
      </c>
      <c r="F1076">
        <v>474</v>
      </c>
    </row>
    <row r="1077" spans="1:6" x14ac:dyDescent="0.25">
      <c r="A1077" t="s">
        <v>520</v>
      </c>
      <c r="B1077" t="s">
        <v>9</v>
      </c>
      <c r="C1077">
        <v>24.1</v>
      </c>
      <c r="D1077" s="3" t="s">
        <v>517</v>
      </c>
      <c r="E1077">
        <v>12</v>
      </c>
      <c r="F1077">
        <v>475</v>
      </c>
    </row>
    <row r="1078" spans="1:6" x14ac:dyDescent="0.25">
      <c r="A1078" t="s">
        <v>520</v>
      </c>
      <c r="B1078" t="s">
        <v>9</v>
      </c>
      <c r="C1078">
        <v>19.5</v>
      </c>
      <c r="D1078" s="3" t="s">
        <v>517</v>
      </c>
      <c r="E1078">
        <v>12</v>
      </c>
      <c r="F1078">
        <v>476</v>
      </c>
    </row>
    <row r="1079" spans="1:6" x14ac:dyDescent="0.25">
      <c r="A1079" t="s">
        <v>520</v>
      </c>
      <c r="B1079" t="s">
        <v>9</v>
      </c>
      <c r="C1079">
        <v>19.5</v>
      </c>
      <c r="D1079" s="3" t="s">
        <v>517</v>
      </c>
      <c r="E1079">
        <v>12</v>
      </c>
      <c r="F1079">
        <v>477</v>
      </c>
    </row>
    <row r="1080" spans="1:6" x14ac:dyDescent="0.25">
      <c r="A1080" t="s">
        <v>520</v>
      </c>
      <c r="B1080" t="s">
        <v>9</v>
      </c>
      <c r="C1080">
        <v>19.5</v>
      </c>
      <c r="D1080" s="3" t="s">
        <v>517</v>
      </c>
      <c r="E1080">
        <v>12</v>
      </c>
      <c r="F1080">
        <v>478</v>
      </c>
    </row>
    <row r="1081" spans="1:6" x14ac:dyDescent="0.25">
      <c r="A1081" t="s">
        <v>520</v>
      </c>
      <c r="B1081" t="s">
        <v>9</v>
      </c>
      <c r="C1081">
        <v>11.1</v>
      </c>
      <c r="D1081" s="3" t="s">
        <v>517</v>
      </c>
      <c r="E1081">
        <v>12</v>
      </c>
      <c r="F1081">
        <v>479</v>
      </c>
    </row>
    <row r="1082" spans="1:6" x14ac:dyDescent="0.25">
      <c r="A1082" t="s">
        <v>520</v>
      </c>
      <c r="B1082" t="s">
        <v>9</v>
      </c>
      <c r="C1082">
        <v>11.1</v>
      </c>
      <c r="D1082" s="3" t="s">
        <v>517</v>
      </c>
      <c r="E1082">
        <v>12</v>
      </c>
      <c r="F1082">
        <v>480</v>
      </c>
    </row>
    <row r="1083" spans="1:6" x14ac:dyDescent="0.25">
      <c r="A1083" t="s">
        <v>520</v>
      </c>
      <c r="B1083" t="s">
        <v>9</v>
      </c>
      <c r="C1083">
        <v>5.2</v>
      </c>
      <c r="D1083" s="3" t="s">
        <v>517</v>
      </c>
      <c r="E1083">
        <v>12</v>
      </c>
      <c r="F1083">
        <v>481</v>
      </c>
    </row>
    <row r="1084" spans="1:6" x14ac:dyDescent="0.25">
      <c r="A1084" t="s">
        <v>520</v>
      </c>
      <c r="B1084" t="s">
        <v>9</v>
      </c>
      <c r="C1084">
        <v>33</v>
      </c>
      <c r="D1084" s="3" t="s">
        <v>517</v>
      </c>
      <c r="E1084">
        <v>13</v>
      </c>
      <c r="F1084">
        <v>482</v>
      </c>
    </row>
    <row r="1085" spans="1:6" x14ac:dyDescent="0.25">
      <c r="A1085" t="s">
        <v>520</v>
      </c>
      <c r="B1085" t="s">
        <v>9</v>
      </c>
      <c r="C1085">
        <v>33</v>
      </c>
      <c r="D1085" s="3" t="s">
        <v>517</v>
      </c>
      <c r="E1085">
        <v>13</v>
      </c>
      <c r="F1085">
        <v>483</v>
      </c>
    </row>
    <row r="1086" spans="1:6" x14ac:dyDescent="0.25">
      <c r="A1086" t="s">
        <v>520</v>
      </c>
      <c r="B1086" t="s">
        <v>9</v>
      </c>
      <c r="C1086">
        <v>33</v>
      </c>
      <c r="D1086" s="3" t="s">
        <v>517</v>
      </c>
      <c r="E1086">
        <v>13</v>
      </c>
      <c r="F1086">
        <v>484</v>
      </c>
    </row>
    <row r="1087" spans="1:6" x14ac:dyDescent="0.25">
      <c r="A1087" t="s">
        <v>520</v>
      </c>
      <c r="B1087" t="s">
        <v>9</v>
      </c>
      <c r="C1087">
        <v>17.8</v>
      </c>
      <c r="D1087" s="3" t="s">
        <v>517</v>
      </c>
      <c r="E1087">
        <v>13</v>
      </c>
      <c r="F1087">
        <v>485</v>
      </c>
    </row>
    <row r="1088" spans="1:6" x14ac:dyDescent="0.25">
      <c r="A1088" t="s">
        <v>520</v>
      </c>
      <c r="B1088" t="s">
        <v>9</v>
      </c>
      <c r="C1088">
        <v>17.8</v>
      </c>
      <c r="D1088" s="3" t="s">
        <v>517</v>
      </c>
      <c r="E1088">
        <v>13</v>
      </c>
      <c r="F1088">
        <v>486</v>
      </c>
    </row>
    <row r="1089" spans="1:6" x14ac:dyDescent="0.25">
      <c r="A1089" t="s">
        <v>520</v>
      </c>
      <c r="B1089" t="s">
        <v>9</v>
      </c>
      <c r="C1089">
        <v>11.6</v>
      </c>
      <c r="D1089" s="3" t="s">
        <v>517</v>
      </c>
      <c r="E1089">
        <v>13</v>
      </c>
      <c r="F1089">
        <v>487</v>
      </c>
    </row>
    <row r="1090" spans="1:6" x14ac:dyDescent="0.25">
      <c r="A1090" t="s">
        <v>520</v>
      </c>
      <c r="B1090" t="s">
        <v>9</v>
      </c>
      <c r="C1090">
        <v>11.6</v>
      </c>
      <c r="D1090" s="3" t="s">
        <v>517</v>
      </c>
      <c r="E1090">
        <v>13</v>
      </c>
      <c r="F1090">
        <v>488</v>
      </c>
    </row>
    <row r="1091" spans="1:6" x14ac:dyDescent="0.25">
      <c r="A1091" t="s">
        <v>520</v>
      </c>
      <c r="B1091" t="s">
        <v>9</v>
      </c>
      <c r="C1091">
        <v>31.3</v>
      </c>
      <c r="D1091" s="3" t="s">
        <v>517</v>
      </c>
      <c r="E1091">
        <v>14</v>
      </c>
      <c r="F1091">
        <v>489</v>
      </c>
    </row>
    <row r="1092" spans="1:6" x14ac:dyDescent="0.25">
      <c r="A1092" t="s">
        <v>520</v>
      </c>
      <c r="B1092" t="s">
        <v>9</v>
      </c>
      <c r="C1092">
        <v>31.3</v>
      </c>
      <c r="D1092" s="3" t="s">
        <v>517</v>
      </c>
      <c r="E1092">
        <v>14</v>
      </c>
      <c r="F1092">
        <v>490</v>
      </c>
    </row>
    <row r="1093" spans="1:6" x14ac:dyDescent="0.25">
      <c r="A1093" t="s">
        <v>520</v>
      </c>
      <c r="B1093" t="s">
        <v>9</v>
      </c>
      <c r="C1093">
        <v>31.3</v>
      </c>
      <c r="D1093" s="3" t="s">
        <v>517</v>
      </c>
      <c r="E1093">
        <v>14</v>
      </c>
      <c r="F1093">
        <v>491</v>
      </c>
    </row>
    <row r="1094" spans="1:6" x14ac:dyDescent="0.25">
      <c r="A1094" t="s">
        <v>520</v>
      </c>
      <c r="B1094" t="s">
        <v>9</v>
      </c>
      <c r="C1094">
        <v>31.3</v>
      </c>
      <c r="D1094" s="3" t="s">
        <v>517</v>
      </c>
      <c r="E1094">
        <v>14</v>
      </c>
      <c r="F1094">
        <v>492</v>
      </c>
    </row>
    <row r="1095" spans="1:6" x14ac:dyDescent="0.25">
      <c r="A1095" t="s">
        <v>520</v>
      </c>
      <c r="B1095" t="s">
        <v>9</v>
      </c>
      <c r="C1095">
        <v>24.1</v>
      </c>
      <c r="D1095" s="3" t="s">
        <v>517</v>
      </c>
      <c r="E1095">
        <v>14</v>
      </c>
      <c r="F1095">
        <v>493</v>
      </c>
    </row>
    <row r="1096" spans="1:6" x14ac:dyDescent="0.25">
      <c r="A1096" t="s">
        <v>520</v>
      </c>
      <c r="B1096" t="s">
        <v>9</v>
      </c>
      <c r="C1096">
        <v>24.1</v>
      </c>
      <c r="D1096" s="3" t="s">
        <v>517</v>
      </c>
      <c r="E1096">
        <v>14</v>
      </c>
      <c r="F1096">
        <v>494</v>
      </c>
    </row>
    <row r="1097" spans="1:6" x14ac:dyDescent="0.25">
      <c r="A1097" t="s">
        <v>520</v>
      </c>
      <c r="B1097" t="s">
        <v>9</v>
      </c>
      <c r="C1097">
        <v>20.5</v>
      </c>
      <c r="D1097" s="3" t="s">
        <v>517</v>
      </c>
      <c r="E1097">
        <v>14</v>
      </c>
      <c r="F1097">
        <v>495</v>
      </c>
    </row>
    <row r="1098" spans="1:6" x14ac:dyDescent="0.25">
      <c r="A1098" t="s">
        <v>520</v>
      </c>
      <c r="B1098" t="s">
        <v>9</v>
      </c>
      <c r="C1098">
        <v>20.5</v>
      </c>
      <c r="D1098" s="3" t="s">
        <v>517</v>
      </c>
      <c r="E1098">
        <v>14</v>
      </c>
      <c r="F1098">
        <v>496</v>
      </c>
    </row>
    <row r="1099" spans="1:6" x14ac:dyDescent="0.25">
      <c r="A1099" t="s">
        <v>520</v>
      </c>
      <c r="B1099" t="s">
        <v>9</v>
      </c>
      <c r="C1099">
        <v>20.5</v>
      </c>
      <c r="D1099" s="3" t="s">
        <v>517</v>
      </c>
      <c r="E1099">
        <v>14</v>
      </c>
      <c r="F1099">
        <v>497</v>
      </c>
    </row>
    <row r="1100" spans="1:6" x14ac:dyDescent="0.25">
      <c r="A1100" t="s">
        <v>520</v>
      </c>
      <c r="B1100" t="s">
        <v>9</v>
      </c>
      <c r="C1100">
        <v>11.3</v>
      </c>
      <c r="D1100" s="3" t="s">
        <v>517</v>
      </c>
      <c r="E1100">
        <v>14</v>
      </c>
      <c r="F1100">
        <v>498</v>
      </c>
    </row>
    <row r="1101" spans="1:6" x14ac:dyDescent="0.25">
      <c r="A1101" t="s">
        <v>520</v>
      </c>
      <c r="B1101" t="s">
        <v>9</v>
      </c>
      <c r="C1101">
        <v>11.3</v>
      </c>
      <c r="D1101" s="3" t="s">
        <v>517</v>
      </c>
      <c r="E1101">
        <v>14</v>
      </c>
      <c r="F1101">
        <v>499</v>
      </c>
    </row>
    <row r="1102" spans="1:6" x14ac:dyDescent="0.25">
      <c r="A1102" t="s">
        <v>520</v>
      </c>
      <c r="B1102" t="s">
        <v>9</v>
      </c>
      <c r="C1102">
        <v>11.3</v>
      </c>
      <c r="D1102" s="3" t="s">
        <v>517</v>
      </c>
      <c r="E1102">
        <v>14</v>
      </c>
      <c r="F1102">
        <v>500</v>
      </c>
    </row>
    <row r="1103" spans="1:6" x14ac:dyDescent="0.25">
      <c r="A1103" t="s">
        <v>520</v>
      </c>
      <c r="B1103" t="s">
        <v>9</v>
      </c>
      <c r="C1103">
        <v>32</v>
      </c>
      <c r="D1103" s="3" t="s">
        <v>517</v>
      </c>
      <c r="E1103">
        <v>15</v>
      </c>
      <c r="F1103">
        <v>501</v>
      </c>
    </row>
    <row r="1104" spans="1:6" x14ac:dyDescent="0.25">
      <c r="A1104" t="s">
        <v>520</v>
      </c>
      <c r="B1104" t="s">
        <v>9</v>
      </c>
      <c r="C1104">
        <v>24</v>
      </c>
      <c r="D1104" s="3" t="s">
        <v>517</v>
      </c>
      <c r="E1104">
        <v>15</v>
      </c>
      <c r="F1104">
        <v>502</v>
      </c>
    </row>
    <row r="1105" spans="1:6" x14ac:dyDescent="0.25">
      <c r="A1105" t="s">
        <v>520</v>
      </c>
      <c r="B1105" t="s">
        <v>9</v>
      </c>
      <c r="C1105">
        <v>21.1</v>
      </c>
      <c r="D1105" s="3" t="s">
        <v>517</v>
      </c>
      <c r="E1105">
        <v>15</v>
      </c>
      <c r="F1105">
        <v>503</v>
      </c>
    </row>
    <row r="1106" spans="1:6" x14ac:dyDescent="0.25">
      <c r="A1106" t="s">
        <v>520</v>
      </c>
      <c r="B1106" t="s">
        <v>9</v>
      </c>
      <c r="C1106">
        <v>21.1</v>
      </c>
      <c r="D1106" s="3" t="s">
        <v>517</v>
      </c>
      <c r="E1106">
        <v>15</v>
      </c>
      <c r="F1106">
        <v>504</v>
      </c>
    </row>
    <row r="1107" spans="1:6" x14ac:dyDescent="0.25">
      <c r="A1107" t="s">
        <v>520</v>
      </c>
      <c r="B1107" t="s">
        <v>9</v>
      </c>
      <c r="C1107">
        <v>21.1</v>
      </c>
      <c r="D1107" s="3" t="s">
        <v>517</v>
      </c>
      <c r="E1107">
        <v>15</v>
      </c>
      <c r="F1107">
        <v>505</v>
      </c>
    </row>
    <row r="1108" spans="1:6" x14ac:dyDescent="0.25">
      <c r="A1108" t="s">
        <v>520</v>
      </c>
      <c r="B1108" t="s">
        <v>9</v>
      </c>
      <c r="C1108">
        <v>14.5</v>
      </c>
      <c r="D1108" s="3" t="s">
        <v>517</v>
      </c>
      <c r="E1108">
        <v>15</v>
      </c>
      <c r="F1108">
        <v>506</v>
      </c>
    </row>
    <row r="1109" spans="1:6" x14ac:dyDescent="0.25">
      <c r="A1109" t="s">
        <v>520</v>
      </c>
      <c r="B1109" t="s">
        <v>9</v>
      </c>
      <c r="C1109">
        <v>14.5</v>
      </c>
      <c r="D1109" s="3" t="s">
        <v>517</v>
      </c>
      <c r="E1109">
        <v>15</v>
      </c>
      <c r="F1109">
        <v>507</v>
      </c>
    </row>
    <row r="1110" spans="1:6" x14ac:dyDescent="0.25">
      <c r="A1110" t="s">
        <v>520</v>
      </c>
      <c r="B1110" t="s">
        <v>9</v>
      </c>
      <c r="C1110">
        <v>14.5</v>
      </c>
      <c r="D1110" s="3" t="s">
        <v>517</v>
      </c>
      <c r="E1110">
        <v>15</v>
      </c>
      <c r="F1110">
        <v>508</v>
      </c>
    </row>
    <row r="1111" spans="1:6" x14ac:dyDescent="0.25">
      <c r="A1111" t="s">
        <v>520</v>
      </c>
      <c r="B1111" t="s">
        <v>9</v>
      </c>
      <c r="C1111">
        <v>12</v>
      </c>
      <c r="D1111" s="3" t="s">
        <v>517</v>
      </c>
      <c r="E1111">
        <v>15</v>
      </c>
      <c r="F1111">
        <v>509</v>
      </c>
    </row>
    <row r="1112" spans="1:6" x14ac:dyDescent="0.25">
      <c r="A1112" t="s">
        <v>520</v>
      </c>
      <c r="B1112" t="s">
        <v>9</v>
      </c>
      <c r="C1112">
        <v>32</v>
      </c>
      <c r="D1112" s="3" t="s">
        <v>517</v>
      </c>
      <c r="E1112">
        <v>16</v>
      </c>
      <c r="F1112">
        <v>510</v>
      </c>
    </row>
    <row r="1113" spans="1:6" x14ac:dyDescent="0.25">
      <c r="A1113" t="s">
        <v>520</v>
      </c>
      <c r="B1113" t="s">
        <v>9</v>
      </c>
      <c r="C1113">
        <v>32</v>
      </c>
      <c r="D1113" s="3" t="s">
        <v>517</v>
      </c>
      <c r="E1113">
        <v>16</v>
      </c>
      <c r="F1113">
        <v>511</v>
      </c>
    </row>
    <row r="1114" spans="1:6" x14ac:dyDescent="0.25">
      <c r="A1114" t="s">
        <v>520</v>
      </c>
      <c r="B1114" t="s">
        <v>9</v>
      </c>
      <c r="C1114">
        <v>32</v>
      </c>
      <c r="D1114" s="3" t="s">
        <v>517</v>
      </c>
      <c r="E1114">
        <v>16</v>
      </c>
      <c r="F1114">
        <v>512</v>
      </c>
    </row>
    <row r="1115" spans="1:6" x14ac:dyDescent="0.25">
      <c r="A1115" t="s">
        <v>520</v>
      </c>
      <c r="B1115" t="s">
        <v>9</v>
      </c>
      <c r="C1115">
        <v>32</v>
      </c>
      <c r="D1115" s="3" t="s">
        <v>517</v>
      </c>
      <c r="E1115">
        <v>16</v>
      </c>
      <c r="F1115">
        <v>513</v>
      </c>
    </row>
    <row r="1116" spans="1:6" x14ac:dyDescent="0.25">
      <c r="A1116" t="s">
        <v>520</v>
      </c>
      <c r="B1116" t="s">
        <v>9</v>
      </c>
      <c r="C1116">
        <v>32</v>
      </c>
      <c r="D1116" s="3" t="s">
        <v>517</v>
      </c>
      <c r="E1116">
        <v>16</v>
      </c>
      <c r="F1116">
        <v>514</v>
      </c>
    </row>
    <row r="1117" spans="1:6" x14ac:dyDescent="0.25">
      <c r="A1117" t="s">
        <v>520</v>
      </c>
      <c r="B1117" t="s">
        <v>9</v>
      </c>
      <c r="C1117">
        <v>19.100000000000001</v>
      </c>
      <c r="D1117" s="3" t="s">
        <v>517</v>
      </c>
      <c r="E1117">
        <v>16</v>
      </c>
      <c r="F1117">
        <v>515</v>
      </c>
    </row>
    <row r="1118" spans="1:6" x14ac:dyDescent="0.25">
      <c r="A1118" t="s">
        <v>520</v>
      </c>
      <c r="B1118" t="s">
        <v>9</v>
      </c>
      <c r="C1118">
        <v>20.3</v>
      </c>
      <c r="D1118" s="3" t="s">
        <v>517</v>
      </c>
      <c r="E1118">
        <v>16</v>
      </c>
      <c r="F1118">
        <v>516</v>
      </c>
    </row>
    <row r="1119" spans="1:6" x14ac:dyDescent="0.25">
      <c r="A1119" t="s">
        <v>520</v>
      </c>
      <c r="B1119" t="s">
        <v>9</v>
      </c>
      <c r="C1119">
        <v>14.2</v>
      </c>
      <c r="D1119" s="3" t="s">
        <v>517</v>
      </c>
      <c r="E1119">
        <v>16</v>
      </c>
      <c r="F1119">
        <v>517</v>
      </c>
    </row>
    <row r="1120" spans="1:6" x14ac:dyDescent="0.25">
      <c r="A1120" t="s">
        <v>520</v>
      </c>
      <c r="B1120" t="s">
        <v>9</v>
      </c>
      <c r="C1120">
        <v>14.2</v>
      </c>
      <c r="D1120" s="3" t="s">
        <v>517</v>
      </c>
      <c r="E1120">
        <v>16</v>
      </c>
      <c r="F1120">
        <v>518</v>
      </c>
    </row>
    <row r="1121" spans="1:6" x14ac:dyDescent="0.25">
      <c r="A1121" t="s">
        <v>520</v>
      </c>
      <c r="B1121" t="s">
        <v>9</v>
      </c>
      <c r="C1121">
        <v>14.2</v>
      </c>
      <c r="D1121" s="3" t="s">
        <v>517</v>
      </c>
      <c r="E1121">
        <v>16</v>
      </c>
      <c r="F1121">
        <v>519</v>
      </c>
    </row>
    <row r="1122" spans="1:6" x14ac:dyDescent="0.25">
      <c r="A1122" t="s">
        <v>520</v>
      </c>
      <c r="B1122" t="s">
        <v>9</v>
      </c>
      <c r="C1122">
        <v>39.6</v>
      </c>
      <c r="D1122" s="3" t="s">
        <v>517</v>
      </c>
      <c r="E1122">
        <v>17</v>
      </c>
      <c r="F1122">
        <v>520</v>
      </c>
    </row>
    <row r="1123" spans="1:6" x14ac:dyDescent="0.25">
      <c r="A1123" t="s">
        <v>520</v>
      </c>
      <c r="B1123" t="s">
        <v>9</v>
      </c>
      <c r="C1123">
        <v>39.6</v>
      </c>
      <c r="D1123" s="3" t="s">
        <v>517</v>
      </c>
      <c r="E1123">
        <v>17</v>
      </c>
      <c r="F1123">
        <v>521</v>
      </c>
    </row>
    <row r="1124" spans="1:6" x14ac:dyDescent="0.25">
      <c r="A1124" t="s">
        <v>520</v>
      </c>
      <c r="B1124" t="s">
        <v>9</v>
      </c>
      <c r="C1124">
        <v>39.6</v>
      </c>
      <c r="D1124" s="3" t="s">
        <v>517</v>
      </c>
      <c r="E1124">
        <v>17</v>
      </c>
      <c r="F1124">
        <v>522</v>
      </c>
    </row>
    <row r="1125" spans="1:6" x14ac:dyDescent="0.25">
      <c r="A1125" t="s">
        <v>520</v>
      </c>
      <c r="B1125" t="s">
        <v>9</v>
      </c>
      <c r="C1125">
        <v>22.8</v>
      </c>
      <c r="D1125" s="3" t="s">
        <v>517</v>
      </c>
      <c r="E1125">
        <v>17</v>
      </c>
      <c r="F1125">
        <v>523</v>
      </c>
    </row>
    <row r="1126" spans="1:6" x14ac:dyDescent="0.25">
      <c r="A1126" t="s">
        <v>520</v>
      </c>
      <c r="B1126" t="s">
        <v>9</v>
      </c>
      <c r="C1126">
        <v>22.8</v>
      </c>
      <c r="D1126" s="3" t="s">
        <v>517</v>
      </c>
      <c r="E1126">
        <v>17</v>
      </c>
      <c r="F1126">
        <v>524</v>
      </c>
    </row>
    <row r="1127" spans="1:6" x14ac:dyDescent="0.25">
      <c r="A1127" t="s">
        <v>520</v>
      </c>
      <c r="B1127" t="s">
        <v>9</v>
      </c>
      <c r="C1127">
        <v>22.8</v>
      </c>
      <c r="D1127" s="3" t="s">
        <v>517</v>
      </c>
      <c r="E1127">
        <v>17</v>
      </c>
      <c r="F1127">
        <v>525</v>
      </c>
    </row>
    <row r="1128" spans="1:6" x14ac:dyDescent="0.25">
      <c r="A1128" t="s">
        <v>520</v>
      </c>
      <c r="B1128" t="s">
        <v>9</v>
      </c>
      <c r="C1128">
        <v>22.8</v>
      </c>
      <c r="D1128" s="3" t="s">
        <v>517</v>
      </c>
      <c r="E1128">
        <v>17</v>
      </c>
      <c r="F1128">
        <v>526</v>
      </c>
    </row>
    <row r="1129" spans="1:6" x14ac:dyDescent="0.25">
      <c r="A1129" t="s">
        <v>520</v>
      </c>
      <c r="B1129" t="s">
        <v>9</v>
      </c>
      <c r="C1129">
        <v>22.8</v>
      </c>
      <c r="D1129" s="3" t="s">
        <v>517</v>
      </c>
      <c r="E1129">
        <v>17</v>
      </c>
      <c r="F1129">
        <v>527</v>
      </c>
    </row>
    <row r="1130" spans="1:6" x14ac:dyDescent="0.25">
      <c r="A1130" t="s">
        <v>520</v>
      </c>
      <c r="B1130" t="s">
        <v>9</v>
      </c>
      <c r="C1130">
        <v>32.200000000000003</v>
      </c>
      <c r="D1130" s="3" t="s">
        <v>517</v>
      </c>
      <c r="E1130">
        <v>18</v>
      </c>
      <c r="F1130">
        <v>528</v>
      </c>
    </row>
    <row r="1131" spans="1:6" x14ac:dyDescent="0.25">
      <c r="A1131" t="s">
        <v>520</v>
      </c>
      <c r="B1131" t="s">
        <v>9</v>
      </c>
      <c r="C1131">
        <v>30.4</v>
      </c>
      <c r="D1131" s="3" t="s">
        <v>517</v>
      </c>
      <c r="E1131">
        <v>18</v>
      </c>
      <c r="F1131">
        <v>529</v>
      </c>
    </row>
    <row r="1132" spans="1:6" x14ac:dyDescent="0.25">
      <c r="A1132" t="s">
        <v>520</v>
      </c>
      <c r="B1132" t="s">
        <v>9</v>
      </c>
      <c r="C1132">
        <v>29.1</v>
      </c>
      <c r="D1132" s="3" t="s">
        <v>517</v>
      </c>
      <c r="E1132">
        <v>18</v>
      </c>
      <c r="F1132">
        <v>530</v>
      </c>
    </row>
    <row r="1133" spans="1:6" x14ac:dyDescent="0.25">
      <c r="A1133" t="s">
        <v>520</v>
      </c>
      <c r="B1133" t="s">
        <v>9</v>
      </c>
      <c r="C1133">
        <v>29.1</v>
      </c>
      <c r="D1133" s="3" t="s">
        <v>517</v>
      </c>
      <c r="E1133">
        <v>18</v>
      </c>
      <c r="F1133">
        <v>531</v>
      </c>
    </row>
    <row r="1134" spans="1:6" x14ac:dyDescent="0.25">
      <c r="A1134" t="s">
        <v>520</v>
      </c>
      <c r="B1134" t="s">
        <v>9</v>
      </c>
      <c r="C1134">
        <v>26.3</v>
      </c>
      <c r="D1134" s="3" t="s">
        <v>517</v>
      </c>
      <c r="E1134">
        <v>18</v>
      </c>
      <c r="F1134">
        <v>532</v>
      </c>
    </row>
    <row r="1135" spans="1:6" x14ac:dyDescent="0.25">
      <c r="A1135" t="s">
        <v>520</v>
      </c>
      <c r="B1135" t="s">
        <v>9</v>
      </c>
      <c r="C1135">
        <v>26.3</v>
      </c>
      <c r="D1135" s="3" t="s">
        <v>517</v>
      </c>
      <c r="E1135">
        <v>18</v>
      </c>
      <c r="F1135">
        <v>533</v>
      </c>
    </row>
    <row r="1136" spans="1:6" x14ac:dyDescent="0.25">
      <c r="A1136" t="s">
        <v>520</v>
      </c>
      <c r="B1136" t="s">
        <v>9</v>
      </c>
      <c r="C1136">
        <v>26.3</v>
      </c>
      <c r="D1136" s="3" t="s">
        <v>517</v>
      </c>
      <c r="E1136">
        <v>18</v>
      </c>
      <c r="F1136">
        <v>534</v>
      </c>
    </row>
    <row r="1137" spans="1:6" x14ac:dyDescent="0.25">
      <c r="A1137" t="s">
        <v>520</v>
      </c>
      <c r="B1137" t="s">
        <v>9</v>
      </c>
      <c r="C1137">
        <v>26.3</v>
      </c>
      <c r="D1137" s="3" t="s">
        <v>517</v>
      </c>
      <c r="E1137">
        <v>18</v>
      </c>
      <c r="F1137">
        <v>535</v>
      </c>
    </row>
    <row r="1138" spans="1:6" x14ac:dyDescent="0.25">
      <c r="A1138" t="s">
        <v>520</v>
      </c>
      <c r="B1138" t="s">
        <v>9</v>
      </c>
      <c r="C1138">
        <v>26.3</v>
      </c>
      <c r="D1138" s="3" t="s">
        <v>517</v>
      </c>
      <c r="E1138">
        <v>18</v>
      </c>
      <c r="F1138">
        <v>536</v>
      </c>
    </row>
    <row r="1139" spans="1:6" x14ac:dyDescent="0.25">
      <c r="A1139" t="s">
        <v>520</v>
      </c>
      <c r="B1139" t="s">
        <v>9</v>
      </c>
      <c r="C1139">
        <v>26.3</v>
      </c>
      <c r="D1139" s="3" t="s">
        <v>517</v>
      </c>
      <c r="E1139">
        <v>18</v>
      </c>
      <c r="F1139">
        <v>537</v>
      </c>
    </row>
    <row r="1140" spans="1:6" x14ac:dyDescent="0.25">
      <c r="A1140" t="s">
        <v>520</v>
      </c>
      <c r="B1140" t="s">
        <v>9</v>
      </c>
      <c r="C1140">
        <v>8.1</v>
      </c>
      <c r="D1140" s="3" t="s">
        <v>517</v>
      </c>
      <c r="E1140">
        <v>18</v>
      </c>
      <c r="F1140">
        <v>538</v>
      </c>
    </row>
    <row r="1141" spans="1:6" x14ac:dyDescent="0.25">
      <c r="A1141" t="s">
        <v>520</v>
      </c>
      <c r="B1141" t="s">
        <v>9</v>
      </c>
      <c r="C1141">
        <v>8.1</v>
      </c>
      <c r="D1141" s="3" t="s">
        <v>517</v>
      </c>
      <c r="E1141">
        <v>18</v>
      </c>
      <c r="F1141">
        <v>539</v>
      </c>
    </row>
    <row r="1142" spans="1:6" x14ac:dyDescent="0.25">
      <c r="A1142" t="s">
        <v>520</v>
      </c>
      <c r="B1142" t="s">
        <v>9</v>
      </c>
      <c r="C1142">
        <v>8.1</v>
      </c>
      <c r="D1142" s="3" t="s">
        <v>517</v>
      </c>
      <c r="E1142">
        <v>18</v>
      </c>
      <c r="F1142">
        <v>540</v>
      </c>
    </row>
    <row r="1143" spans="1:6" x14ac:dyDescent="0.25">
      <c r="A1143" t="s">
        <v>520</v>
      </c>
      <c r="B1143" t="s">
        <v>9</v>
      </c>
      <c r="C1143">
        <v>8.1</v>
      </c>
      <c r="D1143" s="3" t="s">
        <v>517</v>
      </c>
      <c r="E1143">
        <v>18</v>
      </c>
      <c r="F1143">
        <v>541</v>
      </c>
    </row>
    <row r="1144" spans="1:6" x14ac:dyDescent="0.25">
      <c r="A1144" t="s">
        <v>520</v>
      </c>
      <c r="B1144" t="s">
        <v>9</v>
      </c>
      <c r="C1144">
        <v>8.1</v>
      </c>
      <c r="D1144" s="3" t="s">
        <v>517</v>
      </c>
      <c r="E1144">
        <v>18</v>
      </c>
      <c r="F1144">
        <v>542</v>
      </c>
    </row>
    <row r="1145" spans="1:6" x14ac:dyDescent="0.25">
      <c r="A1145" t="s">
        <v>520</v>
      </c>
      <c r="B1145" t="s">
        <v>9</v>
      </c>
      <c r="C1145">
        <v>28.1</v>
      </c>
      <c r="D1145" s="3" t="s">
        <v>517</v>
      </c>
      <c r="E1145">
        <v>19</v>
      </c>
      <c r="F1145">
        <v>543</v>
      </c>
    </row>
    <row r="1146" spans="1:6" x14ac:dyDescent="0.25">
      <c r="A1146" t="s">
        <v>520</v>
      </c>
      <c r="B1146" t="s">
        <v>9</v>
      </c>
      <c r="C1146">
        <v>28.1</v>
      </c>
      <c r="D1146" s="3" t="s">
        <v>517</v>
      </c>
      <c r="E1146">
        <v>19</v>
      </c>
      <c r="F1146">
        <v>544</v>
      </c>
    </row>
    <row r="1147" spans="1:6" x14ac:dyDescent="0.25">
      <c r="A1147" t="s">
        <v>520</v>
      </c>
      <c r="B1147" t="s">
        <v>9</v>
      </c>
      <c r="C1147">
        <v>26.1</v>
      </c>
      <c r="D1147" s="3" t="s">
        <v>517</v>
      </c>
      <c r="E1147">
        <v>19</v>
      </c>
      <c r="F1147">
        <v>545</v>
      </c>
    </row>
    <row r="1148" spans="1:6" x14ac:dyDescent="0.25">
      <c r="A1148" t="s">
        <v>520</v>
      </c>
      <c r="B1148" t="s">
        <v>9</v>
      </c>
      <c r="C1148">
        <v>26.1</v>
      </c>
      <c r="D1148" s="3" t="s">
        <v>517</v>
      </c>
      <c r="E1148">
        <v>19</v>
      </c>
      <c r="F1148">
        <v>546</v>
      </c>
    </row>
    <row r="1149" spans="1:6" x14ac:dyDescent="0.25">
      <c r="A1149" t="s">
        <v>520</v>
      </c>
      <c r="B1149" t="s">
        <v>9</v>
      </c>
      <c r="C1149">
        <v>26.1</v>
      </c>
      <c r="D1149" s="3" t="s">
        <v>517</v>
      </c>
      <c r="E1149">
        <v>19</v>
      </c>
      <c r="F1149">
        <v>547</v>
      </c>
    </row>
    <row r="1150" spans="1:6" x14ac:dyDescent="0.25">
      <c r="A1150" t="s">
        <v>520</v>
      </c>
      <c r="B1150" t="s">
        <v>9</v>
      </c>
      <c r="C1150">
        <v>26.1</v>
      </c>
      <c r="D1150" s="3" t="s">
        <v>517</v>
      </c>
      <c r="E1150">
        <v>19</v>
      </c>
      <c r="F1150">
        <v>548</v>
      </c>
    </row>
    <row r="1151" spans="1:6" x14ac:dyDescent="0.25">
      <c r="A1151" t="s">
        <v>520</v>
      </c>
      <c r="B1151" t="s">
        <v>9</v>
      </c>
      <c r="C1151">
        <v>26.1</v>
      </c>
      <c r="D1151" s="3" t="s">
        <v>517</v>
      </c>
      <c r="E1151">
        <v>19</v>
      </c>
      <c r="F1151">
        <v>549</v>
      </c>
    </row>
    <row r="1152" spans="1:6" x14ac:dyDescent="0.25">
      <c r="A1152" t="s">
        <v>520</v>
      </c>
      <c r="B1152" t="s">
        <v>9</v>
      </c>
      <c r="C1152">
        <v>26.1</v>
      </c>
      <c r="D1152" s="3" t="s">
        <v>517</v>
      </c>
      <c r="E1152">
        <v>19</v>
      </c>
      <c r="F1152">
        <v>550</v>
      </c>
    </row>
    <row r="1153" spans="1:6" x14ac:dyDescent="0.25">
      <c r="A1153" t="s">
        <v>520</v>
      </c>
      <c r="B1153" t="s">
        <v>9</v>
      </c>
      <c r="C1153">
        <v>26.1</v>
      </c>
      <c r="D1153" s="3" t="s">
        <v>517</v>
      </c>
      <c r="E1153">
        <v>19</v>
      </c>
      <c r="F1153">
        <v>551</v>
      </c>
    </row>
    <row r="1154" spans="1:6" x14ac:dyDescent="0.25">
      <c r="A1154" t="s">
        <v>520</v>
      </c>
      <c r="B1154" t="s">
        <v>9</v>
      </c>
      <c r="C1154">
        <v>26.1</v>
      </c>
      <c r="D1154" s="3" t="s">
        <v>517</v>
      </c>
      <c r="E1154">
        <v>19</v>
      </c>
      <c r="F1154">
        <v>552</v>
      </c>
    </row>
    <row r="1155" spans="1:6" x14ac:dyDescent="0.25">
      <c r="A1155" t="s">
        <v>520</v>
      </c>
      <c r="B1155" t="s">
        <v>9</v>
      </c>
      <c r="C1155">
        <v>26.1</v>
      </c>
      <c r="D1155" s="3" t="s">
        <v>517</v>
      </c>
      <c r="E1155">
        <v>19</v>
      </c>
      <c r="F1155">
        <v>553</v>
      </c>
    </row>
    <row r="1156" spans="1:6" x14ac:dyDescent="0.25">
      <c r="A1156" t="s">
        <v>520</v>
      </c>
      <c r="B1156" t="s">
        <v>9</v>
      </c>
      <c r="C1156">
        <v>6.1</v>
      </c>
      <c r="D1156" s="3" t="s">
        <v>517</v>
      </c>
      <c r="E1156">
        <v>19</v>
      </c>
      <c r="F1156">
        <v>554</v>
      </c>
    </row>
    <row r="1157" spans="1:6" x14ac:dyDescent="0.25">
      <c r="A1157" t="s">
        <v>520</v>
      </c>
      <c r="B1157" t="s">
        <v>9</v>
      </c>
      <c r="C1157">
        <v>34.1</v>
      </c>
      <c r="D1157" s="3" t="s">
        <v>517</v>
      </c>
      <c r="E1157">
        <v>20</v>
      </c>
      <c r="F1157">
        <v>555</v>
      </c>
    </row>
    <row r="1158" spans="1:6" x14ac:dyDescent="0.25">
      <c r="A1158" t="s">
        <v>520</v>
      </c>
      <c r="B1158" t="s">
        <v>9</v>
      </c>
      <c r="C1158">
        <v>34.1</v>
      </c>
      <c r="D1158" s="3" t="s">
        <v>517</v>
      </c>
      <c r="E1158">
        <v>20</v>
      </c>
      <c r="F1158">
        <v>556</v>
      </c>
    </row>
    <row r="1159" spans="1:6" x14ac:dyDescent="0.25">
      <c r="A1159" t="s">
        <v>520</v>
      </c>
      <c r="B1159" t="s">
        <v>9</v>
      </c>
      <c r="C1159">
        <v>26.5</v>
      </c>
      <c r="D1159" s="3" t="s">
        <v>517</v>
      </c>
      <c r="E1159">
        <v>20</v>
      </c>
      <c r="F1159">
        <v>557</v>
      </c>
    </row>
    <row r="1160" spans="1:6" x14ac:dyDescent="0.25">
      <c r="A1160" t="s">
        <v>520</v>
      </c>
      <c r="B1160" t="s">
        <v>9</v>
      </c>
      <c r="C1160">
        <v>26.5</v>
      </c>
      <c r="D1160" s="3" t="s">
        <v>517</v>
      </c>
      <c r="E1160">
        <v>20</v>
      </c>
      <c r="F1160">
        <v>558</v>
      </c>
    </row>
    <row r="1161" spans="1:6" x14ac:dyDescent="0.25">
      <c r="A1161" t="s">
        <v>520</v>
      </c>
      <c r="B1161" t="s">
        <v>9</v>
      </c>
      <c r="C1161">
        <v>26.5</v>
      </c>
      <c r="D1161" s="3" t="s">
        <v>517</v>
      </c>
      <c r="E1161">
        <v>20</v>
      </c>
      <c r="F1161">
        <v>559</v>
      </c>
    </row>
    <row r="1162" spans="1:6" x14ac:dyDescent="0.25">
      <c r="A1162" t="s">
        <v>520</v>
      </c>
      <c r="B1162" t="s">
        <v>9</v>
      </c>
      <c r="C1162">
        <v>26.5</v>
      </c>
      <c r="D1162" s="3" t="s">
        <v>517</v>
      </c>
      <c r="E1162">
        <v>20</v>
      </c>
      <c r="F1162">
        <v>560</v>
      </c>
    </row>
    <row r="1163" spans="1:6" x14ac:dyDescent="0.25">
      <c r="A1163" t="s">
        <v>520</v>
      </c>
      <c r="B1163" t="s">
        <v>9</v>
      </c>
      <c r="C1163">
        <v>26.5</v>
      </c>
      <c r="D1163" s="3" t="s">
        <v>517</v>
      </c>
      <c r="E1163">
        <v>20</v>
      </c>
      <c r="F1163">
        <v>561</v>
      </c>
    </row>
    <row r="1164" spans="1:6" x14ac:dyDescent="0.25">
      <c r="A1164" t="s">
        <v>520</v>
      </c>
      <c r="B1164" t="s">
        <v>9</v>
      </c>
      <c r="C1164">
        <v>26.5</v>
      </c>
      <c r="D1164" s="3" t="s">
        <v>517</v>
      </c>
      <c r="E1164">
        <v>20</v>
      </c>
      <c r="F1164">
        <v>562</v>
      </c>
    </row>
    <row r="1165" spans="1:6" x14ac:dyDescent="0.25">
      <c r="A1165" t="s">
        <v>520</v>
      </c>
      <c r="B1165" t="s">
        <v>9</v>
      </c>
      <c r="C1165">
        <v>23.1</v>
      </c>
      <c r="D1165" s="3" t="s">
        <v>517</v>
      </c>
      <c r="E1165">
        <v>20</v>
      </c>
      <c r="F1165">
        <v>563</v>
      </c>
    </row>
    <row r="1166" spans="1:6" x14ac:dyDescent="0.25">
      <c r="A1166" t="s">
        <v>520</v>
      </c>
      <c r="B1166" t="s">
        <v>9</v>
      </c>
      <c r="C1166">
        <v>21.3</v>
      </c>
      <c r="D1166" s="3" t="s">
        <v>517</v>
      </c>
      <c r="E1166">
        <v>20</v>
      </c>
      <c r="F1166">
        <v>564</v>
      </c>
    </row>
    <row r="1167" spans="1:6" x14ac:dyDescent="0.25">
      <c r="A1167" t="s">
        <v>520</v>
      </c>
      <c r="B1167" t="s">
        <v>9</v>
      </c>
      <c r="C1167">
        <v>17.8</v>
      </c>
      <c r="D1167" s="3" t="s">
        <v>517</v>
      </c>
      <c r="E1167">
        <v>20</v>
      </c>
      <c r="F1167">
        <v>565</v>
      </c>
    </row>
    <row r="1168" spans="1:6" x14ac:dyDescent="0.25">
      <c r="A1168" t="s">
        <v>520</v>
      </c>
      <c r="B1168" t="s">
        <v>9</v>
      </c>
      <c r="C1168">
        <v>17.8</v>
      </c>
      <c r="D1168" s="3" t="s">
        <v>517</v>
      </c>
      <c r="E1168">
        <v>20</v>
      </c>
      <c r="F1168">
        <v>566</v>
      </c>
    </row>
    <row r="1169" spans="1:6" x14ac:dyDescent="0.25">
      <c r="A1169" t="s">
        <v>520</v>
      </c>
      <c r="B1169" t="s">
        <v>9</v>
      </c>
      <c r="C1169">
        <v>17.8</v>
      </c>
      <c r="D1169" s="3" t="s">
        <v>517</v>
      </c>
      <c r="E1169">
        <v>20</v>
      </c>
      <c r="F1169">
        <v>567</v>
      </c>
    </row>
    <row r="1170" spans="1:6" x14ac:dyDescent="0.25">
      <c r="A1170" t="s">
        <v>520</v>
      </c>
      <c r="B1170" t="s">
        <v>9</v>
      </c>
      <c r="C1170">
        <v>17.8</v>
      </c>
      <c r="D1170" s="3" t="s">
        <v>517</v>
      </c>
      <c r="E1170">
        <v>20</v>
      </c>
      <c r="F1170">
        <v>568</v>
      </c>
    </row>
    <row r="1171" spans="1:6" x14ac:dyDescent="0.25">
      <c r="E1171" s="3"/>
      <c r="F1171" s="3"/>
    </row>
    <row r="1172" spans="1:6" x14ac:dyDescent="0.25">
      <c r="D1172"/>
    </row>
    <row r="1173" spans="1:6" x14ac:dyDescent="0.25">
      <c r="B1173" t="s">
        <v>527</v>
      </c>
      <c r="C1173">
        <f>COUNTIFS(A2:A1170, "Dv", B2:B1170, "M")</f>
        <v>358</v>
      </c>
      <c r="D1173"/>
      <c r="E1173" t="s">
        <v>532</v>
      </c>
      <c r="F1173">
        <f>COUNTIFS(A2:A1170, "Dh", B2:B1170, "M")</f>
        <v>272</v>
      </c>
    </row>
    <row r="1174" spans="1:6" x14ac:dyDescent="0.25">
      <c r="B1174" t="s">
        <v>526</v>
      </c>
      <c r="C1174">
        <f>COUNTIFS(A2:A1170, "Dv", B2:B1170, "F")</f>
        <v>242</v>
      </c>
      <c r="D1174"/>
      <c r="E1174" t="s">
        <v>533</v>
      </c>
      <c r="F1174">
        <f>COUNTIFS(A2:A1170, "Dh", B2:B1170, "F")</f>
        <v>296</v>
      </c>
    </row>
    <row r="1175" spans="1:6" x14ac:dyDescent="0.25">
      <c r="D1175"/>
    </row>
    <row r="1176" spans="1:6" x14ac:dyDescent="0.25">
      <c r="B1176" t="s">
        <v>528</v>
      </c>
      <c r="C1176">
        <f>COUNTIFS(A2:A1170, "Dv", B2:B1170, "M", D2:D1170,"C")</f>
        <v>177</v>
      </c>
      <c r="E1176" t="s">
        <v>534</v>
      </c>
      <c r="F1176">
        <f>COUNTIFS(A2:A1170, "Dh", B2:B1170, "M", D2:D1170,"C")</f>
        <v>21</v>
      </c>
    </row>
    <row r="1177" spans="1:6" x14ac:dyDescent="0.25">
      <c r="B1177" t="s">
        <v>529</v>
      </c>
      <c r="C1177">
        <f>COUNTIFS(A2:A1170, "Dv", B2:B1170, "F", D2:D1170,"C")</f>
        <v>135</v>
      </c>
      <c r="E1177" t="s">
        <v>535</v>
      </c>
      <c r="F1177">
        <f>COUNTIFS(A2:A1170, "Dh", B2:B1170, "F", D2:D1170,"C")</f>
        <v>35</v>
      </c>
    </row>
    <row r="1179" spans="1:6" x14ac:dyDescent="0.25">
      <c r="B1179" t="s">
        <v>530</v>
      </c>
      <c r="C1179">
        <f>COUNTIFS(A2:A1170, "Dv", B2:B1170, "M", D2:D1170,"N")</f>
        <v>181</v>
      </c>
      <c r="E1179" t="s">
        <v>536</v>
      </c>
      <c r="F1179">
        <f>COUNTIFS(A2:A1170, "Dh", B2:B1170, "M", D2:D1170,"Dm")</f>
        <v>20</v>
      </c>
    </row>
    <row r="1180" spans="1:6" x14ac:dyDescent="0.25">
      <c r="B1180" t="s">
        <v>531</v>
      </c>
      <c r="C1180">
        <f>COUNTIFS(A2:A1170, "Dv", B2:B1170, "F", D2:D1170,"N")</f>
        <v>107</v>
      </c>
      <c r="E1180" t="s">
        <v>537</v>
      </c>
      <c r="F1180">
        <f>COUNTIFS(A2:A1170, "Dh", B2:B1170, "F", D2:D1170,"Dm")</f>
        <v>22</v>
      </c>
    </row>
    <row r="1182" spans="1:6" x14ac:dyDescent="0.25">
      <c r="E1182" t="s">
        <v>538</v>
      </c>
      <c r="F1182">
        <f>COUNTIFS(A2:A1170, "Dh", B2:B1170, "M", D2:D1170,"Db")</f>
        <v>16</v>
      </c>
    </row>
    <row r="1183" spans="1:6" x14ac:dyDescent="0.25">
      <c r="E1183" t="s">
        <v>539</v>
      </c>
      <c r="F1183">
        <f>COUNTIFS(A2:A1170, "Dh", B2:B1170, "F", D2:D1170,"Db")</f>
        <v>27</v>
      </c>
    </row>
    <row r="1185" spans="5:6" x14ac:dyDescent="0.25">
      <c r="E1185" t="s">
        <v>540</v>
      </c>
      <c r="F1185">
        <f>COUNTIFS(A2:A1170, "Dh", B2:B1170, "M", D2:D1170,"N")</f>
        <v>215</v>
      </c>
    </row>
    <row r="1186" spans="5:6" x14ac:dyDescent="0.25">
      <c r="E1186" t="s">
        <v>541</v>
      </c>
      <c r="F1186">
        <f>COUNTIFS(A2:A1170, "Dh", B2:B1170, "F", D2:D1170,"N")</f>
        <v>212</v>
      </c>
    </row>
  </sheetData>
  <pageMargins left="0.7" right="0.7" top="0.75" bottom="0.75" header="0.3" footer="0.3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4"/>
  <sheetViews>
    <sheetView zoomScale="150" zoomScaleNormal="150" zoomScalePageLayoutView="150" workbookViewId="0">
      <pane ySplit="1" topLeftCell="A157" activePane="bottomLeft" state="frozen"/>
      <selection pane="bottomLeft" activeCell="D186" sqref="D186"/>
    </sheetView>
  </sheetViews>
  <sheetFormatPr defaultColWidth="11" defaultRowHeight="15.75" x14ac:dyDescent="0.25"/>
  <cols>
    <col min="1" max="1" width="14" customWidth="1"/>
    <col min="3" max="3" width="13.375" customWidth="1"/>
    <col min="4" max="4" width="11" style="3"/>
  </cols>
  <sheetData>
    <row r="1" spans="1:6" x14ac:dyDescent="0.25">
      <c r="A1" t="s">
        <v>1</v>
      </c>
      <c r="B1" t="s">
        <v>6</v>
      </c>
      <c r="C1" t="s">
        <v>186</v>
      </c>
      <c r="D1" s="3" t="s">
        <v>7</v>
      </c>
    </row>
    <row r="2" spans="1:6" x14ac:dyDescent="0.25">
      <c r="A2" t="s">
        <v>2</v>
      </c>
      <c r="B2" t="s">
        <v>8</v>
      </c>
      <c r="C2">
        <v>36.5</v>
      </c>
      <c r="D2" s="3" t="s">
        <v>0</v>
      </c>
      <c r="F2" t="s">
        <v>515</v>
      </c>
    </row>
    <row r="3" spans="1:6" x14ac:dyDescent="0.25">
      <c r="A3" t="s">
        <v>3</v>
      </c>
      <c r="B3" t="s">
        <v>8</v>
      </c>
      <c r="C3">
        <v>36.5</v>
      </c>
      <c r="D3" s="3" t="s">
        <v>0</v>
      </c>
    </row>
    <row r="4" spans="1:6" x14ac:dyDescent="0.25">
      <c r="A4" t="s">
        <v>4</v>
      </c>
      <c r="B4" t="s">
        <v>8</v>
      </c>
      <c r="C4">
        <v>36.5</v>
      </c>
      <c r="D4" s="3" t="s">
        <v>0</v>
      </c>
    </row>
    <row r="5" spans="1:6" x14ac:dyDescent="0.25">
      <c r="A5" t="s">
        <v>5</v>
      </c>
      <c r="B5" t="s">
        <v>9</v>
      </c>
      <c r="C5">
        <v>36.5</v>
      </c>
      <c r="D5" s="3" t="s">
        <v>0</v>
      </c>
    </row>
    <row r="6" spans="1:6" x14ac:dyDescent="0.25">
      <c r="A6" t="s">
        <v>10</v>
      </c>
      <c r="B6" t="s">
        <v>8</v>
      </c>
      <c r="C6">
        <v>32.799999999999997</v>
      </c>
      <c r="D6" s="3" t="s">
        <v>0</v>
      </c>
    </row>
    <row r="7" spans="1:6" x14ac:dyDescent="0.25">
      <c r="A7" t="s">
        <v>11</v>
      </c>
      <c r="B7" t="s">
        <v>8</v>
      </c>
      <c r="C7">
        <v>32.799999999999997</v>
      </c>
      <c r="D7" s="3" t="s">
        <v>0</v>
      </c>
    </row>
    <row r="8" spans="1:6" x14ac:dyDescent="0.25">
      <c r="A8" t="s">
        <v>12</v>
      </c>
      <c r="B8" t="s">
        <v>9</v>
      </c>
      <c r="C8">
        <v>32.799999999999997</v>
      </c>
      <c r="D8" s="3" t="s">
        <v>0</v>
      </c>
    </row>
    <row r="9" spans="1:6" x14ac:dyDescent="0.25">
      <c r="A9" t="s">
        <v>13</v>
      </c>
      <c r="B9" t="s">
        <v>9</v>
      </c>
      <c r="C9">
        <v>32.799999999999997</v>
      </c>
      <c r="D9" s="3" t="s">
        <v>0</v>
      </c>
    </row>
    <row r="10" spans="1:6" x14ac:dyDescent="0.25">
      <c r="A10" t="s">
        <v>14</v>
      </c>
      <c r="B10" t="s">
        <v>9</v>
      </c>
      <c r="C10">
        <v>32.799999999999997</v>
      </c>
      <c r="D10" s="3" t="s">
        <v>0</v>
      </c>
    </row>
    <row r="11" spans="1:6" x14ac:dyDescent="0.25">
      <c r="A11" t="s">
        <v>15</v>
      </c>
      <c r="B11" t="s">
        <v>9</v>
      </c>
      <c r="C11">
        <v>32.799999999999997</v>
      </c>
      <c r="D11" s="3" t="s">
        <v>0</v>
      </c>
    </row>
    <row r="12" spans="1:6" x14ac:dyDescent="0.25">
      <c r="A12" t="s">
        <v>16</v>
      </c>
      <c r="B12" t="s">
        <v>8</v>
      </c>
      <c r="C12">
        <v>24.2</v>
      </c>
      <c r="D12" s="3" t="s">
        <v>0</v>
      </c>
    </row>
    <row r="13" spans="1:6" x14ac:dyDescent="0.25">
      <c r="A13" t="s">
        <v>17</v>
      </c>
      <c r="B13" t="s">
        <v>8</v>
      </c>
      <c r="C13">
        <v>23.5</v>
      </c>
      <c r="D13" s="3" t="s">
        <v>0</v>
      </c>
    </row>
    <row r="14" spans="1:6" x14ac:dyDescent="0.25">
      <c r="A14" t="s">
        <v>18</v>
      </c>
      <c r="B14" t="s">
        <v>9</v>
      </c>
      <c r="C14">
        <v>19.399999999999999</v>
      </c>
      <c r="D14" s="3" t="s">
        <v>0</v>
      </c>
    </row>
    <row r="15" spans="1:6" x14ac:dyDescent="0.25">
      <c r="A15" t="s">
        <v>19</v>
      </c>
      <c r="B15" t="s">
        <v>9</v>
      </c>
      <c r="C15">
        <v>19.399999999999999</v>
      </c>
      <c r="D15" s="3" t="s">
        <v>0</v>
      </c>
    </row>
    <row r="16" spans="1:6" x14ac:dyDescent="0.25">
      <c r="A16" t="s">
        <v>20</v>
      </c>
      <c r="B16" t="s">
        <v>9</v>
      </c>
      <c r="C16">
        <v>19.399999999999999</v>
      </c>
      <c r="D16" s="3" t="s">
        <v>0</v>
      </c>
    </row>
    <row r="17" spans="1:4" x14ac:dyDescent="0.25">
      <c r="A17" t="s">
        <v>21</v>
      </c>
      <c r="B17" t="s">
        <v>9</v>
      </c>
      <c r="C17">
        <v>19.399999999999999</v>
      </c>
      <c r="D17" s="3" t="s">
        <v>0</v>
      </c>
    </row>
    <row r="18" spans="1:4" x14ac:dyDescent="0.25">
      <c r="A18" t="s">
        <v>22</v>
      </c>
      <c r="B18" t="s">
        <v>9</v>
      </c>
      <c r="C18">
        <v>10</v>
      </c>
    </row>
    <row r="19" spans="1:4" x14ac:dyDescent="0.25">
      <c r="A19" t="s">
        <v>23</v>
      </c>
      <c r="B19" t="s">
        <v>9</v>
      </c>
      <c r="C19">
        <v>10</v>
      </c>
      <c r="D19" s="3" t="s">
        <v>0</v>
      </c>
    </row>
    <row r="20" spans="1:4" x14ac:dyDescent="0.25">
      <c r="A20" t="s">
        <v>24</v>
      </c>
      <c r="B20" t="s">
        <v>9</v>
      </c>
      <c r="C20">
        <v>10</v>
      </c>
      <c r="D20" s="3" t="s">
        <v>0</v>
      </c>
    </row>
    <row r="21" spans="1:4" x14ac:dyDescent="0.25">
      <c r="A21" t="s">
        <v>25</v>
      </c>
      <c r="B21" t="s">
        <v>9</v>
      </c>
      <c r="C21">
        <v>10</v>
      </c>
      <c r="D21" s="3" t="s">
        <v>0</v>
      </c>
    </row>
    <row r="22" spans="1:4" x14ac:dyDescent="0.25">
      <c r="A22" t="s">
        <v>26</v>
      </c>
      <c r="B22" t="s">
        <v>8</v>
      </c>
      <c r="C22">
        <v>10</v>
      </c>
      <c r="D22" s="3" t="s">
        <v>0</v>
      </c>
    </row>
    <row r="23" spans="1:4" x14ac:dyDescent="0.25">
      <c r="A23" t="s">
        <v>27</v>
      </c>
      <c r="B23" t="s">
        <v>9</v>
      </c>
      <c r="C23">
        <v>10</v>
      </c>
      <c r="D23" s="3" t="s">
        <v>0</v>
      </c>
    </row>
    <row r="24" spans="1:4" x14ac:dyDescent="0.25">
      <c r="A24" t="s">
        <v>28</v>
      </c>
      <c r="B24" t="s">
        <v>8</v>
      </c>
      <c r="C24">
        <v>10</v>
      </c>
      <c r="D24" s="3" t="s">
        <v>0</v>
      </c>
    </row>
    <row r="25" spans="1:4" x14ac:dyDescent="0.25">
      <c r="A25" t="s">
        <v>29</v>
      </c>
      <c r="B25" t="s">
        <v>9</v>
      </c>
      <c r="C25">
        <v>10</v>
      </c>
      <c r="D25" s="3" t="s">
        <v>0</v>
      </c>
    </row>
    <row r="26" spans="1:4" x14ac:dyDescent="0.25">
      <c r="A26" t="s">
        <v>30</v>
      </c>
      <c r="B26" t="s">
        <v>8</v>
      </c>
      <c r="C26">
        <v>10</v>
      </c>
      <c r="D26" s="3" t="s">
        <v>0</v>
      </c>
    </row>
    <row r="27" spans="1:4" x14ac:dyDescent="0.25">
      <c r="A27" t="s">
        <v>31</v>
      </c>
      <c r="B27" t="s">
        <v>8</v>
      </c>
      <c r="C27">
        <v>10</v>
      </c>
      <c r="D27" s="3" t="s">
        <v>0</v>
      </c>
    </row>
    <row r="28" spans="1:4" x14ac:dyDescent="0.25">
      <c r="A28" t="s">
        <v>32</v>
      </c>
      <c r="B28" t="s">
        <v>9</v>
      </c>
      <c r="C28">
        <v>10</v>
      </c>
      <c r="D28" s="3" t="s">
        <v>0</v>
      </c>
    </row>
    <row r="29" spans="1:4" x14ac:dyDescent="0.25">
      <c r="A29" t="s">
        <v>33</v>
      </c>
      <c r="B29" t="s">
        <v>9</v>
      </c>
      <c r="C29">
        <v>10</v>
      </c>
      <c r="D29" s="3" t="s">
        <v>0</v>
      </c>
    </row>
    <row r="30" spans="1:4" x14ac:dyDescent="0.25">
      <c r="A30" t="s">
        <v>34</v>
      </c>
      <c r="B30" t="s">
        <v>8</v>
      </c>
      <c r="C30">
        <v>10</v>
      </c>
      <c r="D30" s="3" t="s">
        <v>0</v>
      </c>
    </row>
    <row r="31" spans="1:4" x14ac:dyDescent="0.25">
      <c r="A31" t="s">
        <v>35</v>
      </c>
      <c r="B31" t="s">
        <v>9</v>
      </c>
      <c r="C31">
        <v>10</v>
      </c>
    </row>
    <row r="32" spans="1:4" x14ac:dyDescent="0.25">
      <c r="A32" t="s">
        <v>36</v>
      </c>
      <c r="B32" t="s">
        <v>9</v>
      </c>
      <c r="C32">
        <v>35.299999999999997</v>
      </c>
      <c r="D32" s="3" t="s">
        <v>0</v>
      </c>
    </row>
    <row r="33" spans="1:4" x14ac:dyDescent="0.25">
      <c r="A33" t="s">
        <v>37</v>
      </c>
      <c r="B33" t="s">
        <v>8</v>
      </c>
      <c r="C33">
        <v>35.299999999999997</v>
      </c>
      <c r="D33" s="3" t="s">
        <v>0</v>
      </c>
    </row>
    <row r="34" spans="1:4" x14ac:dyDescent="0.25">
      <c r="A34" t="s">
        <v>38</v>
      </c>
      <c r="B34" t="s">
        <v>9</v>
      </c>
      <c r="C34">
        <v>35.299999999999997</v>
      </c>
    </row>
    <row r="35" spans="1:4" x14ac:dyDescent="0.25">
      <c r="A35" t="s">
        <v>39</v>
      </c>
      <c r="B35" t="s">
        <v>8</v>
      </c>
      <c r="C35">
        <v>35.299999999999997</v>
      </c>
      <c r="D35" s="3" t="s">
        <v>0</v>
      </c>
    </row>
    <row r="36" spans="1:4" x14ac:dyDescent="0.25">
      <c r="A36" t="s">
        <v>40</v>
      </c>
      <c r="B36" t="s">
        <v>8</v>
      </c>
      <c r="C36">
        <v>35.299999999999997</v>
      </c>
      <c r="D36" s="3" t="s">
        <v>0</v>
      </c>
    </row>
    <row r="37" spans="1:4" x14ac:dyDescent="0.25">
      <c r="A37" t="s">
        <v>41</v>
      </c>
      <c r="B37" t="s">
        <v>8</v>
      </c>
      <c r="C37">
        <v>35.299999999999997</v>
      </c>
      <c r="D37" s="3" t="s">
        <v>0</v>
      </c>
    </row>
    <row r="38" spans="1:4" x14ac:dyDescent="0.25">
      <c r="A38" t="s">
        <v>42</v>
      </c>
      <c r="B38" t="s">
        <v>9</v>
      </c>
      <c r="C38">
        <v>35.299999999999997</v>
      </c>
      <c r="D38" s="3" t="s">
        <v>0</v>
      </c>
    </row>
    <row r="39" spans="1:4" x14ac:dyDescent="0.25">
      <c r="A39" t="s">
        <v>43</v>
      </c>
      <c r="B39" t="s">
        <v>9</v>
      </c>
      <c r="C39">
        <v>35.299999999999997</v>
      </c>
      <c r="D39" s="3" t="s">
        <v>0</v>
      </c>
    </row>
    <row r="40" spans="1:4" x14ac:dyDescent="0.25">
      <c r="A40" t="s">
        <v>44</v>
      </c>
      <c r="B40" t="s">
        <v>9</v>
      </c>
      <c r="C40">
        <v>35.299999999999997</v>
      </c>
      <c r="D40" s="3" t="s">
        <v>0</v>
      </c>
    </row>
    <row r="41" spans="1:4" x14ac:dyDescent="0.25">
      <c r="A41" t="s">
        <v>45</v>
      </c>
      <c r="B41" t="s">
        <v>9</v>
      </c>
      <c r="C41">
        <v>35.299999999999997</v>
      </c>
      <c r="D41" s="3" t="s">
        <v>0</v>
      </c>
    </row>
    <row r="42" spans="1:4" x14ac:dyDescent="0.25">
      <c r="A42" t="s">
        <v>46</v>
      </c>
      <c r="B42" t="s">
        <v>9</v>
      </c>
      <c r="C42">
        <v>35.299999999999997</v>
      </c>
      <c r="D42" s="3" t="s">
        <v>0</v>
      </c>
    </row>
    <row r="43" spans="1:4" x14ac:dyDescent="0.25">
      <c r="A43" t="s">
        <v>47</v>
      </c>
      <c r="B43" t="s">
        <v>8</v>
      </c>
      <c r="C43">
        <v>35.299999999999997</v>
      </c>
      <c r="D43" s="3" t="s">
        <v>0</v>
      </c>
    </row>
    <row r="44" spans="1:4" x14ac:dyDescent="0.25">
      <c r="A44" t="s">
        <v>48</v>
      </c>
      <c r="B44" t="s">
        <v>8</v>
      </c>
      <c r="C44">
        <v>35.299999999999997</v>
      </c>
      <c r="D44" s="3" t="s">
        <v>0</v>
      </c>
    </row>
    <row r="45" spans="1:4" x14ac:dyDescent="0.25">
      <c r="A45" t="s">
        <v>49</v>
      </c>
      <c r="B45" t="s">
        <v>8</v>
      </c>
      <c r="C45">
        <v>35.299999999999997</v>
      </c>
      <c r="D45" s="3" t="s">
        <v>0</v>
      </c>
    </row>
    <row r="46" spans="1:4" x14ac:dyDescent="0.25">
      <c r="A46" t="s">
        <v>50</v>
      </c>
      <c r="B46" t="s">
        <v>8</v>
      </c>
      <c r="C46">
        <v>35.299999999999997</v>
      </c>
    </row>
    <row r="47" spans="1:4" x14ac:dyDescent="0.25">
      <c r="A47" t="s">
        <v>51</v>
      </c>
      <c r="B47" t="s">
        <v>9</v>
      </c>
      <c r="C47">
        <v>26.3</v>
      </c>
    </row>
    <row r="48" spans="1:4" x14ac:dyDescent="0.25">
      <c r="A48" t="s">
        <v>52</v>
      </c>
      <c r="B48" t="s">
        <v>8</v>
      </c>
      <c r="C48">
        <v>26.3</v>
      </c>
      <c r="D48" s="3" t="s">
        <v>0</v>
      </c>
    </row>
    <row r="49" spans="1:4" x14ac:dyDescent="0.25">
      <c r="A49" t="s">
        <v>53</v>
      </c>
      <c r="B49" t="s">
        <v>8</v>
      </c>
      <c r="C49">
        <v>26.3</v>
      </c>
      <c r="D49" s="3" t="s">
        <v>0</v>
      </c>
    </row>
    <row r="50" spans="1:4" x14ac:dyDescent="0.25">
      <c r="A50" t="s">
        <v>54</v>
      </c>
      <c r="B50" t="s">
        <v>9</v>
      </c>
      <c r="C50">
        <v>26.3</v>
      </c>
      <c r="D50" s="3" t="s">
        <v>0</v>
      </c>
    </row>
    <row r="51" spans="1:4" x14ac:dyDescent="0.25">
      <c r="A51" t="s">
        <v>55</v>
      </c>
      <c r="B51" t="s">
        <v>9</v>
      </c>
      <c r="C51">
        <v>26.3</v>
      </c>
    </row>
    <row r="52" spans="1:4" x14ac:dyDescent="0.25">
      <c r="A52" t="s">
        <v>51</v>
      </c>
      <c r="B52" t="s">
        <v>9</v>
      </c>
      <c r="C52">
        <v>26.3</v>
      </c>
      <c r="D52" s="3" t="s">
        <v>0</v>
      </c>
    </row>
    <row r="53" spans="1:4" x14ac:dyDescent="0.25">
      <c r="A53" t="s">
        <v>52</v>
      </c>
      <c r="B53" t="s">
        <v>8</v>
      </c>
      <c r="C53">
        <v>26.3</v>
      </c>
    </row>
    <row r="54" spans="1:4" x14ac:dyDescent="0.25">
      <c r="A54" t="s">
        <v>53</v>
      </c>
      <c r="B54" t="s">
        <v>8</v>
      </c>
      <c r="C54">
        <v>26.3</v>
      </c>
    </row>
    <row r="55" spans="1:4" x14ac:dyDescent="0.25">
      <c r="A55" t="s">
        <v>54</v>
      </c>
      <c r="B55" t="s">
        <v>9</v>
      </c>
      <c r="C55">
        <v>26.3</v>
      </c>
    </row>
    <row r="56" spans="1:4" x14ac:dyDescent="0.25">
      <c r="A56" t="s">
        <v>55</v>
      </c>
      <c r="B56" t="s">
        <v>9</v>
      </c>
      <c r="C56">
        <v>26.3</v>
      </c>
    </row>
    <row r="57" spans="1:4" x14ac:dyDescent="0.25">
      <c r="A57" t="s">
        <v>56</v>
      </c>
      <c r="B57" t="s">
        <v>9</v>
      </c>
      <c r="C57">
        <v>24</v>
      </c>
      <c r="D57" s="3" t="s">
        <v>0</v>
      </c>
    </row>
    <row r="58" spans="1:4" x14ac:dyDescent="0.25">
      <c r="A58" t="s">
        <v>57</v>
      </c>
      <c r="B58" t="s">
        <v>9</v>
      </c>
      <c r="C58">
        <v>24</v>
      </c>
    </row>
    <row r="59" spans="1:4" x14ac:dyDescent="0.25">
      <c r="A59" s="2" t="s">
        <v>58</v>
      </c>
      <c r="B59" t="s">
        <v>8</v>
      </c>
      <c r="C59">
        <v>24</v>
      </c>
      <c r="D59" s="3" t="s">
        <v>0</v>
      </c>
    </row>
    <row r="60" spans="1:4" x14ac:dyDescent="0.25">
      <c r="A60" s="2" t="s">
        <v>59</v>
      </c>
      <c r="B60" t="s">
        <v>9</v>
      </c>
      <c r="C60">
        <v>18.7</v>
      </c>
      <c r="D60" s="3" t="s">
        <v>0</v>
      </c>
    </row>
    <row r="61" spans="1:4" x14ac:dyDescent="0.25">
      <c r="A61" s="2" t="s">
        <v>60</v>
      </c>
      <c r="B61" t="s">
        <v>9</v>
      </c>
      <c r="C61">
        <v>18.7</v>
      </c>
    </row>
    <row r="62" spans="1:4" x14ac:dyDescent="0.25">
      <c r="A62" s="2" t="s">
        <v>61</v>
      </c>
      <c r="B62" t="s">
        <v>9</v>
      </c>
      <c r="C62">
        <v>18.7</v>
      </c>
    </row>
    <row r="63" spans="1:4" x14ac:dyDescent="0.25">
      <c r="A63" s="2" t="s">
        <v>62</v>
      </c>
      <c r="B63" t="s">
        <v>9</v>
      </c>
      <c r="C63">
        <v>9.1</v>
      </c>
    </row>
    <row r="64" spans="1:4" x14ac:dyDescent="0.25">
      <c r="A64" s="2" t="s">
        <v>63</v>
      </c>
      <c r="B64" t="s">
        <v>9</v>
      </c>
      <c r="C64">
        <v>9.1</v>
      </c>
    </row>
    <row r="65" spans="1:4" x14ac:dyDescent="0.25">
      <c r="A65" s="2" t="s">
        <v>64</v>
      </c>
      <c r="B65" t="s">
        <v>9</v>
      </c>
      <c r="C65">
        <v>9.1</v>
      </c>
    </row>
    <row r="66" spans="1:4" x14ac:dyDescent="0.25">
      <c r="A66" s="2" t="s">
        <v>65</v>
      </c>
      <c r="B66" t="s">
        <v>9</v>
      </c>
      <c r="C66">
        <v>9.1</v>
      </c>
    </row>
    <row r="67" spans="1:4" x14ac:dyDescent="0.25">
      <c r="A67" s="2" t="s">
        <v>66</v>
      </c>
      <c r="B67" t="s">
        <v>9</v>
      </c>
      <c r="C67">
        <v>35.200000000000003</v>
      </c>
      <c r="D67" s="3" t="s">
        <v>0</v>
      </c>
    </row>
    <row r="68" spans="1:4" x14ac:dyDescent="0.25">
      <c r="A68" s="2" t="s">
        <v>67</v>
      </c>
      <c r="B68" t="s">
        <v>9</v>
      </c>
      <c r="C68">
        <v>35.200000000000003</v>
      </c>
      <c r="D68" s="3" t="s">
        <v>0</v>
      </c>
    </row>
    <row r="69" spans="1:4" x14ac:dyDescent="0.25">
      <c r="A69" s="2" t="s">
        <v>68</v>
      </c>
      <c r="B69" t="s">
        <v>8</v>
      </c>
      <c r="C69">
        <v>35.200000000000003</v>
      </c>
      <c r="D69" s="3" t="s">
        <v>0</v>
      </c>
    </row>
    <row r="70" spans="1:4" x14ac:dyDescent="0.25">
      <c r="A70" s="2" t="s">
        <v>69</v>
      </c>
      <c r="B70" t="s">
        <v>9</v>
      </c>
      <c r="C70">
        <v>35.200000000000003</v>
      </c>
    </row>
    <row r="71" spans="1:4" x14ac:dyDescent="0.25">
      <c r="A71" s="2" t="s">
        <v>70</v>
      </c>
      <c r="B71" t="s">
        <v>9</v>
      </c>
      <c r="C71">
        <v>35.200000000000003</v>
      </c>
      <c r="D71" s="3" t="s">
        <v>0</v>
      </c>
    </row>
    <row r="72" spans="1:4" x14ac:dyDescent="0.25">
      <c r="A72" s="2" t="s">
        <v>71</v>
      </c>
      <c r="B72" t="s">
        <v>9</v>
      </c>
      <c r="C72">
        <v>35.200000000000003</v>
      </c>
      <c r="D72" s="3" t="s">
        <v>0</v>
      </c>
    </row>
    <row r="73" spans="1:4" x14ac:dyDescent="0.25">
      <c r="A73" s="2" t="s">
        <v>72</v>
      </c>
      <c r="B73" t="s">
        <v>9</v>
      </c>
      <c r="C73">
        <v>35.200000000000003</v>
      </c>
      <c r="D73" s="3" t="s">
        <v>0</v>
      </c>
    </row>
    <row r="74" spans="1:4" x14ac:dyDescent="0.25">
      <c r="A74" s="2" t="s">
        <v>73</v>
      </c>
      <c r="B74" t="s">
        <v>9</v>
      </c>
      <c r="C74">
        <v>35.200000000000003</v>
      </c>
      <c r="D74" s="3" t="s">
        <v>0</v>
      </c>
    </row>
    <row r="75" spans="1:4" x14ac:dyDescent="0.25">
      <c r="A75" s="2" t="s">
        <v>74</v>
      </c>
      <c r="B75" t="s">
        <v>8</v>
      </c>
      <c r="C75">
        <v>35.200000000000003</v>
      </c>
      <c r="D75" s="3" t="s">
        <v>0</v>
      </c>
    </row>
    <row r="76" spans="1:4" x14ac:dyDescent="0.25">
      <c r="A76" s="2" t="s">
        <v>75</v>
      </c>
      <c r="B76" t="s">
        <v>8</v>
      </c>
      <c r="C76">
        <v>35.200000000000003</v>
      </c>
      <c r="D76" s="3" t="s">
        <v>0</v>
      </c>
    </row>
    <row r="77" spans="1:4" x14ac:dyDescent="0.25">
      <c r="A77" s="2" t="s">
        <v>76</v>
      </c>
      <c r="B77" t="s">
        <v>8</v>
      </c>
      <c r="C77">
        <v>35.200000000000003</v>
      </c>
      <c r="D77" s="3" t="s">
        <v>0</v>
      </c>
    </row>
    <row r="78" spans="1:4" x14ac:dyDescent="0.25">
      <c r="A78" s="2" t="s">
        <v>77</v>
      </c>
      <c r="B78" t="s">
        <v>9</v>
      </c>
      <c r="C78">
        <v>27.1</v>
      </c>
      <c r="D78" s="3" t="s">
        <v>0</v>
      </c>
    </row>
    <row r="79" spans="1:4" x14ac:dyDescent="0.25">
      <c r="A79" s="2" t="s">
        <v>78</v>
      </c>
      <c r="B79" t="s">
        <v>9</v>
      </c>
      <c r="C79">
        <v>27.1</v>
      </c>
    </row>
    <row r="80" spans="1:4" x14ac:dyDescent="0.25">
      <c r="A80" s="2" t="s">
        <v>79</v>
      </c>
      <c r="B80" t="s">
        <v>8</v>
      </c>
      <c r="C80">
        <v>27.1</v>
      </c>
    </row>
    <row r="81" spans="1:4" x14ac:dyDescent="0.25">
      <c r="A81" s="2" t="s">
        <v>80</v>
      </c>
      <c r="B81" t="s">
        <v>9</v>
      </c>
      <c r="C81">
        <v>27.1</v>
      </c>
      <c r="D81" s="3" t="s">
        <v>0</v>
      </c>
    </row>
    <row r="82" spans="1:4" x14ac:dyDescent="0.25">
      <c r="A82" s="2" t="s">
        <v>81</v>
      </c>
      <c r="B82" t="s">
        <v>9</v>
      </c>
      <c r="C82">
        <v>27.1</v>
      </c>
      <c r="D82" s="3" t="s">
        <v>0</v>
      </c>
    </row>
    <row r="83" spans="1:4" x14ac:dyDescent="0.25">
      <c r="A83" s="2" t="s">
        <v>82</v>
      </c>
      <c r="B83" t="s">
        <v>9</v>
      </c>
      <c r="C83">
        <v>24.8</v>
      </c>
      <c r="D83" s="3" t="s">
        <v>0</v>
      </c>
    </row>
    <row r="84" spans="1:4" x14ac:dyDescent="0.25">
      <c r="A84" s="2" t="s">
        <v>83</v>
      </c>
      <c r="B84" t="s">
        <v>8</v>
      </c>
      <c r="C84">
        <v>24.8</v>
      </c>
      <c r="D84" s="3" t="s">
        <v>0</v>
      </c>
    </row>
    <row r="85" spans="1:4" x14ac:dyDescent="0.25">
      <c r="A85" s="2" t="s">
        <v>84</v>
      </c>
      <c r="B85" t="s">
        <v>9</v>
      </c>
      <c r="C85">
        <v>19.2</v>
      </c>
    </row>
    <row r="86" spans="1:4" x14ac:dyDescent="0.25">
      <c r="A86" s="2" t="s">
        <v>85</v>
      </c>
      <c r="B86" t="s">
        <v>9</v>
      </c>
      <c r="C86">
        <v>19.2</v>
      </c>
      <c r="D86" s="3" t="s">
        <v>0</v>
      </c>
    </row>
    <row r="87" spans="1:4" x14ac:dyDescent="0.25">
      <c r="A87" s="2" t="s">
        <v>86</v>
      </c>
      <c r="B87" t="s">
        <v>8</v>
      </c>
      <c r="C87">
        <v>19.2</v>
      </c>
      <c r="D87" s="3" t="s">
        <v>0</v>
      </c>
    </row>
    <row r="88" spans="1:4" x14ac:dyDescent="0.25">
      <c r="A88" s="2" t="s">
        <v>87</v>
      </c>
      <c r="B88" t="s">
        <v>9</v>
      </c>
      <c r="C88">
        <v>19.2</v>
      </c>
      <c r="D88" s="3" t="s">
        <v>0</v>
      </c>
    </row>
    <row r="89" spans="1:4" x14ac:dyDescent="0.25">
      <c r="A89" s="2" t="s">
        <v>88</v>
      </c>
      <c r="B89" t="s">
        <v>9</v>
      </c>
      <c r="C89">
        <v>9.8000000000000007</v>
      </c>
      <c r="D89" s="3" t="s">
        <v>0</v>
      </c>
    </row>
    <row r="90" spans="1:4" x14ac:dyDescent="0.25">
      <c r="A90" s="2" t="s">
        <v>89</v>
      </c>
      <c r="B90" t="s">
        <v>9</v>
      </c>
      <c r="C90">
        <v>9.8000000000000007</v>
      </c>
      <c r="D90" s="3" t="s">
        <v>0</v>
      </c>
    </row>
    <row r="91" spans="1:4" x14ac:dyDescent="0.25">
      <c r="A91" s="2" t="s">
        <v>90</v>
      </c>
      <c r="B91" t="s">
        <v>9</v>
      </c>
      <c r="C91">
        <v>9.8000000000000007</v>
      </c>
      <c r="D91" s="3" t="s">
        <v>0</v>
      </c>
    </row>
    <row r="92" spans="1:4" x14ac:dyDescent="0.25">
      <c r="A92" s="2" t="s">
        <v>91</v>
      </c>
      <c r="B92" t="s">
        <v>9</v>
      </c>
      <c r="C92">
        <v>9.8000000000000007</v>
      </c>
      <c r="D92" s="3" t="s">
        <v>0</v>
      </c>
    </row>
    <row r="93" spans="1:4" x14ac:dyDescent="0.25">
      <c r="A93" s="2" t="s">
        <v>92</v>
      </c>
      <c r="B93" t="s">
        <v>9</v>
      </c>
      <c r="C93">
        <v>9.8000000000000007</v>
      </c>
      <c r="D93" s="3" t="s">
        <v>0</v>
      </c>
    </row>
    <row r="94" spans="1:4" x14ac:dyDescent="0.25">
      <c r="A94" s="2" t="s">
        <v>93</v>
      </c>
      <c r="B94" t="s">
        <v>8</v>
      </c>
      <c r="C94">
        <v>9.8000000000000007</v>
      </c>
      <c r="D94" s="3" t="s">
        <v>0</v>
      </c>
    </row>
    <row r="95" spans="1:4" x14ac:dyDescent="0.25">
      <c r="A95" s="2" t="s">
        <v>94</v>
      </c>
      <c r="B95" t="s">
        <v>9</v>
      </c>
      <c r="C95">
        <v>9.8000000000000007</v>
      </c>
      <c r="D95" s="3" t="s">
        <v>0</v>
      </c>
    </row>
    <row r="96" spans="1:4" x14ac:dyDescent="0.25">
      <c r="A96" s="2" t="s">
        <v>95</v>
      </c>
      <c r="B96" t="s">
        <v>8</v>
      </c>
      <c r="C96">
        <v>9.8000000000000007</v>
      </c>
      <c r="D96" s="3" t="s">
        <v>0</v>
      </c>
    </row>
    <row r="97" spans="1:4" x14ac:dyDescent="0.25">
      <c r="A97" s="2" t="s">
        <v>96</v>
      </c>
      <c r="B97" t="s">
        <v>9</v>
      </c>
      <c r="C97">
        <v>32.799999999999997</v>
      </c>
      <c r="D97" s="3" t="s">
        <v>0</v>
      </c>
    </row>
    <row r="98" spans="1:4" x14ac:dyDescent="0.25">
      <c r="A98" s="2" t="s">
        <v>97</v>
      </c>
      <c r="B98" t="s">
        <v>9</v>
      </c>
      <c r="C98">
        <v>32.799999999999997</v>
      </c>
      <c r="D98" s="3" t="s">
        <v>0</v>
      </c>
    </row>
    <row r="99" spans="1:4" x14ac:dyDescent="0.25">
      <c r="A99" s="2" t="s">
        <v>98</v>
      </c>
      <c r="B99" t="s">
        <v>9</v>
      </c>
      <c r="C99">
        <v>32.799999999999997</v>
      </c>
    </row>
    <row r="100" spans="1:4" x14ac:dyDescent="0.25">
      <c r="A100" s="2" t="s">
        <v>99</v>
      </c>
      <c r="B100" t="s">
        <v>9</v>
      </c>
      <c r="C100">
        <v>32.799999999999997</v>
      </c>
    </row>
    <row r="101" spans="1:4" x14ac:dyDescent="0.25">
      <c r="A101" s="2" t="s">
        <v>100</v>
      </c>
      <c r="B101" t="s">
        <v>9</v>
      </c>
      <c r="C101">
        <v>32.799999999999997</v>
      </c>
      <c r="D101" s="3" t="s">
        <v>0</v>
      </c>
    </row>
    <row r="102" spans="1:4" x14ac:dyDescent="0.25">
      <c r="A102" s="2" t="s">
        <v>101</v>
      </c>
      <c r="B102" t="s">
        <v>9</v>
      </c>
      <c r="C102">
        <v>32.799999999999997</v>
      </c>
      <c r="D102" s="3" t="s">
        <v>0</v>
      </c>
    </row>
    <row r="103" spans="1:4" x14ac:dyDescent="0.25">
      <c r="A103" s="2" t="s">
        <v>102</v>
      </c>
      <c r="B103" t="s">
        <v>8</v>
      </c>
      <c r="C103">
        <v>32.799999999999997</v>
      </c>
      <c r="D103" s="3" t="s">
        <v>0</v>
      </c>
    </row>
    <row r="104" spans="1:4" x14ac:dyDescent="0.25">
      <c r="A104" s="2" t="s">
        <v>103</v>
      </c>
      <c r="B104" t="s">
        <v>9</v>
      </c>
      <c r="C104">
        <v>32.799999999999997</v>
      </c>
    </row>
    <row r="105" spans="1:4" x14ac:dyDescent="0.25">
      <c r="A105" s="2" t="s">
        <v>104</v>
      </c>
      <c r="B105" t="s">
        <v>8</v>
      </c>
      <c r="C105">
        <v>32.799999999999997</v>
      </c>
    </row>
    <row r="106" spans="1:4" x14ac:dyDescent="0.25">
      <c r="A106" s="2" t="s">
        <v>105</v>
      </c>
      <c r="B106" t="s">
        <v>8</v>
      </c>
      <c r="C106">
        <v>32.799999999999997</v>
      </c>
      <c r="D106" s="3" t="s">
        <v>0</v>
      </c>
    </row>
    <row r="107" spans="1:4" x14ac:dyDescent="0.25">
      <c r="A107" s="2" t="s">
        <v>106</v>
      </c>
      <c r="B107" t="s">
        <v>9</v>
      </c>
      <c r="C107">
        <v>32.799999999999997</v>
      </c>
    </row>
    <row r="108" spans="1:4" x14ac:dyDescent="0.25">
      <c r="A108" s="2" t="s">
        <v>107</v>
      </c>
      <c r="B108" t="s">
        <v>8</v>
      </c>
      <c r="C108">
        <v>32.799999999999997</v>
      </c>
      <c r="D108" s="3" t="s">
        <v>0</v>
      </c>
    </row>
    <row r="109" spans="1:4" x14ac:dyDescent="0.25">
      <c r="A109" s="2" t="s">
        <v>108</v>
      </c>
      <c r="B109" t="s">
        <v>9</v>
      </c>
      <c r="C109">
        <v>31.6</v>
      </c>
    </row>
    <row r="110" spans="1:4" x14ac:dyDescent="0.25">
      <c r="A110" s="2" t="s">
        <v>109</v>
      </c>
      <c r="B110" t="s">
        <v>9</v>
      </c>
      <c r="C110">
        <v>31.6</v>
      </c>
    </row>
    <row r="111" spans="1:4" x14ac:dyDescent="0.25">
      <c r="A111" s="2" t="s">
        <v>154</v>
      </c>
      <c r="B111" t="s">
        <v>9</v>
      </c>
      <c r="C111">
        <v>31.6</v>
      </c>
      <c r="D111" s="3" t="s">
        <v>0</v>
      </c>
    </row>
    <row r="112" spans="1:4" x14ac:dyDescent="0.25">
      <c r="A112" s="2" t="s">
        <v>110</v>
      </c>
      <c r="B112" t="s">
        <v>8</v>
      </c>
      <c r="C112">
        <v>25.8</v>
      </c>
    </row>
    <row r="113" spans="1:4" x14ac:dyDescent="0.25">
      <c r="A113" s="2" t="s">
        <v>111</v>
      </c>
      <c r="B113" t="s">
        <v>8</v>
      </c>
      <c r="C113">
        <v>25.8</v>
      </c>
      <c r="D113" s="3" t="s">
        <v>0</v>
      </c>
    </row>
    <row r="114" spans="1:4" x14ac:dyDescent="0.25">
      <c r="A114" s="2" t="s">
        <v>112</v>
      </c>
      <c r="B114" t="s">
        <v>9</v>
      </c>
      <c r="C114">
        <v>25.8</v>
      </c>
      <c r="D114" s="3" t="s">
        <v>0</v>
      </c>
    </row>
    <row r="115" spans="1:4" x14ac:dyDescent="0.25">
      <c r="A115" s="2" t="s">
        <v>113</v>
      </c>
      <c r="B115" t="s">
        <v>8</v>
      </c>
      <c r="C115">
        <v>25.8</v>
      </c>
      <c r="D115" s="3" t="s">
        <v>0</v>
      </c>
    </row>
    <row r="116" spans="1:4" x14ac:dyDescent="0.25">
      <c r="A116" s="2" t="s">
        <v>114</v>
      </c>
      <c r="B116" t="s">
        <v>8</v>
      </c>
      <c r="C116">
        <v>23.3</v>
      </c>
    </row>
    <row r="117" spans="1:4" x14ac:dyDescent="0.25">
      <c r="A117" s="2" t="s">
        <v>115</v>
      </c>
      <c r="B117" t="s">
        <v>9</v>
      </c>
      <c r="C117">
        <v>23.3</v>
      </c>
      <c r="D117" s="3" t="s">
        <v>0</v>
      </c>
    </row>
    <row r="118" spans="1:4" x14ac:dyDescent="0.25">
      <c r="A118" s="2" t="s">
        <v>116</v>
      </c>
      <c r="B118" t="s">
        <v>8</v>
      </c>
      <c r="C118">
        <v>23.3</v>
      </c>
    </row>
    <row r="119" spans="1:4" x14ac:dyDescent="0.25">
      <c r="A119" s="2" t="s">
        <v>117</v>
      </c>
      <c r="B119" t="s">
        <v>9</v>
      </c>
      <c r="C119">
        <v>23.3</v>
      </c>
    </row>
    <row r="120" spans="1:4" x14ac:dyDescent="0.25">
      <c r="A120" s="2" t="s">
        <v>118</v>
      </c>
      <c r="B120" t="s">
        <v>9</v>
      </c>
      <c r="C120">
        <v>23.3</v>
      </c>
    </row>
    <row r="121" spans="1:4" x14ac:dyDescent="0.25">
      <c r="A121" s="2" t="s">
        <v>119</v>
      </c>
      <c r="B121" t="s">
        <v>8</v>
      </c>
      <c r="C121">
        <v>23.3</v>
      </c>
      <c r="D121" s="3" t="s">
        <v>0</v>
      </c>
    </row>
    <row r="122" spans="1:4" x14ac:dyDescent="0.25">
      <c r="A122" s="2" t="s">
        <v>120</v>
      </c>
      <c r="B122" t="s">
        <v>9</v>
      </c>
      <c r="C122">
        <v>13.4</v>
      </c>
    </row>
    <row r="123" spans="1:4" x14ac:dyDescent="0.25">
      <c r="A123" s="2" t="s">
        <v>121</v>
      </c>
      <c r="B123" t="s">
        <v>8</v>
      </c>
      <c r="C123">
        <v>13.4</v>
      </c>
      <c r="D123" s="3" t="s">
        <v>0</v>
      </c>
    </row>
    <row r="124" spans="1:4" x14ac:dyDescent="0.25">
      <c r="A124" s="2" t="s">
        <v>122</v>
      </c>
      <c r="B124" t="s">
        <v>9</v>
      </c>
      <c r="C124">
        <v>13.4</v>
      </c>
      <c r="D124" s="3" t="s">
        <v>0</v>
      </c>
    </row>
    <row r="125" spans="1:4" x14ac:dyDescent="0.25">
      <c r="A125" s="2" t="s">
        <v>123</v>
      </c>
      <c r="B125" t="s">
        <v>8</v>
      </c>
      <c r="C125">
        <v>13.4</v>
      </c>
      <c r="D125" s="3" t="s">
        <v>0</v>
      </c>
    </row>
    <row r="126" spans="1:4" x14ac:dyDescent="0.25">
      <c r="A126" s="2" t="s">
        <v>155</v>
      </c>
      <c r="B126" t="s">
        <v>9</v>
      </c>
      <c r="C126">
        <v>13.4</v>
      </c>
      <c r="D126" s="3" t="s">
        <v>0</v>
      </c>
    </row>
    <row r="127" spans="1:4" x14ac:dyDescent="0.25">
      <c r="A127" s="2" t="s">
        <v>124</v>
      </c>
      <c r="B127" t="s">
        <v>8</v>
      </c>
      <c r="C127">
        <v>33.5</v>
      </c>
    </row>
    <row r="128" spans="1:4" x14ac:dyDescent="0.25">
      <c r="A128" s="2" t="s">
        <v>125</v>
      </c>
      <c r="B128" t="s">
        <v>9</v>
      </c>
      <c r="C128">
        <v>33.5</v>
      </c>
      <c r="D128" s="3" t="s">
        <v>0</v>
      </c>
    </row>
    <row r="129" spans="1:4" x14ac:dyDescent="0.25">
      <c r="A129" s="2" t="s">
        <v>126</v>
      </c>
      <c r="B129" t="s">
        <v>8</v>
      </c>
      <c r="C129">
        <v>33.5</v>
      </c>
      <c r="D129" s="3" t="s">
        <v>0</v>
      </c>
    </row>
    <row r="130" spans="1:4" x14ac:dyDescent="0.25">
      <c r="A130" s="2" t="s">
        <v>127</v>
      </c>
      <c r="B130" t="s">
        <v>9</v>
      </c>
      <c r="C130">
        <v>33.5</v>
      </c>
      <c r="D130" s="3" t="s">
        <v>0</v>
      </c>
    </row>
    <row r="131" spans="1:4" x14ac:dyDescent="0.25">
      <c r="A131" s="2" t="s">
        <v>128</v>
      </c>
      <c r="B131" t="s">
        <v>9</v>
      </c>
      <c r="C131">
        <v>33.5</v>
      </c>
      <c r="D131" s="3" t="s">
        <v>0</v>
      </c>
    </row>
    <row r="132" spans="1:4" x14ac:dyDescent="0.25">
      <c r="A132" s="2" t="s">
        <v>129</v>
      </c>
      <c r="B132" t="s">
        <v>9</v>
      </c>
      <c r="C132">
        <v>33.5</v>
      </c>
      <c r="D132" s="3" t="s">
        <v>0</v>
      </c>
    </row>
    <row r="133" spans="1:4" x14ac:dyDescent="0.25">
      <c r="A133" s="2" t="s">
        <v>130</v>
      </c>
      <c r="B133" t="s">
        <v>9</v>
      </c>
      <c r="C133">
        <v>33.5</v>
      </c>
    </row>
    <row r="134" spans="1:4" x14ac:dyDescent="0.25">
      <c r="A134" s="2" t="s">
        <v>131</v>
      </c>
      <c r="B134" t="s">
        <v>9</v>
      </c>
      <c r="C134">
        <v>29.1</v>
      </c>
      <c r="D134" s="3" t="s">
        <v>0</v>
      </c>
    </row>
    <row r="135" spans="1:4" x14ac:dyDescent="0.25">
      <c r="A135" s="2" t="s">
        <v>132</v>
      </c>
      <c r="B135" t="s">
        <v>9</v>
      </c>
      <c r="C135">
        <v>29.1</v>
      </c>
      <c r="D135" s="3" t="s">
        <v>0</v>
      </c>
    </row>
    <row r="136" spans="1:4" x14ac:dyDescent="0.25">
      <c r="A136" s="2" t="s">
        <v>133</v>
      </c>
      <c r="B136" t="s">
        <v>8</v>
      </c>
      <c r="C136">
        <v>29.1</v>
      </c>
      <c r="D136" s="3" t="s">
        <v>0</v>
      </c>
    </row>
    <row r="137" spans="1:4" x14ac:dyDescent="0.25">
      <c r="A137" s="2" t="s">
        <v>134</v>
      </c>
      <c r="B137" t="s">
        <v>9</v>
      </c>
      <c r="C137">
        <v>29.1</v>
      </c>
      <c r="D137" s="3" t="s">
        <v>0</v>
      </c>
    </row>
    <row r="138" spans="1:4" x14ac:dyDescent="0.25">
      <c r="A138" s="2" t="s">
        <v>135</v>
      </c>
      <c r="B138" t="s">
        <v>8</v>
      </c>
      <c r="C138">
        <v>29.1</v>
      </c>
      <c r="D138" s="3" t="s">
        <v>0</v>
      </c>
    </row>
    <row r="139" spans="1:4" x14ac:dyDescent="0.25">
      <c r="A139" s="2" t="s">
        <v>136</v>
      </c>
      <c r="B139" t="s">
        <v>9</v>
      </c>
      <c r="C139">
        <v>29.1</v>
      </c>
      <c r="D139" s="3" t="s">
        <v>0</v>
      </c>
    </row>
    <row r="140" spans="1:4" x14ac:dyDescent="0.25">
      <c r="A140" s="2" t="s">
        <v>137</v>
      </c>
      <c r="B140" t="s">
        <v>9</v>
      </c>
      <c r="C140">
        <v>29.1</v>
      </c>
      <c r="D140" s="3" t="s">
        <v>0</v>
      </c>
    </row>
    <row r="141" spans="1:4" x14ac:dyDescent="0.25">
      <c r="A141" s="2" t="s">
        <v>138</v>
      </c>
      <c r="B141" t="s">
        <v>9</v>
      </c>
      <c r="C141">
        <v>29.1</v>
      </c>
      <c r="D141" s="3" t="s">
        <v>0</v>
      </c>
    </row>
    <row r="142" spans="1:4" x14ac:dyDescent="0.25">
      <c r="A142" s="2" t="s">
        <v>139</v>
      </c>
      <c r="B142" t="s">
        <v>9</v>
      </c>
      <c r="C142">
        <v>21.3</v>
      </c>
    </row>
    <row r="143" spans="1:4" x14ac:dyDescent="0.25">
      <c r="A143" s="2" t="s">
        <v>140</v>
      </c>
      <c r="B143" t="s">
        <v>9</v>
      </c>
      <c r="C143">
        <v>21.3</v>
      </c>
      <c r="D143" s="3" t="s">
        <v>0</v>
      </c>
    </row>
    <row r="144" spans="1:4" x14ac:dyDescent="0.25">
      <c r="A144" s="2" t="s">
        <v>141</v>
      </c>
      <c r="B144" t="s">
        <v>9</v>
      </c>
      <c r="C144">
        <v>21.3</v>
      </c>
      <c r="D144" s="3" t="s">
        <v>0</v>
      </c>
    </row>
    <row r="145" spans="1:4" x14ac:dyDescent="0.25">
      <c r="A145" s="2" t="s">
        <v>142</v>
      </c>
      <c r="B145" t="s">
        <v>8</v>
      </c>
      <c r="C145">
        <v>21.3</v>
      </c>
      <c r="D145" s="3" t="s">
        <v>0</v>
      </c>
    </row>
    <row r="146" spans="1:4" x14ac:dyDescent="0.25">
      <c r="A146" s="2" t="s">
        <v>143</v>
      </c>
      <c r="B146" t="s">
        <v>8</v>
      </c>
      <c r="C146">
        <v>21.3</v>
      </c>
    </row>
    <row r="147" spans="1:4" x14ac:dyDescent="0.25">
      <c r="A147" s="2" t="s">
        <v>144</v>
      </c>
      <c r="B147" t="s">
        <v>8</v>
      </c>
      <c r="C147">
        <v>21.3</v>
      </c>
      <c r="D147" s="3" t="s">
        <v>0</v>
      </c>
    </row>
    <row r="148" spans="1:4" x14ac:dyDescent="0.25">
      <c r="A148" s="2" t="s">
        <v>145</v>
      </c>
      <c r="B148" t="s">
        <v>9</v>
      </c>
      <c r="C148">
        <v>21.3</v>
      </c>
      <c r="D148" s="3" t="s">
        <v>0</v>
      </c>
    </row>
    <row r="149" spans="1:4" x14ac:dyDescent="0.25">
      <c r="A149" s="2" t="s">
        <v>146</v>
      </c>
      <c r="B149" t="s">
        <v>8</v>
      </c>
      <c r="C149">
        <v>14.3</v>
      </c>
      <c r="D149" s="3" t="s">
        <v>0</v>
      </c>
    </row>
    <row r="150" spans="1:4" x14ac:dyDescent="0.25">
      <c r="A150" s="2" t="s">
        <v>147</v>
      </c>
      <c r="B150" t="s">
        <v>9</v>
      </c>
      <c r="C150">
        <v>14.3</v>
      </c>
      <c r="D150" s="3" t="s">
        <v>0</v>
      </c>
    </row>
    <row r="151" spans="1:4" x14ac:dyDescent="0.25">
      <c r="A151" s="2" t="s">
        <v>148</v>
      </c>
      <c r="B151" t="s">
        <v>9</v>
      </c>
      <c r="C151">
        <v>14.3</v>
      </c>
      <c r="D151" s="3" t="s">
        <v>0</v>
      </c>
    </row>
    <row r="152" spans="1:4" x14ac:dyDescent="0.25">
      <c r="A152" s="2" t="s">
        <v>149</v>
      </c>
      <c r="B152" t="s">
        <v>9</v>
      </c>
      <c r="C152">
        <v>14.3</v>
      </c>
    </row>
    <row r="153" spans="1:4" x14ac:dyDescent="0.25">
      <c r="A153" s="2" t="s">
        <v>150</v>
      </c>
      <c r="B153" t="s">
        <v>9</v>
      </c>
      <c r="C153">
        <v>14.3</v>
      </c>
    </row>
    <row r="154" spans="1:4" x14ac:dyDescent="0.25">
      <c r="A154" s="2" t="s">
        <v>151</v>
      </c>
      <c r="B154" t="s">
        <v>9</v>
      </c>
      <c r="C154">
        <v>14.3</v>
      </c>
      <c r="D154" s="3" t="s">
        <v>0</v>
      </c>
    </row>
    <row r="155" spans="1:4" x14ac:dyDescent="0.25">
      <c r="A155" s="2" t="s">
        <v>152</v>
      </c>
      <c r="B155" t="s">
        <v>8</v>
      </c>
      <c r="C155">
        <v>14.3</v>
      </c>
      <c r="D155" s="3" t="s">
        <v>0</v>
      </c>
    </row>
    <row r="156" spans="1:4" x14ac:dyDescent="0.25">
      <c r="A156" s="2" t="s">
        <v>153</v>
      </c>
      <c r="B156" t="s">
        <v>8</v>
      </c>
      <c r="C156">
        <v>14.3</v>
      </c>
      <c r="D156" s="3" t="s">
        <v>0</v>
      </c>
    </row>
    <row r="157" spans="1:4" x14ac:dyDescent="0.25">
      <c r="A157" s="2" t="s">
        <v>156</v>
      </c>
      <c r="B157" t="s">
        <v>9</v>
      </c>
      <c r="C157">
        <v>35.1</v>
      </c>
    </row>
    <row r="158" spans="1:4" x14ac:dyDescent="0.25">
      <c r="A158" s="2" t="s">
        <v>157</v>
      </c>
      <c r="B158" t="s">
        <v>9</v>
      </c>
      <c r="C158">
        <v>35.1</v>
      </c>
      <c r="D158" s="3" t="s">
        <v>0</v>
      </c>
    </row>
    <row r="159" spans="1:4" x14ac:dyDescent="0.25">
      <c r="A159" s="2" t="s">
        <v>158</v>
      </c>
      <c r="B159" t="s">
        <v>9</v>
      </c>
      <c r="C159">
        <v>35.1</v>
      </c>
      <c r="D159" s="3" t="s">
        <v>0</v>
      </c>
    </row>
    <row r="160" spans="1:4" x14ac:dyDescent="0.25">
      <c r="A160" s="2" t="s">
        <v>159</v>
      </c>
      <c r="B160" t="s">
        <v>9</v>
      </c>
      <c r="C160">
        <v>35.1</v>
      </c>
      <c r="D160" s="3" t="s">
        <v>0</v>
      </c>
    </row>
    <row r="161" spans="1:4" x14ac:dyDescent="0.25">
      <c r="A161" s="2" t="s">
        <v>160</v>
      </c>
      <c r="B161" t="s">
        <v>8</v>
      </c>
      <c r="C161">
        <v>35.1</v>
      </c>
      <c r="D161" s="3" t="s">
        <v>0</v>
      </c>
    </row>
    <row r="162" spans="1:4" x14ac:dyDescent="0.25">
      <c r="A162" s="2" t="s">
        <v>161</v>
      </c>
      <c r="B162" t="s">
        <v>9</v>
      </c>
      <c r="C162">
        <v>35.1</v>
      </c>
    </row>
    <row r="163" spans="1:4" x14ac:dyDescent="0.25">
      <c r="A163" s="2" t="s">
        <v>162</v>
      </c>
      <c r="B163" t="s">
        <v>9</v>
      </c>
      <c r="C163">
        <v>35.1</v>
      </c>
      <c r="D163" s="3" t="s">
        <v>0</v>
      </c>
    </row>
    <row r="164" spans="1:4" x14ac:dyDescent="0.25">
      <c r="A164" s="2" t="s">
        <v>163</v>
      </c>
      <c r="B164" t="s">
        <v>9</v>
      </c>
      <c r="C164">
        <v>35.1</v>
      </c>
      <c r="D164" s="3" t="s">
        <v>0</v>
      </c>
    </row>
    <row r="165" spans="1:4" x14ac:dyDescent="0.25">
      <c r="A165" s="2" t="s">
        <v>164</v>
      </c>
      <c r="B165" t="s">
        <v>9</v>
      </c>
      <c r="C165">
        <v>35.1</v>
      </c>
      <c r="D165" s="3" t="s">
        <v>0</v>
      </c>
    </row>
    <row r="166" spans="1:4" x14ac:dyDescent="0.25">
      <c r="A166" s="2" t="s">
        <v>165</v>
      </c>
      <c r="B166" t="s">
        <v>9</v>
      </c>
      <c r="C166">
        <v>35.1</v>
      </c>
      <c r="D166" s="3" t="s">
        <v>0</v>
      </c>
    </row>
    <row r="167" spans="1:4" x14ac:dyDescent="0.25">
      <c r="A167" s="2" t="s">
        <v>166</v>
      </c>
      <c r="B167" t="s">
        <v>9</v>
      </c>
      <c r="C167">
        <v>35.1</v>
      </c>
      <c r="D167" s="3" t="s">
        <v>0</v>
      </c>
    </row>
    <row r="168" spans="1:4" x14ac:dyDescent="0.25">
      <c r="A168" s="2" t="s">
        <v>167</v>
      </c>
      <c r="B168" t="s">
        <v>9</v>
      </c>
      <c r="C168">
        <v>35.1</v>
      </c>
      <c r="D168" s="3" t="s">
        <v>0</v>
      </c>
    </row>
    <row r="169" spans="1:4" x14ac:dyDescent="0.25">
      <c r="A169" s="2" t="s">
        <v>168</v>
      </c>
      <c r="B169" t="s">
        <v>9</v>
      </c>
      <c r="C169">
        <v>35.1</v>
      </c>
      <c r="D169" s="3" t="s">
        <v>0</v>
      </c>
    </row>
    <row r="170" spans="1:4" x14ac:dyDescent="0.25">
      <c r="A170" s="2" t="s">
        <v>169</v>
      </c>
      <c r="B170" t="s">
        <v>9</v>
      </c>
      <c r="C170">
        <v>35.1</v>
      </c>
    </row>
    <row r="171" spans="1:4" x14ac:dyDescent="0.25">
      <c r="A171" s="2" t="s">
        <v>170</v>
      </c>
      <c r="B171" t="s">
        <v>9</v>
      </c>
      <c r="C171">
        <v>35.1</v>
      </c>
      <c r="D171" s="3" t="s">
        <v>0</v>
      </c>
    </row>
    <row r="172" spans="1:4" x14ac:dyDescent="0.25">
      <c r="A172" s="2" t="s">
        <v>171</v>
      </c>
      <c r="B172" t="s">
        <v>8</v>
      </c>
      <c r="C172">
        <v>35.1</v>
      </c>
    </row>
    <row r="173" spans="1:4" x14ac:dyDescent="0.25">
      <c r="A173" s="2" t="s">
        <v>172</v>
      </c>
      <c r="B173" t="s">
        <v>9</v>
      </c>
      <c r="C173">
        <v>35.1</v>
      </c>
      <c r="D173" s="3" t="s">
        <v>0</v>
      </c>
    </row>
    <row r="174" spans="1:4" x14ac:dyDescent="0.25">
      <c r="A174" s="2" t="s">
        <v>173</v>
      </c>
      <c r="B174" t="s">
        <v>8</v>
      </c>
      <c r="C174">
        <v>35.1</v>
      </c>
      <c r="D174" s="3" t="s">
        <v>0</v>
      </c>
    </row>
    <row r="175" spans="1:4" x14ac:dyDescent="0.25">
      <c r="A175" s="2" t="s">
        <v>174</v>
      </c>
      <c r="B175" t="s">
        <v>8</v>
      </c>
      <c r="C175">
        <v>25</v>
      </c>
      <c r="D175" s="3" t="s">
        <v>0</v>
      </c>
    </row>
    <row r="176" spans="1:4" x14ac:dyDescent="0.25">
      <c r="A176" s="2" t="s">
        <v>175</v>
      </c>
      <c r="B176" t="s">
        <v>9</v>
      </c>
      <c r="C176">
        <v>25</v>
      </c>
      <c r="D176" s="3" t="s">
        <v>0</v>
      </c>
    </row>
    <row r="177" spans="1:4" x14ac:dyDescent="0.25">
      <c r="A177" s="2" t="s">
        <v>176</v>
      </c>
      <c r="B177" t="s">
        <v>9</v>
      </c>
      <c r="C177">
        <v>25</v>
      </c>
      <c r="D177" s="3" t="s">
        <v>0</v>
      </c>
    </row>
    <row r="178" spans="1:4" x14ac:dyDescent="0.25">
      <c r="A178" s="2" t="s">
        <v>177</v>
      </c>
      <c r="B178" t="s">
        <v>9</v>
      </c>
      <c r="C178">
        <v>25</v>
      </c>
      <c r="D178" s="3" t="s">
        <v>0</v>
      </c>
    </row>
    <row r="179" spans="1:4" x14ac:dyDescent="0.25">
      <c r="A179" s="2" t="s">
        <v>178</v>
      </c>
      <c r="B179" t="s">
        <v>8</v>
      </c>
      <c r="C179">
        <v>25</v>
      </c>
      <c r="D179" s="3" t="s">
        <v>0</v>
      </c>
    </row>
    <row r="180" spans="1:4" x14ac:dyDescent="0.25">
      <c r="A180" s="2" t="s">
        <v>179</v>
      </c>
      <c r="B180" t="s">
        <v>8</v>
      </c>
      <c r="C180">
        <v>25</v>
      </c>
      <c r="D180" s="3" t="s">
        <v>0</v>
      </c>
    </row>
    <row r="181" spans="1:4" x14ac:dyDescent="0.25">
      <c r="A181" s="2" t="s">
        <v>180</v>
      </c>
      <c r="B181" t="s">
        <v>8</v>
      </c>
      <c r="C181">
        <v>16.100000000000001</v>
      </c>
    </row>
    <row r="182" spans="1:4" x14ac:dyDescent="0.25">
      <c r="A182" s="2" t="s">
        <v>181</v>
      </c>
      <c r="B182" t="s">
        <v>8</v>
      </c>
      <c r="C182">
        <v>16.100000000000001</v>
      </c>
      <c r="D182" s="3" t="s">
        <v>0</v>
      </c>
    </row>
    <row r="183" spans="1:4" x14ac:dyDescent="0.25">
      <c r="A183" s="2" t="s">
        <v>182</v>
      </c>
      <c r="B183" t="s">
        <v>8</v>
      </c>
      <c r="C183">
        <v>12.8</v>
      </c>
      <c r="D183" s="3" t="s">
        <v>0</v>
      </c>
    </row>
    <row r="184" spans="1:4" x14ac:dyDescent="0.25">
      <c r="A184" s="2" t="s">
        <v>183</v>
      </c>
      <c r="B184" t="s">
        <v>8</v>
      </c>
      <c r="C184">
        <v>12.8</v>
      </c>
    </row>
    <row r="185" spans="1:4" x14ac:dyDescent="0.25">
      <c r="A185" s="2" t="s">
        <v>184</v>
      </c>
      <c r="B185" t="s">
        <v>9</v>
      </c>
      <c r="C185">
        <v>9.1</v>
      </c>
    </row>
    <row r="186" spans="1:4" x14ac:dyDescent="0.25">
      <c r="A186" s="2" t="s">
        <v>185</v>
      </c>
      <c r="B186" t="s">
        <v>8</v>
      </c>
      <c r="C186">
        <v>9.1</v>
      </c>
      <c r="D186" s="3" t="s">
        <v>0</v>
      </c>
    </row>
    <row r="187" spans="1:4" x14ac:dyDescent="0.25">
      <c r="A187" s="2" t="s">
        <v>187</v>
      </c>
      <c r="B187" t="s">
        <v>9</v>
      </c>
      <c r="C187">
        <v>36.5</v>
      </c>
    </row>
    <row r="188" spans="1:4" x14ac:dyDescent="0.25">
      <c r="A188" s="2" t="s">
        <v>188</v>
      </c>
      <c r="B188" t="s">
        <v>9</v>
      </c>
      <c r="C188">
        <v>36.5</v>
      </c>
    </row>
    <row r="189" spans="1:4" x14ac:dyDescent="0.25">
      <c r="A189" s="2" t="s">
        <v>189</v>
      </c>
      <c r="B189" t="s">
        <v>8</v>
      </c>
      <c r="C189">
        <v>36.5</v>
      </c>
    </row>
    <row r="190" spans="1:4" x14ac:dyDescent="0.25">
      <c r="A190" s="2" t="s">
        <v>190</v>
      </c>
      <c r="B190" t="s">
        <v>9</v>
      </c>
      <c r="C190">
        <v>36.5</v>
      </c>
    </row>
    <row r="191" spans="1:4" x14ac:dyDescent="0.25">
      <c r="A191" s="2" t="s">
        <v>191</v>
      </c>
      <c r="B191" t="s">
        <v>9</v>
      </c>
      <c r="C191">
        <v>36.5</v>
      </c>
    </row>
    <row r="192" spans="1:4" x14ac:dyDescent="0.25">
      <c r="A192" s="2" t="s">
        <v>192</v>
      </c>
      <c r="B192" t="s">
        <v>9</v>
      </c>
      <c r="C192">
        <v>36.5</v>
      </c>
    </row>
    <row r="193" spans="1:3" x14ac:dyDescent="0.25">
      <c r="A193" s="2" t="s">
        <v>193</v>
      </c>
      <c r="B193" t="s">
        <v>8</v>
      </c>
      <c r="C193">
        <v>32.200000000000003</v>
      </c>
    </row>
    <row r="194" spans="1:3" x14ac:dyDescent="0.25">
      <c r="A194" s="2" t="s">
        <v>194</v>
      </c>
      <c r="B194" t="s">
        <v>8</v>
      </c>
      <c r="C194">
        <v>32.200000000000003</v>
      </c>
    </row>
    <row r="195" spans="1:3" x14ac:dyDescent="0.25">
      <c r="A195" s="2" t="s">
        <v>195</v>
      </c>
      <c r="B195" t="s">
        <v>9</v>
      </c>
      <c r="C195">
        <v>32.200000000000003</v>
      </c>
    </row>
    <row r="196" spans="1:3" x14ac:dyDescent="0.25">
      <c r="A196" s="2" t="s">
        <v>196</v>
      </c>
      <c r="B196" t="s">
        <v>9</v>
      </c>
      <c r="C196">
        <v>32.200000000000003</v>
      </c>
    </row>
    <row r="197" spans="1:3" x14ac:dyDescent="0.25">
      <c r="A197" s="2" t="s">
        <v>197</v>
      </c>
      <c r="B197" t="s">
        <v>8</v>
      </c>
      <c r="C197">
        <v>32.200000000000003</v>
      </c>
    </row>
    <row r="198" spans="1:3" x14ac:dyDescent="0.25">
      <c r="A198" s="2" t="s">
        <v>198</v>
      </c>
      <c r="B198" t="s">
        <v>8</v>
      </c>
      <c r="C198">
        <v>32.200000000000003</v>
      </c>
    </row>
    <row r="199" spans="1:3" x14ac:dyDescent="0.25">
      <c r="A199" s="2" t="s">
        <v>199</v>
      </c>
      <c r="B199" t="s">
        <v>8</v>
      </c>
      <c r="C199">
        <v>32.200000000000003</v>
      </c>
    </row>
    <row r="200" spans="1:3" x14ac:dyDescent="0.25">
      <c r="A200" s="2" t="s">
        <v>201</v>
      </c>
      <c r="B200" t="s">
        <v>8</v>
      </c>
      <c r="C200">
        <v>25.6</v>
      </c>
    </row>
    <row r="201" spans="1:3" x14ac:dyDescent="0.25">
      <c r="A201" s="2" t="s">
        <v>200</v>
      </c>
      <c r="B201" t="s">
        <v>8</v>
      </c>
      <c r="C201">
        <v>24.1</v>
      </c>
    </row>
    <row r="202" spans="1:3" x14ac:dyDescent="0.25">
      <c r="A202" s="2" t="s">
        <v>202</v>
      </c>
      <c r="B202" t="s">
        <v>9</v>
      </c>
      <c r="C202">
        <v>18</v>
      </c>
    </row>
    <row r="203" spans="1:3" x14ac:dyDescent="0.25">
      <c r="A203" s="2" t="s">
        <v>203</v>
      </c>
      <c r="B203" t="s">
        <v>9</v>
      </c>
      <c r="C203">
        <v>15.6</v>
      </c>
    </row>
    <row r="204" spans="1:3" x14ac:dyDescent="0.25">
      <c r="A204" s="2" t="s">
        <v>204</v>
      </c>
      <c r="B204" t="s">
        <v>8</v>
      </c>
      <c r="C204">
        <v>11.1</v>
      </c>
    </row>
    <row r="205" spans="1:3" x14ac:dyDescent="0.25">
      <c r="A205" s="2" t="s">
        <v>205</v>
      </c>
      <c r="B205" t="s">
        <v>8</v>
      </c>
      <c r="C205">
        <v>11.1</v>
      </c>
    </row>
    <row r="206" spans="1:3" x14ac:dyDescent="0.25">
      <c r="A206" s="2" t="s">
        <v>206</v>
      </c>
      <c r="B206" t="s">
        <v>9</v>
      </c>
      <c r="C206">
        <v>11.1</v>
      </c>
    </row>
    <row r="207" spans="1:3" x14ac:dyDescent="0.25">
      <c r="A207" s="2" t="s">
        <v>207</v>
      </c>
      <c r="B207" t="s">
        <v>9</v>
      </c>
      <c r="C207">
        <v>11.1</v>
      </c>
    </row>
    <row r="208" spans="1:3" x14ac:dyDescent="0.25">
      <c r="A208" s="2" t="s">
        <v>208</v>
      </c>
      <c r="B208" t="s">
        <v>9</v>
      </c>
      <c r="C208">
        <v>11.1</v>
      </c>
    </row>
    <row r="209" spans="1:3" x14ac:dyDescent="0.25">
      <c r="A209" s="2" t="s">
        <v>209</v>
      </c>
      <c r="B209" t="s">
        <v>9</v>
      </c>
      <c r="C209">
        <v>11.1</v>
      </c>
    </row>
    <row r="210" spans="1:3" x14ac:dyDescent="0.25">
      <c r="A210" s="2" t="s">
        <v>210</v>
      </c>
      <c r="B210" t="s">
        <v>9</v>
      </c>
      <c r="C210">
        <v>11.1</v>
      </c>
    </row>
    <row r="211" spans="1:3" x14ac:dyDescent="0.25">
      <c r="A211" s="2" t="s">
        <v>211</v>
      </c>
      <c r="B211" t="s">
        <v>9</v>
      </c>
      <c r="C211">
        <v>11.1</v>
      </c>
    </row>
    <row r="212" spans="1:3" x14ac:dyDescent="0.25">
      <c r="A212" s="2" t="s">
        <v>212</v>
      </c>
      <c r="B212" t="s">
        <v>8</v>
      </c>
      <c r="C212">
        <v>11.1</v>
      </c>
    </row>
    <row r="213" spans="1:3" x14ac:dyDescent="0.25">
      <c r="A213" s="2" t="s">
        <v>213</v>
      </c>
      <c r="B213" t="s">
        <v>9</v>
      </c>
      <c r="C213">
        <v>11.1</v>
      </c>
    </row>
    <row r="214" spans="1:3" x14ac:dyDescent="0.25">
      <c r="A214" s="2" t="s">
        <v>214</v>
      </c>
      <c r="B214" t="s">
        <v>9</v>
      </c>
      <c r="C214">
        <v>11.1</v>
      </c>
    </row>
    <row r="215" spans="1:3" x14ac:dyDescent="0.25">
      <c r="A215" s="2" t="s">
        <v>215</v>
      </c>
      <c r="B215" t="s">
        <v>9</v>
      </c>
      <c r="C215">
        <v>11.1</v>
      </c>
    </row>
    <row r="216" spans="1:3" x14ac:dyDescent="0.25">
      <c r="A216" s="2" t="s">
        <v>216</v>
      </c>
      <c r="B216" t="s">
        <v>9</v>
      </c>
      <c r="C216">
        <v>11.1</v>
      </c>
    </row>
    <row r="217" spans="1:3" x14ac:dyDescent="0.25">
      <c r="A217" s="2" t="s">
        <v>217</v>
      </c>
      <c r="B217" t="s">
        <v>9</v>
      </c>
      <c r="C217">
        <v>38.299999999999997</v>
      </c>
    </row>
    <row r="218" spans="1:3" x14ac:dyDescent="0.25">
      <c r="A218" s="2" t="s">
        <v>218</v>
      </c>
      <c r="B218" t="s">
        <v>9</v>
      </c>
      <c r="C218">
        <v>38.299999999999997</v>
      </c>
    </row>
    <row r="219" spans="1:3" x14ac:dyDescent="0.25">
      <c r="A219" s="2" t="s">
        <v>219</v>
      </c>
      <c r="B219" t="s">
        <v>9</v>
      </c>
      <c r="C219">
        <v>38.299999999999997</v>
      </c>
    </row>
    <row r="220" spans="1:3" x14ac:dyDescent="0.25">
      <c r="A220" s="2" t="s">
        <v>220</v>
      </c>
      <c r="B220" t="s">
        <v>8</v>
      </c>
      <c r="C220">
        <v>38.299999999999997</v>
      </c>
    </row>
    <row r="221" spans="1:3" x14ac:dyDescent="0.25">
      <c r="A221" s="2" t="s">
        <v>221</v>
      </c>
      <c r="B221" t="s">
        <v>8</v>
      </c>
      <c r="C221">
        <v>34.6</v>
      </c>
    </row>
    <row r="222" spans="1:3" x14ac:dyDescent="0.25">
      <c r="A222" s="2" t="s">
        <v>222</v>
      </c>
      <c r="B222" t="s">
        <v>9</v>
      </c>
      <c r="C222">
        <v>34.6</v>
      </c>
    </row>
    <row r="223" spans="1:3" x14ac:dyDescent="0.25">
      <c r="A223" s="2" t="s">
        <v>223</v>
      </c>
      <c r="B223" t="s">
        <v>8</v>
      </c>
      <c r="C223">
        <v>34.6</v>
      </c>
    </row>
    <row r="224" spans="1:3" x14ac:dyDescent="0.25">
      <c r="A224" s="2" t="s">
        <v>224</v>
      </c>
      <c r="B224" t="s">
        <v>9</v>
      </c>
      <c r="C224">
        <v>34.6</v>
      </c>
    </row>
    <row r="225" spans="1:3" x14ac:dyDescent="0.25">
      <c r="A225" s="2" t="s">
        <v>225</v>
      </c>
      <c r="B225" t="s">
        <v>9</v>
      </c>
      <c r="C225">
        <v>34.6</v>
      </c>
    </row>
    <row r="226" spans="1:3" x14ac:dyDescent="0.25">
      <c r="A226" s="2" t="s">
        <v>226</v>
      </c>
      <c r="B226" t="s">
        <v>8</v>
      </c>
      <c r="C226">
        <v>34.6</v>
      </c>
    </row>
    <row r="227" spans="1:3" x14ac:dyDescent="0.25">
      <c r="A227" s="2" t="s">
        <v>227</v>
      </c>
      <c r="B227" t="s">
        <v>9</v>
      </c>
      <c r="C227">
        <v>29</v>
      </c>
    </row>
    <row r="228" spans="1:3" x14ac:dyDescent="0.25">
      <c r="A228" s="2" t="s">
        <v>228</v>
      </c>
      <c r="B228" t="s">
        <v>9</v>
      </c>
      <c r="C228">
        <v>29</v>
      </c>
    </row>
    <row r="229" spans="1:3" x14ac:dyDescent="0.25">
      <c r="A229" s="2" t="s">
        <v>229</v>
      </c>
      <c r="B229" t="s">
        <v>9</v>
      </c>
      <c r="C229">
        <v>29</v>
      </c>
    </row>
    <row r="230" spans="1:3" x14ac:dyDescent="0.25">
      <c r="A230" s="2" t="s">
        <v>230</v>
      </c>
      <c r="B230" t="s">
        <v>8</v>
      </c>
      <c r="C230">
        <v>29</v>
      </c>
    </row>
    <row r="231" spans="1:3" x14ac:dyDescent="0.25">
      <c r="A231" s="2" t="s">
        <v>231</v>
      </c>
      <c r="B231" t="s">
        <v>9</v>
      </c>
      <c r="C231">
        <v>29</v>
      </c>
    </row>
    <row r="232" spans="1:3" x14ac:dyDescent="0.25">
      <c r="A232" s="2" t="s">
        <v>232</v>
      </c>
      <c r="B232" t="s">
        <v>8</v>
      </c>
      <c r="C232">
        <v>25.9</v>
      </c>
    </row>
    <row r="233" spans="1:3" x14ac:dyDescent="0.25">
      <c r="A233" s="2" t="s">
        <v>233</v>
      </c>
      <c r="B233" t="s">
        <v>8</v>
      </c>
      <c r="C233">
        <v>25.9</v>
      </c>
    </row>
    <row r="234" spans="1:3" x14ac:dyDescent="0.25">
      <c r="A234" s="2" t="s">
        <v>234</v>
      </c>
      <c r="B234" t="s">
        <v>9</v>
      </c>
      <c r="C234">
        <v>23.8</v>
      </c>
    </row>
    <row r="235" spans="1:3" x14ac:dyDescent="0.25">
      <c r="A235" s="2" t="s">
        <v>235</v>
      </c>
      <c r="B235" t="s">
        <v>8</v>
      </c>
      <c r="C235">
        <v>23.8</v>
      </c>
    </row>
    <row r="236" spans="1:3" x14ac:dyDescent="0.25">
      <c r="A236" s="2" t="s">
        <v>236</v>
      </c>
      <c r="B236" t="s">
        <v>9</v>
      </c>
      <c r="C236">
        <v>15.8</v>
      </c>
    </row>
    <row r="237" spans="1:3" x14ac:dyDescent="0.25">
      <c r="A237" s="2" t="s">
        <v>237</v>
      </c>
      <c r="B237" t="s">
        <v>9</v>
      </c>
      <c r="C237">
        <v>15.8</v>
      </c>
    </row>
    <row r="238" spans="1:3" x14ac:dyDescent="0.25">
      <c r="A238" s="2" t="s">
        <v>238</v>
      </c>
      <c r="B238" t="s">
        <v>9</v>
      </c>
      <c r="C238">
        <v>11.5</v>
      </c>
    </row>
    <row r="239" spans="1:3" x14ac:dyDescent="0.25">
      <c r="A239" s="2" t="s">
        <v>239</v>
      </c>
      <c r="B239" t="s">
        <v>9</v>
      </c>
      <c r="C239">
        <v>11.5</v>
      </c>
    </row>
    <row r="240" spans="1:3" x14ac:dyDescent="0.25">
      <c r="A240" s="2" t="s">
        <v>240</v>
      </c>
      <c r="B240" t="s">
        <v>9</v>
      </c>
      <c r="C240">
        <v>11.5</v>
      </c>
    </row>
    <row r="241" spans="1:4" x14ac:dyDescent="0.25">
      <c r="A241" s="2" t="s">
        <v>241</v>
      </c>
      <c r="B241" t="s">
        <v>9</v>
      </c>
      <c r="C241">
        <v>11.5</v>
      </c>
    </row>
    <row r="242" spans="1:4" x14ac:dyDescent="0.25">
      <c r="A242" s="2" t="s">
        <v>242</v>
      </c>
      <c r="B242" t="s">
        <v>9</v>
      </c>
      <c r="C242">
        <v>11.5</v>
      </c>
    </row>
    <row r="243" spans="1:4" x14ac:dyDescent="0.25">
      <c r="A243" s="2" t="s">
        <v>243</v>
      </c>
      <c r="B243" t="s">
        <v>9</v>
      </c>
      <c r="C243">
        <v>11.5</v>
      </c>
    </row>
    <row r="244" spans="1:4" x14ac:dyDescent="0.25">
      <c r="A244" s="2" t="s">
        <v>244</v>
      </c>
      <c r="B244" t="s">
        <v>8</v>
      </c>
      <c r="C244">
        <v>11.5</v>
      </c>
    </row>
    <row r="245" spans="1:4" x14ac:dyDescent="0.25">
      <c r="A245" s="2" t="s">
        <v>245</v>
      </c>
      <c r="B245" t="s">
        <v>9</v>
      </c>
      <c r="C245">
        <v>11.5</v>
      </c>
    </row>
    <row r="246" spans="1:4" x14ac:dyDescent="0.25">
      <c r="A246" s="2" t="s">
        <v>246</v>
      </c>
      <c r="B246" t="s">
        <v>9</v>
      </c>
      <c r="C246">
        <v>11.5</v>
      </c>
    </row>
    <row r="247" spans="1:4" x14ac:dyDescent="0.25">
      <c r="A247" s="2" t="s">
        <v>271</v>
      </c>
      <c r="B247" t="s">
        <v>9</v>
      </c>
      <c r="C247">
        <v>34.299999999999997</v>
      </c>
      <c r="D247" s="3" t="s">
        <v>0</v>
      </c>
    </row>
    <row r="248" spans="1:4" x14ac:dyDescent="0.25">
      <c r="A248" s="2" t="s">
        <v>272</v>
      </c>
      <c r="B248" t="s">
        <v>9</v>
      </c>
      <c r="C248">
        <v>34.299999999999997</v>
      </c>
    </row>
    <row r="249" spans="1:4" x14ac:dyDescent="0.25">
      <c r="A249" s="2" t="s">
        <v>273</v>
      </c>
      <c r="B249" t="s">
        <v>8</v>
      </c>
      <c r="C249">
        <v>34.299999999999997</v>
      </c>
      <c r="D249" s="3" t="s">
        <v>0</v>
      </c>
    </row>
    <row r="250" spans="1:4" x14ac:dyDescent="0.25">
      <c r="A250" s="2" t="s">
        <v>274</v>
      </c>
      <c r="B250" t="s">
        <v>8</v>
      </c>
      <c r="C250">
        <v>34.299999999999997</v>
      </c>
      <c r="D250" s="3" t="s">
        <v>0</v>
      </c>
    </row>
    <row r="251" spans="1:4" x14ac:dyDescent="0.25">
      <c r="A251" s="2" t="s">
        <v>275</v>
      </c>
      <c r="B251" t="s">
        <v>8</v>
      </c>
      <c r="C251">
        <v>34.299999999999997</v>
      </c>
      <c r="D251" s="3" t="s">
        <v>0</v>
      </c>
    </row>
    <row r="252" spans="1:4" x14ac:dyDescent="0.25">
      <c r="A252" s="2" t="s">
        <v>276</v>
      </c>
      <c r="B252" t="s">
        <v>9</v>
      </c>
      <c r="C252">
        <v>34.299999999999997</v>
      </c>
      <c r="D252" s="3" t="s">
        <v>0</v>
      </c>
    </row>
    <row r="253" spans="1:4" x14ac:dyDescent="0.25">
      <c r="A253" s="2" t="s">
        <v>277</v>
      </c>
      <c r="B253" t="s">
        <v>8</v>
      </c>
      <c r="C253">
        <v>34.299999999999997</v>
      </c>
      <c r="D253" s="3" t="s">
        <v>0</v>
      </c>
    </row>
    <row r="254" spans="1:4" x14ac:dyDescent="0.25">
      <c r="A254" s="2" t="s">
        <v>278</v>
      </c>
      <c r="B254" t="s">
        <v>8</v>
      </c>
      <c r="C254">
        <v>34.299999999999997</v>
      </c>
      <c r="D254" s="3" t="s">
        <v>0</v>
      </c>
    </row>
    <row r="255" spans="1:4" x14ac:dyDescent="0.25">
      <c r="A255" s="2" t="s">
        <v>279</v>
      </c>
      <c r="B255" t="s">
        <v>8</v>
      </c>
      <c r="C255">
        <v>34.299999999999997</v>
      </c>
      <c r="D255" s="3" t="s">
        <v>0</v>
      </c>
    </row>
    <row r="256" spans="1:4" x14ac:dyDescent="0.25">
      <c r="A256" s="2" t="s">
        <v>280</v>
      </c>
      <c r="B256" t="s">
        <v>9</v>
      </c>
      <c r="C256">
        <v>34.299999999999997</v>
      </c>
      <c r="D256" s="3" t="s">
        <v>0</v>
      </c>
    </row>
    <row r="257" spans="1:4" x14ac:dyDescent="0.25">
      <c r="A257" s="2" t="s">
        <v>281</v>
      </c>
      <c r="B257" t="s">
        <v>8</v>
      </c>
      <c r="C257">
        <v>34.299999999999997</v>
      </c>
    </row>
    <row r="258" spans="1:4" x14ac:dyDescent="0.25">
      <c r="A258" s="2" t="s">
        <v>282</v>
      </c>
      <c r="B258" t="s">
        <v>9</v>
      </c>
      <c r="C258">
        <v>34.299999999999997</v>
      </c>
    </row>
    <row r="259" spans="1:4" x14ac:dyDescent="0.25">
      <c r="A259" s="2" t="s">
        <v>283</v>
      </c>
      <c r="B259" t="s">
        <v>9</v>
      </c>
      <c r="C259">
        <v>34.299999999999997</v>
      </c>
      <c r="D259" s="3" t="s">
        <v>0</v>
      </c>
    </row>
    <row r="260" spans="1:4" x14ac:dyDescent="0.25">
      <c r="A260" s="2" t="s">
        <v>284</v>
      </c>
      <c r="B260" t="s">
        <v>8</v>
      </c>
      <c r="C260">
        <v>34.299999999999997</v>
      </c>
    </row>
    <row r="261" spans="1:4" x14ac:dyDescent="0.25">
      <c r="A261" s="2" t="s">
        <v>285</v>
      </c>
      <c r="B261" t="s">
        <v>9</v>
      </c>
      <c r="C261">
        <v>34.299999999999997</v>
      </c>
      <c r="D261" s="3" t="s">
        <v>0</v>
      </c>
    </row>
    <row r="262" spans="1:4" x14ac:dyDescent="0.25">
      <c r="A262" s="2" t="s">
        <v>286</v>
      </c>
      <c r="B262" t="s">
        <v>8</v>
      </c>
      <c r="C262">
        <v>34.299999999999997</v>
      </c>
      <c r="D262" s="3" t="s">
        <v>0</v>
      </c>
    </row>
    <row r="263" spans="1:4" x14ac:dyDescent="0.25">
      <c r="A263" s="2" t="s">
        <v>287</v>
      </c>
      <c r="B263" t="s">
        <v>8</v>
      </c>
      <c r="C263">
        <v>34.299999999999997</v>
      </c>
      <c r="D263" s="3" t="s">
        <v>0</v>
      </c>
    </row>
    <row r="264" spans="1:4" x14ac:dyDescent="0.25">
      <c r="A264" s="2" t="s">
        <v>288</v>
      </c>
      <c r="B264" t="s">
        <v>9</v>
      </c>
      <c r="C264">
        <v>34.299999999999997</v>
      </c>
      <c r="D264" s="3" t="s">
        <v>0</v>
      </c>
    </row>
    <row r="265" spans="1:4" x14ac:dyDescent="0.25">
      <c r="A265" s="2" t="s">
        <v>289</v>
      </c>
      <c r="B265" t="s">
        <v>8</v>
      </c>
      <c r="C265">
        <v>34.299999999999997</v>
      </c>
    </row>
    <row r="266" spans="1:4" x14ac:dyDescent="0.25">
      <c r="A266" s="2" t="s">
        <v>290</v>
      </c>
      <c r="B266" t="s">
        <v>8</v>
      </c>
      <c r="C266">
        <v>34.299999999999997</v>
      </c>
    </row>
    <row r="267" spans="1:4" x14ac:dyDescent="0.25">
      <c r="A267" s="2" t="s">
        <v>291</v>
      </c>
      <c r="B267" t="s">
        <v>8</v>
      </c>
      <c r="C267">
        <v>34.299999999999997</v>
      </c>
    </row>
    <row r="268" spans="1:4" x14ac:dyDescent="0.25">
      <c r="A268" s="2" t="s">
        <v>292</v>
      </c>
      <c r="B268" t="s">
        <v>9</v>
      </c>
      <c r="C268">
        <v>26.5</v>
      </c>
    </row>
    <row r="269" spans="1:4" x14ac:dyDescent="0.25">
      <c r="A269" s="2" t="s">
        <v>293</v>
      </c>
      <c r="B269" t="s">
        <v>8</v>
      </c>
      <c r="C269">
        <v>26.5</v>
      </c>
      <c r="D269" s="3" t="s">
        <v>0</v>
      </c>
    </row>
    <row r="270" spans="1:4" x14ac:dyDescent="0.25">
      <c r="A270" s="2" t="s">
        <v>294</v>
      </c>
      <c r="B270" t="s">
        <v>9</v>
      </c>
      <c r="C270">
        <v>26.5</v>
      </c>
      <c r="D270" s="3" t="s">
        <v>0</v>
      </c>
    </row>
    <row r="271" spans="1:4" x14ac:dyDescent="0.25">
      <c r="A271" s="2" t="s">
        <v>295</v>
      </c>
      <c r="B271" t="s">
        <v>9</v>
      </c>
      <c r="C271">
        <v>26.5</v>
      </c>
    </row>
    <row r="272" spans="1:4" x14ac:dyDescent="0.25">
      <c r="A272" s="2" t="s">
        <v>296</v>
      </c>
      <c r="B272" t="s">
        <v>9</v>
      </c>
      <c r="C272">
        <v>23.5</v>
      </c>
    </row>
    <row r="273" spans="1:4" x14ac:dyDescent="0.25">
      <c r="A273" s="2" t="s">
        <v>297</v>
      </c>
      <c r="B273" t="s">
        <v>9</v>
      </c>
      <c r="C273">
        <v>11.2</v>
      </c>
    </row>
    <row r="274" spans="1:4" x14ac:dyDescent="0.25">
      <c r="A274" s="2" t="s">
        <v>298</v>
      </c>
      <c r="B274" t="s">
        <v>8</v>
      </c>
      <c r="C274">
        <v>11.2</v>
      </c>
      <c r="D274" s="3" t="s">
        <v>0</v>
      </c>
    </row>
    <row r="275" spans="1:4" x14ac:dyDescent="0.25">
      <c r="A275" s="2" t="s">
        <v>299</v>
      </c>
      <c r="B275" t="s">
        <v>9</v>
      </c>
      <c r="C275">
        <v>11.2</v>
      </c>
    </row>
    <row r="276" spans="1:4" x14ac:dyDescent="0.25">
      <c r="A276" s="2" t="s">
        <v>300</v>
      </c>
      <c r="B276" t="s">
        <v>9</v>
      </c>
      <c r="C276">
        <v>11.2</v>
      </c>
      <c r="D276" s="3" t="s">
        <v>0</v>
      </c>
    </row>
    <row r="277" spans="1:4" x14ac:dyDescent="0.25">
      <c r="A277" s="2" t="s">
        <v>301</v>
      </c>
      <c r="B277" t="s">
        <v>8</v>
      </c>
      <c r="C277">
        <v>34.200000000000003</v>
      </c>
      <c r="D277" s="3" t="s">
        <v>0</v>
      </c>
    </row>
    <row r="278" spans="1:4" x14ac:dyDescent="0.25">
      <c r="A278" s="2" t="s">
        <v>302</v>
      </c>
      <c r="B278" t="s">
        <v>8</v>
      </c>
      <c r="C278">
        <v>34.200000000000003</v>
      </c>
    </row>
    <row r="279" spans="1:4" x14ac:dyDescent="0.25">
      <c r="A279" s="2" t="s">
        <v>303</v>
      </c>
      <c r="B279" t="s">
        <v>8</v>
      </c>
      <c r="C279">
        <v>30.9</v>
      </c>
    </row>
    <row r="280" spans="1:4" x14ac:dyDescent="0.25">
      <c r="A280" s="2" t="s">
        <v>304</v>
      </c>
      <c r="B280" t="s">
        <v>8</v>
      </c>
      <c r="C280">
        <v>30.9</v>
      </c>
    </row>
    <row r="281" spans="1:4" x14ac:dyDescent="0.25">
      <c r="A281" s="2" t="s">
        <v>305</v>
      </c>
      <c r="B281" t="s">
        <v>9</v>
      </c>
      <c r="C281">
        <v>30.9</v>
      </c>
    </row>
    <row r="282" spans="1:4" x14ac:dyDescent="0.25">
      <c r="A282" s="2" t="s">
        <v>306</v>
      </c>
      <c r="B282" t="s">
        <v>9</v>
      </c>
      <c r="C282">
        <v>30.9</v>
      </c>
      <c r="D282" s="3" t="s">
        <v>0</v>
      </c>
    </row>
    <row r="283" spans="1:4" x14ac:dyDescent="0.25">
      <c r="A283" s="2" t="s">
        <v>307</v>
      </c>
      <c r="B283" t="s">
        <v>9</v>
      </c>
      <c r="C283">
        <v>30.9</v>
      </c>
      <c r="D283" s="3" t="s">
        <v>0</v>
      </c>
    </row>
    <row r="284" spans="1:4" x14ac:dyDescent="0.25">
      <c r="A284" s="2" t="s">
        <v>308</v>
      </c>
      <c r="B284" t="s">
        <v>8</v>
      </c>
      <c r="C284">
        <v>30.9</v>
      </c>
      <c r="D284" s="3" t="s">
        <v>0</v>
      </c>
    </row>
    <row r="285" spans="1:4" x14ac:dyDescent="0.25">
      <c r="A285" s="2" t="s">
        <v>310</v>
      </c>
      <c r="B285" t="s">
        <v>9</v>
      </c>
      <c r="C285">
        <v>25.3</v>
      </c>
      <c r="D285" s="3" t="s">
        <v>0</v>
      </c>
    </row>
    <row r="286" spans="1:4" x14ac:dyDescent="0.25">
      <c r="A286" s="2" t="s">
        <v>309</v>
      </c>
      <c r="B286" t="s">
        <v>8</v>
      </c>
      <c r="C286">
        <v>24.3</v>
      </c>
      <c r="D286" s="3" t="s">
        <v>0</v>
      </c>
    </row>
    <row r="287" spans="1:4" x14ac:dyDescent="0.25">
      <c r="A287" s="2" t="s">
        <v>311</v>
      </c>
      <c r="B287" t="s">
        <v>9</v>
      </c>
      <c r="C287">
        <v>24.3</v>
      </c>
      <c r="D287" s="3" t="s">
        <v>0</v>
      </c>
    </row>
    <row r="288" spans="1:4" x14ac:dyDescent="0.25">
      <c r="A288" s="2" t="s">
        <v>312</v>
      </c>
      <c r="B288" t="s">
        <v>9</v>
      </c>
      <c r="C288">
        <v>24.3</v>
      </c>
      <c r="D288" s="3" t="s">
        <v>0</v>
      </c>
    </row>
    <row r="289" spans="1:4" x14ac:dyDescent="0.25">
      <c r="A289" s="2" t="s">
        <v>313</v>
      </c>
      <c r="B289" t="s">
        <v>9</v>
      </c>
      <c r="C289">
        <v>19.7</v>
      </c>
    </row>
    <row r="290" spans="1:4" x14ac:dyDescent="0.25">
      <c r="A290" s="2" t="s">
        <v>314</v>
      </c>
      <c r="B290" t="s">
        <v>9</v>
      </c>
      <c r="C290">
        <v>18.899999999999999</v>
      </c>
    </row>
    <row r="291" spans="1:4" x14ac:dyDescent="0.25">
      <c r="A291" s="2" t="s">
        <v>315</v>
      </c>
      <c r="B291" t="s">
        <v>9</v>
      </c>
      <c r="C291">
        <v>18.899999999999999</v>
      </c>
    </row>
    <row r="292" spans="1:4" x14ac:dyDescent="0.25">
      <c r="A292" s="2" t="s">
        <v>316</v>
      </c>
      <c r="B292" t="s">
        <v>9</v>
      </c>
      <c r="C292">
        <v>12.7</v>
      </c>
    </row>
    <row r="293" spans="1:4" x14ac:dyDescent="0.25">
      <c r="A293" s="2" t="s">
        <v>317</v>
      </c>
      <c r="B293" t="s">
        <v>8</v>
      </c>
      <c r="C293">
        <v>12.7</v>
      </c>
      <c r="D293" s="3" t="s">
        <v>0</v>
      </c>
    </row>
    <row r="294" spans="1:4" x14ac:dyDescent="0.25">
      <c r="A294" s="2" t="s">
        <v>318</v>
      </c>
      <c r="B294" t="s">
        <v>8</v>
      </c>
      <c r="C294">
        <v>9.6</v>
      </c>
      <c r="D294" s="3" t="s">
        <v>0</v>
      </c>
    </row>
    <row r="295" spans="1:4" x14ac:dyDescent="0.25">
      <c r="A295" s="2" t="s">
        <v>319</v>
      </c>
      <c r="B295" t="s">
        <v>9</v>
      </c>
      <c r="C295">
        <v>9.6</v>
      </c>
      <c r="D295" s="3" t="s">
        <v>0</v>
      </c>
    </row>
    <row r="296" spans="1:4" x14ac:dyDescent="0.25">
      <c r="A296" s="2" t="s">
        <v>320</v>
      </c>
      <c r="B296" t="s">
        <v>9</v>
      </c>
      <c r="C296">
        <v>9.6</v>
      </c>
    </row>
    <row r="297" spans="1:4" x14ac:dyDescent="0.25">
      <c r="A297" s="2" t="s">
        <v>321</v>
      </c>
      <c r="B297" t="s">
        <v>9</v>
      </c>
      <c r="C297">
        <v>9.6</v>
      </c>
    </row>
    <row r="298" spans="1:4" x14ac:dyDescent="0.25">
      <c r="A298" s="2" t="s">
        <v>322</v>
      </c>
      <c r="B298" t="s">
        <v>9</v>
      </c>
      <c r="C298">
        <v>9.6</v>
      </c>
    </row>
    <row r="299" spans="1:4" x14ac:dyDescent="0.25">
      <c r="A299" s="2" t="s">
        <v>323</v>
      </c>
      <c r="B299" t="s">
        <v>9</v>
      </c>
      <c r="C299">
        <v>9.6</v>
      </c>
    </row>
    <row r="300" spans="1:4" x14ac:dyDescent="0.25">
      <c r="A300" s="2" t="s">
        <v>324</v>
      </c>
      <c r="B300" t="s">
        <v>8</v>
      </c>
      <c r="C300">
        <v>9.6</v>
      </c>
    </row>
    <row r="301" spans="1:4" x14ac:dyDescent="0.25">
      <c r="A301" s="2" t="s">
        <v>325</v>
      </c>
      <c r="B301" t="s">
        <v>9</v>
      </c>
      <c r="C301">
        <v>9.6</v>
      </c>
      <c r="D301" s="3" t="s">
        <v>0</v>
      </c>
    </row>
    <row r="302" spans="1:4" x14ac:dyDescent="0.25">
      <c r="A302" s="2" t="s">
        <v>326</v>
      </c>
      <c r="B302" t="s">
        <v>9</v>
      </c>
      <c r="C302">
        <v>9.6</v>
      </c>
    </row>
    <row r="303" spans="1:4" x14ac:dyDescent="0.25">
      <c r="A303" s="2" t="s">
        <v>327</v>
      </c>
      <c r="B303" t="s">
        <v>9</v>
      </c>
      <c r="C303">
        <v>9.6</v>
      </c>
    </row>
    <row r="304" spans="1:4" x14ac:dyDescent="0.25">
      <c r="A304" s="2" t="s">
        <v>328</v>
      </c>
      <c r="B304" t="s">
        <v>8</v>
      </c>
      <c r="C304">
        <v>9.6</v>
      </c>
    </row>
    <row r="305" spans="1:4" x14ac:dyDescent="0.25">
      <c r="A305" s="2" t="s">
        <v>329</v>
      </c>
      <c r="B305" t="s">
        <v>9</v>
      </c>
      <c r="C305">
        <v>9.6</v>
      </c>
    </row>
    <row r="306" spans="1:4" x14ac:dyDescent="0.25">
      <c r="A306" s="2" t="s">
        <v>330</v>
      </c>
      <c r="B306" t="s">
        <v>9</v>
      </c>
      <c r="C306">
        <v>9.6</v>
      </c>
      <c r="D306" s="3" t="s">
        <v>0</v>
      </c>
    </row>
    <row r="307" spans="1:4" x14ac:dyDescent="0.25">
      <c r="A307" s="2" t="s">
        <v>331</v>
      </c>
      <c r="B307" t="s">
        <v>8</v>
      </c>
      <c r="C307">
        <v>35.6</v>
      </c>
      <c r="D307" s="3" t="s">
        <v>0</v>
      </c>
    </row>
    <row r="308" spans="1:4" x14ac:dyDescent="0.25">
      <c r="A308" s="2" t="s">
        <v>332</v>
      </c>
      <c r="B308" t="s">
        <v>9</v>
      </c>
      <c r="C308">
        <v>35.6</v>
      </c>
    </row>
    <row r="309" spans="1:4" x14ac:dyDescent="0.25">
      <c r="A309" s="2" t="s">
        <v>333</v>
      </c>
      <c r="B309" t="s">
        <v>8</v>
      </c>
      <c r="C309">
        <v>35.6</v>
      </c>
      <c r="D309" s="3" t="s">
        <v>0</v>
      </c>
    </row>
    <row r="310" spans="1:4" x14ac:dyDescent="0.25">
      <c r="A310" s="2" t="s">
        <v>334</v>
      </c>
      <c r="B310" t="s">
        <v>8</v>
      </c>
      <c r="C310">
        <v>35.6</v>
      </c>
      <c r="D310" s="3" t="s">
        <v>0</v>
      </c>
    </row>
    <row r="311" spans="1:4" x14ac:dyDescent="0.25">
      <c r="A311" s="2" t="s">
        <v>335</v>
      </c>
      <c r="B311" t="s">
        <v>8</v>
      </c>
      <c r="C311">
        <v>35.6</v>
      </c>
    </row>
    <row r="312" spans="1:4" x14ac:dyDescent="0.25">
      <c r="A312" s="2" t="s">
        <v>336</v>
      </c>
      <c r="B312" t="s">
        <v>9</v>
      </c>
      <c r="C312">
        <v>35.6</v>
      </c>
    </row>
    <row r="313" spans="1:4" x14ac:dyDescent="0.25">
      <c r="A313" s="2" t="s">
        <v>337</v>
      </c>
      <c r="B313" t="s">
        <v>8</v>
      </c>
      <c r="C313">
        <v>33.9</v>
      </c>
    </row>
    <row r="314" spans="1:4" x14ac:dyDescent="0.25">
      <c r="A314" s="2" t="s">
        <v>338</v>
      </c>
      <c r="B314" t="s">
        <v>9</v>
      </c>
      <c r="C314">
        <v>33.9</v>
      </c>
    </row>
    <row r="315" spans="1:4" x14ac:dyDescent="0.25">
      <c r="A315" s="2" t="s">
        <v>339</v>
      </c>
      <c r="B315" t="s">
        <v>9</v>
      </c>
      <c r="C315">
        <v>33.9</v>
      </c>
      <c r="D315" s="3" t="s">
        <v>0</v>
      </c>
    </row>
    <row r="316" spans="1:4" x14ac:dyDescent="0.25">
      <c r="A316" s="2" t="s">
        <v>340</v>
      </c>
      <c r="B316" t="s">
        <v>8</v>
      </c>
      <c r="C316">
        <v>33.9</v>
      </c>
    </row>
    <row r="317" spans="1:4" x14ac:dyDescent="0.25">
      <c r="A317" s="2" t="s">
        <v>341</v>
      </c>
      <c r="B317" t="s">
        <v>8</v>
      </c>
      <c r="C317">
        <v>33.9</v>
      </c>
    </row>
    <row r="318" spans="1:4" x14ac:dyDescent="0.25">
      <c r="A318" s="2" t="s">
        <v>342</v>
      </c>
      <c r="B318" t="s">
        <v>8</v>
      </c>
      <c r="C318">
        <v>33.9</v>
      </c>
      <c r="D318" s="3" t="s">
        <v>0</v>
      </c>
    </row>
    <row r="319" spans="1:4" x14ac:dyDescent="0.25">
      <c r="A319" s="2" t="s">
        <v>343</v>
      </c>
      <c r="B319" t="s">
        <v>9</v>
      </c>
      <c r="C319">
        <v>30.1</v>
      </c>
    </row>
    <row r="320" spans="1:4" x14ac:dyDescent="0.25">
      <c r="A320" s="2" t="s">
        <v>344</v>
      </c>
      <c r="B320" t="s">
        <v>9</v>
      </c>
      <c r="C320">
        <v>30.1</v>
      </c>
      <c r="D320" s="3" t="s">
        <v>0</v>
      </c>
    </row>
    <row r="321" spans="1:4" x14ac:dyDescent="0.25">
      <c r="A321" s="2" t="s">
        <v>345</v>
      </c>
      <c r="B321" t="s">
        <v>8</v>
      </c>
      <c r="C321">
        <v>30.1</v>
      </c>
      <c r="D321" s="3" t="s">
        <v>0</v>
      </c>
    </row>
    <row r="322" spans="1:4" x14ac:dyDescent="0.25">
      <c r="A322" s="2" t="s">
        <v>346</v>
      </c>
      <c r="B322" t="s">
        <v>9</v>
      </c>
      <c r="C322">
        <v>30.1</v>
      </c>
      <c r="D322" s="3" t="s">
        <v>0</v>
      </c>
    </row>
    <row r="323" spans="1:4" x14ac:dyDescent="0.25">
      <c r="A323" s="2" t="s">
        <v>347</v>
      </c>
      <c r="B323" t="s">
        <v>9</v>
      </c>
      <c r="C323">
        <v>30.1</v>
      </c>
      <c r="D323" s="3" t="s">
        <v>0</v>
      </c>
    </row>
    <row r="324" spans="1:4" x14ac:dyDescent="0.25">
      <c r="A324" s="2" t="s">
        <v>348</v>
      </c>
      <c r="B324" t="s">
        <v>9</v>
      </c>
      <c r="C324">
        <v>30.1</v>
      </c>
    </row>
    <row r="325" spans="1:4" x14ac:dyDescent="0.25">
      <c r="A325" s="2" t="s">
        <v>349</v>
      </c>
      <c r="B325" t="s">
        <v>9</v>
      </c>
      <c r="C325">
        <v>25.4</v>
      </c>
      <c r="D325" s="3" t="s">
        <v>0</v>
      </c>
    </row>
    <row r="326" spans="1:4" x14ac:dyDescent="0.25">
      <c r="A326" s="2" t="s">
        <v>350</v>
      </c>
      <c r="B326" t="s">
        <v>8</v>
      </c>
      <c r="C326">
        <v>22.9</v>
      </c>
      <c r="D326" s="3" t="s">
        <v>0</v>
      </c>
    </row>
    <row r="327" spans="1:4" x14ac:dyDescent="0.25">
      <c r="A327" s="2" t="s">
        <v>351</v>
      </c>
      <c r="B327" t="s">
        <v>9</v>
      </c>
      <c r="C327">
        <v>20.7</v>
      </c>
    </row>
    <row r="328" spans="1:4" x14ac:dyDescent="0.25">
      <c r="A328" s="2" t="s">
        <v>352</v>
      </c>
      <c r="B328" t="s">
        <v>9</v>
      </c>
      <c r="C328">
        <v>20.7</v>
      </c>
    </row>
    <row r="329" spans="1:4" x14ac:dyDescent="0.25">
      <c r="A329" s="2" t="s">
        <v>353</v>
      </c>
      <c r="B329" t="s">
        <v>9</v>
      </c>
      <c r="C329">
        <v>20.7</v>
      </c>
    </row>
    <row r="330" spans="1:4" x14ac:dyDescent="0.25">
      <c r="A330" s="2" t="s">
        <v>354</v>
      </c>
      <c r="B330" t="s">
        <v>9</v>
      </c>
      <c r="C330">
        <v>15.3</v>
      </c>
    </row>
    <row r="331" spans="1:4" x14ac:dyDescent="0.25">
      <c r="A331" s="2" t="s">
        <v>355</v>
      </c>
      <c r="B331" t="s">
        <v>9</v>
      </c>
      <c r="C331">
        <v>15.3</v>
      </c>
      <c r="D331" s="3" t="s">
        <v>0</v>
      </c>
    </row>
    <row r="332" spans="1:4" x14ac:dyDescent="0.25">
      <c r="A332" s="2" t="s">
        <v>356</v>
      </c>
      <c r="B332" t="s">
        <v>8</v>
      </c>
      <c r="C332">
        <v>15.3</v>
      </c>
    </row>
    <row r="333" spans="1:4" x14ac:dyDescent="0.25">
      <c r="A333" s="2" t="s">
        <v>357</v>
      </c>
      <c r="B333" t="s">
        <v>9</v>
      </c>
      <c r="C333">
        <v>15.3</v>
      </c>
      <c r="D333" s="3" t="s">
        <v>0</v>
      </c>
    </row>
    <row r="334" spans="1:4" x14ac:dyDescent="0.25">
      <c r="A334" s="2" t="s">
        <v>358</v>
      </c>
      <c r="B334" t="s">
        <v>9</v>
      </c>
      <c r="C334">
        <v>15.3</v>
      </c>
    </row>
    <row r="335" spans="1:4" x14ac:dyDescent="0.25">
      <c r="A335" s="2" t="s">
        <v>359</v>
      </c>
      <c r="B335" t="s">
        <v>9</v>
      </c>
      <c r="C335">
        <v>35.9</v>
      </c>
    </row>
    <row r="336" spans="1:4" x14ac:dyDescent="0.25">
      <c r="A336" s="2" t="s">
        <v>360</v>
      </c>
      <c r="B336" t="s">
        <v>8</v>
      </c>
      <c r="C336">
        <v>35.9</v>
      </c>
    </row>
    <row r="337" spans="1:4" x14ac:dyDescent="0.25">
      <c r="A337" s="2" t="s">
        <v>361</v>
      </c>
      <c r="B337" t="s">
        <v>8</v>
      </c>
      <c r="C337">
        <v>35.9</v>
      </c>
    </row>
    <row r="338" spans="1:4" x14ac:dyDescent="0.25">
      <c r="A338" s="2" t="s">
        <v>362</v>
      </c>
      <c r="B338" t="s">
        <v>8</v>
      </c>
      <c r="C338">
        <v>35.9</v>
      </c>
    </row>
    <row r="339" spans="1:4" x14ac:dyDescent="0.25">
      <c r="A339" s="2" t="s">
        <v>363</v>
      </c>
      <c r="B339" t="s">
        <v>8</v>
      </c>
      <c r="C339">
        <v>35.9</v>
      </c>
      <c r="D339" s="3" t="s">
        <v>0</v>
      </c>
    </row>
    <row r="340" spans="1:4" x14ac:dyDescent="0.25">
      <c r="A340" s="2" t="s">
        <v>364</v>
      </c>
      <c r="B340" t="s">
        <v>9</v>
      </c>
      <c r="C340">
        <v>35.9</v>
      </c>
      <c r="D340" s="3" t="s">
        <v>0</v>
      </c>
    </row>
    <row r="341" spans="1:4" x14ac:dyDescent="0.25">
      <c r="A341" s="2" t="s">
        <v>365</v>
      </c>
      <c r="B341" t="s">
        <v>8</v>
      </c>
      <c r="C341">
        <v>35.9</v>
      </c>
    </row>
    <row r="342" spans="1:4" x14ac:dyDescent="0.25">
      <c r="A342" s="2" t="s">
        <v>366</v>
      </c>
      <c r="B342" t="s">
        <v>9</v>
      </c>
      <c r="C342">
        <v>35.9</v>
      </c>
      <c r="D342" s="3" t="s">
        <v>0</v>
      </c>
    </row>
    <row r="343" spans="1:4" x14ac:dyDescent="0.25">
      <c r="A343" s="2" t="s">
        <v>367</v>
      </c>
      <c r="B343" t="s">
        <v>9</v>
      </c>
      <c r="C343">
        <v>35.9</v>
      </c>
    </row>
    <row r="344" spans="1:4" x14ac:dyDescent="0.25">
      <c r="A344" s="2" t="s">
        <v>368</v>
      </c>
      <c r="B344" t="s">
        <v>8</v>
      </c>
      <c r="C344">
        <v>35.9</v>
      </c>
      <c r="D344" s="3" t="s">
        <v>0</v>
      </c>
    </row>
    <row r="345" spans="1:4" x14ac:dyDescent="0.25">
      <c r="A345" s="2" t="s">
        <v>369</v>
      </c>
      <c r="B345" t="s">
        <v>9</v>
      </c>
      <c r="C345">
        <v>35.9</v>
      </c>
    </row>
    <row r="346" spans="1:4" x14ac:dyDescent="0.25">
      <c r="A346" s="2" t="s">
        <v>370</v>
      </c>
      <c r="B346" t="s">
        <v>9</v>
      </c>
      <c r="C346">
        <v>35.9</v>
      </c>
    </row>
    <row r="347" spans="1:4" x14ac:dyDescent="0.25">
      <c r="A347" s="2" t="s">
        <v>371</v>
      </c>
      <c r="B347" t="s">
        <v>8</v>
      </c>
      <c r="C347">
        <v>35.9</v>
      </c>
    </row>
    <row r="348" spans="1:4" x14ac:dyDescent="0.25">
      <c r="A348" s="2" t="s">
        <v>372</v>
      </c>
      <c r="B348" t="s">
        <v>8</v>
      </c>
      <c r="C348">
        <v>35.9</v>
      </c>
      <c r="D348" s="3" t="s">
        <v>0</v>
      </c>
    </row>
    <row r="349" spans="1:4" x14ac:dyDescent="0.25">
      <c r="A349" s="2" t="s">
        <v>373</v>
      </c>
      <c r="B349" t="s">
        <v>8</v>
      </c>
      <c r="C349">
        <v>35.9</v>
      </c>
    </row>
    <row r="350" spans="1:4" x14ac:dyDescent="0.25">
      <c r="A350" s="2" t="s">
        <v>374</v>
      </c>
      <c r="B350" t="s">
        <v>8</v>
      </c>
      <c r="C350">
        <v>35.9</v>
      </c>
    </row>
    <row r="351" spans="1:4" x14ac:dyDescent="0.25">
      <c r="A351" s="2" t="s">
        <v>375</v>
      </c>
      <c r="B351" t="s">
        <v>9</v>
      </c>
      <c r="C351">
        <v>35.9</v>
      </c>
    </row>
    <row r="352" spans="1:4" x14ac:dyDescent="0.25">
      <c r="A352" s="2" t="s">
        <v>376</v>
      </c>
      <c r="B352" t="s">
        <v>9</v>
      </c>
      <c r="C352">
        <v>30.9</v>
      </c>
    </row>
    <row r="353" spans="1:4" x14ac:dyDescent="0.25">
      <c r="A353" s="2" t="s">
        <v>377</v>
      </c>
      <c r="B353" t="s">
        <v>9</v>
      </c>
      <c r="C353">
        <v>30.9</v>
      </c>
    </row>
    <row r="354" spans="1:4" x14ac:dyDescent="0.25">
      <c r="A354" s="2" t="s">
        <v>378</v>
      </c>
      <c r="B354" t="s">
        <v>8</v>
      </c>
      <c r="C354">
        <v>30.9</v>
      </c>
    </row>
    <row r="355" spans="1:4" x14ac:dyDescent="0.25">
      <c r="A355" s="2" t="s">
        <v>379</v>
      </c>
      <c r="B355" t="s">
        <v>9</v>
      </c>
      <c r="C355">
        <v>30.9</v>
      </c>
      <c r="D355" s="3" t="s">
        <v>0</v>
      </c>
    </row>
    <row r="356" spans="1:4" x14ac:dyDescent="0.25">
      <c r="A356" s="2" t="s">
        <v>380</v>
      </c>
      <c r="B356" t="s">
        <v>9</v>
      </c>
      <c r="C356">
        <v>30.9</v>
      </c>
      <c r="D356" s="3" t="s">
        <v>0</v>
      </c>
    </row>
    <row r="357" spans="1:4" x14ac:dyDescent="0.25">
      <c r="A357" s="2" t="s">
        <v>381</v>
      </c>
      <c r="B357" t="s">
        <v>9</v>
      </c>
      <c r="C357">
        <v>15.3</v>
      </c>
    </row>
    <row r="358" spans="1:4" x14ac:dyDescent="0.25">
      <c r="A358" s="2" t="s">
        <v>382</v>
      </c>
      <c r="B358" t="s">
        <v>9</v>
      </c>
      <c r="C358">
        <v>15.3</v>
      </c>
    </row>
    <row r="359" spans="1:4" x14ac:dyDescent="0.25">
      <c r="A359" s="2" t="s">
        <v>383</v>
      </c>
      <c r="B359" t="s">
        <v>8</v>
      </c>
      <c r="C359">
        <v>15.3</v>
      </c>
      <c r="D359" s="3" t="s">
        <v>0</v>
      </c>
    </row>
    <row r="360" spans="1:4" x14ac:dyDescent="0.25">
      <c r="A360" s="2" t="s">
        <v>384</v>
      </c>
      <c r="B360" t="s">
        <v>9</v>
      </c>
      <c r="C360" s="1">
        <v>11.3</v>
      </c>
      <c r="D360" s="3" t="s">
        <v>0</v>
      </c>
    </row>
    <row r="361" spans="1:4" x14ac:dyDescent="0.25">
      <c r="A361" s="2" t="s">
        <v>385</v>
      </c>
      <c r="B361" t="s">
        <v>9</v>
      </c>
      <c r="C361" s="1">
        <v>11.3</v>
      </c>
    </row>
    <row r="362" spans="1:4" x14ac:dyDescent="0.25">
      <c r="A362" s="2" t="s">
        <v>386</v>
      </c>
      <c r="B362" t="s">
        <v>9</v>
      </c>
      <c r="C362" s="1">
        <v>11.3</v>
      </c>
    </row>
    <row r="363" spans="1:4" x14ac:dyDescent="0.25">
      <c r="A363" s="2" t="s">
        <v>387</v>
      </c>
      <c r="B363" t="s">
        <v>9</v>
      </c>
      <c r="C363" s="1">
        <v>11.3</v>
      </c>
    </row>
    <row r="364" spans="1:4" x14ac:dyDescent="0.25">
      <c r="A364" s="2" t="s">
        <v>388</v>
      </c>
      <c r="B364" t="s">
        <v>8</v>
      </c>
      <c r="C364" s="1">
        <v>11.3</v>
      </c>
      <c r="D364" s="3" t="s">
        <v>0</v>
      </c>
    </row>
    <row r="365" spans="1:4" x14ac:dyDescent="0.25">
      <c r="A365" s="2" t="s">
        <v>247</v>
      </c>
      <c r="B365" t="s">
        <v>8</v>
      </c>
      <c r="C365">
        <v>35.200000000000003</v>
      </c>
      <c r="D365" s="3" t="s">
        <v>0</v>
      </c>
    </row>
    <row r="366" spans="1:4" x14ac:dyDescent="0.25">
      <c r="A366" s="2" t="s">
        <v>248</v>
      </c>
      <c r="B366" t="s">
        <v>9</v>
      </c>
      <c r="C366">
        <v>35.200000000000003</v>
      </c>
      <c r="D366" s="3" t="s">
        <v>0</v>
      </c>
    </row>
    <row r="367" spans="1:4" x14ac:dyDescent="0.25">
      <c r="A367" s="2" t="s">
        <v>249</v>
      </c>
      <c r="B367" t="s">
        <v>9</v>
      </c>
      <c r="C367">
        <v>35.200000000000003</v>
      </c>
    </row>
    <row r="368" spans="1:4" x14ac:dyDescent="0.25">
      <c r="A368" s="2" t="s">
        <v>250</v>
      </c>
      <c r="B368" t="s">
        <v>8</v>
      </c>
      <c r="C368">
        <v>35.200000000000003</v>
      </c>
      <c r="D368" s="3" t="s">
        <v>0</v>
      </c>
    </row>
    <row r="369" spans="1:4" x14ac:dyDescent="0.25">
      <c r="A369" s="2" t="s">
        <v>251</v>
      </c>
      <c r="B369" t="s">
        <v>9</v>
      </c>
      <c r="C369">
        <v>35.200000000000003</v>
      </c>
    </row>
    <row r="370" spans="1:4" x14ac:dyDescent="0.25">
      <c r="A370" s="2" t="s">
        <v>252</v>
      </c>
      <c r="B370" t="s">
        <v>8</v>
      </c>
      <c r="C370">
        <v>35.200000000000003</v>
      </c>
      <c r="D370" s="3" t="s">
        <v>0</v>
      </c>
    </row>
    <row r="371" spans="1:4" x14ac:dyDescent="0.25">
      <c r="A371" s="2" t="s">
        <v>253</v>
      </c>
      <c r="B371" t="s">
        <v>8</v>
      </c>
      <c r="C371">
        <v>35.200000000000003</v>
      </c>
    </row>
    <row r="372" spans="1:4" x14ac:dyDescent="0.25">
      <c r="A372" s="2" t="s">
        <v>254</v>
      </c>
      <c r="B372" t="s">
        <v>8</v>
      </c>
      <c r="C372">
        <v>35.200000000000003</v>
      </c>
    </row>
    <row r="373" spans="1:4" x14ac:dyDescent="0.25">
      <c r="A373" s="2" t="s">
        <v>255</v>
      </c>
      <c r="B373" t="s">
        <v>8</v>
      </c>
      <c r="C373">
        <v>35.200000000000003</v>
      </c>
    </row>
    <row r="374" spans="1:4" x14ac:dyDescent="0.25">
      <c r="A374" s="2" t="s">
        <v>256</v>
      </c>
      <c r="B374" t="s">
        <v>8</v>
      </c>
      <c r="C374">
        <v>35.200000000000003</v>
      </c>
      <c r="D374" s="3" t="s">
        <v>0</v>
      </c>
    </row>
    <row r="375" spans="1:4" x14ac:dyDescent="0.25">
      <c r="A375" s="2" t="s">
        <v>257</v>
      </c>
      <c r="B375" t="s">
        <v>8</v>
      </c>
      <c r="C375">
        <v>35.200000000000003</v>
      </c>
    </row>
    <row r="376" spans="1:4" x14ac:dyDescent="0.25">
      <c r="A376" s="2" t="s">
        <v>258</v>
      </c>
      <c r="B376" t="s">
        <v>8</v>
      </c>
      <c r="C376">
        <v>35.200000000000003</v>
      </c>
    </row>
    <row r="377" spans="1:4" x14ac:dyDescent="0.25">
      <c r="A377" s="2" t="s">
        <v>259</v>
      </c>
      <c r="B377" t="s">
        <v>9</v>
      </c>
      <c r="C377">
        <v>35.200000000000003</v>
      </c>
      <c r="D377" s="3" t="s">
        <v>0</v>
      </c>
    </row>
    <row r="378" spans="1:4" x14ac:dyDescent="0.25">
      <c r="A378" s="2" t="s">
        <v>260</v>
      </c>
      <c r="B378" t="s">
        <v>8</v>
      </c>
      <c r="C378">
        <v>35.200000000000003</v>
      </c>
    </row>
    <row r="379" spans="1:4" x14ac:dyDescent="0.25">
      <c r="A379" s="2" t="s">
        <v>261</v>
      </c>
      <c r="B379" t="s">
        <v>8</v>
      </c>
      <c r="C379">
        <v>35.200000000000003</v>
      </c>
    </row>
    <row r="380" spans="1:4" x14ac:dyDescent="0.25">
      <c r="A380" s="2" t="s">
        <v>262</v>
      </c>
      <c r="B380" t="s">
        <v>8</v>
      </c>
      <c r="C380">
        <v>35.200000000000003</v>
      </c>
    </row>
    <row r="381" spans="1:4" x14ac:dyDescent="0.25">
      <c r="A381" s="2" t="s">
        <v>263</v>
      </c>
      <c r="B381" t="s">
        <v>8</v>
      </c>
      <c r="C381">
        <v>35.200000000000003</v>
      </c>
      <c r="D381" s="3" t="s">
        <v>0</v>
      </c>
    </row>
    <row r="382" spans="1:4" x14ac:dyDescent="0.25">
      <c r="A382" s="2" t="s">
        <v>264</v>
      </c>
      <c r="B382" t="s">
        <v>8</v>
      </c>
      <c r="C382">
        <v>35.200000000000003</v>
      </c>
      <c r="D382" s="3" t="s">
        <v>0</v>
      </c>
    </row>
    <row r="383" spans="1:4" x14ac:dyDescent="0.25">
      <c r="A383" s="2" t="s">
        <v>265</v>
      </c>
      <c r="B383" t="s">
        <v>9</v>
      </c>
      <c r="C383">
        <v>35.200000000000003</v>
      </c>
      <c r="D383" s="3" t="s">
        <v>0</v>
      </c>
    </row>
    <row r="384" spans="1:4" x14ac:dyDescent="0.25">
      <c r="A384" s="2" t="s">
        <v>266</v>
      </c>
      <c r="B384" t="s">
        <v>8</v>
      </c>
      <c r="C384">
        <v>35.200000000000003</v>
      </c>
    </row>
    <row r="385" spans="1:4" x14ac:dyDescent="0.25">
      <c r="A385" s="2" t="s">
        <v>267</v>
      </c>
      <c r="B385" t="s">
        <v>8</v>
      </c>
      <c r="C385">
        <v>24.5</v>
      </c>
    </row>
    <row r="386" spans="1:4" x14ac:dyDescent="0.25">
      <c r="A386" s="2" t="s">
        <v>268</v>
      </c>
      <c r="B386" t="s">
        <v>9</v>
      </c>
      <c r="C386">
        <v>13.1</v>
      </c>
    </row>
    <row r="387" spans="1:4" x14ac:dyDescent="0.25">
      <c r="A387" s="2" t="s">
        <v>269</v>
      </c>
      <c r="B387" t="s">
        <v>9</v>
      </c>
      <c r="C387">
        <v>13.1</v>
      </c>
    </row>
    <row r="388" spans="1:4" x14ac:dyDescent="0.25">
      <c r="A388" s="2" t="s">
        <v>270</v>
      </c>
      <c r="B388" t="s">
        <v>9</v>
      </c>
      <c r="C388">
        <v>13.1</v>
      </c>
    </row>
    <row r="389" spans="1:4" x14ac:dyDescent="0.25">
      <c r="A389" s="2" t="s">
        <v>419</v>
      </c>
      <c r="B389" t="s">
        <v>9</v>
      </c>
      <c r="C389">
        <v>13.1</v>
      </c>
    </row>
    <row r="390" spans="1:4" x14ac:dyDescent="0.25">
      <c r="A390" s="2" t="s">
        <v>420</v>
      </c>
      <c r="B390" t="s">
        <v>9</v>
      </c>
      <c r="C390">
        <v>13.1</v>
      </c>
    </row>
    <row r="391" spans="1:4" x14ac:dyDescent="0.25">
      <c r="A391" s="2" t="s">
        <v>421</v>
      </c>
      <c r="B391" t="s">
        <v>9</v>
      </c>
      <c r="C391">
        <v>13.1</v>
      </c>
      <c r="D391" s="3" t="s">
        <v>0</v>
      </c>
    </row>
    <row r="392" spans="1:4" x14ac:dyDescent="0.25">
      <c r="A392" s="2" t="s">
        <v>422</v>
      </c>
      <c r="B392" t="s">
        <v>9</v>
      </c>
      <c r="C392">
        <v>13.1</v>
      </c>
    </row>
    <row r="393" spans="1:4" x14ac:dyDescent="0.25">
      <c r="A393" s="2" t="s">
        <v>423</v>
      </c>
      <c r="B393" t="s">
        <v>9</v>
      </c>
      <c r="C393">
        <v>13.1</v>
      </c>
      <c r="D393" s="3" t="s">
        <v>0</v>
      </c>
    </row>
    <row r="394" spans="1:4" x14ac:dyDescent="0.25">
      <c r="A394" s="2" t="s">
        <v>424</v>
      </c>
      <c r="B394" t="s">
        <v>9</v>
      </c>
      <c r="C394">
        <v>13.1</v>
      </c>
    </row>
    <row r="395" spans="1:4" x14ac:dyDescent="0.25">
      <c r="A395" s="2" t="s">
        <v>389</v>
      </c>
      <c r="B395" t="s">
        <v>8</v>
      </c>
      <c r="C395">
        <v>32.299999999999997</v>
      </c>
    </row>
    <row r="396" spans="1:4" x14ac:dyDescent="0.25">
      <c r="A396" s="2" t="s">
        <v>390</v>
      </c>
      <c r="B396" t="s">
        <v>9</v>
      </c>
      <c r="C396">
        <v>32.299999999999997</v>
      </c>
      <c r="D396" s="3" t="s">
        <v>0</v>
      </c>
    </row>
    <row r="397" spans="1:4" x14ac:dyDescent="0.25">
      <c r="A397" s="2" t="s">
        <v>391</v>
      </c>
      <c r="B397" t="s">
        <v>9</v>
      </c>
      <c r="C397">
        <v>32.299999999999997</v>
      </c>
      <c r="D397" s="3" t="s">
        <v>0</v>
      </c>
    </row>
    <row r="398" spans="1:4" x14ac:dyDescent="0.25">
      <c r="A398" s="2" t="s">
        <v>392</v>
      </c>
      <c r="B398" t="s">
        <v>8</v>
      </c>
      <c r="C398">
        <v>32.299999999999997</v>
      </c>
      <c r="D398" s="3" t="s">
        <v>0</v>
      </c>
    </row>
    <row r="399" spans="1:4" x14ac:dyDescent="0.25">
      <c r="A399" s="2" t="s">
        <v>393</v>
      </c>
      <c r="B399" t="s">
        <v>9</v>
      </c>
      <c r="C399">
        <v>32.299999999999997</v>
      </c>
    </row>
    <row r="400" spans="1:4" x14ac:dyDescent="0.25">
      <c r="A400" s="2" t="s">
        <v>394</v>
      </c>
      <c r="B400" t="s">
        <v>8</v>
      </c>
      <c r="C400">
        <v>32.299999999999997</v>
      </c>
    </row>
    <row r="401" spans="1:4" x14ac:dyDescent="0.25">
      <c r="A401" s="2" t="s">
        <v>395</v>
      </c>
      <c r="B401" t="s">
        <v>8</v>
      </c>
      <c r="C401">
        <v>32.299999999999997</v>
      </c>
    </row>
    <row r="402" spans="1:4" x14ac:dyDescent="0.25">
      <c r="A402" s="2" t="s">
        <v>396</v>
      </c>
      <c r="B402" t="s">
        <v>8</v>
      </c>
      <c r="C402">
        <v>32.299999999999997</v>
      </c>
    </row>
    <row r="403" spans="1:4" x14ac:dyDescent="0.25">
      <c r="A403" s="2" t="s">
        <v>397</v>
      </c>
      <c r="B403" t="s">
        <v>9</v>
      </c>
      <c r="C403">
        <v>32.299999999999997</v>
      </c>
      <c r="D403" s="3" t="s">
        <v>0</v>
      </c>
    </row>
    <row r="404" spans="1:4" x14ac:dyDescent="0.25">
      <c r="A404" s="2" t="s">
        <v>398</v>
      </c>
      <c r="B404" t="s">
        <v>8</v>
      </c>
      <c r="C404">
        <v>32.299999999999997</v>
      </c>
    </row>
    <row r="405" spans="1:4" x14ac:dyDescent="0.25">
      <c r="A405" s="2" t="s">
        <v>399</v>
      </c>
      <c r="B405" t="s">
        <v>8</v>
      </c>
      <c r="C405">
        <v>32.299999999999997</v>
      </c>
      <c r="D405" s="3" t="s">
        <v>0</v>
      </c>
    </row>
    <row r="406" spans="1:4" x14ac:dyDescent="0.25">
      <c r="A406" s="2" t="s">
        <v>400</v>
      </c>
      <c r="B406" t="s">
        <v>9</v>
      </c>
      <c r="C406">
        <v>28.4</v>
      </c>
    </row>
    <row r="407" spans="1:4" x14ac:dyDescent="0.25">
      <c r="A407" s="2" t="s">
        <v>401</v>
      </c>
      <c r="B407" t="s">
        <v>9</v>
      </c>
      <c r="C407">
        <v>28.4</v>
      </c>
    </row>
    <row r="408" spans="1:4" x14ac:dyDescent="0.25">
      <c r="A408" s="2" t="s">
        <v>402</v>
      </c>
      <c r="B408" t="s">
        <v>8</v>
      </c>
      <c r="C408">
        <v>28.4</v>
      </c>
    </row>
    <row r="409" spans="1:4" x14ac:dyDescent="0.25">
      <c r="A409" s="2" t="s">
        <v>403</v>
      </c>
      <c r="B409" t="s">
        <v>8</v>
      </c>
      <c r="C409">
        <v>28.4</v>
      </c>
    </row>
    <row r="410" spans="1:4" x14ac:dyDescent="0.25">
      <c r="A410" s="2" t="s">
        <v>404</v>
      </c>
      <c r="B410" t="s">
        <v>9</v>
      </c>
      <c r="C410">
        <v>28.4</v>
      </c>
    </row>
    <row r="411" spans="1:4" x14ac:dyDescent="0.25">
      <c r="A411" s="2" t="s">
        <v>405</v>
      </c>
      <c r="B411" t="s">
        <v>8</v>
      </c>
      <c r="C411">
        <v>28.4</v>
      </c>
      <c r="D411" s="3" t="s">
        <v>0</v>
      </c>
    </row>
    <row r="412" spans="1:4" x14ac:dyDescent="0.25">
      <c r="A412" s="2" t="s">
        <v>406</v>
      </c>
      <c r="B412" t="s">
        <v>8</v>
      </c>
      <c r="C412">
        <v>28.4</v>
      </c>
    </row>
    <row r="413" spans="1:4" x14ac:dyDescent="0.25">
      <c r="A413" s="2" t="s">
        <v>407</v>
      </c>
      <c r="B413" t="s">
        <v>8</v>
      </c>
      <c r="C413">
        <v>28.4</v>
      </c>
      <c r="D413" s="3" t="s">
        <v>0</v>
      </c>
    </row>
    <row r="414" spans="1:4" x14ac:dyDescent="0.25">
      <c r="A414" s="2" t="s">
        <v>408</v>
      </c>
      <c r="B414" t="s">
        <v>9</v>
      </c>
      <c r="C414">
        <v>25.5</v>
      </c>
      <c r="D414" s="3" t="s">
        <v>0</v>
      </c>
    </row>
    <row r="415" spans="1:4" x14ac:dyDescent="0.25">
      <c r="A415" s="2" t="s">
        <v>409</v>
      </c>
      <c r="B415" t="s">
        <v>8</v>
      </c>
      <c r="C415">
        <v>25.5</v>
      </c>
    </row>
    <row r="416" spans="1:4" x14ac:dyDescent="0.25">
      <c r="A416" s="2" t="s">
        <v>410</v>
      </c>
      <c r="B416" t="s">
        <v>9</v>
      </c>
      <c r="C416">
        <v>25.5</v>
      </c>
    </row>
    <row r="417" spans="1:4" x14ac:dyDescent="0.25">
      <c r="A417" s="2" t="s">
        <v>411</v>
      </c>
      <c r="B417" t="s">
        <v>9</v>
      </c>
      <c r="C417">
        <v>25.5</v>
      </c>
    </row>
    <row r="418" spans="1:4" x14ac:dyDescent="0.25">
      <c r="A418" s="2" t="s">
        <v>412</v>
      </c>
      <c r="B418" t="s">
        <v>8</v>
      </c>
      <c r="C418">
        <v>25.5</v>
      </c>
      <c r="D418" s="3" t="s">
        <v>0</v>
      </c>
    </row>
    <row r="419" spans="1:4" x14ac:dyDescent="0.25">
      <c r="A419" s="2" t="s">
        <v>413</v>
      </c>
      <c r="B419" t="s">
        <v>8</v>
      </c>
      <c r="C419">
        <v>25.5</v>
      </c>
      <c r="D419" s="3" t="s">
        <v>0</v>
      </c>
    </row>
    <row r="420" spans="1:4" x14ac:dyDescent="0.25">
      <c r="A420" s="2" t="s">
        <v>414</v>
      </c>
      <c r="B420" t="s">
        <v>8</v>
      </c>
      <c r="C420">
        <v>25.5</v>
      </c>
    </row>
    <row r="421" spans="1:4" x14ac:dyDescent="0.25">
      <c r="A421" s="2" t="s">
        <v>415</v>
      </c>
      <c r="B421" t="s">
        <v>9</v>
      </c>
      <c r="C421">
        <v>17.2</v>
      </c>
    </row>
    <row r="422" spans="1:4" x14ac:dyDescent="0.25">
      <c r="A422" s="2" t="s">
        <v>416</v>
      </c>
      <c r="B422" t="s">
        <v>9</v>
      </c>
      <c r="C422">
        <v>17.2</v>
      </c>
      <c r="D422" s="3" t="s">
        <v>0</v>
      </c>
    </row>
    <row r="423" spans="1:4" x14ac:dyDescent="0.25">
      <c r="A423" s="2" t="s">
        <v>417</v>
      </c>
      <c r="B423" t="s">
        <v>9</v>
      </c>
      <c r="C423">
        <v>17.2</v>
      </c>
    </row>
    <row r="424" spans="1:4" x14ac:dyDescent="0.25">
      <c r="A424" s="2" t="s">
        <v>418</v>
      </c>
      <c r="B424" t="s">
        <v>8</v>
      </c>
      <c r="C424">
        <v>17.2</v>
      </c>
      <c r="D424" s="3" t="s">
        <v>0</v>
      </c>
    </row>
    <row r="425" spans="1:4" x14ac:dyDescent="0.25">
      <c r="A425" s="2" t="s">
        <v>425</v>
      </c>
      <c r="B425" t="s">
        <v>8</v>
      </c>
      <c r="C425">
        <v>33</v>
      </c>
      <c r="D425" s="3" t="s">
        <v>0</v>
      </c>
    </row>
    <row r="426" spans="1:4" x14ac:dyDescent="0.25">
      <c r="A426" s="2" t="s">
        <v>426</v>
      </c>
      <c r="B426" t="s">
        <v>9</v>
      </c>
      <c r="C426">
        <v>33</v>
      </c>
    </row>
    <row r="427" spans="1:4" x14ac:dyDescent="0.25">
      <c r="A427" s="2" t="s">
        <v>427</v>
      </c>
      <c r="B427" t="s">
        <v>8</v>
      </c>
      <c r="C427">
        <v>33</v>
      </c>
    </row>
    <row r="428" spans="1:4" x14ac:dyDescent="0.25">
      <c r="A428" s="2" t="s">
        <v>428</v>
      </c>
      <c r="B428" t="s">
        <v>8</v>
      </c>
      <c r="C428">
        <v>33</v>
      </c>
      <c r="D428" s="3" t="s">
        <v>0</v>
      </c>
    </row>
    <row r="429" spans="1:4" x14ac:dyDescent="0.25">
      <c r="A429" s="2" t="s">
        <v>429</v>
      </c>
      <c r="B429" t="s">
        <v>8</v>
      </c>
      <c r="C429">
        <v>33</v>
      </c>
    </row>
    <row r="430" spans="1:4" x14ac:dyDescent="0.25">
      <c r="A430" s="2" t="s">
        <v>430</v>
      </c>
      <c r="B430" t="s">
        <v>9</v>
      </c>
      <c r="C430">
        <v>33</v>
      </c>
      <c r="D430" s="3" t="s">
        <v>0</v>
      </c>
    </row>
    <row r="431" spans="1:4" x14ac:dyDescent="0.25">
      <c r="A431" s="2" t="s">
        <v>431</v>
      </c>
      <c r="B431" t="s">
        <v>8</v>
      </c>
      <c r="C431">
        <v>33</v>
      </c>
      <c r="D431" s="3" t="s">
        <v>0</v>
      </c>
    </row>
    <row r="432" spans="1:4" x14ac:dyDescent="0.25">
      <c r="A432" s="2" t="s">
        <v>432</v>
      </c>
      <c r="B432" t="s">
        <v>9</v>
      </c>
      <c r="C432">
        <v>33</v>
      </c>
    </row>
    <row r="433" spans="1:4" x14ac:dyDescent="0.25">
      <c r="A433" s="2" t="s">
        <v>433</v>
      </c>
      <c r="B433" t="s">
        <v>8</v>
      </c>
      <c r="C433">
        <v>33</v>
      </c>
      <c r="D433" s="3" t="s">
        <v>0</v>
      </c>
    </row>
    <row r="434" spans="1:4" x14ac:dyDescent="0.25">
      <c r="A434" s="2" t="s">
        <v>434</v>
      </c>
      <c r="B434" t="s">
        <v>8</v>
      </c>
      <c r="C434">
        <v>33</v>
      </c>
      <c r="D434" s="3" t="s">
        <v>0</v>
      </c>
    </row>
    <row r="435" spans="1:4" x14ac:dyDescent="0.25">
      <c r="A435" s="2" t="s">
        <v>435</v>
      </c>
      <c r="B435" t="s">
        <v>8</v>
      </c>
      <c r="C435">
        <v>33</v>
      </c>
    </row>
    <row r="436" spans="1:4" x14ac:dyDescent="0.25">
      <c r="A436" s="2" t="s">
        <v>436</v>
      </c>
      <c r="B436" t="s">
        <v>9</v>
      </c>
      <c r="C436">
        <v>28.7</v>
      </c>
    </row>
    <row r="437" spans="1:4" x14ac:dyDescent="0.25">
      <c r="A437" s="2" t="s">
        <v>437</v>
      </c>
      <c r="B437" t="s">
        <v>8</v>
      </c>
      <c r="C437">
        <v>28.7</v>
      </c>
    </row>
    <row r="438" spans="1:4" x14ac:dyDescent="0.25">
      <c r="A438" s="2" t="s">
        <v>438</v>
      </c>
      <c r="B438" t="s">
        <v>8</v>
      </c>
      <c r="C438">
        <v>28.7</v>
      </c>
    </row>
    <row r="439" spans="1:4" x14ac:dyDescent="0.25">
      <c r="A439" s="2" t="s">
        <v>439</v>
      </c>
      <c r="B439" t="s">
        <v>9</v>
      </c>
      <c r="C439">
        <v>28.7</v>
      </c>
      <c r="D439" s="3" t="s">
        <v>0</v>
      </c>
    </row>
    <row r="440" spans="1:4" x14ac:dyDescent="0.25">
      <c r="A440" s="2" t="s">
        <v>440</v>
      </c>
      <c r="B440" t="s">
        <v>9</v>
      </c>
      <c r="C440">
        <v>28.7</v>
      </c>
    </row>
    <row r="441" spans="1:4" x14ac:dyDescent="0.25">
      <c r="A441" s="2" t="s">
        <v>441</v>
      </c>
      <c r="B441" t="s">
        <v>8</v>
      </c>
      <c r="C441">
        <v>28.7</v>
      </c>
      <c r="D441" s="3" t="s">
        <v>0</v>
      </c>
    </row>
    <row r="442" spans="1:4" x14ac:dyDescent="0.25">
      <c r="A442" s="2" t="s">
        <v>442</v>
      </c>
      <c r="B442" t="s">
        <v>9</v>
      </c>
      <c r="C442">
        <v>28.7</v>
      </c>
    </row>
    <row r="443" spans="1:4" x14ac:dyDescent="0.25">
      <c r="A443" s="2" t="s">
        <v>443</v>
      </c>
      <c r="B443" t="s">
        <v>9</v>
      </c>
      <c r="C443">
        <v>23.4</v>
      </c>
    </row>
    <row r="444" spans="1:4" x14ac:dyDescent="0.25">
      <c r="A444" s="2" t="s">
        <v>444</v>
      </c>
      <c r="B444" t="s">
        <v>9</v>
      </c>
      <c r="C444">
        <v>23.4</v>
      </c>
    </row>
    <row r="445" spans="1:4" x14ac:dyDescent="0.25">
      <c r="A445" s="2" t="s">
        <v>445</v>
      </c>
      <c r="B445" t="s">
        <v>8</v>
      </c>
      <c r="C445">
        <v>23.4</v>
      </c>
    </row>
    <row r="446" spans="1:4" x14ac:dyDescent="0.25">
      <c r="A446" s="2" t="s">
        <v>446</v>
      </c>
      <c r="B446" t="s">
        <v>9</v>
      </c>
      <c r="C446">
        <v>23.4</v>
      </c>
    </row>
    <row r="447" spans="1:4" x14ac:dyDescent="0.25">
      <c r="A447" s="2" t="s">
        <v>447</v>
      </c>
      <c r="B447" t="s">
        <v>8</v>
      </c>
      <c r="C447">
        <v>13.4</v>
      </c>
      <c r="D447" s="3" t="s">
        <v>0</v>
      </c>
    </row>
    <row r="448" spans="1:4" x14ac:dyDescent="0.25">
      <c r="A448" s="2" t="s">
        <v>448</v>
      </c>
      <c r="B448" t="s">
        <v>9</v>
      </c>
      <c r="C448">
        <v>13.4</v>
      </c>
    </row>
    <row r="449" spans="1:4" x14ac:dyDescent="0.25">
      <c r="A449" s="2" t="s">
        <v>449</v>
      </c>
      <c r="B449" t="s">
        <v>9</v>
      </c>
      <c r="C449">
        <v>13.4</v>
      </c>
    </row>
    <row r="450" spans="1:4" x14ac:dyDescent="0.25">
      <c r="A450" s="2" t="s">
        <v>450</v>
      </c>
      <c r="B450" t="s">
        <v>9</v>
      </c>
      <c r="C450">
        <v>13.4</v>
      </c>
    </row>
    <row r="451" spans="1:4" x14ac:dyDescent="0.25">
      <c r="A451" s="2" t="s">
        <v>451</v>
      </c>
      <c r="B451" t="s">
        <v>9</v>
      </c>
      <c r="C451">
        <v>13.4</v>
      </c>
    </row>
    <row r="452" spans="1:4" x14ac:dyDescent="0.25">
      <c r="A452" s="2" t="s">
        <v>452</v>
      </c>
      <c r="B452" t="s">
        <v>9</v>
      </c>
      <c r="C452">
        <v>13.4</v>
      </c>
      <c r="D452" s="3" t="s">
        <v>0</v>
      </c>
    </row>
    <row r="453" spans="1:4" x14ac:dyDescent="0.25">
      <c r="A453" s="2" t="s">
        <v>453</v>
      </c>
      <c r="B453" t="s">
        <v>8</v>
      </c>
      <c r="C453">
        <v>13.4</v>
      </c>
    </row>
    <row r="454" spans="1:4" x14ac:dyDescent="0.25">
      <c r="A454" s="2" t="s">
        <v>454</v>
      </c>
      <c r="B454" t="s">
        <v>9</v>
      </c>
      <c r="C454">
        <v>13.4</v>
      </c>
    </row>
    <row r="455" spans="1:4" x14ac:dyDescent="0.25">
      <c r="A455" s="2" t="s">
        <v>455</v>
      </c>
      <c r="B455" t="s">
        <v>8</v>
      </c>
      <c r="C455" s="1">
        <v>32.9</v>
      </c>
    </row>
    <row r="456" spans="1:4" x14ac:dyDescent="0.25">
      <c r="A456" s="2" t="s">
        <v>456</v>
      </c>
      <c r="B456" t="s">
        <v>8</v>
      </c>
      <c r="C456" s="1">
        <v>32.9</v>
      </c>
    </row>
    <row r="457" spans="1:4" x14ac:dyDescent="0.25">
      <c r="A457" s="2" t="s">
        <v>457</v>
      </c>
      <c r="B457" t="s">
        <v>8</v>
      </c>
      <c r="C457" s="1">
        <v>32.9</v>
      </c>
      <c r="D457" s="3" t="s">
        <v>0</v>
      </c>
    </row>
    <row r="458" spans="1:4" x14ac:dyDescent="0.25">
      <c r="A458" s="2" t="s">
        <v>458</v>
      </c>
      <c r="B458" t="s">
        <v>9</v>
      </c>
      <c r="C458" s="1">
        <v>32.9</v>
      </c>
    </row>
    <row r="459" spans="1:4" x14ac:dyDescent="0.25">
      <c r="A459" s="2" t="s">
        <v>459</v>
      </c>
      <c r="B459" t="s">
        <v>8</v>
      </c>
      <c r="C459" s="1">
        <v>32.9</v>
      </c>
    </row>
    <row r="460" spans="1:4" x14ac:dyDescent="0.25">
      <c r="A460" s="2" t="s">
        <v>460</v>
      </c>
      <c r="B460" t="s">
        <v>9</v>
      </c>
      <c r="C460" s="1">
        <v>32.9</v>
      </c>
    </row>
    <row r="461" spans="1:4" x14ac:dyDescent="0.25">
      <c r="A461" s="2" t="s">
        <v>461</v>
      </c>
      <c r="B461" t="s">
        <v>9</v>
      </c>
      <c r="C461" s="1">
        <v>32.9</v>
      </c>
    </row>
    <row r="462" spans="1:4" x14ac:dyDescent="0.25">
      <c r="A462" s="2" t="s">
        <v>462</v>
      </c>
      <c r="B462" t="s">
        <v>8</v>
      </c>
      <c r="C462" s="1">
        <v>32.9</v>
      </c>
    </row>
    <row r="463" spans="1:4" x14ac:dyDescent="0.25">
      <c r="A463" s="2" t="s">
        <v>463</v>
      </c>
      <c r="B463" t="s">
        <v>8</v>
      </c>
      <c r="C463" s="1">
        <v>32.9</v>
      </c>
    </row>
    <row r="464" spans="1:4" x14ac:dyDescent="0.25">
      <c r="A464" s="2" t="s">
        <v>464</v>
      </c>
      <c r="B464" t="s">
        <v>8</v>
      </c>
      <c r="C464" s="1">
        <v>32.9</v>
      </c>
    </row>
    <row r="465" spans="1:4" x14ac:dyDescent="0.25">
      <c r="A465" s="2" t="s">
        <v>465</v>
      </c>
      <c r="B465" t="s">
        <v>9</v>
      </c>
      <c r="C465" s="1">
        <v>32.9</v>
      </c>
    </row>
    <row r="466" spans="1:4" x14ac:dyDescent="0.25">
      <c r="A466" s="2" t="s">
        <v>466</v>
      </c>
      <c r="B466" t="s">
        <v>9</v>
      </c>
      <c r="C466">
        <v>25.5</v>
      </c>
      <c r="D466" s="3" t="s">
        <v>0</v>
      </c>
    </row>
    <row r="467" spans="1:4" x14ac:dyDescent="0.25">
      <c r="A467" s="2" t="s">
        <v>467</v>
      </c>
      <c r="B467" t="s">
        <v>9</v>
      </c>
      <c r="C467">
        <v>25.5</v>
      </c>
      <c r="D467" s="3" t="s">
        <v>0</v>
      </c>
    </row>
    <row r="468" spans="1:4" x14ac:dyDescent="0.25">
      <c r="A468" s="2" t="s">
        <v>468</v>
      </c>
      <c r="B468" t="s">
        <v>9</v>
      </c>
      <c r="C468">
        <v>25.5</v>
      </c>
    </row>
    <row r="469" spans="1:4" x14ac:dyDescent="0.25">
      <c r="A469" s="2" t="s">
        <v>469</v>
      </c>
      <c r="B469" t="s">
        <v>8</v>
      </c>
      <c r="C469">
        <v>20.7</v>
      </c>
    </row>
    <row r="470" spans="1:4" x14ac:dyDescent="0.25">
      <c r="A470" s="2" t="s">
        <v>470</v>
      </c>
      <c r="B470" t="s">
        <v>9</v>
      </c>
      <c r="C470">
        <v>20.7</v>
      </c>
    </row>
    <row r="471" spans="1:4" x14ac:dyDescent="0.25">
      <c r="A471" s="2" t="s">
        <v>471</v>
      </c>
      <c r="B471" t="s">
        <v>9</v>
      </c>
      <c r="C471">
        <v>18.600000000000001</v>
      </c>
    </row>
    <row r="472" spans="1:4" x14ac:dyDescent="0.25">
      <c r="A472" s="2" t="s">
        <v>472</v>
      </c>
      <c r="B472" t="s">
        <v>8</v>
      </c>
      <c r="C472">
        <v>18.600000000000001</v>
      </c>
    </row>
    <row r="473" spans="1:4" x14ac:dyDescent="0.25">
      <c r="A473" s="2" t="s">
        <v>473</v>
      </c>
      <c r="B473" t="s">
        <v>9</v>
      </c>
      <c r="C473">
        <v>18.600000000000001</v>
      </c>
    </row>
    <row r="474" spans="1:4" x14ac:dyDescent="0.25">
      <c r="A474" s="2" t="s">
        <v>474</v>
      </c>
      <c r="B474" t="s">
        <v>8</v>
      </c>
      <c r="C474">
        <v>13.3</v>
      </c>
      <c r="D474" s="3" t="s">
        <v>0</v>
      </c>
    </row>
    <row r="475" spans="1:4" x14ac:dyDescent="0.25">
      <c r="A475" s="2" t="s">
        <v>475</v>
      </c>
      <c r="B475" t="s">
        <v>8</v>
      </c>
      <c r="C475">
        <v>13.3</v>
      </c>
      <c r="D475" s="3" t="s">
        <v>0</v>
      </c>
    </row>
    <row r="476" spans="1:4" x14ac:dyDescent="0.25">
      <c r="A476" s="2" t="s">
        <v>476</v>
      </c>
      <c r="B476" t="s">
        <v>9</v>
      </c>
      <c r="C476">
        <v>13.3</v>
      </c>
      <c r="D476" s="3" t="s">
        <v>0</v>
      </c>
    </row>
    <row r="477" spans="1:4" x14ac:dyDescent="0.25">
      <c r="A477" s="2" t="s">
        <v>477</v>
      </c>
      <c r="B477" t="s">
        <v>9</v>
      </c>
      <c r="C477">
        <v>13.3</v>
      </c>
    </row>
    <row r="478" spans="1:4" x14ac:dyDescent="0.25">
      <c r="A478" s="2" t="s">
        <v>478</v>
      </c>
      <c r="B478" t="s">
        <v>9</v>
      </c>
      <c r="C478">
        <v>13.3</v>
      </c>
    </row>
    <row r="479" spans="1:4" x14ac:dyDescent="0.25">
      <c r="A479" s="2" t="s">
        <v>479</v>
      </c>
      <c r="B479" t="s">
        <v>9</v>
      </c>
      <c r="C479">
        <v>13.3</v>
      </c>
    </row>
    <row r="480" spans="1:4" x14ac:dyDescent="0.25">
      <c r="A480" s="2" t="s">
        <v>480</v>
      </c>
      <c r="B480" t="s">
        <v>8</v>
      </c>
      <c r="C480">
        <v>13.3</v>
      </c>
      <c r="D480" s="3" t="s">
        <v>0</v>
      </c>
    </row>
    <row r="481" spans="1:4" x14ac:dyDescent="0.25">
      <c r="A481" s="2" t="s">
        <v>481</v>
      </c>
      <c r="B481" t="s">
        <v>9</v>
      </c>
      <c r="C481">
        <v>13.3</v>
      </c>
    </row>
    <row r="482" spans="1:4" x14ac:dyDescent="0.25">
      <c r="A482" s="2" t="s">
        <v>482</v>
      </c>
      <c r="B482" t="s">
        <v>9</v>
      </c>
      <c r="C482">
        <v>13.3</v>
      </c>
      <c r="D482" s="3" t="s">
        <v>0</v>
      </c>
    </row>
    <row r="483" spans="1:4" x14ac:dyDescent="0.25">
      <c r="A483" s="2" t="s">
        <v>483</v>
      </c>
      <c r="B483" t="s">
        <v>9</v>
      </c>
      <c r="C483">
        <v>13.3</v>
      </c>
    </row>
    <row r="484" spans="1:4" x14ac:dyDescent="0.25">
      <c r="A484" s="2" t="s">
        <v>484</v>
      </c>
      <c r="B484" t="s">
        <v>9</v>
      </c>
      <c r="C484">
        <v>13.3</v>
      </c>
    </row>
    <row r="485" spans="1:4" x14ac:dyDescent="0.25">
      <c r="A485" s="2" t="s">
        <v>485</v>
      </c>
      <c r="B485" t="s">
        <v>8</v>
      </c>
      <c r="C485">
        <v>34</v>
      </c>
    </row>
    <row r="486" spans="1:4" x14ac:dyDescent="0.25">
      <c r="A486" s="2" t="s">
        <v>486</v>
      </c>
      <c r="B486" t="s">
        <v>9</v>
      </c>
      <c r="C486">
        <v>34</v>
      </c>
    </row>
    <row r="487" spans="1:4" x14ac:dyDescent="0.25">
      <c r="A487" s="2" t="s">
        <v>487</v>
      </c>
      <c r="B487" t="s">
        <v>8</v>
      </c>
      <c r="C487">
        <v>34</v>
      </c>
    </row>
    <row r="488" spans="1:4" x14ac:dyDescent="0.25">
      <c r="A488" s="2" t="s">
        <v>488</v>
      </c>
      <c r="B488" t="s">
        <v>9</v>
      </c>
      <c r="C488">
        <v>31.1</v>
      </c>
      <c r="D488" s="3" t="s">
        <v>0</v>
      </c>
    </row>
    <row r="489" spans="1:4" x14ac:dyDescent="0.25">
      <c r="A489" s="2" t="s">
        <v>489</v>
      </c>
      <c r="B489" t="s">
        <v>9</v>
      </c>
      <c r="C489">
        <v>31.1</v>
      </c>
      <c r="D489" s="3" t="s">
        <v>0</v>
      </c>
    </row>
    <row r="490" spans="1:4" x14ac:dyDescent="0.25">
      <c r="A490" s="2" t="s">
        <v>490</v>
      </c>
      <c r="B490" t="s">
        <v>9</v>
      </c>
      <c r="C490">
        <v>31.1</v>
      </c>
    </row>
    <row r="491" spans="1:4" x14ac:dyDescent="0.25">
      <c r="A491" s="2" t="s">
        <v>491</v>
      </c>
      <c r="B491" t="s">
        <v>8</v>
      </c>
      <c r="C491">
        <v>31.1</v>
      </c>
    </row>
    <row r="492" spans="1:4" x14ac:dyDescent="0.25">
      <c r="A492" s="2" t="s">
        <v>492</v>
      </c>
      <c r="B492" t="s">
        <v>8</v>
      </c>
      <c r="C492">
        <v>31.1</v>
      </c>
      <c r="D492" s="3" t="s">
        <v>0</v>
      </c>
    </row>
    <row r="493" spans="1:4" x14ac:dyDescent="0.25">
      <c r="A493" s="2" t="s">
        <v>493</v>
      </c>
      <c r="B493" t="s">
        <v>8</v>
      </c>
      <c r="C493">
        <v>31.1</v>
      </c>
    </row>
    <row r="494" spans="1:4" x14ac:dyDescent="0.25">
      <c r="A494" s="2" t="s">
        <v>494</v>
      </c>
      <c r="B494" t="s">
        <v>8</v>
      </c>
      <c r="C494">
        <v>26.6</v>
      </c>
    </row>
    <row r="495" spans="1:4" x14ac:dyDescent="0.25">
      <c r="A495" s="2" t="s">
        <v>495</v>
      </c>
      <c r="B495" t="s">
        <v>9</v>
      </c>
      <c r="C495">
        <v>26.6</v>
      </c>
    </row>
    <row r="496" spans="1:4" x14ac:dyDescent="0.25">
      <c r="A496" s="2" t="s">
        <v>496</v>
      </c>
      <c r="B496" t="s">
        <v>8</v>
      </c>
      <c r="C496">
        <v>26.6</v>
      </c>
      <c r="D496" s="3" t="s">
        <v>0</v>
      </c>
    </row>
    <row r="497" spans="1:4" x14ac:dyDescent="0.25">
      <c r="A497" s="2" t="s">
        <v>497</v>
      </c>
      <c r="B497" t="s">
        <v>9</v>
      </c>
      <c r="C497">
        <v>23.2</v>
      </c>
      <c r="D497" s="3" t="s">
        <v>0</v>
      </c>
    </row>
    <row r="498" spans="1:4" x14ac:dyDescent="0.25">
      <c r="A498" s="2" t="s">
        <v>498</v>
      </c>
      <c r="B498" t="s">
        <v>8</v>
      </c>
      <c r="C498">
        <v>23.2</v>
      </c>
    </row>
    <row r="499" spans="1:4" x14ac:dyDescent="0.25">
      <c r="A499" s="2" t="s">
        <v>499</v>
      </c>
      <c r="B499" t="s">
        <v>9</v>
      </c>
      <c r="C499">
        <v>18.5</v>
      </c>
    </row>
    <row r="500" spans="1:4" x14ac:dyDescent="0.25">
      <c r="A500" s="2" t="s">
        <v>500</v>
      </c>
      <c r="B500" t="s">
        <v>9</v>
      </c>
      <c r="C500">
        <v>18.5</v>
      </c>
    </row>
    <row r="501" spans="1:4" x14ac:dyDescent="0.25">
      <c r="A501" t="s">
        <v>501</v>
      </c>
      <c r="B501" t="s">
        <v>9</v>
      </c>
      <c r="C501" s="1">
        <v>13.8</v>
      </c>
    </row>
    <row r="502" spans="1:4" x14ac:dyDescent="0.25">
      <c r="A502" t="s">
        <v>502</v>
      </c>
      <c r="B502" t="s">
        <v>8</v>
      </c>
      <c r="C502" s="1">
        <v>13.8</v>
      </c>
      <c r="D502" s="3" t="s">
        <v>0</v>
      </c>
    </row>
    <row r="503" spans="1:4" x14ac:dyDescent="0.25">
      <c r="A503" s="2" t="s">
        <v>503</v>
      </c>
      <c r="B503" t="s">
        <v>9</v>
      </c>
      <c r="C503">
        <v>11.2</v>
      </c>
    </row>
    <row r="504" spans="1:4" x14ac:dyDescent="0.25">
      <c r="A504" s="2" t="s">
        <v>504</v>
      </c>
      <c r="B504" t="s">
        <v>9</v>
      </c>
      <c r="C504">
        <v>11.2</v>
      </c>
    </row>
    <row r="505" spans="1:4" x14ac:dyDescent="0.25">
      <c r="A505" s="2" t="s">
        <v>505</v>
      </c>
      <c r="B505" t="s">
        <v>9</v>
      </c>
      <c r="C505">
        <v>11.2</v>
      </c>
    </row>
    <row r="506" spans="1:4" x14ac:dyDescent="0.25">
      <c r="A506" s="2" t="s">
        <v>506</v>
      </c>
      <c r="B506" t="s">
        <v>9</v>
      </c>
      <c r="C506">
        <v>11.2</v>
      </c>
    </row>
    <row r="507" spans="1:4" x14ac:dyDescent="0.25">
      <c r="A507" s="2" t="s">
        <v>507</v>
      </c>
      <c r="B507" t="s">
        <v>8</v>
      </c>
      <c r="C507">
        <v>11.2</v>
      </c>
    </row>
    <row r="508" spans="1:4" x14ac:dyDescent="0.25">
      <c r="A508" s="2" t="s">
        <v>508</v>
      </c>
      <c r="B508" t="s">
        <v>9</v>
      </c>
      <c r="C508">
        <v>11.2</v>
      </c>
    </row>
    <row r="509" spans="1:4" x14ac:dyDescent="0.25">
      <c r="A509" s="2" t="s">
        <v>509</v>
      </c>
      <c r="B509" t="s">
        <v>9</v>
      </c>
      <c r="C509">
        <v>11.2</v>
      </c>
    </row>
    <row r="510" spans="1:4" x14ac:dyDescent="0.25">
      <c r="A510" s="2" t="s">
        <v>510</v>
      </c>
      <c r="B510" t="s">
        <v>8</v>
      </c>
      <c r="C510">
        <v>11.2</v>
      </c>
    </row>
    <row r="511" spans="1:4" x14ac:dyDescent="0.25">
      <c r="A511" s="2" t="s">
        <v>511</v>
      </c>
      <c r="B511" t="s">
        <v>8</v>
      </c>
      <c r="C511">
        <v>11.2</v>
      </c>
    </row>
    <row r="512" spans="1:4" x14ac:dyDescent="0.25">
      <c r="A512" s="2" t="s">
        <v>512</v>
      </c>
      <c r="B512" t="s">
        <v>9</v>
      </c>
      <c r="C512">
        <v>11.2</v>
      </c>
    </row>
    <row r="513" spans="1:4" x14ac:dyDescent="0.25">
      <c r="A513" s="2" t="s">
        <v>513</v>
      </c>
      <c r="B513" t="s">
        <v>9</v>
      </c>
      <c r="C513">
        <v>11.2</v>
      </c>
      <c r="D513" s="3" t="s">
        <v>0</v>
      </c>
    </row>
    <row r="514" spans="1:4" x14ac:dyDescent="0.25">
      <c r="A514" s="2" t="s">
        <v>514</v>
      </c>
      <c r="B514" t="s">
        <v>8</v>
      </c>
      <c r="C514">
        <v>11.2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Raw data_Dv_Dh</vt:lpstr>
      <vt:lpstr>Sex and Infection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 Rachalewski</dc:creator>
  <cp:lastModifiedBy>JK</cp:lastModifiedBy>
  <cp:lastPrinted>2017-02-22T13:37:42Z</cp:lastPrinted>
  <dcterms:created xsi:type="dcterms:W3CDTF">2015-07-28T11:29:23Z</dcterms:created>
  <dcterms:modified xsi:type="dcterms:W3CDTF">2018-04-23T22:21:38Z</dcterms:modified>
</cp:coreProperties>
</file>