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\Desktop\Bolsa Feup_Lepabe\PAPER meus - S.mutans\PeerJ\"/>
    </mc:Choice>
  </mc:AlternateContent>
  <bookViews>
    <workbookView xWindow="0" yWindow="0" windowWidth="20490" windowHeight="7755" activeTab="2"/>
  </bookViews>
  <sheets>
    <sheet name="Data_planktonic bacteria" sheetId="6" r:id="rId1"/>
    <sheet name="Data_sessile bacteria" sheetId="5" r:id="rId2"/>
    <sheet name="Data_fibroblast cells" sheetId="7" r:id="rId3"/>
  </sheets>
  <calcPr calcId="152511"/>
</workbook>
</file>

<file path=xl/calcChain.xml><?xml version="1.0" encoding="utf-8"?>
<calcChain xmlns="http://schemas.openxmlformats.org/spreadsheetml/2006/main">
  <c r="G29" i="7" l="1"/>
  <c r="G27" i="7"/>
  <c r="G26" i="7"/>
  <c r="E26" i="7"/>
  <c r="F26" i="7"/>
  <c r="E27" i="7" l="1"/>
  <c r="F27" i="7" s="1"/>
  <c r="E29" i="7"/>
  <c r="F29" i="7" s="1"/>
  <c r="G28" i="7"/>
  <c r="E28" i="7"/>
  <c r="F28" i="7" s="1"/>
  <c r="G25" i="7"/>
  <c r="E25" i="7"/>
  <c r="F25" i="7" s="1"/>
  <c r="F19" i="7"/>
  <c r="E19" i="7"/>
  <c r="D19" i="7"/>
  <c r="C19" i="7"/>
  <c r="B19" i="7"/>
  <c r="F18" i="7"/>
  <c r="E18" i="7"/>
  <c r="D18" i="7"/>
  <c r="C18" i="7"/>
  <c r="B18" i="7"/>
  <c r="F16" i="5"/>
  <c r="I15" i="5"/>
  <c r="I16" i="5"/>
  <c r="H16" i="5"/>
  <c r="H15" i="5"/>
  <c r="G16" i="5"/>
  <c r="G15" i="5"/>
  <c r="F15" i="5"/>
  <c r="E16" i="5"/>
  <c r="E15" i="5"/>
  <c r="D16" i="5"/>
  <c r="D15" i="5"/>
  <c r="C16" i="5"/>
  <c r="C15" i="5"/>
</calcChain>
</file>

<file path=xl/sharedStrings.xml><?xml version="1.0" encoding="utf-8"?>
<sst xmlns="http://schemas.openxmlformats.org/spreadsheetml/2006/main" count="103" uniqueCount="40">
  <si>
    <t>A</t>
  </si>
  <si>
    <t>540/35,590/35</t>
  </si>
  <si>
    <t>B</t>
  </si>
  <si>
    <t>C</t>
  </si>
  <si>
    <t>D</t>
  </si>
  <si>
    <t>E</t>
  </si>
  <si>
    <t>F</t>
  </si>
  <si>
    <t>G</t>
  </si>
  <si>
    <t>H</t>
  </si>
  <si>
    <t>Eugenol</t>
  </si>
  <si>
    <t>Terpineol</t>
  </si>
  <si>
    <t>Control</t>
  </si>
  <si>
    <t>MBC</t>
  </si>
  <si>
    <t>10 mM</t>
  </si>
  <si>
    <t>5 mM</t>
  </si>
  <si>
    <t>13 mM</t>
  </si>
  <si>
    <t>3 mM</t>
  </si>
  <si>
    <t>15 mM</t>
  </si>
  <si>
    <t>Citronellol</t>
  </si>
  <si>
    <t>DMSO</t>
  </si>
  <si>
    <t xml:space="preserve">Phytochemical </t>
  </si>
  <si>
    <t xml:space="preserve">Experiment </t>
  </si>
  <si>
    <t>Cinnamic acid</t>
  </si>
  <si>
    <t>Sabinene hydrate</t>
  </si>
  <si>
    <t>Limonene</t>
  </si>
  <si>
    <t>X</t>
  </si>
  <si>
    <t>User: USER</t>
  </si>
  <si>
    <t>Path: C:\Program Files (x86)\BMG\Omega\User\Data\</t>
  </si>
  <si>
    <t>Test ID: 1672</t>
  </si>
  <si>
    <t>ID1: Resazurina</t>
  </si>
  <si>
    <t>Fluorescence (FI)</t>
  </si>
  <si>
    <t>Raw Data (520-10/600-10)</t>
  </si>
  <si>
    <t>Trans-cinnamaldehyde</t>
  </si>
  <si>
    <t>Average</t>
  </si>
  <si>
    <t>SD</t>
  </si>
  <si>
    <t>Standard deviation (SD)</t>
  </si>
  <si>
    <t>DMSO (control)</t>
  </si>
  <si>
    <t xml:space="preserve">adhesion as percentage of the control </t>
  </si>
  <si>
    <t>inhibition as percentage of the control</t>
  </si>
  <si>
    <t>SD as percentage of the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</si>
</sst>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27413E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23" xfId="0" applyFill="1" applyBorder="1" applyAlignment="1">
      <alignment horizontal="left" vertical="center" wrapText="1" indent="1"/>
    </xf>
    <xf numFmtId="0" fontId="3" fillId="2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4" fillId="4" borderId="23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8" borderId="23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/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" xfId="0" applyBorder="1"/>
    <xf numFmtId="0" fontId="2" fillId="0" borderId="4" xfId="0" applyFont="1" applyBorder="1"/>
    <xf numFmtId="2" fontId="0" fillId="0" borderId="0" xfId="0" applyNumberFormat="1" applyBorder="1"/>
    <xf numFmtId="2" fontId="0" fillId="0" borderId="20" xfId="0" applyNumberFormat="1" applyBorder="1"/>
    <xf numFmtId="0" fontId="2" fillId="0" borderId="5" xfId="0" applyFont="1" applyBorder="1"/>
    <xf numFmtId="2" fontId="0" fillId="0" borderId="21" xfId="0" applyNumberFormat="1" applyBorder="1"/>
    <xf numFmtId="2" fontId="0" fillId="0" borderId="22" xfId="0" applyNumberFormat="1" applyBorder="1"/>
    <xf numFmtId="0" fontId="2" fillId="0" borderId="0" xfId="0" applyFont="1" applyAlignment="1">
      <alignment horizontal="left"/>
    </xf>
    <xf numFmtId="0" fontId="9" fillId="0" borderId="0" xfId="0" applyFont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9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1"/>
  <sheetViews>
    <sheetView topLeftCell="A13" workbookViewId="0">
      <selection activeCell="F11" sqref="F11"/>
    </sheetView>
  </sheetViews>
  <sheetFormatPr defaultRowHeight="15" x14ac:dyDescent="0.25"/>
  <cols>
    <col min="2" max="2" width="21.5703125" bestFit="1" customWidth="1"/>
    <col min="3" max="3" width="14.85546875" customWidth="1"/>
    <col min="4" max="4" width="14.7109375" customWidth="1"/>
  </cols>
  <sheetData>
    <row r="3" spans="2:4" x14ac:dyDescent="0.25">
      <c r="B3" s="13" t="s">
        <v>20</v>
      </c>
      <c r="C3" s="13" t="s">
        <v>21</v>
      </c>
      <c r="D3" s="13" t="s">
        <v>12</v>
      </c>
    </row>
    <row r="4" spans="2:4" ht="15.75" thickBot="1" x14ac:dyDescent="0.3">
      <c r="B4" s="12"/>
      <c r="C4" s="12"/>
      <c r="D4" s="12"/>
    </row>
    <row r="5" spans="2:4" x14ac:dyDescent="0.25">
      <c r="B5" s="59" t="s">
        <v>9</v>
      </c>
      <c r="C5" s="27">
        <v>1</v>
      </c>
      <c r="D5" s="23" t="s">
        <v>13</v>
      </c>
    </row>
    <row r="6" spans="2:4" x14ac:dyDescent="0.25">
      <c r="B6" s="59"/>
      <c r="C6" s="28">
        <v>2</v>
      </c>
      <c r="D6" s="29" t="s">
        <v>13</v>
      </c>
    </row>
    <row r="7" spans="2:4" ht="15.75" thickBot="1" x14ac:dyDescent="0.3">
      <c r="B7" s="59"/>
      <c r="C7" s="30">
        <v>3</v>
      </c>
      <c r="D7" s="24" t="s">
        <v>13</v>
      </c>
    </row>
    <row r="8" spans="2:4" ht="15.75" thickBot="1" x14ac:dyDescent="0.3">
      <c r="B8" s="25"/>
    </row>
    <row r="9" spans="2:4" x14ac:dyDescent="0.25">
      <c r="B9" s="59" t="s">
        <v>22</v>
      </c>
      <c r="C9" s="27">
        <v>1</v>
      </c>
      <c r="D9" s="23" t="s">
        <v>16</v>
      </c>
    </row>
    <row r="10" spans="2:4" x14ac:dyDescent="0.25">
      <c r="B10" s="59"/>
      <c r="C10" s="28">
        <v>2</v>
      </c>
      <c r="D10" s="29" t="s">
        <v>14</v>
      </c>
    </row>
    <row r="11" spans="2:4" ht="15.75" thickBot="1" x14ac:dyDescent="0.3">
      <c r="B11" s="59"/>
      <c r="C11" s="30">
        <v>3</v>
      </c>
      <c r="D11" s="24" t="s">
        <v>14</v>
      </c>
    </row>
    <row r="12" spans="2:4" ht="15.75" thickBot="1" x14ac:dyDescent="0.3">
      <c r="D12" s="12"/>
    </row>
    <row r="13" spans="2:4" x14ac:dyDescent="0.25">
      <c r="B13" s="59" t="s">
        <v>32</v>
      </c>
      <c r="C13" s="27">
        <v>1</v>
      </c>
      <c r="D13" s="23" t="s">
        <v>13</v>
      </c>
    </row>
    <row r="14" spans="2:4" x14ac:dyDescent="0.25">
      <c r="B14" s="59"/>
      <c r="C14" s="28">
        <v>2</v>
      </c>
      <c r="D14" s="29" t="s">
        <v>15</v>
      </c>
    </row>
    <row r="15" spans="2:4" ht="15.75" thickBot="1" x14ac:dyDescent="0.3">
      <c r="B15" s="59"/>
      <c r="C15" s="30">
        <v>3</v>
      </c>
      <c r="D15" s="24" t="s">
        <v>13</v>
      </c>
    </row>
    <row r="16" spans="2:4" ht="15.75" thickBot="1" x14ac:dyDescent="0.3">
      <c r="D16" s="12"/>
    </row>
    <row r="17" spans="2:4" x14ac:dyDescent="0.25">
      <c r="B17" s="59" t="s">
        <v>23</v>
      </c>
      <c r="C17" s="27">
        <v>1</v>
      </c>
      <c r="D17" s="23" t="s">
        <v>13</v>
      </c>
    </row>
    <row r="18" spans="2:4" x14ac:dyDescent="0.25">
      <c r="B18" s="59"/>
      <c r="C18" s="28">
        <v>2</v>
      </c>
      <c r="D18" s="29" t="s">
        <v>13</v>
      </c>
    </row>
    <row r="19" spans="2:4" ht="15.75" thickBot="1" x14ac:dyDescent="0.3">
      <c r="B19" s="59"/>
      <c r="C19" s="30">
        <v>3</v>
      </c>
      <c r="D19" s="24" t="s">
        <v>13</v>
      </c>
    </row>
    <row r="20" spans="2:4" ht="15.75" thickBot="1" x14ac:dyDescent="0.3">
      <c r="D20" s="12"/>
    </row>
    <row r="21" spans="2:4" x14ac:dyDescent="0.25">
      <c r="B21" s="59" t="s">
        <v>18</v>
      </c>
      <c r="C21" s="27">
        <v>1</v>
      </c>
      <c r="D21" s="23" t="s">
        <v>16</v>
      </c>
    </row>
    <row r="22" spans="2:4" x14ac:dyDescent="0.25">
      <c r="B22" s="59"/>
      <c r="C22" s="28">
        <v>2</v>
      </c>
      <c r="D22" s="29" t="s">
        <v>16</v>
      </c>
    </row>
    <row r="23" spans="2:4" ht="15.75" thickBot="1" x14ac:dyDescent="0.3">
      <c r="B23" s="59"/>
      <c r="C23" s="30">
        <v>3</v>
      </c>
      <c r="D23" s="24" t="s">
        <v>16</v>
      </c>
    </row>
    <row r="24" spans="2:4" ht="15.75" thickBot="1" x14ac:dyDescent="0.3">
      <c r="D24" s="12"/>
    </row>
    <row r="25" spans="2:4" x14ac:dyDescent="0.25">
      <c r="B25" s="59" t="s">
        <v>10</v>
      </c>
      <c r="C25" s="27">
        <v>1</v>
      </c>
      <c r="D25" s="23" t="s">
        <v>15</v>
      </c>
    </row>
    <row r="26" spans="2:4" x14ac:dyDescent="0.25">
      <c r="B26" s="59"/>
      <c r="C26" s="28">
        <v>2</v>
      </c>
      <c r="D26" s="29" t="s">
        <v>15</v>
      </c>
    </row>
    <row r="27" spans="2:4" ht="15.75" thickBot="1" x14ac:dyDescent="0.3">
      <c r="B27" s="59"/>
      <c r="C27" s="30">
        <v>3</v>
      </c>
      <c r="D27" s="24" t="s">
        <v>15</v>
      </c>
    </row>
    <row r="28" spans="2:4" ht="15.75" thickBot="1" x14ac:dyDescent="0.3">
      <c r="D28" s="12"/>
    </row>
    <row r="29" spans="2:4" x14ac:dyDescent="0.25">
      <c r="B29" s="59" t="s">
        <v>24</v>
      </c>
      <c r="C29" s="27">
        <v>1</v>
      </c>
      <c r="D29" s="23" t="s">
        <v>25</v>
      </c>
    </row>
    <row r="30" spans="2:4" x14ac:dyDescent="0.25">
      <c r="B30" s="59"/>
      <c r="C30" s="28">
        <v>2</v>
      </c>
      <c r="D30" s="29" t="s">
        <v>25</v>
      </c>
    </row>
    <row r="31" spans="2:4" ht="15.75" thickBot="1" x14ac:dyDescent="0.3">
      <c r="B31" s="59"/>
      <c r="C31" s="31">
        <v>3</v>
      </c>
      <c r="D31" s="24" t="s">
        <v>25</v>
      </c>
    </row>
  </sheetData>
  <mergeCells count="7">
    <mergeCell ref="B29:B31"/>
    <mergeCell ref="B25:B27"/>
    <mergeCell ref="B5:B7"/>
    <mergeCell ref="B9:B11"/>
    <mergeCell ref="B13:B15"/>
    <mergeCell ref="B17:B19"/>
    <mergeCell ref="B21:B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D11" sqref="D11"/>
    </sheetView>
  </sheetViews>
  <sheetFormatPr defaultRowHeight="15" x14ac:dyDescent="0.25"/>
  <cols>
    <col min="2" max="2" width="22.28515625" customWidth="1"/>
    <col min="3" max="3" width="19.85546875" customWidth="1"/>
    <col min="4" max="4" width="26.42578125" bestFit="1" customWidth="1"/>
    <col min="5" max="5" width="25.85546875" customWidth="1"/>
    <col min="6" max="6" width="21.42578125" customWidth="1"/>
    <col min="7" max="7" width="21.5703125" customWidth="1"/>
    <col min="8" max="8" width="16.140625" customWidth="1"/>
    <col min="9" max="9" width="18.7109375" customWidth="1"/>
    <col min="11" max="11" width="11" customWidth="1"/>
  </cols>
  <sheetData>
    <row r="1" spans="1:14" x14ac:dyDescent="0.25">
      <c r="L1" s="2">
        <v>11</v>
      </c>
      <c r="M1" s="2">
        <v>12</v>
      </c>
    </row>
    <row r="2" spans="1:14" ht="18" x14ac:dyDescent="0.25">
      <c r="L2" s="8" t="s">
        <v>11</v>
      </c>
      <c r="M2" s="3">
        <v>0</v>
      </c>
      <c r="N2" s="4" t="s">
        <v>1</v>
      </c>
    </row>
    <row r="3" spans="1:14" ht="18" x14ac:dyDescent="0.25">
      <c r="A3" s="1"/>
      <c r="B3" s="2">
        <v>1</v>
      </c>
      <c r="C3" s="2">
        <v>4</v>
      </c>
      <c r="D3" s="2">
        <v>5</v>
      </c>
      <c r="E3" s="2">
        <v>6</v>
      </c>
      <c r="F3" s="2">
        <v>7</v>
      </c>
      <c r="G3" s="2">
        <v>8</v>
      </c>
      <c r="H3" s="2">
        <v>9</v>
      </c>
      <c r="I3" s="2">
        <v>10</v>
      </c>
      <c r="L3" s="7">
        <v>14047</v>
      </c>
      <c r="M3" s="3">
        <v>3</v>
      </c>
      <c r="N3" s="4" t="s">
        <v>1</v>
      </c>
    </row>
    <row r="4" spans="1:14" ht="18" x14ac:dyDescent="0.25">
      <c r="A4" s="2" t="s">
        <v>0</v>
      </c>
      <c r="B4" s="9"/>
      <c r="C4" s="8" t="s">
        <v>36</v>
      </c>
      <c r="D4" s="8" t="s">
        <v>22</v>
      </c>
      <c r="E4" s="8" t="s">
        <v>32</v>
      </c>
      <c r="F4" s="8" t="s">
        <v>18</v>
      </c>
      <c r="G4" s="8" t="s">
        <v>23</v>
      </c>
      <c r="H4" s="8" t="s">
        <v>9</v>
      </c>
      <c r="I4" s="8" t="s">
        <v>10</v>
      </c>
      <c r="L4" s="7">
        <v>14171</v>
      </c>
      <c r="M4" s="3">
        <v>7</v>
      </c>
      <c r="N4" s="4" t="s">
        <v>1</v>
      </c>
    </row>
    <row r="5" spans="1:14" ht="18" x14ac:dyDescent="0.25">
      <c r="A5" s="11" t="s">
        <v>12</v>
      </c>
      <c r="B5" s="9"/>
      <c r="C5" s="10"/>
      <c r="D5" s="10" t="s">
        <v>14</v>
      </c>
      <c r="E5" s="10" t="s">
        <v>15</v>
      </c>
      <c r="F5" s="10" t="s">
        <v>16</v>
      </c>
      <c r="G5" s="10" t="s">
        <v>13</v>
      </c>
      <c r="H5" s="10" t="s">
        <v>13</v>
      </c>
      <c r="I5" s="10" t="s">
        <v>17</v>
      </c>
      <c r="L5" s="7">
        <v>14398</v>
      </c>
      <c r="M5" s="3">
        <v>7</v>
      </c>
      <c r="N5" s="4" t="s">
        <v>1</v>
      </c>
    </row>
    <row r="6" spans="1:14" ht="18" x14ac:dyDescent="0.25">
      <c r="A6" s="2"/>
      <c r="B6" s="9"/>
      <c r="C6" s="10"/>
      <c r="D6" s="10"/>
      <c r="E6" s="10"/>
      <c r="F6" s="10"/>
      <c r="G6" s="10"/>
      <c r="H6" s="10"/>
      <c r="I6" s="10"/>
      <c r="L6" s="5">
        <v>11336</v>
      </c>
      <c r="M6" s="3">
        <v>10</v>
      </c>
      <c r="N6" s="4" t="s">
        <v>1</v>
      </c>
    </row>
    <row r="7" spans="1:14" ht="18" x14ac:dyDescent="0.25">
      <c r="A7" s="2" t="s">
        <v>2</v>
      </c>
      <c r="B7" s="9"/>
      <c r="C7" s="21">
        <v>10055</v>
      </c>
      <c r="D7" s="21">
        <v>4345</v>
      </c>
      <c r="E7" s="21">
        <v>4197</v>
      </c>
      <c r="F7" s="21">
        <v>5050</v>
      </c>
      <c r="G7" s="21">
        <v>9615</v>
      </c>
      <c r="H7" s="21">
        <v>9725</v>
      </c>
      <c r="I7" s="21">
        <v>7996</v>
      </c>
      <c r="L7" s="5">
        <v>11800</v>
      </c>
      <c r="M7" s="3">
        <v>12</v>
      </c>
      <c r="N7" s="4" t="s">
        <v>1</v>
      </c>
    </row>
    <row r="8" spans="1:14" ht="18" x14ac:dyDescent="0.25">
      <c r="A8" s="2" t="s">
        <v>3</v>
      </c>
      <c r="B8" s="9"/>
      <c r="C8" s="21">
        <v>8206</v>
      </c>
      <c r="D8" s="21">
        <v>3366</v>
      </c>
      <c r="E8" s="21">
        <v>4800</v>
      </c>
      <c r="F8" s="21">
        <v>4870</v>
      </c>
      <c r="G8" s="21">
        <v>8858</v>
      </c>
      <c r="H8" s="21">
        <v>7862</v>
      </c>
      <c r="I8" s="21">
        <v>7056</v>
      </c>
      <c r="L8" s="6">
        <v>10823</v>
      </c>
      <c r="M8" s="3">
        <v>15</v>
      </c>
      <c r="N8" s="4" t="s">
        <v>1</v>
      </c>
    </row>
    <row r="9" spans="1:14" ht="18" x14ac:dyDescent="0.25">
      <c r="A9" s="2" t="s">
        <v>4</v>
      </c>
      <c r="B9" s="9"/>
      <c r="C9" s="21">
        <v>9967</v>
      </c>
      <c r="D9" s="21">
        <v>3199</v>
      </c>
      <c r="E9" s="21">
        <v>4853</v>
      </c>
      <c r="F9" s="21">
        <v>4424</v>
      </c>
      <c r="G9" s="21">
        <v>6609</v>
      </c>
      <c r="H9" s="21">
        <v>8120</v>
      </c>
      <c r="I9" s="21">
        <v>7327</v>
      </c>
      <c r="L9" s="3">
        <v>17</v>
      </c>
      <c r="M9" s="3">
        <v>8</v>
      </c>
      <c r="N9" s="4" t="s">
        <v>1</v>
      </c>
    </row>
    <row r="10" spans="1:14" x14ac:dyDescent="0.25">
      <c r="A10" s="2" t="s">
        <v>5</v>
      </c>
      <c r="B10" s="9"/>
      <c r="C10" s="21">
        <v>7782</v>
      </c>
      <c r="D10" s="21">
        <v>3461</v>
      </c>
      <c r="E10" s="21">
        <v>4173</v>
      </c>
      <c r="F10" s="21">
        <v>5246</v>
      </c>
      <c r="G10" s="21">
        <v>7317</v>
      </c>
      <c r="H10" s="21">
        <v>7932</v>
      </c>
      <c r="I10" s="21">
        <v>6098</v>
      </c>
    </row>
    <row r="11" spans="1:14" x14ac:dyDescent="0.25">
      <c r="A11" s="2" t="s">
        <v>6</v>
      </c>
      <c r="B11" s="9"/>
      <c r="C11" s="22"/>
      <c r="D11" s="9"/>
      <c r="E11" s="22"/>
      <c r="F11" s="22"/>
      <c r="G11" s="22"/>
      <c r="H11" s="22"/>
      <c r="I11" s="9"/>
    </row>
    <row r="12" spans="1:14" x14ac:dyDescent="0.25">
      <c r="A12" s="2" t="s">
        <v>7</v>
      </c>
      <c r="B12" s="9"/>
      <c r="C12" s="9"/>
      <c r="D12" s="22"/>
      <c r="E12" s="22"/>
      <c r="F12" s="9"/>
      <c r="G12" s="22"/>
      <c r="H12" s="9"/>
      <c r="I12" s="9"/>
    </row>
    <row r="13" spans="1:14" x14ac:dyDescent="0.25">
      <c r="A13" s="2" t="s">
        <v>8</v>
      </c>
      <c r="B13" s="9"/>
      <c r="C13" s="9"/>
      <c r="D13" s="9"/>
      <c r="E13" s="9"/>
      <c r="F13" s="9"/>
      <c r="G13" s="9"/>
      <c r="H13" s="9"/>
      <c r="I13" s="9"/>
    </row>
    <row r="15" spans="1:14" x14ac:dyDescent="0.25">
      <c r="B15" s="16" t="s">
        <v>33</v>
      </c>
      <c r="C15">
        <f t="shared" ref="C15:I15" si="0">AVERAGE(C7:C10)</f>
        <v>9002.5</v>
      </c>
      <c r="D15">
        <f t="shared" si="0"/>
        <v>3592.75</v>
      </c>
      <c r="E15">
        <f t="shared" si="0"/>
        <v>4505.75</v>
      </c>
      <c r="F15">
        <f t="shared" si="0"/>
        <v>4897.5</v>
      </c>
      <c r="G15">
        <f t="shared" si="0"/>
        <v>8099.75</v>
      </c>
      <c r="H15">
        <f t="shared" si="0"/>
        <v>8409.75</v>
      </c>
      <c r="I15">
        <f t="shared" si="0"/>
        <v>7119.25</v>
      </c>
    </row>
    <row r="16" spans="1:14" x14ac:dyDescent="0.25">
      <c r="B16" s="16" t="s">
        <v>35</v>
      </c>
      <c r="C16">
        <f t="shared" ref="C16:I16" si="1">STDEV(C7:C10)</f>
        <v>1177.8580842642575</v>
      </c>
      <c r="D16">
        <f t="shared" si="1"/>
        <v>513.06034407919958</v>
      </c>
      <c r="E16">
        <f t="shared" si="1"/>
        <v>371.13104154732196</v>
      </c>
      <c r="F16">
        <f t="shared" si="1"/>
        <v>351.03038804829038</v>
      </c>
      <c r="G16">
        <f t="shared" si="1"/>
        <v>1379.1251756095239</v>
      </c>
      <c r="H16">
        <f t="shared" si="1"/>
        <v>883.57469972832519</v>
      </c>
      <c r="I16">
        <f t="shared" si="1"/>
        <v>787.14732843773697</v>
      </c>
    </row>
    <row r="18" spans="2:13" ht="15.75" thickBot="1" x14ac:dyDescent="0.3">
      <c r="B18" s="16"/>
      <c r="C18" s="17"/>
      <c r="D18" s="17"/>
      <c r="E18" s="17"/>
      <c r="F18" s="17"/>
      <c r="L18" s="17"/>
      <c r="M18" s="17"/>
    </row>
    <row r="19" spans="2:13" ht="15.75" x14ac:dyDescent="0.25">
      <c r="B19" s="18"/>
      <c r="C19" s="36" t="s">
        <v>33</v>
      </c>
      <c r="D19" s="37" t="s">
        <v>34</v>
      </c>
      <c r="L19" s="17"/>
      <c r="M19" s="17"/>
    </row>
    <row r="20" spans="2:13" x14ac:dyDescent="0.25">
      <c r="B20" s="57" t="s">
        <v>19</v>
      </c>
      <c r="C20" s="53">
        <v>9002.5</v>
      </c>
      <c r="D20" s="54">
        <v>1177.8580842642575</v>
      </c>
      <c r="L20" s="17"/>
      <c r="M20" s="17"/>
    </row>
    <row r="21" spans="2:13" x14ac:dyDescent="0.25">
      <c r="B21" s="57" t="s">
        <v>18</v>
      </c>
      <c r="C21" s="53">
        <v>4897.5</v>
      </c>
      <c r="D21" s="54">
        <v>411.49645603982219</v>
      </c>
      <c r="E21" s="15"/>
      <c r="F21" s="15"/>
      <c r="G21" s="15"/>
      <c r="L21" s="17"/>
      <c r="M21" s="17"/>
    </row>
    <row r="22" spans="2:13" x14ac:dyDescent="0.25">
      <c r="B22" s="57" t="s">
        <v>32</v>
      </c>
      <c r="C22" s="53">
        <v>4505.75</v>
      </c>
      <c r="D22" s="54">
        <v>371.13104154732196</v>
      </c>
      <c r="L22" s="17"/>
      <c r="M22" s="17"/>
    </row>
    <row r="23" spans="2:13" x14ac:dyDescent="0.25">
      <c r="B23" s="57" t="s">
        <v>23</v>
      </c>
      <c r="C23" s="53">
        <v>8099.75</v>
      </c>
      <c r="D23" s="54">
        <v>1379.1251756095239</v>
      </c>
      <c r="L23" s="17"/>
      <c r="M23" s="17"/>
    </row>
    <row r="24" spans="2:13" x14ac:dyDescent="0.25">
      <c r="B24" s="57" t="s">
        <v>9</v>
      </c>
      <c r="C24" s="53">
        <v>8409.75</v>
      </c>
      <c r="D24" s="54">
        <v>883.57469972832519</v>
      </c>
      <c r="L24" s="17"/>
      <c r="M24" s="17"/>
    </row>
    <row r="25" spans="2:13" x14ac:dyDescent="0.25">
      <c r="B25" s="57" t="s">
        <v>10</v>
      </c>
      <c r="C25" s="53">
        <v>7119.25</v>
      </c>
      <c r="D25" s="54">
        <v>787.14732843773697</v>
      </c>
      <c r="L25" s="17"/>
      <c r="M25" s="17"/>
    </row>
    <row r="26" spans="2:13" ht="15.75" thickBot="1" x14ac:dyDescent="0.3">
      <c r="B26" s="58" t="s">
        <v>22</v>
      </c>
      <c r="C26" s="55">
        <v>3592.75</v>
      </c>
      <c r="D26" s="56">
        <v>513.06034407919958</v>
      </c>
      <c r="L26" s="17"/>
      <c r="M26" s="17"/>
    </row>
    <row r="27" spans="2:13" x14ac:dyDescent="0.25">
      <c r="L27" s="17"/>
      <c r="M27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workbookViewId="0">
      <selection activeCell="E18" sqref="E18"/>
    </sheetView>
  </sheetViews>
  <sheetFormatPr defaultRowHeight="15" x14ac:dyDescent="0.25"/>
  <cols>
    <col min="1" max="1" width="23.140625" customWidth="1"/>
    <col min="2" max="2" width="23.7109375" bestFit="1" customWidth="1"/>
    <col min="3" max="3" width="32.28515625" customWidth="1"/>
    <col min="4" max="4" width="28" customWidth="1"/>
    <col min="5" max="5" width="33" customWidth="1"/>
    <col min="6" max="6" width="31.5703125" bestFit="1" customWidth="1"/>
    <col min="7" max="7" width="26.42578125" bestFit="1" customWidth="1"/>
  </cols>
  <sheetData>
    <row r="2" spans="1:6" x14ac:dyDescent="0.25">
      <c r="A2" s="32" t="s">
        <v>26</v>
      </c>
    </row>
    <row r="3" spans="1:6" x14ac:dyDescent="0.25">
      <c r="A3" s="32" t="s">
        <v>27</v>
      </c>
    </row>
    <row r="4" spans="1:6" x14ac:dyDescent="0.25">
      <c r="A4" s="32" t="s">
        <v>28</v>
      </c>
    </row>
    <row r="5" spans="1:6" x14ac:dyDescent="0.25">
      <c r="A5" s="32"/>
    </row>
    <row r="6" spans="1:6" x14ac:dyDescent="0.25">
      <c r="A6" s="32" t="s">
        <v>29</v>
      </c>
    </row>
    <row r="7" spans="1:6" x14ac:dyDescent="0.25">
      <c r="A7" s="32" t="s">
        <v>30</v>
      </c>
    </row>
    <row r="9" spans="1:6" x14ac:dyDescent="0.25">
      <c r="B9" t="s">
        <v>31</v>
      </c>
    </row>
    <row r="10" spans="1:6" x14ac:dyDescent="0.25">
      <c r="B10" s="60" t="s">
        <v>19</v>
      </c>
      <c r="C10" s="60" t="s">
        <v>18</v>
      </c>
      <c r="D10" s="60" t="s">
        <v>32</v>
      </c>
      <c r="E10" s="60" t="s">
        <v>9</v>
      </c>
      <c r="F10" s="60" t="s">
        <v>22</v>
      </c>
    </row>
    <row r="11" spans="1:6" x14ac:dyDescent="0.25">
      <c r="A11" s="13"/>
      <c r="B11" s="47"/>
      <c r="C11" s="48"/>
      <c r="D11" s="48"/>
      <c r="E11" s="48"/>
      <c r="F11" s="49"/>
    </row>
    <row r="12" spans="1:6" x14ac:dyDescent="0.25">
      <c r="A12" s="13"/>
      <c r="B12" s="50">
        <v>1932</v>
      </c>
      <c r="C12" s="51">
        <v>1764</v>
      </c>
      <c r="D12" s="51">
        <v>1437</v>
      </c>
      <c r="E12" s="51">
        <v>1663</v>
      </c>
      <c r="F12" s="52">
        <v>1664</v>
      </c>
    </row>
    <row r="13" spans="1:6" x14ac:dyDescent="0.25">
      <c r="A13" s="13"/>
      <c r="B13" s="50">
        <v>1866</v>
      </c>
      <c r="C13" s="51">
        <v>1634</v>
      </c>
      <c r="D13" s="51">
        <v>1317</v>
      </c>
      <c r="E13" s="51">
        <v>1722</v>
      </c>
      <c r="F13" s="52">
        <v>1641</v>
      </c>
    </row>
    <row r="14" spans="1:6" x14ac:dyDescent="0.25">
      <c r="A14" s="13"/>
      <c r="B14" s="50">
        <v>1869</v>
      </c>
      <c r="C14" s="51">
        <v>1657</v>
      </c>
      <c r="D14" s="51">
        <v>1402</v>
      </c>
      <c r="E14" s="51">
        <v>1732</v>
      </c>
      <c r="F14" s="52">
        <v>1962</v>
      </c>
    </row>
    <row r="15" spans="1:6" x14ac:dyDescent="0.25">
      <c r="A15" s="13"/>
      <c r="B15" s="50">
        <v>1956</v>
      </c>
      <c r="C15" s="51">
        <v>1606</v>
      </c>
      <c r="D15" s="51">
        <v>1358</v>
      </c>
      <c r="E15" s="51">
        <v>1695</v>
      </c>
      <c r="F15" s="52">
        <v>1915</v>
      </c>
    </row>
    <row r="16" spans="1:6" x14ac:dyDescent="0.25">
      <c r="A16" s="13"/>
      <c r="B16" s="33"/>
      <c r="C16" s="34"/>
      <c r="D16" s="34"/>
      <c r="E16" s="34"/>
      <c r="F16" s="35"/>
    </row>
    <row r="18" spans="1:7" x14ac:dyDescent="0.25">
      <c r="A18" s="26" t="s">
        <v>33</v>
      </c>
      <c r="B18" s="12">
        <f>AVERAGE(B12:B15)</f>
        <v>1905.75</v>
      </c>
      <c r="C18" s="12">
        <f>AVERAGE(C12:C15)</f>
        <v>1665.25</v>
      </c>
      <c r="D18" s="12">
        <f>AVERAGE(D12:D15)</f>
        <v>1378.5</v>
      </c>
      <c r="E18" s="12">
        <f>AVERAGE(E12:E15)</f>
        <v>1703</v>
      </c>
      <c r="F18" s="12">
        <f>AVERAGE(F12:F15)</f>
        <v>1795.5</v>
      </c>
    </row>
    <row r="19" spans="1:7" x14ac:dyDescent="0.25">
      <c r="A19" s="26" t="s">
        <v>35</v>
      </c>
      <c r="B19" s="12">
        <f>STDEV(B12:B15)</f>
        <v>45.257596047514497</v>
      </c>
      <c r="C19" s="12">
        <f>STDEV(C12:C15)</f>
        <v>69.057343321812397</v>
      </c>
      <c r="D19" s="12">
        <f>STDEV(D12:D15)</f>
        <v>52.207917662617675</v>
      </c>
      <c r="E19" s="12">
        <f>STDEV(E12:E15)</f>
        <v>30.908467016876351</v>
      </c>
      <c r="F19" s="12">
        <f>STDEV(F12:F15)</f>
        <v>166.49824823903305</v>
      </c>
    </row>
    <row r="24" spans="1:7" x14ac:dyDescent="0.25">
      <c r="B24" s="14"/>
      <c r="C24" s="26" t="s">
        <v>33</v>
      </c>
      <c r="D24" s="26" t="s">
        <v>34</v>
      </c>
      <c r="E24" s="15" t="s">
        <v>37</v>
      </c>
      <c r="F24" s="15" t="s">
        <v>38</v>
      </c>
      <c r="G24" s="15" t="s">
        <v>39</v>
      </c>
    </row>
    <row r="25" spans="1:7" x14ac:dyDescent="0.25">
      <c r="B25" s="45" t="s">
        <v>36</v>
      </c>
      <c r="C25" s="12">
        <v>1905.75</v>
      </c>
      <c r="D25" s="12">
        <v>45.257596047514497</v>
      </c>
      <c r="E25" s="12">
        <f>(C25/C25)*100</f>
        <v>100</v>
      </c>
      <c r="F25" s="12">
        <f>100-E25</f>
        <v>0</v>
      </c>
      <c r="G25" s="12">
        <f>SQRT(((D25/C25)^2)+((D25/C25)^2))*100</f>
        <v>3.3584628692534686</v>
      </c>
    </row>
    <row r="26" spans="1:7" x14ac:dyDescent="0.25">
      <c r="B26" s="45" t="s">
        <v>18</v>
      </c>
      <c r="C26" s="12">
        <v>1665.25</v>
      </c>
      <c r="D26" s="12">
        <v>69.057343321812397</v>
      </c>
      <c r="E26" s="12">
        <f>(C26/C25)*100</f>
        <v>87.380296471205568</v>
      </c>
      <c r="F26" s="12">
        <f>100-E26</f>
        <v>12.619703528794432</v>
      </c>
      <c r="G26" s="12">
        <f>SQRT(((D26/C26)^2)+((D25/C25)^2))*100</f>
        <v>4.7788031395059747</v>
      </c>
    </row>
    <row r="27" spans="1:7" x14ac:dyDescent="0.25">
      <c r="B27" s="45" t="s">
        <v>32</v>
      </c>
      <c r="C27" s="12">
        <v>1378.5</v>
      </c>
      <c r="D27" s="12">
        <v>52.207917662617675</v>
      </c>
      <c r="E27" s="12">
        <f>(C27/C25)*100</f>
        <v>72.333726879181427</v>
      </c>
      <c r="F27" s="12">
        <f>100-E27</f>
        <v>27.666273120818573</v>
      </c>
      <c r="G27" s="12">
        <f>SQRT(((D27/C27)^2)+((D25/C25)^2))*100</f>
        <v>4.4702651664276249</v>
      </c>
    </row>
    <row r="28" spans="1:7" x14ac:dyDescent="0.25">
      <c r="B28" s="45" t="s">
        <v>9</v>
      </c>
      <c r="C28" s="12">
        <v>1703</v>
      </c>
      <c r="D28" s="12">
        <v>30.908467016876351</v>
      </c>
      <c r="E28" s="12">
        <f>(C28/C25)*100</f>
        <v>89.361143906598457</v>
      </c>
      <c r="F28" s="12">
        <f>100-E28</f>
        <v>10.638856093401543</v>
      </c>
      <c r="G28" s="12">
        <f>SQRT(((D28/C28)^2)+((D25/C25)^2))*100</f>
        <v>2.9889215278010384</v>
      </c>
    </row>
    <row r="29" spans="1:7" x14ac:dyDescent="0.25">
      <c r="B29" s="45" t="s">
        <v>22</v>
      </c>
      <c r="C29" s="12">
        <v>1795.5</v>
      </c>
      <c r="D29" s="12">
        <v>166.49824823903305</v>
      </c>
      <c r="E29" s="12">
        <f>(C29/C25)*100</f>
        <v>94.214876033057848</v>
      </c>
      <c r="F29" s="12">
        <f>100-E29</f>
        <v>5.7851239669421517</v>
      </c>
      <c r="G29" s="12">
        <f>SQRT(((D29/C29)^2)+((D25/C25)^2))*100</f>
        <v>9.5723429282448524</v>
      </c>
    </row>
    <row r="31" spans="1:7" ht="15.75" thickBot="1" x14ac:dyDescent="0.3"/>
    <row r="32" spans="1:7" x14ac:dyDescent="0.25">
      <c r="B32" s="38"/>
      <c r="C32" s="19" t="s">
        <v>37</v>
      </c>
      <c r="D32" s="20" t="s">
        <v>39</v>
      </c>
    </row>
    <row r="33" spans="2:4" x14ac:dyDescent="0.25">
      <c r="B33" s="39" t="s">
        <v>19</v>
      </c>
      <c r="C33" s="40">
        <v>100</v>
      </c>
      <c r="D33" s="41">
        <v>3.3584628692534699</v>
      </c>
    </row>
    <row r="34" spans="2:4" x14ac:dyDescent="0.25">
      <c r="B34" s="39" t="s">
        <v>18</v>
      </c>
      <c r="C34" s="40">
        <v>87.380296471205568</v>
      </c>
      <c r="D34" s="41">
        <v>4.7788031395059747</v>
      </c>
    </row>
    <row r="35" spans="2:4" x14ac:dyDescent="0.25">
      <c r="B35" s="39" t="s">
        <v>32</v>
      </c>
      <c r="C35" s="40">
        <v>72.333726879181427</v>
      </c>
      <c r="D35" s="41">
        <v>4.4702651664276249</v>
      </c>
    </row>
    <row r="36" spans="2:4" x14ac:dyDescent="0.25">
      <c r="B36" s="39" t="s">
        <v>9</v>
      </c>
      <c r="C36" s="40">
        <v>89.361143906598457</v>
      </c>
      <c r="D36" s="41">
        <v>2.9889215278010384</v>
      </c>
    </row>
    <row r="37" spans="2:4" ht="15.75" thickBot="1" x14ac:dyDescent="0.3">
      <c r="B37" s="42" t="s">
        <v>22</v>
      </c>
      <c r="C37" s="43">
        <v>94.214876033057848</v>
      </c>
      <c r="D37" s="44">
        <v>9.5723429282448524</v>
      </c>
    </row>
    <row r="41" spans="2:4" ht="15.75" x14ac:dyDescent="0.25">
      <c r="C41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Data_planktonic bacteria</vt:lpstr>
      <vt:lpstr>Data_sessile bacteria</vt:lpstr>
      <vt:lpstr>Data_fibroblast cells</vt:lpstr>
    </vt:vector>
  </TitlesOfParts>
  <Company>FEUP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CICA</dc:creator>
  <cp:lastModifiedBy>Microsoft</cp:lastModifiedBy>
  <dcterms:created xsi:type="dcterms:W3CDTF">2017-06-07T14:09:38Z</dcterms:created>
  <dcterms:modified xsi:type="dcterms:W3CDTF">2018-02-22T18:24:56Z</dcterms:modified>
</cp:coreProperties>
</file>